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inas01\tokei\◎NAS(LANDISK)\kaiseki\産業連関表\01 山形県産業連関表\R2山形県産業連関表\23_新ツール公表\02 HP掲載\HP版マニュアル\R8.6 更新\"/>
    </mc:Choice>
  </mc:AlternateContent>
  <xr:revisionPtr revIDLastSave="0" documentId="13_ncr:1_{D10ECBB3-DDF2-4A8F-AD28-2FC51EBDF96F}" xr6:coauthVersionLast="47" xr6:coauthVersionMax="47" xr10:uidLastSave="{00000000-0000-0000-0000-000000000000}"/>
  <bookViews>
    <workbookView xWindow="-120" yWindow="-120" windowWidth="29040" windowHeight="15720" tabRatio="868" xr2:uid="{00000000-000D-0000-FFFF-FFFF00000000}"/>
  </bookViews>
  <sheets>
    <sheet name="留意事項" sheetId="24" r:id="rId1"/>
    <sheet name="入力" sheetId="1" r:id="rId2"/>
    <sheet name="部門分類表" sheetId="19" r:id="rId3"/>
    <sheet name="計算結果（総括表）" sheetId="9" r:id="rId4"/>
    <sheet name="計算結果（詳細）" sheetId="12" r:id="rId5"/>
    <sheet name="計算のフローチャート" sheetId="8" r:id="rId6"/>
    <sheet name="計算2-1" sheetId="2" r:id="rId7"/>
    <sheet name="計算2-2" sheetId="11" r:id="rId8"/>
    <sheet name="生産者価格評価表（108部門）（山形県）" sheetId="15" r:id="rId9"/>
    <sheet name="運賃" sheetId="5" r:id="rId10"/>
    <sheet name="家計調査（総世帯）" sheetId="13" r:id="rId11"/>
    <sheet name="各種係数" sheetId="3" r:id="rId12"/>
  </sheets>
  <externalReferences>
    <externalReference r:id="rId13"/>
    <externalReference r:id="rId14"/>
  </externalReferences>
  <definedNames>
    <definedName name="_xlnm._FilterDatabase" localSheetId="2" hidden="1">部門分類表!$C$4:$F$394</definedName>
    <definedName name="_TK503" localSheetId="2">#REF!</definedName>
    <definedName name="_TK503">#REF!</definedName>
    <definedName name="_xlnm.Print_Area" localSheetId="10">'家計調査（総世帯）'!$A$1:$J$52</definedName>
    <definedName name="_xlnm.Print_Area" localSheetId="5">計算のフローチャート!$A$1:$P$49</definedName>
    <definedName name="_xlnm.Print_Area" localSheetId="3">'計算結果（総括表）'!$A$1:$I$39</definedName>
    <definedName name="_xlnm.Print_Area" localSheetId="1">入力!$A$1:$K$130</definedName>
    <definedName name="_xlnm.Print_Area" localSheetId="0">留意事項!$A$1:$D$37</definedName>
    <definedName name="_xlnm.Print_Titles" localSheetId="11">各種係数!$A:$B</definedName>
    <definedName name="_xlnm.Print_Titles" localSheetId="4">'計算結果（詳細）'!$2:$4</definedName>
    <definedName name="rinku" localSheetId="2">#REF!</definedName>
    <definedName name="rinku">#REF!</definedName>
    <definedName name="SAN" localSheetId="2">#REF!</definedName>
    <definedName name="SAN">#REF!</definedName>
    <definedName name="YON" localSheetId="2">#REF!</definedName>
    <definedName name="YON">#REF!</definedName>
    <definedName name="医療６０" localSheetId="2">#REF!</definedName>
    <definedName name="医療６０">#REF!</definedName>
    <definedName name="医療６１" localSheetId="2">#REF!</definedName>
    <definedName name="医療６１">#REF!</definedName>
    <definedName name="医療６２" localSheetId="2">#REF!</definedName>
    <definedName name="医療６２">#REF!</definedName>
    <definedName name="教育６０" localSheetId="2">#REF!</definedName>
    <definedName name="教育６０">#REF!</definedName>
    <definedName name="教育６１" localSheetId="2">#REF!</definedName>
    <definedName name="教育６１">#REF!</definedName>
    <definedName name="教育６２" localSheetId="2">#REF!</definedName>
    <definedName name="教育６２">#REF!</definedName>
    <definedName name="石油製品" localSheetId="2">'[1]第２次産業 '!#REF!</definedName>
    <definedName name="石油製品">'[1]第２次産業 '!#REF!</definedName>
    <definedName name="総括表へ" localSheetId="2">[2]資本04!#REF!</definedName>
    <definedName name="総括表へ">[2]資本04!#REF!</definedName>
    <definedName name="他サビ６０" localSheetId="2">#REF!</definedName>
    <definedName name="他サビ６０">#REF!</definedName>
    <definedName name="他サビ６１" localSheetId="2">#REF!</definedName>
    <definedName name="他サビ６１">#REF!</definedName>
    <definedName name="他サビ６２" localSheetId="2">#REF!</definedName>
    <definedName name="他サビ６２">#REF!</definedName>
    <definedName name="他構成比" localSheetId="2">#REF!</definedName>
    <definedName name="他構成比">#REF!</definedName>
    <definedName name="保留１" localSheetId="2">#REF!</definedName>
    <definedName name="保留１">#REF!</definedName>
    <definedName name="保留13" localSheetId="2">#REF!</definedName>
    <definedName name="保留13">#REF!</definedName>
    <definedName name="保留２" localSheetId="2">#REF!</definedName>
    <definedName name="保留２">#REF!</definedName>
    <definedName name="保留３" localSheetId="2">#REF!</definedName>
    <definedName name="保留３">#REF!</definedName>
    <definedName name="保留４" localSheetId="2">#REF!</definedName>
    <definedName name="保留４">#REF!</definedName>
    <definedName name="保留５" localSheetId="2">#REF!</definedName>
    <definedName name="保留５">#REF!</definedName>
    <definedName name="保留６" localSheetId="2">#REF!</definedName>
    <definedName name="保留６">#REF!</definedName>
    <definedName name="保留９" localSheetId="2">#REF!</definedName>
    <definedName name="保留９">#REF!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R114" i="11" l="1"/>
  <c r="DQ114" i="11"/>
  <c r="DP114" i="11"/>
  <c r="DO114" i="11"/>
  <c r="DN114" i="11"/>
  <c r="DM114" i="11"/>
  <c r="DL114" i="11"/>
  <c r="DK114" i="11"/>
  <c r="DJ114" i="11"/>
  <c r="DI114" i="11"/>
  <c r="DH114" i="11"/>
  <c r="DG114" i="11"/>
  <c r="DF114" i="11"/>
  <c r="DE114" i="11"/>
  <c r="DD114" i="11"/>
  <c r="DC114" i="11"/>
  <c r="DB114" i="11"/>
  <c r="DA114" i="11"/>
  <c r="CZ114" i="11"/>
  <c r="CY114" i="11"/>
  <c r="CX114" i="11"/>
  <c r="CW114" i="11"/>
  <c r="CV114" i="11"/>
  <c r="CU114" i="11"/>
  <c r="CT114" i="11"/>
  <c r="CS114" i="11"/>
  <c r="CR114" i="11"/>
  <c r="CQ114" i="11"/>
  <c r="CP114" i="11"/>
  <c r="CO114" i="11"/>
  <c r="CN114" i="11"/>
  <c r="CM114" i="11"/>
  <c r="CL114" i="11"/>
  <c r="CK114" i="11"/>
  <c r="CJ114" i="11"/>
  <c r="CI114" i="11"/>
  <c r="CH114" i="11"/>
  <c r="CG114" i="11"/>
  <c r="CF114" i="11"/>
  <c r="CE114" i="11"/>
  <c r="CD114" i="11"/>
  <c r="CC114" i="11"/>
  <c r="CB114" i="11"/>
  <c r="CA114" i="11"/>
  <c r="BZ114" i="11"/>
  <c r="BY114" i="11"/>
  <c r="BX114" i="11"/>
  <c r="BW114" i="11"/>
  <c r="BV114" i="11"/>
  <c r="BU114" i="11"/>
  <c r="BT114" i="11"/>
  <c r="BS114" i="11"/>
  <c r="BR114" i="11"/>
  <c r="BQ114" i="11"/>
  <c r="BP114" i="11"/>
  <c r="BO114" i="11"/>
  <c r="BN114" i="11"/>
  <c r="BM114" i="11"/>
  <c r="BL114" i="11"/>
  <c r="BK114" i="11"/>
  <c r="BJ114" i="11"/>
  <c r="BI114" i="11"/>
  <c r="BH114" i="11"/>
  <c r="BG114" i="11"/>
  <c r="BF114" i="11"/>
  <c r="BE114" i="11"/>
  <c r="BD114" i="11"/>
  <c r="BC114" i="1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AD114" i="11"/>
  <c r="AC114" i="11"/>
  <c r="AB114" i="11"/>
  <c r="AA114" i="11"/>
  <c r="Z114" i="11"/>
  <c r="Y114" i="11"/>
  <c r="X114" i="11"/>
  <c r="W114" i="11"/>
  <c r="V114" i="11"/>
  <c r="U114" i="11"/>
  <c r="T114" i="11"/>
  <c r="S114" i="11"/>
  <c r="R114" i="11"/>
  <c r="Q114" i="11"/>
  <c r="P114" i="11"/>
  <c r="DR113" i="11"/>
  <c r="DQ113" i="11"/>
  <c r="DP113" i="11"/>
  <c r="DO113" i="11"/>
  <c r="DN113" i="11"/>
  <c r="DM113" i="11"/>
  <c r="DL113" i="11"/>
  <c r="DK113" i="11"/>
  <c r="DJ113" i="11"/>
  <c r="DI113" i="11"/>
  <c r="DH113" i="11"/>
  <c r="DG113" i="11"/>
  <c r="DF113" i="11"/>
  <c r="DE113" i="11"/>
  <c r="DD113" i="11"/>
  <c r="DC113" i="11"/>
  <c r="DB113" i="11"/>
  <c r="DA113" i="11"/>
  <c r="CZ113" i="11"/>
  <c r="CY113" i="11"/>
  <c r="CX113" i="11"/>
  <c r="CW113" i="11"/>
  <c r="CV113" i="11"/>
  <c r="CU113" i="11"/>
  <c r="CT113" i="11"/>
  <c r="CS113" i="11"/>
  <c r="CR113" i="11"/>
  <c r="CQ113" i="11"/>
  <c r="CP113" i="11"/>
  <c r="CO113" i="11"/>
  <c r="CN113" i="11"/>
  <c r="CM113" i="11"/>
  <c r="CL113" i="11"/>
  <c r="CK113" i="11"/>
  <c r="CJ113" i="11"/>
  <c r="CI113" i="11"/>
  <c r="CH113" i="11"/>
  <c r="CG113" i="11"/>
  <c r="CF113" i="11"/>
  <c r="CE113" i="11"/>
  <c r="CD113" i="11"/>
  <c r="CC113" i="11"/>
  <c r="CB113" i="11"/>
  <c r="CA113" i="11"/>
  <c r="BZ113" i="11"/>
  <c r="BY113" i="11"/>
  <c r="BX113" i="11"/>
  <c r="BW113" i="11"/>
  <c r="BV113" i="11"/>
  <c r="BU113" i="11"/>
  <c r="BT113" i="11"/>
  <c r="BS113" i="11"/>
  <c r="BR113" i="11"/>
  <c r="BQ113" i="11"/>
  <c r="BP113" i="11"/>
  <c r="BO113" i="11"/>
  <c r="BN113" i="11"/>
  <c r="BM113" i="11"/>
  <c r="BL113" i="11"/>
  <c r="BK113" i="11"/>
  <c r="BJ113" i="11"/>
  <c r="BI113" i="11"/>
  <c r="BH113" i="11"/>
  <c r="BG113" i="11"/>
  <c r="BF113" i="11"/>
  <c r="BE113" i="11"/>
  <c r="BD113" i="11"/>
  <c r="BC113" i="11"/>
  <c r="BB113" i="11"/>
  <c r="BA113" i="11"/>
  <c r="AZ113" i="11"/>
  <c r="AY113" i="11"/>
  <c r="AX113" i="11"/>
  <c r="AW113" i="11"/>
  <c r="AV113" i="11"/>
  <c r="AU113" i="11"/>
  <c r="AT113" i="11"/>
  <c r="AS113" i="11"/>
  <c r="AR113" i="11"/>
  <c r="AQ113" i="11"/>
  <c r="AP113" i="11"/>
  <c r="AO113" i="11"/>
  <c r="AN113" i="11"/>
  <c r="AM113" i="11"/>
  <c r="AL113" i="11"/>
  <c r="AK113" i="11"/>
  <c r="AJ113" i="11"/>
  <c r="AI113" i="11"/>
  <c r="AH113" i="11"/>
  <c r="AG113" i="11"/>
  <c r="AF113" i="11"/>
  <c r="AE113" i="11"/>
  <c r="AD113" i="11"/>
  <c r="AC113" i="11"/>
  <c r="AB113" i="11"/>
  <c r="AA113" i="11"/>
  <c r="Z113" i="11"/>
  <c r="Y113" i="11"/>
  <c r="X113" i="11"/>
  <c r="W113" i="11"/>
  <c r="V113" i="11"/>
  <c r="U113" i="11"/>
  <c r="T113" i="11"/>
  <c r="S113" i="11"/>
  <c r="R113" i="11"/>
  <c r="Q113" i="11"/>
  <c r="P113" i="11"/>
  <c r="DR112" i="11"/>
  <c r="DQ112" i="11"/>
  <c r="DP112" i="11"/>
  <c r="DO112" i="11"/>
  <c r="DN112" i="11"/>
  <c r="DM112" i="11"/>
  <c r="DL112" i="11"/>
  <c r="DK112" i="11"/>
  <c r="DJ112" i="11"/>
  <c r="DI112" i="11"/>
  <c r="DH112" i="11"/>
  <c r="DG112" i="11"/>
  <c r="DF112" i="11"/>
  <c r="DE112" i="11"/>
  <c r="DD112" i="11"/>
  <c r="DC112" i="11"/>
  <c r="DB112" i="11"/>
  <c r="DA112" i="11"/>
  <c r="CZ112" i="11"/>
  <c r="CY112" i="11"/>
  <c r="CX112" i="11"/>
  <c r="CW112" i="11"/>
  <c r="CV112" i="11"/>
  <c r="CU112" i="11"/>
  <c r="CT112" i="11"/>
  <c r="CS112" i="11"/>
  <c r="CR112" i="11"/>
  <c r="CQ112" i="11"/>
  <c r="CP112" i="11"/>
  <c r="CO112" i="11"/>
  <c r="CN112" i="11"/>
  <c r="CM112" i="11"/>
  <c r="CL112" i="11"/>
  <c r="CK112" i="11"/>
  <c r="CJ112" i="11"/>
  <c r="CI112" i="11"/>
  <c r="CH112" i="11"/>
  <c r="CG112" i="11"/>
  <c r="CF112" i="11"/>
  <c r="CE112" i="11"/>
  <c r="CD112" i="11"/>
  <c r="CC112" i="11"/>
  <c r="CB112" i="11"/>
  <c r="CA112" i="11"/>
  <c r="BZ112" i="11"/>
  <c r="BY112" i="11"/>
  <c r="BX112" i="11"/>
  <c r="BW112" i="11"/>
  <c r="BV112" i="11"/>
  <c r="BU112" i="11"/>
  <c r="BT112" i="11"/>
  <c r="BS112" i="11"/>
  <c r="BR112" i="11"/>
  <c r="BQ112" i="11"/>
  <c r="BP112" i="11"/>
  <c r="BO112" i="11"/>
  <c r="BN112" i="11"/>
  <c r="BM112" i="11"/>
  <c r="BL112" i="11"/>
  <c r="BK112" i="11"/>
  <c r="BJ112" i="11"/>
  <c r="BI112" i="11"/>
  <c r="BH112" i="11"/>
  <c r="BG112" i="11"/>
  <c r="BF112" i="11"/>
  <c r="BE112" i="11"/>
  <c r="BD112" i="11"/>
  <c r="BC112"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AD112" i="11"/>
  <c r="AC112" i="11"/>
  <c r="AB112" i="11"/>
  <c r="AA112" i="11"/>
  <c r="Z112" i="11"/>
  <c r="Y112" i="11"/>
  <c r="X112" i="11"/>
  <c r="W112" i="11"/>
  <c r="V112" i="11"/>
  <c r="U112" i="11"/>
  <c r="T112" i="11"/>
  <c r="S112" i="11"/>
  <c r="R112" i="11"/>
  <c r="Q112" i="11"/>
  <c r="P112" i="11"/>
  <c r="DR111" i="11"/>
  <c r="DQ111" i="11"/>
  <c r="DP111" i="11"/>
  <c r="DO111" i="11"/>
  <c r="DN111" i="11"/>
  <c r="DM111" i="11"/>
  <c r="DL111" i="11"/>
  <c r="DK111" i="11"/>
  <c r="DJ111" i="11"/>
  <c r="DI111" i="11"/>
  <c r="DH111" i="11"/>
  <c r="DG111" i="11"/>
  <c r="DF111" i="11"/>
  <c r="DE111" i="11"/>
  <c r="DD111" i="11"/>
  <c r="DC111" i="11"/>
  <c r="DB111" i="11"/>
  <c r="DA111" i="11"/>
  <c r="CZ111" i="11"/>
  <c r="CY111" i="11"/>
  <c r="CX111" i="11"/>
  <c r="CW111" i="11"/>
  <c r="CV111" i="11"/>
  <c r="CU111" i="11"/>
  <c r="CT111" i="11"/>
  <c r="CS111" i="11"/>
  <c r="CR111" i="11"/>
  <c r="CQ111" i="11"/>
  <c r="CP111" i="11"/>
  <c r="CO111" i="11"/>
  <c r="CN111" i="11"/>
  <c r="CM111" i="11"/>
  <c r="CL111" i="11"/>
  <c r="CK111" i="11"/>
  <c r="CJ111" i="11"/>
  <c r="CI111" i="11"/>
  <c r="CH111" i="11"/>
  <c r="CG111" i="11"/>
  <c r="CF111" i="11"/>
  <c r="CE111" i="11"/>
  <c r="CD111" i="11"/>
  <c r="CC111" i="11"/>
  <c r="CB111" i="11"/>
  <c r="CA111" i="11"/>
  <c r="BZ111" i="11"/>
  <c r="BY111" i="11"/>
  <c r="BX111" i="11"/>
  <c r="BW111" i="11"/>
  <c r="BV111" i="11"/>
  <c r="BU111" i="11"/>
  <c r="BT111" i="11"/>
  <c r="BS111" i="11"/>
  <c r="BR111" i="11"/>
  <c r="BQ111" i="11"/>
  <c r="BP111" i="11"/>
  <c r="BO111" i="11"/>
  <c r="BN111" i="11"/>
  <c r="BM111" i="11"/>
  <c r="BL111" i="11"/>
  <c r="BK111" i="11"/>
  <c r="BJ111" i="11"/>
  <c r="BI111" i="11"/>
  <c r="BH111" i="11"/>
  <c r="BG111" i="11"/>
  <c r="BF111" i="11"/>
  <c r="BE111" i="11"/>
  <c r="BD111" i="11"/>
  <c r="BC111" i="11"/>
  <c r="BB111" i="11"/>
  <c r="BA111" i="11"/>
  <c r="AZ111" i="11"/>
  <c r="AY111" i="11"/>
  <c r="AX111" i="11"/>
  <c r="AW111" i="11"/>
  <c r="AV111" i="11"/>
  <c r="AU111" i="11"/>
  <c r="AT111" i="11"/>
  <c r="AS111" i="11"/>
  <c r="AR111" i="11"/>
  <c r="AQ111" i="11"/>
  <c r="AP111" i="11"/>
  <c r="AO111" i="11"/>
  <c r="AN111" i="11"/>
  <c r="AM111" i="11"/>
  <c r="AL111" i="11"/>
  <c r="AK111" i="11"/>
  <c r="AJ111" i="11"/>
  <c r="AI111" i="11"/>
  <c r="AH111" i="11"/>
  <c r="AG111" i="11"/>
  <c r="AF111" i="11"/>
  <c r="AE111" i="11"/>
  <c r="AD111" i="11"/>
  <c r="AC111" i="11"/>
  <c r="AB111" i="11"/>
  <c r="AA111" i="11"/>
  <c r="Z111" i="11"/>
  <c r="Y111" i="11"/>
  <c r="X111" i="11"/>
  <c r="W111" i="11"/>
  <c r="V111" i="11"/>
  <c r="U111" i="11"/>
  <c r="T111" i="11"/>
  <c r="S111" i="11"/>
  <c r="R111" i="11"/>
  <c r="Q111" i="11"/>
  <c r="P111" i="11"/>
  <c r="DR110" i="11"/>
  <c r="DQ110" i="11"/>
  <c r="DP110" i="11"/>
  <c r="DO110" i="11"/>
  <c r="DN110" i="11"/>
  <c r="DM110" i="11"/>
  <c r="DL110" i="11"/>
  <c r="DK110" i="11"/>
  <c r="DJ110" i="11"/>
  <c r="DI110" i="11"/>
  <c r="DH110" i="11"/>
  <c r="DG110" i="11"/>
  <c r="DF110" i="11"/>
  <c r="DE110" i="11"/>
  <c r="DD110" i="11"/>
  <c r="DC110" i="11"/>
  <c r="DB110" i="11"/>
  <c r="DA110" i="11"/>
  <c r="CZ110" i="11"/>
  <c r="CY110" i="11"/>
  <c r="CX110" i="11"/>
  <c r="CW110" i="11"/>
  <c r="CV110" i="11"/>
  <c r="CU110" i="11"/>
  <c r="CT110" i="11"/>
  <c r="CS110" i="11"/>
  <c r="CR110" i="11"/>
  <c r="CQ110" i="11"/>
  <c r="CP110" i="11"/>
  <c r="CO110" i="11"/>
  <c r="CN110" i="11"/>
  <c r="CM110" i="11"/>
  <c r="CL110" i="11"/>
  <c r="CK110" i="11"/>
  <c r="CJ110" i="11"/>
  <c r="CI110" i="11"/>
  <c r="CH110" i="11"/>
  <c r="CG110" i="11"/>
  <c r="CF110" i="11"/>
  <c r="CE110" i="11"/>
  <c r="CD110" i="11"/>
  <c r="CC110" i="11"/>
  <c r="CB110" i="11"/>
  <c r="CA110" i="11"/>
  <c r="BZ110" i="11"/>
  <c r="BY110" i="11"/>
  <c r="BX110" i="11"/>
  <c r="BW110" i="11"/>
  <c r="BV110" i="11"/>
  <c r="BU110" i="11"/>
  <c r="BT110" i="11"/>
  <c r="BS110" i="11"/>
  <c r="BR110" i="11"/>
  <c r="BQ110" i="11"/>
  <c r="BP110" i="11"/>
  <c r="BO110" i="11"/>
  <c r="BN110" i="11"/>
  <c r="BM110" i="11"/>
  <c r="BL110" i="11"/>
  <c r="BK110" i="11"/>
  <c r="BJ110" i="11"/>
  <c r="BI110" i="11"/>
  <c r="BH110" i="11"/>
  <c r="BG110" i="11"/>
  <c r="BF110" i="11"/>
  <c r="BE110" i="11"/>
  <c r="BD110" i="11"/>
  <c r="BC110" i="11"/>
  <c r="BB110" i="11"/>
  <c r="BA110" i="11"/>
  <c r="AZ110" i="11"/>
  <c r="AY110" i="11"/>
  <c r="AX110" i="11"/>
  <c r="AW110" i="11"/>
  <c r="AV110" i="11"/>
  <c r="AU110" i="11"/>
  <c r="AT110" i="11"/>
  <c r="AS110" i="11"/>
  <c r="AR110" i="11"/>
  <c r="AQ110" i="11"/>
  <c r="AP110" i="11"/>
  <c r="AO110" i="11"/>
  <c r="AN110" i="11"/>
  <c r="AM110" i="11"/>
  <c r="AL110" i="11"/>
  <c r="AK110" i="11"/>
  <c r="AJ110" i="11"/>
  <c r="AI110" i="11"/>
  <c r="AH110" i="11"/>
  <c r="AG110" i="11"/>
  <c r="AF110" i="11"/>
  <c r="AE110" i="11"/>
  <c r="AD110" i="11"/>
  <c r="AC110" i="11"/>
  <c r="AB110" i="11"/>
  <c r="AA110" i="11"/>
  <c r="Z110" i="11"/>
  <c r="Y110" i="11"/>
  <c r="X110" i="11"/>
  <c r="W110" i="11"/>
  <c r="V110" i="11"/>
  <c r="U110" i="11"/>
  <c r="T110" i="11"/>
  <c r="S110" i="11"/>
  <c r="R110" i="11"/>
  <c r="Q110" i="11"/>
  <c r="P110" i="11"/>
  <c r="DR109" i="11"/>
  <c r="DQ109" i="11"/>
  <c r="DP109" i="11"/>
  <c r="DO109" i="11"/>
  <c r="DN109" i="11"/>
  <c r="DM109" i="11"/>
  <c r="DL109" i="11"/>
  <c r="DK109" i="11"/>
  <c r="DJ109" i="11"/>
  <c r="DI109" i="11"/>
  <c r="DH109" i="11"/>
  <c r="DG109" i="11"/>
  <c r="DF109" i="11"/>
  <c r="DE109" i="11"/>
  <c r="DD109" i="11"/>
  <c r="DC109" i="11"/>
  <c r="DB109" i="11"/>
  <c r="DA109" i="11"/>
  <c r="CZ109" i="11"/>
  <c r="CY109" i="11"/>
  <c r="CX109" i="11"/>
  <c r="CW109" i="11"/>
  <c r="CV109" i="11"/>
  <c r="CU109" i="11"/>
  <c r="CT109" i="11"/>
  <c r="CS109" i="11"/>
  <c r="CR109" i="11"/>
  <c r="CQ109" i="11"/>
  <c r="CP109" i="11"/>
  <c r="CO109" i="11"/>
  <c r="CN109" i="11"/>
  <c r="CM109" i="11"/>
  <c r="CL109" i="11"/>
  <c r="CK109" i="11"/>
  <c r="CJ109" i="11"/>
  <c r="CI109" i="11"/>
  <c r="CH109" i="11"/>
  <c r="CG109" i="11"/>
  <c r="CF109" i="11"/>
  <c r="CE109" i="11"/>
  <c r="CD109" i="11"/>
  <c r="CC109" i="11"/>
  <c r="CB109" i="11"/>
  <c r="CA109" i="11"/>
  <c r="BZ109" i="11"/>
  <c r="BY109" i="11"/>
  <c r="BX109" i="11"/>
  <c r="BW109" i="11"/>
  <c r="BV109" i="11"/>
  <c r="BU109" i="11"/>
  <c r="BT109" i="11"/>
  <c r="BS109" i="11"/>
  <c r="BR109" i="11"/>
  <c r="BQ109" i="11"/>
  <c r="BP109" i="11"/>
  <c r="BO109" i="11"/>
  <c r="BN109" i="11"/>
  <c r="BM109" i="11"/>
  <c r="BL109" i="11"/>
  <c r="BK109" i="11"/>
  <c r="BJ109" i="11"/>
  <c r="BI109" i="11"/>
  <c r="BH109" i="11"/>
  <c r="BG109" i="11"/>
  <c r="BF109" i="11"/>
  <c r="BE109" i="11"/>
  <c r="BD109" i="11"/>
  <c r="BC109" i="11"/>
  <c r="BB109" i="11"/>
  <c r="BA109" i="11"/>
  <c r="AZ109" i="11"/>
  <c r="AY109" i="11"/>
  <c r="AX109" i="11"/>
  <c r="AW109" i="11"/>
  <c r="AV109" i="11"/>
  <c r="AU109" i="11"/>
  <c r="AT109" i="11"/>
  <c r="AS109" i="11"/>
  <c r="AR109" i="11"/>
  <c r="AQ109" i="11"/>
  <c r="AP109" i="11"/>
  <c r="AO109" i="11"/>
  <c r="AN109" i="11"/>
  <c r="AM109" i="11"/>
  <c r="AL109" i="11"/>
  <c r="AK109" i="11"/>
  <c r="AJ109" i="11"/>
  <c r="AI109" i="11"/>
  <c r="AH109" i="11"/>
  <c r="AG109" i="11"/>
  <c r="AF109" i="11"/>
  <c r="AE109" i="11"/>
  <c r="AD109" i="11"/>
  <c r="AC109" i="11"/>
  <c r="AB109" i="11"/>
  <c r="AA109" i="11"/>
  <c r="Z109" i="11"/>
  <c r="Y109" i="11"/>
  <c r="X109" i="11"/>
  <c r="W109" i="11"/>
  <c r="V109" i="11"/>
  <c r="U109" i="11"/>
  <c r="T109" i="11"/>
  <c r="S109" i="11"/>
  <c r="R109" i="11"/>
  <c r="Q109" i="11"/>
  <c r="P109" i="11"/>
  <c r="DR108" i="11"/>
  <c r="DQ108" i="11"/>
  <c r="DP108" i="11"/>
  <c r="DO108" i="11"/>
  <c r="DN108" i="11"/>
  <c r="DM108" i="11"/>
  <c r="DL108" i="11"/>
  <c r="DK108" i="11"/>
  <c r="DJ108" i="11"/>
  <c r="DI108" i="11"/>
  <c r="DH108" i="11"/>
  <c r="DG108" i="11"/>
  <c r="DF108" i="11"/>
  <c r="DE108" i="11"/>
  <c r="DD108" i="11"/>
  <c r="DC108" i="11"/>
  <c r="DB108" i="11"/>
  <c r="DA108" i="11"/>
  <c r="CZ108" i="11"/>
  <c r="CY108" i="11"/>
  <c r="CX108" i="11"/>
  <c r="CW108" i="11"/>
  <c r="CV108" i="11"/>
  <c r="CU108" i="11"/>
  <c r="CT108" i="11"/>
  <c r="CS108" i="11"/>
  <c r="CR108" i="11"/>
  <c r="CQ108" i="11"/>
  <c r="CP108" i="11"/>
  <c r="CO108" i="11"/>
  <c r="CN108" i="11"/>
  <c r="CM108" i="11"/>
  <c r="CL108" i="11"/>
  <c r="CK108" i="11"/>
  <c r="CJ108" i="11"/>
  <c r="CI108" i="11"/>
  <c r="CH108" i="11"/>
  <c r="CG108" i="11"/>
  <c r="CF108" i="11"/>
  <c r="CE108" i="11"/>
  <c r="CD108" i="11"/>
  <c r="CC108" i="11"/>
  <c r="CB108" i="11"/>
  <c r="CA108" i="11"/>
  <c r="BZ108" i="11"/>
  <c r="BY108" i="11"/>
  <c r="BX108" i="11"/>
  <c r="BW108" i="11"/>
  <c r="BV108" i="11"/>
  <c r="BU108" i="11"/>
  <c r="BT108" i="11"/>
  <c r="BS108" i="11"/>
  <c r="BR108" i="11"/>
  <c r="BQ108" i="11"/>
  <c r="BP108" i="11"/>
  <c r="BO108" i="11"/>
  <c r="BN108" i="11"/>
  <c r="BM108" i="11"/>
  <c r="BL108" i="11"/>
  <c r="BK108" i="11"/>
  <c r="BJ108" i="11"/>
  <c r="BI108" i="11"/>
  <c r="BH108" i="11"/>
  <c r="BG108" i="11"/>
  <c r="BF108" i="11"/>
  <c r="BE108" i="11"/>
  <c r="BD108" i="11"/>
  <c r="BC108"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AD108" i="11"/>
  <c r="AC108" i="11"/>
  <c r="AB108" i="11"/>
  <c r="AA108" i="11"/>
  <c r="Z108" i="11"/>
  <c r="Y108" i="11"/>
  <c r="X108" i="11"/>
  <c r="W108" i="11"/>
  <c r="V108" i="11"/>
  <c r="U108" i="11"/>
  <c r="T108" i="11"/>
  <c r="S108" i="11"/>
  <c r="R108" i="11"/>
  <c r="Q108" i="11"/>
  <c r="P108" i="11"/>
  <c r="DR107" i="11"/>
  <c r="DQ107" i="11"/>
  <c r="DP107" i="11"/>
  <c r="DO107" i="11"/>
  <c r="DN107" i="11"/>
  <c r="DM107" i="11"/>
  <c r="DL107" i="11"/>
  <c r="DK107" i="11"/>
  <c r="DJ107" i="11"/>
  <c r="DI107" i="11"/>
  <c r="DH107" i="11"/>
  <c r="DG107" i="11"/>
  <c r="DF107" i="11"/>
  <c r="DE107" i="11"/>
  <c r="DD107" i="11"/>
  <c r="DC107" i="11"/>
  <c r="DB107" i="11"/>
  <c r="DA107" i="11"/>
  <c r="CZ107" i="11"/>
  <c r="CY107" i="11"/>
  <c r="CX107" i="11"/>
  <c r="CW107" i="11"/>
  <c r="CV107" i="11"/>
  <c r="CU107" i="11"/>
  <c r="CT107" i="11"/>
  <c r="CS107" i="11"/>
  <c r="CR107" i="11"/>
  <c r="CQ107" i="11"/>
  <c r="CP107" i="11"/>
  <c r="CO107" i="11"/>
  <c r="CN107" i="11"/>
  <c r="CM107" i="11"/>
  <c r="CL107" i="11"/>
  <c r="CK107" i="11"/>
  <c r="CJ107" i="11"/>
  <c r="CI107" i="11"/>
  <c r="CH107" i="11"/>
  <c r="CG107" i="11"/>
  <c r="CF107" i="11"/>
  <c r="CE107" i="11"/>
  <c r="CD107" i="11"/>
  <c r="CC107" i="11"/>
  <c r="CB107" i="11"/>
  <c r="CA107" i="11"/>
  <c r="BZ107" i="11"/>
  <c r="BY107" i="11"/>
  <c r="BX107" i="11"/>
  <c r="BW107" i="11"/>
  <c r="BV107" i="11"/>
  <c r="BU107" i="11"/>
  <c r="BT107" i="11"/>
  <c r="BS107" i="11"/>
  <c r="BR107" i="11"/>
  <c r="BQ107" i="11"/>
  <c r="BP107" i="11"/>
  <c r="BO107" i="11"/>
  <c r="BN107" i="11"/>
  <c r="BM107" i="11"/>
  <c r="BL107" i="11"/>
  <c r="BK107" i="11"/>
  <c r="BJ107" i="11"/>
  <c r="BI107" i="11"/>
  <c r="BH107" i="11"/>
  <c r="BG107" i="11"/>
  <c r="BF107" i="11"/>
  <c r="BE107" i="11"/>
  <c r="BD107" i="11"/>
  <c r="BC107" i="11"/>
  <c r="BB107" i="11"/>
  <c r="BA107" i="11"/>
  <c r="AZ107" i="11"/>
  <c r="AY107" i="11"/>
  <c r="AX107" i="11"/>
  <c r="AW107" i="11"/>
  <c r="AV107" i="11"/>
  <c r="AU107" i="11"/>
  <c r="AT107" i="11"/>
  <c r="AS107" i="11"/>
  <c r="AR107" i="11"/>
  <c r="AQ107" i="11"/>
  <c r="AP107" i="11"/>
  <c r="AO107" i="11"/>
  <c r="AN107" i="11"/>
  <c r="AM107" i="11"/>
  <c r="AL107" i="11"/>
  <c r="AK107" i="11"/>
  <c r="AJ107" i="11"/>
  <c r="AI107" i="11"/>
  <c r="AH107" i="11"/>
  <c r="AG107" i="11"/>
  <c r="AF107" i="11"/>
  <c r="AE107" i="11"/>
  <c r="AD107" i="11"/>
  <c r="AC107" i="11"/>
  <c r="AB107" i="11"/>
  <c r="AA107" i="11"/>
  <c r="Z107" i="11"/>
  <c r="Y107" i="11"/>
  <c r="X107" i="11"/>
  <c r="W107" i="11"/>
  <c r="V107" i="11"/>
  <c r="U107" i="11"/>
  <c r="T107" i="11"/>
  <c r="S107" i="11"/>
  <c r="R107" i="11"/>
  <c r="Q107" i="11"/>
  <c r="P107" i="11"/>
  <c r="DR106" i="11"/>
  <c r="DQ106" i="11"/>
  <c r="DP106" i="11"/>
  <c r="DO106" i="11"/>
  <c r="DN106" i="11"/>
  <c r="DM106" i="11"/>
  <c r="DL106" i="11"/>
  <c r="DK106" i="11"/>
  <c r="DJ106" i="11"/>
  <c r="DI106" i="11"/>
  <c r="DH106" i="11"/>
  <c r="DG106" i="11"/>
  <c r="DF106" i="11"/>
  <c r="DE106" i="11"/>
  <c r="DD106" i="11"/>
  <c r="DC106" i="11"/>
  <c r="DB106" i="11"/>
  <c r="DA106" i="11"/>
  <c r="CZ106" i="11"/>
  <c r="CY106" i="11"/>
  <c r="CX106" i="11"/>
  <c r="CW106" i="11"/>
  <c r="CV106" i="11"/>
  <c r="CU106" i="11"/>
  <c r="CT106" i="11"/>
  <c r="CS106" i="11"/>
  <c r="CR106" i="11"/>
  <c r="CQ106" i="11"/>
  <c r="CP106" i="11"/>
  <c r="CO106" i="11"/>
  <c r="CN106" i="11"/>
  <c r="CM106" i="11"/>
  <c r="CL106" i="11"/>
  <c r="CK106" i="11"/>
  <c r="CJ106" i="11"/>
  <c r="CI106" i="11"/>
  <c r="CH106" i="11"/>
  <c r="CG106" i="11"/>
  <c r="CF106" i="11"/>
  <c r="CE106" i="11"/>
  <c r="CD106" i="11"/>
  <c r="CC106" i="11"/>
  <c r="CB106" i="11"/>
  <c r="CA106" i="11"/>
  <c r="BZ106" i="11"/>
  <c r="BY106" i="11"/>
  <c r="BX106" i="11"/>
  <c r="BW106" i="11"/>
  <c r="BV106" i="11"/>
  <c r="BU106" i="11"/>
  <c r="BT106" i="11"/>
  <c r="BS106" i="11"/>
  <c r="BR106" i="11"/>
  <c r="BQ106" i="11"/>
  <c r="BP106" i="11"/>
  <c r="BO106" i="11"/>
  <c r="BN106" i="11"/>
  <c r="BM106" i="11"/>
  <c r="BL106" i="11"/>
  <c r="BK106" i="11"/>
  <c r="BJ106" i="11"/>
  <c r="BI106" i="11"/>
  <c r="BH106" i="11"/>
  <c r="BG106" i="11"/>
  <c r="BF106" i="11"/>
  <c r="BE106" i="11"/>
  <c r="BD106" i="11"/>
  <c r="BC106" i="11"/>
  <c r="BB106" i="11"/>
  <c r="BA106" i="11"/>
  <c r="AZ106" i="11"/>
  <c r="AY106" i="11"/>
  <c r="AX106" i="11"/>
  <c r="AW106" i="11"/>
  <c r="AV106" i="11"/>
  <c r="AU106" i="11"/>
  <c r="AT106" i="11"/>
  <c r="AS106" i="11"/>
  <c r="AR106" i="11"/>
  <c r="AQ106" i="11"/>
  <c r="AP106" i="11"/>
  <c r="AO106" i="11"/>
  <c r="AN106" i="11"/>
  <c r="AM106" i="11"/>
  <c r="AL106" i="11"/>
  <c r="AK106" i="11"/>
  <c r="AJ106" i="11"/>
  <c r="AI106" i="11"/>
  <c r="AH106" i="11"/>
  <c r="AG106" i="11"/>
  <c r="AF106" i="11"/>
  <c r="AE106" i="11"/>
  <c r="AD106" i="11"/>
  <c r="AC106" i="11"/>
  <c r="AB106" i="11"/>
  <c r="AA106" i="11"/>
  <c r="Z106" i="11"/>
  <c r="Y106" i="11"/>
  <c r="X106" i="11"/>
  <c r="W106" i="11"/>
  <c r="V106" i="11"/>
  <c r="U106" i="11"/>
  <c r="T106" i="11"/>
  <c r="S106" i="11"/>
  <c r="R106" i="11"/>
  <c r="Q106" i="11"/>
  <c r="P106" i="11"/>
  <c r="DR105" i="11"/>
  <c r="DQ105" i="11"/>
  <c r="DP105" i="11"/>
  <c r="DO105" i="11"/>
  <c r="DN105" i="11"/>
  <c r="DM105" i="11"/>
  <c r="DL105" i="11"/>
  <c r="DK105" i="11"/>
  <c r="DJ105" i="11"/>
  <c r="DI105" i="11"/>
  <c r="DH105" i="11"/>
  <c r="DG105" i="11"/>
  <c r="DF105" i="11"/>
  <c r="DE105" i="11"/>
  <c r="DD105" i="11"/>
  <c r="DC105" i="11"/>
  <c r="DB105" i="11"/>
  <c r="DA105" i="11"/>
  <c r="CZ105" i="11"/>
  <c r="CY105" i="11"/>
  <c r="CX105" i="11"/>
  <c r="CW105" i="11"/>
  <c r="CV105" i="11"/>
  <c r="CU105" i="11"/>
  <c r="CT105" i="11"/>
  <c r="CS105" i="11"/>
  <c r="CR105" i="11"/>
  <c r="CQ105" i="11"/>
  <c r="CP105" i="11"/>
  <c r="CO105" i="11"/>
  <c r="CN105" i="11"/>
  <c r="CM105" i="11"/>
  <c r="CL105" i="11"/>
  <c r="CK105" i="11"/>
  <c r="CJ105" i="11"/>
  <c r="CI105" i="11"/>
  <c r="CH105" i="11"/>
  <c r="CG105" i="11"/>
  <c r="CF105" i="11"/>
  <c r="CE105" i="11"/>
  <c r="CD105" i="11"/>
  <c r="CC105" i="11"/>
  <c r="CB105" i="11"/>
  <c r="CA105" i="11"/>
  <c r="BZ105" i="11"/>
  <c r="BY105" i="11"/>
  <c r="BX105" i="11"/>
  <c r="BW105" i="11"/>
  <c r="BV105" i="11"/>
  <c r="BU105" i="11"/>
  <c r="BT105" i="11"/>
  <c r="BS105" i="11"/>
  <c r="BR105" i="11"/>
  <c r="BQ105" i="11"/>
  <c r="BP105" i="11"/>
  <c r="BO105" i="11"/>
  <c r="BN105" i="11"/>
  <c r="BM105" i="11"/>
  <c r="BL105" i="11"/>
  <c r="BK105" i="11"/>
  <c r="BJ105" i="11"/>
  <c r="BI105" i="11"/>
  <c r="BH105" i="11"/>
  <c r="BG105" i="11"/>
  <c r="BF105" i="11"/>
  <c r="BE105" i="11"/>
  <c r="BD105" i="11"/>
  <c r="BC105" i="11"/>
  <c r="BB105" i="11"/>
  <c r="BA105" i="11"/>
  <c r="AZ105" i="11"/>
  <c r="AY105" i="11"/>
  <c r="AX105" i="11"/>
  <c r="AW105" i="11"/>
  <c r="AV105" i="11"/>
  <c r="AU105" i="11"/>
  <c r="AT105" i="11"/>
  <c r="AS105" i="11"/>
  <c r="AR105" i="11"/>
  <c r="AQ105" i="11"/>
  <c r="AP105" i="11"/>
  <c r="AO105" i="11"/>
  <c r="AN105" i="11"/>
  <c r="AM105" i="11"/>
  <c r="AL105" i="11"/>
  <c r="AK105" i="11"/>
  <c r="AJ105" i="11"/>
  <c r="AI105" i="11"/>
  <c r="AH105" i="11"/>
  <c r="AG105" i="11"/>
  <c r="AF105" i="11"/>
  <c r="AE105" i="11"/>
  <c r="AD105" i="11"/>
  <c r="AC105" i="11"/>
  <c r="AB105" i="11"/>
  <c r="AA105" i="11"/>
  <c r="Z105" i="11"/>
  <c r="Y105" i="11"/>
  <c r="X105" i="11"/>
  <c r="W105" i="11"/>
  <c r="V105" i="11"/>
  <c r="U105" i="11"/>
  <c r="T105" i="11"/>
  <c r="S105" i="11"/>
  <c r="R105" i="11"/>
  <c r="Q105" i="11"/>
  <c r="P105" i="11"/>
  <c r="DR104" i="11"/>
  <c r="DQ104" i="11"/>
  <c r="DP104" i="11"/>
  <c r="DO104" i="11"/>
  <c r="DN104" i="11"/>
  <c r="DM104" i="11"/>
  <c r="DL104" i="11"/>
  <c r="DK104" i="11"/>
  <c r="DJ104" i="11"/>
  <c r="DI104" i="11"/>
  <c r="DH104" i="11"/>
  <c r="DG104" i="11"/>
  <c r="DF104" i="11"/>
  <c r="DE104" i="11"/>
  <c r="DD104" i="11"/>
  <c r="DC104" i="11"/>
  <c r="DB104" i="11"/>
  <c r="DA104" i="11"/>
  <c r="CZ104" i="11"/>
  <c r="CY104" i="11"/>
  <c r="CX104" i="11"/>
  <c r="CW104" i="11"/>
  <c r="CV104" i="11"/>
  <c r="CU104" i="11"/>
  <c r="CT104" i="11"/>
  <c r="CS104" i="11"/>
  <c r="CR104" i="11"/>
  <c r="CQ104" i="11"/>
  <c r="CP104" i="11"/>
  <c r="CO104" i="11"/>
  <c r="CN104" i="11"/>
  <c r="CM104" i="11"/>
  <c r="CL104" i="11"/>
  <c r="CK104" i="11"/>
  <c r="CJ104" i="11"/>
  <c r="CI104" i="11"/>
  <c r="CH104" i="11"/>
  <c r="CG104" i="11"/>
  <c r="CF104" i="11"/>
  <c r="CE104" i="11"/>
  <c r="CD104" i="11"/>
  <c r="CC104" i="11"/>
  <c r="CB104" i="11"/>
  <c r="CA104" i="11"/>
  <c r="BZ104" i="11"/>
  <c r="BY104" i="11"/>
  <c r="BX104" i="11"/>
  <c r="BW104" i="11"/>
  <c r="BV104" i="11"/>
  <c r="BU104" i="11"/>
  <c r="BT104" i="11"/>
  <c r="BS104" i="11"/>
  <c r="BR104" i="11"/>
  <c r="BQ104" i="11"/>
  <c r="BP104" i="11"/>
  <c r="BO104" i="11"/>
  <c r="BN104" i="11"/>
  <c r="BM104" i="11"/>
  <c r="BL104" i="11"/>
  <c r="BK104" i="11"/>
  <c r="BJ104" i="11"/>
  <c r="BI104" i="11"/>
  <c r="BH104" i="11"/>
  <c r="BG104" i="11"/>
  <c r="BF104" i="11"/>
  <c r="BE104" i="11"/>
  <c r="BD104" i="11"/>
  <c r="BC104" i="11"/>
  <c r="BB104" i="11"/>
  <c r="BA104" i="11"/>
  <c r="AZ104" i="11"/>
  <c r="AY104" i="11"/>
  <c r="AX104" i="11"/>
  <c r="AW104" i="11"/>
  <c r="AV104" i="11"/>
  <c r="AU104" i="11"/>
  <c r="AT104" i="11"/>
  <c r="AS104" i="11"/>
  <c r="AR104" i="11"/>
  <c r="AQ104" i="11"/>
  <c r="AP104" i="11"/>
  <c r="AO104" i="11"/>
  <c r="AN104" i="11"/>
  <c r="AM104" i="11"/>
  <c r="AL104" i="11"/>
  <c r="AK104" i="11"/>
  <c r="AJ104" i="11"/>
  <c r="AI104" i="11"/>
  <c r="AH104" i="11"/>
  <c r="AG104" i="11"/>
  <c r="AF104" i="11"/>
  <c r="AE104" i="11"/>
  <c r="AD104" i="11"/>
  <c r="AC104" i="11"/>
  <c r="AB104" i="11"/>
  <c r="AA104" i="11"/>
  <c r="Z104" i="11"/>
  <c r="Y104" i="11"/>
  <c r="X104" i="11"/>
  <c r="W104" i="11"/>
  <c r="V104" i="11"/>
  <c r="U104" i="11"/>
  <c r="T104" i="11"/>
  <c r="S104" i="11"/>
  <c r="R104" i="11"/>
  <c r="Q104" i="11"/>
  <c r="P104" i="11"/>
  <c r="DR103" i="11"/>
  <c r="DQ103" i="11"/>
  <c r="DP103" i="11"/>
  <c r="DO103" i="11"/>
  <c r="DN103" i="11"/>
  <c r="DM103" i="11"/>
  <c r="DL103" i="11"/>
  <c r="DK103" i="11"/>
  <c r="DJ103" i="11"/>
  <c r="DI103" i="11"/>
  <c r="DH103" i="11"/>
  <c r="DG103" i="11"/>
  <c r="DF103" i="11"/>
  <c r="DE103" i="11"/>
  <c r="DD103" i="11"/>
  <c r="DC103" i="11"/>
  <c r="DB103" i="11"/>
  <c r="DA103" i="11"/>
  <c r="CZ103" i="11"/>
  <c r="CY103" i="11"/>
  <c r="CX103" i="11"/>
  <c r="CW103" i="11"/>
  <c r="CV103" i="11"/>
  <c r="CU103" i="11"/>
  <c r="CT103" i="11"/>
  <c r="CS103" i="11"/>
  <c r="CR103" i="11"/>
  <c r="CQ103" i="11"/>
  <c r="CP103" i="11"/>
  <c r="CO103" i="11"/>
  <c r="CN103" i="11"/>
  <c r="CM103" i="11"/>
  <c r="CL103" i="11"/>
  <c r="CK103" i="11"/>
  <c r="CJ103" i="11"/>
  <c r="CI103" i="11"/>
  <c r="CH103" i="11"/>
  <c r="CG103" i="11"/>
  <c r="CF103" i="11"/>
  <c r="CE103" i="11"/>
  <c r="CD103" i="11"/>
  <c r="CC103" i="11"/>
  <c r="CB103" i="11"/>
  <c r="CA103" i="11"/>
  <c r="BZ103" i="11"/>
  <c r="BY103" i="11"/>
  <c r="BX103" i="11"/>
  <c r="BW103" i="11"/>
  <c r="BV103" i="11"/>
  <c r="BU103" i="11"/>
  <c r="BT103" i="11"/>
  <c r="BS103" i="11"/>
  <c r="BR103" i="11"/>
  <c r="BQ103" i="11"/>
  <c r="BP103" i="11"/>
  <c r="BO103" i="11"/>
  <c r="BN103" i="11"/>
  <c r="BM103" i="11"/>
  <c r="BL103" i="11"/>
  <c r="BK103" i="11"/>
  <c r="BJ103" i="11"/>
  <c r="BI103" i="11"/>
  <c r="BH103" i="11"/>
  <c r="BG103" i="11"/>
  <c r="BF103" i="11"/>
  <c r="BE103" i="11"/>
  <c r="BD103" i="11"/>
  <c r="BC103" i="11"/>
  <c r="BB103" i="11"/>
  <c r="BA103" i="11"/>
  <c r="AZ103" i="11"/>
  <c r="AY103" i="11"/>
  <c r="AX103" i="11"/>
  <c r="AW103" i="11"/>
  <c r="AV103" i="11"/>
  <c r="AU103" i="11"/>
  <c r="AT103" i="11"/>
  <c r="AS103" i="11"/>
  <c r="AR103" i="11"/>
  <c r="AQ103" i="11"/>
  <c r="AP103" i="11"/>
  <c r="AO103" i="11"/>
  <c r="AN103" i="11"/>
  <c r="AM103" i="11"/>
  <c r="AL103" i="11"/>
  <c r="AK103" i="11"/>
  <c r="AJ103" i="11"/>
  <c r="AI103" i="11"/>
  <c r="AH103" i="11"/>
  <c r="AG103" i="11"/>
  <c r="AF103" i="11"/>
  <c r="AE103" i="11"/>
  <c r="AD103" i="11"/>
  <c r="AC103" i="11"/>
  <c r="AB103" i="11"/>
  <c r="AA103" i="11"/>
  <c r="Z103" i="11"/>
  <c r="Y103" i="11"/>
  <c r="X103" i="11"/>
  <c r="W103" i="11"/>
  <c r="V103" i="11"/>
  <c r="U103" i="11"/>
  <c r="T103" i="11"/>
  <c r="S103" i="11"/>
  <c r="R103" i="11"/>
  <c r="Q103" i="11"/>
  <c r="P103" i="11"/>
  <c r="DR102" i="11"/>
  <c r="DQ102" i="11"/>
  <c r="DP102" i="11"/>
  <c r="DO102" i="11"/>
  <c r="DN102" i="11"/>
  <c r="DM102" i="11"/>
  <c r="DL102" i="11"/>
  <c r="DK102" i="11"/>
  <c r="DJ102" i="11"/>
  <c r="DI102" i="11"/>
  <c r="DH102" i="11"/>
  <c r="DG102" i="11"/>
  <c r="DF102" i="11"/>
  <c r="DE102" i="11"/>
  <c r="DD102" i="11"/>
  <c r="DC102" i="11"/>
  <c r="DB102" i="11"/>
  <c r="DA102" i="11"/>
  <c r="CZ102" i="11"/>
  <c r="CY102" i="11"/>
  <c r="CX102" i="11"/>
  <c r="CW102" i="11"/>
  <c r="CV102" i="11"/>
  <c r="CU102" i="11"/>
  <c r="CT102" i="11"/>
  <c r="CS102" i="11"/>
  <c r="CR102" i="11"/>
  <c r="CQ102" i="11"/>
  <c r="CP102" i="11"/>
  <c r="CO102" i="11"/>
  <c r="CN102" i="11"/>
  <c r="CM102" i="11"/>
  <c r="CL102" i="11"/>
  <c r="CK102" i="11"/>
  <c r="CJ102" i="11"/>
  <c r="CI102" i="11"/>
  <c r="CH102" i="11"/>
  <c r="CG102" i="11"/>
  <c r="CF102" i="11"/>
  <c r="CE102" i="11"/>
  <c r="CD102" i="11"/>
  <c r="CC102" i="11"/>
  <c r="CB102" i="11"/>
  <c r="CA102" i="11"/>
  <c r="BZ102" i="11"/>
  <c r="BY102" i="11"/>
  <c r="BX102" i="11"/>
  <c r="BW102" i="11"/>
  <c r="BV102" i="11"/>
  <c r="BU102" i="11"/>
  <c r="BT102" i="11"/>
  <c r="BS102" i="11"/>
  <c r="BR102" i="11"/>
  <c r="BQ102" i="11"/>
  <c r="BP102" i="11"/>
  <c r="BO102" i="11"/>
  <c r="BN102" i="11"/>
  <c r="BM102" i="11"/>
  <c r="BL102" i="11"/>
  <c r="BK102" i="11"/>
  <c r="BJ102" i="11"/>
  <c r="BI102" i="11"/>
  <c r="BH102" i="11"/>
  <c r="BG102" i="11"/>
  <c r="BF102" i="11"/>
  <c r="BE102" i="11"/>
  <c r="BD102" i="11"/>
  <c r="BC102" i="11"/>
  <c r="BB102" i="11"/>
  <c r="BA102" i="11"/>
  <c r="AZ102" i="11"/>
  <c r="AY102" i="11"/>
  <c r="AX102" i="11"/>
  <c r="AW102" i="11"/>
  <c r="AV102" i="11"/>
  <c r="AU102" i="11"/>
  <c r="AT102" i="11"/>
  <c r="AS102" i="11"/>
  <c r="AR102" i="11"/>
  <c r="AQ102" i="11"/>
  <c r="AP102" i="11"/>
  <c r="AO102" i="11"/>
  <c r="AN102" i="11"/>
  <c r="AM102" i="11"/>
  <c r="AL102" i="11"/>
  <c r="AK102" i="11"/>
  <c r="AJ102" i="11"/>
  <c r="AI102" i="11"/>
  <c r="AH102" i="11"/>
  <c r="AG102" i="11"/>
  <c r="AF102" i="11"/>
  <c r="AE102" i="11"/>
  <c r="AD102" i="11"/>
  <c r="AC102" i="11"/>
  <c r="AB102" i="11"/>
  <c r="AA102" i="11"/>
  <c r="Z102" i="11"/>
  <c r="Y102" i="11"/>
  <c r="X102" i="11"/>
  <c r="W102" i="11"/>
  <c r="V102" i="11"/>
  <c r="U102" i="11"/>
  <c r="T102" i="11"/>
  <c r="S102" i="11"/>
  <c r="R102" i="11"/>
  <c r="Q102" i="11"/>
  <c r="P102" i="11"/>
  <c r="DR101" i="11"/>
  <c r="DQ101" i="11"/>
  <c r="DP101" i="11"/>
  <c r="DO101" i="11"/>
  <c r="DN101" i="11"/>
  <c r="DM101" i="11"/>
  <c r="DL101" i="11"/>
  <c r="DK101" i="11"/>
  <c r="DJ101" i="11"/>
  <c r="DI101" i="11"/>
  <c r="DH101" i="11"/>
  <c r="DG101" i="11"/>
  <c r="DF101" i="11"/>
  <c r="DE101" i="11"/>
  <c r="DD101" i="11"/>
  <c r="DC101" i="11"/>
  <c r="DB101" i="11"/>
  <c r="DA101" i="11"/>
  <c r="CZ101" i="11"/>
  <c r="CY101" i="11"/>
  <c r="CX101" i="11"/>
  <c r="CW101" i="11"/>
  <c r="CV101" i="11"/>
  <c r="CU101" i="11"/>
  <c r="CT101" i="11"/>
  <c r="CS101" i="11"/>
  <c r="CR101" i="11"/>
  <c r="CQ101" i="11"/>
  <c r="CP101" i="11"/>
  <c r="CO101" i="11"/>
  <c r="CN101" i="11"/>
  <c r="CM101" i="11"/>
  <c r="CL101" i="11"/>
  <c r="CK101" i="11"/>
  <c r="CJ101" i="11"/>
  <c r="CI101" i="11"/>
  <c r="CH101" i="11"/>
  <c r="CG101" i="11"/>
  <c r="CF101" i="11"/>
  <c r="CE101" i="11"/>
  <c r="CD101" i="11"/>
  <c r="CC101" i="11"/>
  <c r="CB101" i="11"/>
  <c r="CA101" i="11"/>
  <c r="BZ101" i="11"/>
  <c r="BY101" i="11"/>
  <c r="BX101" i="11"/>
  <c r="BW101" i="11"/>
  <c r="BV101" i="11"/>
  <c r="BU101" i="11"/>
  <c r="BT101" i="11"/>
  <c r="BS101" i="11"/>
  <c r="BR101" i="11"/>
  <c r="BQ101" i="11"/>
  <c r="BP101" i="11"/>
  <c r="BO101" i="11"/>
  <c r="BN101" i="11"/>
  <c r="BM101" i="11"/>
  <c r="BL101" i="11"/>
  <c r="BK101" i="11"/>
  <c r="BJ101" i="11"/>
  <c r="BI101" i="11"/>
  <c r="BH101" i="11"/>
  <c r="BG101" i="11"/>
  <c r="BF101" i="11"/>
  <c r="BE101" i="11"/>
  <c r="BD101" i="11"/>
  <c r="BC101"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AD101" i="11"/>
  <c r="AC101" i="11"/>
  <c r="AB101" i="11"/>
  <c r="AA101" i="11"/>
  <c r="Z101" i="11"/>
  <c r="Y101" i="11"/>
  <c r="X101" i="11"/>
  <c r="W101" i="11"/>
  <c r="V101" i="11"/>
  <c r="U101" i="11"/>
  <c r="T101" i="11"/>
  <c r="S101" i="11"/>
  <c r="R101" i="11"/>
  <c r="Q101" i="11"/>
  <c r="P101" i="11"/>
  <c r="DR100" i="11"/>
  <c r="DQ100" i="11"/>
  <c r="DP100" i="11"/>
  <c r="DO100" i="11"/>
  <c r="DN100" i="11"/>
  <c r="DM100" i="11"/>
  <c r="DL100" i="11"/>
  <c r="DK100" i="11"/>
  <c r="DJ100" i="11"/>
  <c r="DI100" i="11"/>
  <c r="DH100" i="11"/>
  <c r="DG100" i="11"/>
  <c r="DF100" i="11"/>
  <c r="DE100" i="11"/>
  <c r="DD100" i="11"/>
  <c r="DC100" i="11"/>
  <c r="DB100" i="11"/>
  <c r="DA100" i="11"/>
  <c r="CZ100" i="11"/>
  <c r="CY100" i="11"/>
  <c r="CX100" i="11"/>
  <c r="CW100" i="11"/>
  <c r="CV100" i="11"/>
  <c r="CU100" i="11"/>
  <c r="CT100" i="11"/>
  <c r="CS100" i="11"/>
  <c r="CR100" i="11"/>
  <c r="CQ100" i="11"/>
  <c r="CP100" i="11"/>
  <c r="CO100" i="11"/>
  <c r="CN100" i="11"/>
  <c r="CM100" i="11"/>
  <c r="CL100" i="11"/>
  <c r="CK100" i="11"/>
  <c r="CJ100" i="11"/>
  <c r="CI100" i="11"/>
  <c r="CH100" i="11"/>
  <c r="CG100" i="11"/>
  <c r="CF100" i="11"/>
  <c r="CE100" i="11"/>
  <c r="CD100" i="11"/>
  <c r="CC100" i="11"/>
  <c r="CB100" i="11"/>
  <c r="CA100" i="11"/>
  <c r="BZ100" i="11"/>
  <c r="BY100" i="11"/>
  <c r="BX100" i="11"/>
  <c r="BW100" i="11"/>
  <c r="BV100" i="11"/>
  <c r="BU100" i="11"/>
  <c r="BT100" i="11"/>
  <c r="BS100" i="11"/>
  <c r="BR100" i="11"/>
  <c r="BQ100" i="11"/>
  <c r="BP100" i="11"/>
  <c r="BO100" i="11"/>
  <c r="BN100" i="11"/>
  <c r="BM100" i="11"/>
  <c r="BL100" i="11"/>
  <c r="BK100" i="11"/>
  <c r="BJ100" i="11"/>
  <c r="BI100" i="11"/>
  <c r="BH100" i="11"/>
  <c r="BG100" i="11"/>
  <c r="BF100" i="11"/>
  <c r="BE100" i="11"/>
  <c r="BD100" i="11"/>
  <c r="BC100" i="11"/>
  <c r="BB100" i="11"/>
  <c r="BA100" i="11"/>
  <c r="AZ100" i="11"/>
  <c r="AY100" i="11"/>
  <c r="AX100" i="11"/>
  <c r="AW100" i="11"/>
  <c r="AV100" i="11"/>
  <c r="AU100" i="11"/>
  <c r="AT100" i="11"/>
  <c r="AS100" i="11"/>
  <c r="AR100" i="11"/>
  <c r="AQ100" i="11"/>
  <c r="AP100" i="11"/>
  <c r="AO100" i="11"/>
  <c r="AN100" i="11"/>
  <c r="AM100" i="11"/>
  <c r="AL100" i="11"/>
  <c r="AK100" i="11"/>
  <c r="AJ100" i="11"/>
  <c r="AI100" i="11"/>
  <c r="AH100" i="11"/>
  <c r="AG100" i="11"/>
  <c r="AF100" i="11"/>
  <c r="AE100" i="11"/>
  <c r="AD100" i="11"/>
  <c r="AC100" i="11"/>
  <c r="AB100" i="11"/>
  <c r="AA100" i="11"/>
  <c r="Z100" i="11"/>
  <c r="Y100" i="11"/>
  <c r="X100" i="11"/>
  <c r="W100" i="11"/>
  <c r="V100" i="11"/>
  <c r="U100" i="11"/>
  <c r="T100" i="11"/>
  <c r="S100" i="11"/>
  <c r="R100" i="11"/>
  <c r="Q100" i="11"/>
  <c r="P100" i="11"/>
  <c r="DR99" i="11"/>
  <c r="DQ99" i="11"/>
  <c r="DP99" i="11"/>
  <c r="DO99" i="11"/>
  <c r="DN99" i="11"/>
  <c r="DM99" i="11"/>
  <c r="DL99" i="11"/>
  <c r="DK99" i="11"/>
  <c r="DJ99" i="11"/>
  <c r="DI99" i="11"/>
  <c r="DH99" i="11"/>
  <c r="DG99" i="11"/>
  <c r="DF99" i="11"/>
  <c r="DE99" i="11"/>
  <c r="DD99" i="11"/>
  <c r="DC99" i="11"/>
  <c r="DB99" i="11"/>
  <c r="DA99" i="11"/>
  <c r="CZ99" i="11"/>
  <c r="CY99" i="11"/>
  <c r="CX99" i="11"/>
  <c r="CW99" i="11"/>
  <c r="CV99" i="11"/>
  <c r="CU99" i="11"/>
  <c r="CT99" i="11"/>
  <c r="CS99" i="11"/>
  <c r="CR99" i="11"/>
  <c r="CQ99" i="11"/>
  <c r="CP99" i="11"/>
  <c r="CO99" i="11"/>
  <c r="CN99" i="11"/>
  <c r="CM99" i="11"/>
  <c r="CL99" i="11"/>
  <c r="CK99" i="11"/>
  <c r="CJ99" i="11"/>
  <c r="CI99" i="11"/>
  <c r="CH99" i="11"/>
  <c r="CG99" i="11"/>
  <c r="CF99" i="11"/>
  <c r="CE99" i="11"/>
  <c r="CD99" i="11"/>
  <c r="CC99" i="11"/>
  <c r="CB99" i="11"/>
  <c r="CA99" i="11"/>
  <c r="BZ99" i="11"/>
  <c r="BY99" i="11"/>
  <c r="BX99" i="11"/>
  <c r="BW99" i="11"/>
  <c r="BV99" i="11"/>
  <c r="BU99" i="11"/>
  <c r="BT99" i="11"/>
  <c r="BS99" i="11"/>
  <c r="BR99" i="11"/>
  <c r="BQ99" i="11"/>
  <c r="BP99" i="11"/>
  <c r="BO99" i="11"/>
  <c r="BN99" i="11"/>
  <c r="BM99" i="11"/>
  <c r="BL99" i="11"/>
  <c r="BK99" i="11"/>
  <c r="BJ99" i="11"/>
  <c r="BI99" i="11"/>
  <c r="BH99" i="11"/>
  <c r="BG99" i="11"/>
  <c r="BF99" i="11"/>
  <c r="BE99" i="11"/>
  <c r="BD99" i="11"/>
  <c r="BC99" i="11"/>
  <c r="BB99" i="11"/>
  <c r="BA99" i="11"/>
  <c r="AZ99" i="11"/>
  <c r="AY99" i="11"/>
  <c r="AX99" i="11"/>
  <c r="AW99" i="11"/>
  <c r="AV99" i="11"/>
  <c r="AU99" i="11"/>
  <c r="AT99" i="11"/>
  <c r="AS99" i="11"/>
  <c r="AR99" i="11"/>
  <c r="AQ99" i="11"/>
  <c r="AP99" i="11"/>
  <c r="AO99" i="11"/>
  <c r="AN99" i="11"/>
  <c r="AM99" i="11"/>
  <c r="AL99" i="11"/>
  <c r="AK99" i="11"/>
  <c r="AJ99" i="11"/>
  <c r="AI99" i="11"/>
  <c r="AH99" i="11"/>
  <c r="AG99" i="11"/>
  <c r="AF99" i="11"/>
  <c r="AE99" i="11"/>
  <c r="AD99" i="11"/>
  <c r="AC99" i="11"/>
  <c r="AB99" i="11"/>
  <c r="AA99" i="11"/>
  <c r="Z99" i="11"/>
  <c r="Y99" i="11"/>
  <c r="X99" i="11"/>
  <c r="W99" i="11"/>
  <c r="V99" i="11"/>
  <c r="U99" i="11"/>
  <c r="T99" i="11"/>
  <c r="S99" i="11"/>
  <c r="R99" i="11"/>
  <c r="Q99" i="11"/>
  <c r="P99" i="11"/>
  <c r="DR98" i="11"/>
  <c r="DQ98" i="11"/>
  <c r="DP98" i="11"/>
  <c r="DO98" i="11"/>
  <c r="DN98" i="11"/>
  <c r="DM98" i="11"/>
  <c r="DL98" i="11"/>
  <c r="DK98" i="11"/>
  <c r="DJ98" i="11"/>
  <c r="DI98" i="11"/>
  <c r="DH98" i="11"/>
  <c r="DG98" i="11"/>
  <c r="DF98" i="11"/>
  <c r="DE98" i="11"/>
  <c r="DD98" i="11"/>
  <c r="DC98" i="11"/>
  <c r="DB98" i="11"/>
  <c r="DA98" i="11"/>
  <c r="CZ98" i="11"/>
  <c r="CY98" i="11"/>
  <c r="CX98" i="11"/>
  <c r="CW98" i="11"/>
  <c r="CV98" i="11"/>
  <c r="CU98" i="11"/>
  <c r="CT98" i="11"/>
  <c r="CS98" i="11"/>
  <c r="CR98" i="11"/>
  <c r="CQ98" i="11"/>
  <c r="CP98" i="11"/>
  <c r="CO98" i="11"/>
  <c r="CN98" i="11"/>
  <c r="CM98" i="11"/>
  <c r="CL98" i="11"/>
  <c r="CK98" i="11"/>
  <c r="CJ98" i="11"/>
  <c r="CI98" i="11"/>
  <c r="CH98" i="11"/>
  <c r="CG98" i="11"/>
  <c r="CF98" i="11"/>
  <c r="CE98" i="11"/>
  <c r="CD98" i="11"/>
  <c r="CC98" i="11"/>
  <c r="CB98" i="11"/>
  <c r="CA98" i="11"/>
  <c r="BZ98" i="11"/>
  <c r="BY98" i="11"/>
  <c r="BX98" i="11"/>
  <c r="BW98" i="11"/>
  <c r="BV98" i="11"/>
  <c r="BU98" i="11"/>
  <c r="BT98" i="11"/>
  <c r="BS98" i="11"/>
  <c r="BR98" i="11"/>
  <c r="BQ98" i="11"/>
  <c r="BP98" i="11"/>
  <c r="BO98" i="11"/>
  <c r="BN98" i="11"/>
  <c r="BM98" i="11"/>
  <c r="BL98" i="11"/>
  <c r="BK98" i="11"/>
  <c r="BJ98" i="11"/>
  <c r="BI98" i="11"/>
  <c r="BH98" i="11"/>
  <c r="BG98" i="11"/>
  <c r="BF98" i="11"/>
  <c r="BE98" i="11"/>
  <c r="BD98" i="11"/>
  <c r="BC98" i="11"/>
  <c r="BB98" i="11"/>
  <c r="BA98" i="11"/>
  <c r="AZ98" i="11"/>
  <c r="AY98" i="11"/>
  <c r="AX98" i="11"/>
  <c r="AW98" i="11"/>
  <c r="AV98" i="11"/>
  <c r="AU98" i="11"/>
  <c r="AT98" i="11"/>
  <c r="AS98" i="11"/>
  <c r="AR98" i="11"/>
  <c r="AQ98" i="11"/>
  <c r="AP98" i="11"/>
  <c r="AO98" i="11"/>
  <c r="AN98" i="11"/>
  <c r="AM98" i="11"/>
  <c r="AL98" i="11"/>
  <c r="AK98" i="11"/>
  <c r="AJ98" i="11"/>
  <c r="AI98" i="11"/>
  <c r="AH98" i="11"/>
  <c r="AG98" i="11"/>
  <c r="AF98" i="11"/>
  <c r="AE98" i="11"/>
  <c r="AD98" i="11"/>
  <c r="AC98" i="11"/>
  <c r="AB98" i="11"/>
  <c r="AA98" i="11"/>
  <c r="Z98" i="11"/>
  <c r="Y98" i="11"/>
  <c r="X98" i="11"/>
  <c r="W98" i="11"/>
  <c r="V98" i="11"/>
  <c r="U98" i="11"/>
  <c r="T98" i="11"/>
  <c r="S98" i="11"/>
  <c r="R98" i="11"/>
  <c r="Q98" i="11"/>
  <c r="P98" i="11"/>
  <c r="DR97" i="11"/>
  <c r="DQ97" i="11"/>
  <c r="DP97" i="11"/>
  <c r="DO97" i="11"/>
  <c r="DN97" i="11"/>
  <c r="DM97" i="11"/>
  <c r="DL97" i="11"/>
  <c r="DK97" i="11"/>
  <c r="DJ97" i="11"/>
  <c r="DI97" i="11"/>
  <c r="DH97" i="11"/>
  <c r="DG97" i="11"/>
  <c r="DF97" i="11"/>
  <c r="DE97" i="11"/>
  <c r="DD97" i="11"/>
  <c r="DC97" i="11"/>
  <c r="DB97" i="11"/>
  <c r="DA97" i="11"/>
  <c r="CZ97" i="11"/>
  <c r="CY97" i="11"/>
  <c r="CX97" i="11"/>
  <c r="CW97" i="11"/>
  <c r="CV97" i="11"/>
  <c r="CU97" i="11"/>
  <c r="CT97" i="11"/>
  <c r="CS97" i="11"/>
  <c r="CR97" i="11"/>
  <c r="CQ97" i="11"/>
  <c r="CP97" i="11"/>
  <c r="CO97" i="11"/>
  <c r="CN97" i="11"/>
  <c r="CM97" i="11"/>
  <c r="CL97" i="11"/>
  <c r="CK97" i="11"/>
  <c r="CJ97" i="11"/>
  <c r="CI97" i="11"/>
  <c r="CH97" i="11"/>
  <c r="CG97" i="11"/>
  <c r="CF97" i="11"/>
  <c r="CE97" i="11"/>
  <c r="CD97" i="11"/>
  <c r="CC97" i="11"/>
  <c r="CB97" i="11"/>
  <c r="CA97" i="11"/>
  <c r="BZ97" i="11"/>
  <c r="BY97" i="11"/>
  <c r="BX97" i="11"/>
  <c r="BW97" i="11"/>
  <c r="BV97" i="11"/>
  <c r="BU97" i="11"/>
  <c r="BT97" i="11"/>
  <c r="BS97" i="11"/>
  <c r="BR97" i="11"/>
  <c r="BQ97" i="11"/>
  <c r="BP97" i="11"/>
  <c r="BO97" i="11"/>
  <c r="BN97" i="11"/>
  <c r="BM97" i="11"/>
  <c r="BL97" i="11"/>
  <c r="BK97" i="11"/>
  <c r="BJ97" i="11"/>
  <c r="BI97" i="11"/>
  <c r="BH97" i="11"/>
  <c r="BG97" i="11"/>
  <c r="BF97" i="11"/>
  <c r="BE97" i="11"/>
  <c r="BD97" i="11"/>
  <c r="BC97" i="11"/>
  <c r="BB97" i="11"/>
  <c r="BA97" i="11"/>
  <c r="AZ97" i="11"/>
  <c r="AY97" i="11"/>
  <c r="AX97" i="11"/>
  <c r="AW97" i="11"/>
  <c r="AV97" i="11"/>
  <c r="AU97" i="11"/>
  <c r="AT97" i="11"/>
  <c r="AS97" i="11"/>
  <c r="AR97" i="11"/>
  <c r="AQ97" i="11"/>
  <c r="AP97" i="11"/>
  <c r="AO97" i="11"/>
  <c r="AN97" i="11"/>
  <c r="AM97" i="11"/>
  <c r="AL97" i="11"/>
  <c r="AK97" i="11"/>
  <c r="AJ97" i="11"/>
  <c r="AI97" i="11"/>
  <c r="AH97" i="11"/>
  <c r="AG97" i="11"/>
  <c r="AF97" i="11"/>
  <c r="AE97" i="11"/>
  <c r="AD97" i="11"/>
  <c r="AC97" i="11"/>
  <c r="AB97" i="11"/>
  <c r="AA97" i="11"/>
  <c r="Z97" i="11"/>
  <c r="Y97" i="11"/>
  <c r="X97" i="11"/>
  <c r="W97" i="11"/>
  <c r="V97" i="11"/>
  <c r="U97" i="11"/>
  <c r="T97" i="11"/>
  <c r="S97" i="11"/>
  <c r="R97" i="11"/>
  <c r="Q97" i="11"/>
  <c r="P97" i="11"/>
  <c r="DR96" i="11"/>
  <c r="DQ96" i="11"/>
  <c r="DP96" i="11"/>
  <c r="DO96" i="11"/>
  <c r="DN96" i="11"/>
  <c r="DM96" i="11"/>
  <c r="DL96" i="11"/>
  <c r="DK96" i="11"/>
  <c r="DJ96" i="11"/>
  <c r="DI96" i="11"/>
  <c r="DH96" i="11"/>
  <c r="DG96" i="11"/>
  <c r="DF96" i="11"/>
  <c r="DE96" i="11"/>
  <c r="DD96" i="11"/>
  <c r="DC96" i="11"/>
  <c r="DB96" i="11"/>
  <c r="DA96" i="11"/>
  <c r="CZ96" i="11"/>
  <c r="CY96" i="11"/>
  <c r="CX96" i="11"/>
  <c r="CW96" i="11"/>
  <c r="CV96" i="11"/>
  <c r="CU96" i="11"/>
  <c r="CT96" i="11"/>
  <c r="CS96" i="11"/>
  <c r="CR96" i="11"/>
  <c r="CQ96" i="11"/>
  <c r="CP96" i="11"/>
  <c r="CO96" i="11"/>
  <c r="CN96" i="11"/>
  <c r="CM96" i="11"/>
  <c r="CL96" i="11"/>
  <c r="CK96" i="11"/>
  <c r="CJ96" i="11"/>
  <c r="CI96" i="11"/>
  <c r="CH96" i="11"/>
  <c r="CG96" i="11"/>
  <c r="CF96" i="11"/>
  <c r="CE96" i="11"/>
  <c r="CD96" i="11"/>
  <c r="CC96" i="11"/>
  <c r="CB96" i="11"/>
  <c r="CA96" i="11"/>
  <c r="BZ96" i="11"/>
  <c r="BY96" i="11"/>
  <c r="BX96" i="11"/>
  <c r="BW96" i="11"/>
  <c r="BV96" i="11"/>
  <c r="BU96" i="11"/>
  <c r="BT96" i="11"/>
  <c r="BS96" i="11"/>
  <c r="BR96" i="11"/>
  <c r="BQ96" i="11"/>
  <c r="BP96" i="11"/>
  <c r="BO96" i="11"/>
  <c r="BN96" i="11"/>
  <c r="BM96" i="11"/>
  <c r="BL96" i="11"/>
  <c r="BK96" i="11"/>
  <c r="BJ96" i="11"/>
  <c r="BI96" i="11"/>
  <c r="BH96" i="11"/>
  <c r="BG96" i="11"/>
  <c r="BF96" i="11"/>
  <c r="BE96" i="11"/>
  <c r="BD96" i="11"/>
  <c r="BC96" i="11"/>
  <c r="BB96" i="11"/>
  <c r="BA96" i="11"/>
  <c r="AZ96" i="11"/>
  <c r="AY96" i="11"/>
  <c r="AX96" i="11"/>
  <c r="AW96" i="11"/>
  <c r="AV96" i="11"/>
  <c r="AU96" i="11"/>
  <c r="AT96" i="11"/>
  <c r="AS96" i="11"/>
  <c r="AR96" i="11"/>
  <c r="AQ96" i="11"/>
  <c r="AP96" i="11"/>
  <c r="AO96" i="11"/>
  <c r="AN96" i="11"/>
  <c r="AM96" i="11"/>
  <c r="AL96" i="11"/>
  <c r="AK96" i="11"/>
  <c r="AJ96" i="11"/>
  <c r="AI96" i="11"/>
  <c r="AH96" i="11"/>
  <c r="AG96" i="11"/>
  <c r="AF96" i="11"/>
  <c r="AE96" i="11"/>
  <c r="AD96" i="11"/>
  <c r="AC96" i="11"/>
  <c r="AB96" i="11"/>
  <c r="AA96" i="11"/>
  <c r="Z96" i="11"/>
  <c r="Y96" i="11"/>
  <c r="X96" i="11"/>
  <c r="W96" i="11"/>
  <c r="V96" i="11"/>
  <c r="U96" i="11"/>
  <c r="T96" i="11"/>
  <c r="S96" i="11"/>
  <c r="R96" i="11"/>
  <c r="Q96" i="11"/>
  <c r="P96" i="11"/>
  <c r="DR95" i="11"/>
  <c r="DQ95" i="11"/>
  <c r="DP95" i="11"/>
  <c r="DO95" i="11"/>
  <c r="DN95" i="11"/>
  <c r="DM95" i="11"/>
  <c r="DL95" i="11"/>
  <c r="DK95" i="11"/>
  <c r="DJ95" i="11"/>
  <c r="DI95" i="11"/>
  <c r="DH95" i="11"/>
  <c r="DG95" i="11"/>
  <c r="DF95" i="11"/>
  <c r="DE95" i="11"/>
  <c r="DD95" i="11"/>
  <c r="DC95" i="11"/>
  <c r="DB95" i="11"/>
  <c r="DA95" i="11"/>
  <c r="CZ95" i="11"/>
  <c r="CY95" i="11"/>
  <c r="CX95" i="11"/>
  <c r="CW95" i="11"/>
  <c r="CV95" i="11"/>
  <c r="CU95" i="11"/>
  <c r="CT95" i="11"/>
  <c r="CS95" i="11"/>
  <c r="CR95" i="11"/>
  <c r="CQ95" i="11"/>
  <c r="CP95" i="11"/>
  <c r="CO95" i="11"/>
  <c r="CN95" i="11"/>
  <c r="CM95" i="11"/>
  <c r="CL95" i="11"/>
  <c r="CK95" i="11"/>
  <c r="CJ95" i="11"/>
  <c r="CI95" i="11"/>
  <c r="CH95" i="11"/>
  <c r="CG95" i="11"/>
  <c r="CF95" i="11"/>
  <c r="CE95" i="11"/>
  <c r="CD95" i="11"/>
  <c r="CC95" i="11"/>
  <c r="CB95" i="11"/>
  <c r="CA95" i="11"/>
  <c r="BZ95" i="11"/>
  <c r="BY95" i="11"/>
  <c r="BX95" i="11"/>
  <c r="BW95" i="11"/>
  <c r="BV95" i="11"/>
  <c r="BU95" i="11"/>
  <c r="BT95" i="11"/>
  <c r="BS95" i="11"/>
  <c r="BR95" i="11"/>
  <c r="BQ95" i="11"/>
  <c r="BP95" i="11"/>
  <c r="BO95" i="11"/>
  <c r="BN95" i="11"/>
  <c r="BM95" i="11"/>
  <c r="BL95" i="11"/>
  <c r="BK95" i="11"/>
  <c r="BJ95" i="11"/>
  <c r="BI95" i="11"/>
  <c r="BH95" i="11"/>
  <c r="BG95" i="11"/>
  <c r="BF95" i="11"/>
  <c r="BE95" i="11"/>
  <c r="BD95" i="11"/>
  <c r="BC95" i="11"/>
  <c r="BB95" i="11"/>
  <c r="BA95" i="11"/>
  <c r="AZ95" i="11"/>
  <c r="AY95" i="11"/>
  <c r="AX95" i="11"/>
  <c r="AW95" i="11"/>
  <c r="AV95" i="11"/>
  <c r="AU95" i="11"/>
  <c r="AT95" i="11"/>
  <c r="AS95" i="11"/>
  <c r="AR95" i="11"/>
  <c r="AQ95" i="11"/>
  <c r="AP95" i="11"/>
  <c r="AO95" i="11"/>
  <c r="AN95" i="11"/>
  <c r="AM95" i="11"/>
  <c r="AL95" i="11"/>
  <c r="AK95" i="11"/>
  <c r="AJ95" i="11"/>
  <c r="AI95" i="11"/>
  <c r="AH95" i="11"/>
  <c r="AG95" i="11"/>
  <c r="AF95" i="11"/>
  <c r="AE95" i="11"/>
  <c r="AD95" i="11"/>
  <c r="AC95" i="11"/>
  <c r="AB95" i="11"/>
  <c r="AA95" i="11"/>
  <c r="Z95" i="11"/>
  <c r="Y95" i="11"/>
  <c r="X95" i="11"/>
  <c r="W95" i="11"/>
  <c r="V95" i="11"/>
  <c r="U95" i="11"/>
  <c r="T95" i="11"/>
  <c r="S95" i="11"/>
  <c r="R95" i="11"/>
  <c r="Q95" i="11"/>
  <c r="P95" i="11"/>
  <c r="DR94" i="11"/>
  <c r="DQ94" i="11"/>
  <c r="DP94" i="11"/>
  <c r="DO94" i="11"/>
  <c r="DN94" i="11"/>
  <c r="DM94" i="11"/>
  <c r="DL94" i="11"/>
  <c r="DK94" i="11"/>
  <c r="DJ94" i="11"/>
  <c r="DI94" i="11"/>
  <c r="DH94" i="11"/>
  <c r="DG94" i="11"/>
  <c r="DF94" i="11"/>
  <c r="DE94" i="11"/>
  <c r="DD94" i="11"/>
  <c r="DC94" i="11"/>
  <c r="DB94" i="11"/>
  <c r="DA94" i="11"/>
  <c r="CZ94" i="11"/>
  <c r="CY94" i="11"/>
  <c r="CX94" i="11"/>
  <c r="CW94" i="11"/>
  <c r="CV94" i="11"/>
  <c r="CU94" i="11"/>
  <c r="CT94" i="11"/>
  <c r="CS94" i="11"/>
  <c r="CR94" i="11"/>
  <c r="CQ94" i="11"/>
  <c r="CP94" i="11"/>
  <c r="CO94" i="11"/>
  <c r="CN94" i="11"/>
  <c r="CM94" i="11"/>
  <c r="CL94" i="11"/>
  <c r="CK94" i="11"/>
  <c r="CJ94" i="11"/>
  <c r="CI94" i="11"/>
  <c r="CH94" i="11"/>
  <c r="CG94" i="11"/>
  <c r="CF94" i="11"/>
  <c r="CE94" i="11"/>
  <c r="CD94" i="11"/>
  <c r="CC94" i="11"/>
  <c r="CB94" i="11"/>
  <c r="CA94" i="11"/>
  <c r="BZ94" i="11"/>
  <c r="BY94" i="11"/>
  <c r="BX94" i="11"/>
  <c r="BW94" i="11"/>
  <c r="BV94" i="11"/>
  <c r="BU94" i="11"/>
  <c r="BT94" i="11"/>
  <c r="BS94" i="11"/>
  <c r="BR94" i="11"/>
  <c r="BQ94" i="11"/>
  <c r="BP94" i="11"/>
  <c r="BO94" i="11"/>
  <c r="BN94" i="11"/>
  <c r="BM94" i="11"/>
  <c r="BL94" i="11"/>
  <c r="BK94" i="11"/>
  <c r="BJ94" i="11"/>
  <c r="BI94" i="11"/>
  <c r="BH94" i="11"/>
  <c r="BG94" i="11"/>
  <c r="BF94" i="11"/>
  <c r="BE94" i="11"/>
  <c r="BD94" i="11"/>
  <c r="BC94"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AD94" i="11"/>
  <c r="AC94" i="11"/>
  <c r="AB94" i="11"/>
  <c r="AA94" i="11"/>
  <c r="Z94" i="11"/>
  <c r="Y94" i="11"/>
  <c r="X94" i="11"/>
  <c r="W94" i="11"/>
  <c r="V94" i="11"/>
  <c r="U94" i="11"/>
  <c r="T94" i="11"/>
  <c r="S94" i="11"/>
  <c r="R94" i="11"/>
  <c r="Q94" i="11"/>
  <c r="P94" i="11"/>
  <c r="DR93" i="11"/>
  <c r="DQ93" i="11"/>
  <c r="DP93" i="11"/>
  <c r="DO93" i="11"/>
  <c r="DN93" i="11"/>
  <c r="DM93" i="11"/>
  <c r="DL93" i="11"/>
  <c r="DK93" i="11"/>
  <c r="DJ93" i="11"/>
  <c r="DI93" i="11"/>
  <c r="DH93" i="11"/>
  <c r="DG93" i="11"/>
  <c r="DF93" i="11"/>
  <c r="DE93" i="11"/>
  <c r="DD93" i="11"/>
  <c r="DC93" i="11"/>
  <c r="DB93" i="11"/>
  <c r="DA93" i="11"/>
  <c r="CZ93" i="11"/>
  <c r="CY93" i="11"/>
  <c r="CX93" i="11"/>
  <c r="CW93" i="11"/>
  <c r="CV93" i="11"/>
  <c r="CU93" i="11"/>
  <c r="CT93" i="11"/>
  <c r="CS93" i="11"/>
  <c r="CR93" i="11"/>
  <c r="CQ93" i="11"/>
  <c r="CP93" i="11"/>
  <c r="CO93" i="11"/>
  <c r="CN93" i="11"/>
  <c r="CM93" i="11"/>
  <c r="CL93" i="11"/>
  <c r="CK93" i="11"/>
  <c r="CJ93" i="11"/>
  <c r="CI93" i="11"/>
  <c r="CH93" i="11"/>
  <c r="CG93" i="11"/>
  <c r="CF93" i="11"/>
  <c r="CE93" i="11"/>
  <c r="CD93" i="11"/>
  <c r="CC93" i="11"/>
  <c r="CB93" i="11"/>
  <c r="CA93" i="11"/>
  <c r="BZ93" i="11"/>
  <c r="BY93" i="11"/>
  <c r="BX93" i="11"/>
  <c r="BW93" i="11"/>
  <c r="BV93" i="11"/>
  <c r="BU93" i="11"/>
  <c r="BT93" i="11"/>
  <c r="BS93" i="11"/>
  <c r="BR93" i="11"/>
  <c r="BQ93" i="11"/>
  <c r="BP93" i="11"/>
  <c r="BO93" i="11"/>
  <c r="BN93" i="11"/>
  <c r="BM93" i="11"/>
  <c r="BL93" i="11"/>
  <c r="BK93" i="11"/>
  <c r="BJ93" i="11"/>
  <c r="BI93" i="11"/>
  <c r="BH93" i="11"/>
  <c r="BG93" i="11"/>
  <c r="BF93" i="11"/>
  <c r="BE93" i="11"/>
  <c r="BD93" i="11"/>
  <c r="BC93" i="11"/>
  <c r="BB93" i="11"/>
  <c r="BA93" i="11"/>
  <c r="AZ93" i="11"/>
  <c r="AY93" i="11"/>
  <c r="AX93" i="11"/>
  <c r="AW93" i="11"/>
  <c r="AV93" i="11"/>
  <c r="AU93" i="11"/>
  <c r="AT93" i="11"/>
  <c r="AS93" i="11"/>
  <c r="AR93" i="11"/>
  <c r="AQ93" i="11"/>
  <c r="AP93" i="11"/>
  <c r="AO93" i="11"/>
  <c r="AN93" i="11"/>
  <c r="AM93" i="11"/>
  <c r="AL93" i="11"/>
  <c r="AK93" i="11"/>
  <c r="AJ93" i="11"/>
  <c r="AI93" i="11"/>
  <c r="AH93" i="11"/>
  <c r="AG93" i="11"/>
  <c r="AF93" i="11"/>
  <c r="AE93" i="11"/>
  <c r="AD93" i="11"/>
  <c r="AC93" i="11"/>
  <c r="AB93" i="11"/>
  <c r="AA93" i="11"/>
  <c r="Z93" i="11"/>
  <c r="Y93" i="11"/>
  <c r="X93" i="11"/>
  <c r="W93" i="11"/>
  <c r="V93" i="11"/>
  <c r="U93" i="11"/>
  <c r="T93" i="11"/>
  <c r="S93" i="11"/>
  <c r="R93" i="11"/>
  <c r="Q93" i="11"/>
  <c r="P93" i="11"/>
  <c r="DR92" i="11"/>
  <c r="DQ92" i="11"/>
  <c r="DP92" i="11"/>
  <c r="DO92" i="11"/>
  <c r="DN92" i="11"/>
  <c r="DM92" i="11"/>
  <c r="DL92" i="11"/>
  <c r="DK92" i="11"/>
  <c r="DJ92" i="11"/>
  <c r="DI92" i="11"/>
  <c r="DH92" i="11"/>
  <c r="DG92" i="11"/>
  <c r="DF92" i="11"/>
  <c r="DE92" i="11"/>
  <c r="DD92" i="11"/>
  <c r="DC92" i="11"/>
  <c r="DB92" i="11"/>
  <c r="DA92" i="11"/>
  <c r="CZ92" i="11"/>
  <c r="CY92" i="11"/>
  <c r="CX92" i="11"/>
  <c r="CW92" i="11"/>
  <c r="CV92" i="11"/>
  <c r="CU92" i="11"/>
  <c r="CT92" i="11"/>
  <c r="CS92" i="11"/>
  <c r="CR92" i="11"/>
  <c r="CQ92" i="11"/>
  <c r="CP92" i="11"/>
  <c r="CO92" i="11"/>
  <c r="CN92" i="11"/>
  <c r="CM92" i="11"/>
  <c r="CL92" i="11"/>
  <c r="CK92" i="11"/>
  <c r="CJ92" i="11"/>
  <c r="CI92" i="11"/>
  <c r="CH92" i="11"/>
  <c r="CG92" i="11"/>
  <c r="CF92" i="11"/>
  <c r="CE92" i="11"/>
  <c r="CD92" i="11"/>
  <c r="CC92" i="11"/>
  <c r="CB92" i="11"/>
  <c r="CA92" i="11"/>
  <c r="BZ92" i="11"/>
  <c r="BY92" i="11"/>
  <c r="BX92" i="11"/>
  <c r="BW92" i="11"/>
  <c r="BV92" i="11"/>
  <c r="BU92" i="11"/>
  <c r="BT92" i="11"/>
  <c r="BS92" i="11"/>
  <c r="BR92" i="11"/>
  <c r="BQ92" i="11"/>
  <c r="BP92" i="11"/>
  <c r="BO92" i="11"/>
  <c r="BN92" i="11"/>
  <c r="BM92" i="11"/>
  <c r="BL92" i="11"/>
  <c r="BK92" i="11"/>
  <c r="BJ92" i="11"/>
  <c r="BI92" i="11"/>
  <c r="BH92" i="11"/>
  <c r="BG92" i="11"/>
  <c r="BF92" i="11"/>
  <c r="BE92" i="11"/>
  <c r="BD92" i="11"/>
  <c r="BC92" i="11"/>
  <c r="BB92" i="11"/>
  <c r="BA92" i="11"/>
  <c r="AZ92" i="11"/>
  <c r="AY92" i="11"/>
  <c r="AX92" i="11"/>
  <c r="AW92" i="11"/>
  <c r="AV92" i="11"/>
  <c r="AU92" i="11"/>
  <c r="AT92" i="11"/>
  <c r="AS92" i="11"/>
  <c r="AR92" i="11"/>
  <c r="AQ92" i="11"/>
  <c r="AP92" i="11"/>
  <c r="AO92" i="11"/>
  <c r="AN92" i="11"/>
  <c r="AM92" i="11"/>
  <c r="AL92" i="11"/>
  <c r="AK92" i="11"/>
  <c r="AJ92" i="11"/>
  <c r="AI92" i="11"/>
  <c r="AH92" i="11"/>
  <c r="AG92" i="11"/>
  <c r="AF92" i="11"/>
  <c r="AE92" i="11"/>
  <c r="AD92" i="11"/>
  <c r="AC92" i="11"/>
  <c r="AB92" i="11"/>
  <c r="AA92" i="11"/>
  <c r="Z92" i="11"/>
  <c r="Y92" i="11"/>
  <c r="X92" i="11"/>
  <c r="W92" i="11"/>
  <c r="V92" i="11"/>
  <c r="U92" i="11"/>
  <c r="T92" i="11"/>
  <c r="S92" i="11"/>
  <c r="R92" i="11"/>
  <c r="Q92" i="11"/>
  <c r="P92" i="11"/>
  <c r="DR91" i="11"/>
  <c r="DQ91" i="11"/>
  <c r="DP91" i="11"/>
  <c r="DO91" i="11"/>
  <c r="DN91" i="11"/>
  <c r="DM91" i="11"/>
  <c r="DL91" i="11"/>
  <c r="DK91" i="11"/>
  <c r="DJ91" i="11"/>
  <c r="DI91" i="11"/>
  <c r="DH91" i="11"/>
  <c r="DG91" i="11"/>
  <c r="DF91" i="11"/>
  <c r="DE91" i="11"/>
  <c r="DD91" i="11"/>
  <c r="DC91" i="11"/>
  <c r="DB91" i="11"/>
  <c r="DA91" i="11"/>
  <c r="CZ91" i="11"/>
  <c r="CY91" i="11"/>
  <c r="CX91" i="11"/>
  <c r="CW91" i="11"/>
  <c r="CV91" i="11"/>
  <c r="CU91" i="11"/>
  <c r="CT91" i="11"/>
  <c r="CS91" i="11"/>
  <c r="CR91" i="11"/>
  <c r="CQ91" i="11"/>
  <c r="CP91" i="11"/>
  <c r="CO91" i="11"/>
  <c r="CN91" i="11"/>
  <c r="CM91" i="11"/>
  <c r="CL91" i="11"/>
  <c r="CK91" i="11"/>
  <c r="CJ91" i="11"/>
  <c r="CI91" i="11"/>
  <c r="CH91" i="11"/>
  <c r="CG91" i="11"/>
  <c r="CF91" i="11"/>
  <c r="CE91" i="11"/>
  <c r="CD91" i="11"/>
  <c r="CC91" i="11"/>
  <c r="CB91" i="11"/>
  <c r="CA91" i="11"/>
  <c r="BZ91" i="11"/>
  <c r="BY91" i="11"/>
  <c r="BX91" i="11"/>
  <c r="BW91" i="11"/>
  <c r="BV91" i="11"/>
  <c r="BU91" i="11"/>
  <c r="BT91" i="11"/>
  <c r="BS91" i="11"/>
  <c r="BR91" i="11"/>
  <c r="BQ91" i="11"/>
  <c r="BP91" i="11"/>
  <c r="BO91" i="11"/>
  <c r="BN91" i="11"/>
  <c r="BM91" i="11"/>
  <c r="BL91" i="11"/>
  <c r="BK91" i="11"/>
  <c r="BJ91" i="11"/>
  <c r="BI91" i="11"/>
  <c r="BH91" i="11"/>
  <c r="BG91" i="11"/>
  <c r="BF91" i="11"/>
  <c r="BE91" i="11"/>
  <c r="BD91" i="11"/>
  <c r="BC91"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AD91" i="11"/>
  <c r="AC91" i="11"/>
  <c r="AB91" i="11"/>
  <c r="AA91" i="11"/>
  <c r="Z91" i="11"/>
  <c r="Y91" i="11"/>
  <c r="X91" i="11"/>
  <c r="W91" i="11"/>
  <c r="V91" i="11"/>
  <c r="U91" i="11"/>
  <c r="T91" i="11"/>
  <c r="S91" i="11"/>
  <c r="R91" i="11"/>
  <c r="Q91" i="11"/>
  <c r="P91" i="11"/>
  <c r="DR90" i="11"/>
  <c r="DQ90" i="11"/>
  <c r="DP90" i="11"/>
  <c r="DO90" i="11"/>
  <c r="DN90" i="11"/>
  <c r="DM90" i="11"/>
  <c r="DL90" i="11"/>
  <c r="DK90" i="11"/>
  <c r="DJ90" i="11"/>
  <c r="DI90" i="11"/>
  <c r="DH90" i="11"/>
  <c r="DG90" i="11"/>
  <c r="DF90" i="11"/>
  <c r="DE90" i="11"/>
  <c r="DD90" i="11"/>
  <c r="DC90" i="11"/>
  <c r="DB90" i="11"/>
  <c r="DA90" i="11"/>
  <c r="CZ90" i="11"/>
  <c r="CY90" i="11"/>
  <c r="CX90" i="11"/>
  <c r="CW90" i="11"/>
  <c r="CV90" i="11"/>
  <c r="CU90" i="11"/>
  <c r="CT90" i="11"/>
  <c r="CS90" i="11"/>
  <c r="CR90" i="11"/>
  <c r="CQ90" i="11"/>
  <c r="CP90" i="11"/>
  <c r="CO90" i="11"/>
  <c r="CN90" i="11"/>
  <c r="CM90" i="11"/>
  <c r="CL90" i="11"/>
  <c r="CK90" i="11"/>
  <c r="CJ90" i="11"/>
  <c r="CI90" i="11"/>
  <c r="CH90" i="11"/>
  <c r="CG90" i="11"/>
  <c r="CF90" i="11"/>
  <c r="CE90" i="11"/>
  <c r="CD90" i="11"/>
  <c r="CC90" i="11"/>
  <c r="CB90" i="11"/>
  <c r="CA90" i="11"/>
  <c r="BZ90" i="11"/>
  <c r="BY90" i="11"/>
  <c r="BX90" i="11"/>
  <c r="BW90" i="11"/>
  <c r="BV90" i="11"/>
  <c r="BU90" i="11"/>
  <c r="BT90" i="11"/>
  <c r="BS90" i="11"/>
  <c r="BR90" i="11"/>
  <c r="BQ90" i="11"/>
  <c r="BP90" i="11"/>
  <c r="BO90" i="11"/>
  <c r="BN90" i="11"/>
  <c r="BM90" i="11"/>
  <c r="BL90" i="11"/>
  <c r="BK90" i="11"/>
  <c r="BJ90" i="11"/>
  <c r="BI90" i="11"/>
  <c r="BH90" i="11"/>
  <c r="BG90" i="11"/>
  <c r="BF90" i="11"/>
  <c r="BE90" i="11"/>
  <c r="BD90" i="11"/>
  <c r="BC90" i="11"/>
  <c r="BB90" i="11"/>
  <c r="BA90" i="11"/>
  <c r="AZ90" i="11"/>
  <c r="AY90" i="11"/>
  <c r="AX90" i="11"/>
  <c r="AW90" i="11"/>
  <c r="AV90" i="11"/>
  <c r="AU90" i="11"/>
  <c r="AT90" i="11"/>
  <c r="AS90" i="11"/>
  <c r="AR90" i="11"/>
  <c r="AQ90" i="11"/>
  <c r="AP90" i="11"/>
  <c r="AO90" i="11"/>
  <c r="AN90" i="11"/>
  <c r="AM90" i="11"/>
  <c r="AL90" i="11"/>
  <c r="AK90" i="11"/>
  <c r="AJ90" i="11"/>
  <c r="AI90" i="11"/>
  <c r="AH90" i="11"/>
  <c r="AG90" i="11"/>
  <c r="AF90" i="11"/>
  <c r="AE90" i="11"/>
  <c r="AD90" i="11"/>
  <c r="AC90" i="11"/>
  <c r="AB90" i="11"/>
  <c r="AA90" i="11"/>
  <c r="Z90" i="11"/>
  <c r="Y90" i="11"/>
  <c r="X90" i="11"/>
  <c r="W90" i="11"/>
  <c r="V90" i="11"/>
  <c r="U90" i="11"/>
  <c r="T90" i="11"/>
  <c r="S90" i="11"/>
  <c r="R90" i="11"/>
  <c r="Q90" i="11"/>
  <c r="P90" i="11"/>
  <c r="DR89" i="11"/>
  <c r="DQ89" i="11"/>
  <c r="DP89" i="11"/>
  <c r="DO89" i="11"/>
  <c r="DN89" i="11"/>
  <c r="DM89" i="11"/>
  <c r="DL89" i="11"/>
  <c r="DK89" i="11"/>
  <c r="DJ89" i="11"/>
  <c r="DI89" i="11"/>
  <c r="DH89" i="11"/>
  <c r="DG89" i="11"/>
  <c r="DF89" i="11"/>
  <c r="DE89" i="11"/>
  <c r="DD89" i="11"/>
  <c r="DC89" i="11"/>
  <c r="DB89" i="11"/>
  <c r="DA89" i="11"/>
  <c r="CZ89" i="11"/>
  <c r="CY89" i="11"/>
  <c r="CX89" i="11"/>
  <c r="CW89" i="11"/>
  <c r="CV89" i="11"/>
  <c r="CU89" i="11"/>
  <c r="CT89" i="11"/>
  <c r="CS89" i="11"/>
  <c r="CR89" i="11"/>
  <c r="CQ89" i="11"/>
  <c r="CP89" i="11"/>
  <c r="CO89" i="11"/>
  <c r="CN89" i="11"/>
  <c r="CM89" i="11"/>
  <c r="CL89" i="11"/>
  <c r="CK89" i="11"/>
  <c r="CJ89" i="11"/>
  <c r="CI89" i="11"/>
  <c r="CH89" i="11"/>
  <c r="CG89" i="11"/>
  <c r="CF89" i="11"/>
  <c r="CE89" i="11"/>
  <c r="CD89" i="11"/>
  <c r="CC89" i="11"/>
  <c r="CB89" i="11"/>
  <c r="CA89" i="11"/>
  <c r="BZ89" i="11"/>
  <c r="BY89" i="11"/>
  <c r="BX89" i="11"/>
  <c r="BW89" i="11"/>
  <c r="BV89" i="11"/>
  <c r="BU89" i="11"/>
  <c r="BT89" i="11"/>
  <c r="BS89" i="11"/>
  <c r="BR89" i="11"/>
  <c r="BQ89" i="11"/>
  <c r="BP89" i="11"/>
  <c r="BO89" i="11"/>
  <c r="BN89" i="11"/>
  <c r="BM89" i="11"/>
  <c r="BL89" i="11"/>
  <c r="BK89" i="11"/>
  <c r="BJ89" i="11"/>
  <c r="BI89" i="11"/>
  <c r="BH89" i="11"/>
  <c r="BG89" i="11"/>
  <c r="BF89" i="11"/>
  <c r="BE89" i="11"/>
  <c r="BD89" i="11"/>
  <c r="BC89" i="11"/>
  <c r="BB89" i="11"/>
  <c r="BA89" i="11"/>
  <c r="AZ89" i="11"/>
  <c r="AY89" i="11"/>
  <c r="AX89" i="11"/>
  <c r="AW89" i="11"/>
  <c r="AV89" i="11"/>
  <c r="AU89" i="11"/>
  <c r="AT89" i="11"/>
  <c r="AS89" i="11"/>
  <c r="AR89" i="11"/>
  <c r="AQ89" i="11"/>
  <c r="AP89" i="11"/>
  <c r="AO89" i="11"/>
  <c r="AN89" i="11"/>
  <c r="AM89" i="11"/>
  <c r="AL89" i="11"/>
  <c r="AK89" i="11"/>
  <c r="AJ89" i="11"/>
  <c r="AI89" i="11"/>
  <c r="AH89" i="11"/>
  <c r="AG89" i="11"/>
  <c r="AF89" i="11"/>
  <c r="AE89" i="11"/>
  <c r="AD89" i="11"/>
  <c r="AC89" i="11"/>
  <c r="AB89" i="11"/>
  <c r="AA89" i="11"/>
  <c r="Z89" i="11"/>
  <c r="Y89" i="11"/>
  <c r="X89" i="11"/>
  <c r="W89" i="11"/>
  <c r="V89" i="11"/>
  <c r="U89" i="11"/>
  <c r="T89" i="11"/>
  <c r="S89" i="11"/>
  <c r="R89" i="11"/>
  <c r="Q89" i="11"/>
  <c r="P89" i="11"/>
  <c r="DR88" i="11"/>
  <c r="DQ88" i="11"/>
  <c r="DP88" i="11"/>
  <c r="DO88" i="11"/>
  <c r="DN88" i="11"/>
  <c r="DM88" i="11"/>
  <c r="DL88" i="11"/>
  <c r="DK88" i="11"/>
  <c r="DJ88" i="11"/>
  <c r="DI88" i="11"/>
  <c r="DH88" i="11"/>
  <c r="DG88" i="11"/>
  <c r="DF88" i="11"/>
  <c r="DE88" i="11"/>
  <c r="DD88" i="11"/>
  <c r="DC88" i="11"/>
  <c r="DB88" i="11"/>
  <c r="DA88" i="11"/>
  <c r="CZ88" i="11"/>
  <c r="CY88" i="11"/>
  <c r="CX88" i="11"/>
  <c r="CW88" i="11"/>
  <c r="CV88" i="11"/>
  <c r="CU88" i="11"/>
  <c r="CT88" i="11"/>
  <c r="CS88" i="11"/>
  <c r="CR88" i="11"/>
  <c r="CQ88" i="11"/>
  <c r="CP88" i="11"/>
  <c r="CO88" i="11"/>
  <c r="CN88" i="11"/>
  <c r="CM88" i="11"/>
  <c r="CL88" i="11"/>
  <c r="CK88" i="11"/>
  <c r="CJ88" i="11"/>
  <c r="CI88" i="11"/>
  <c r="CH88" i="11"/>
  <c r="CG88" i="11"/>
  <c r="CF88" i="11"/>
  <c r="CE88" i="11"/>
  <c r="CD88" i="11"/>
  <c r="CC88" i="11"/>
  <c r="CB88" i="11"/>
  <c r="CA88" i="11"/>
  <c r="BZ88" i="11"/>
  <c r="BY88" i="11"/>
  <c r="BX88" i="11"/>
  <c r="BW88" i="11"/>
  <c r="BV88" i="11"/>
  <c r="BU88" i="11"/>
  <c r="BT88" i="11"/>
  <c r="BS88" i="11"/>
  <c r="BR88" i="11"/>
  <c r="BQ88" i="11"/>
  <c r="BP88" i="11"/>
  <c r="BO88" i="11"/>
  <c r="BN88" i="11"/>
  <c r="BM88" i="11"/>
  <c r="BL88" i="11"/>
  <c r="BK88" i="11"/>
  <c r="BJ88" i="11"/>
  <c r="BI88" i="11"/>
  <c r="BH88" i="11"/>
  <c r="BG88" i="11"/>
  <c r="BF88" i="11"/>
  <c r="BE88" i="11"/>
  <c r="BD88" i="11"/>
  <c r="BC88"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AD88" i="11"/>
  <c r="AC88" i="11"/>
  <c r="AB88" i="11"/>
  <c r="AA88" i="11"/>
  <c r="Z88" i="11"/>
  <c r="Y88" i="11"/>
  <c r="X88" i="11"/>
  <c r="W88" i="11"/>
  <c r="V88" i="11"/>
  <c r="U88" i="11"/>
  <c r="T88" i="11"/>
  <c r="S88" i="11"/>
  <c r="R88" i="11"/>
  <c r="Q88" i="11"/>
  <c r="P88" i="11"/>
  <c r="DR87" i="11"/>
  <c r="DQ87" i="11"/>
  <c r="DP87" i="11"/>
  <c r="DO87" i="11"/>
  <c r="DN87" i="11"/>
  <c r="DM87" i="11"/>
  <c r="DL87" i="11"/>
  <c r="DK87" i="11"/>
  <c r="DJ87" i="11"/>
  <c r="DI87" i="11"/>
  <c r="DH87" i="11"/>
  <c r="DG87" i="11"/>
  <c r="DF87" i="11"/>
  <c r="DE87" i="11"/>
  <c r="DD87" i="11"/>
  <c r="DC87" i="11"/>
  <c r="DB87" i="11"/>
  <c r="DA87" i="11"/>
  <c r="CZ87" i="11"/>
  <c r="CY87" i="11"/>
  <c r="CX87" i="11"/>
  <c r="CW87" i="11"/>
  <c r="CV87" i="11"/>
  <c r="CU87" i="11"/>
  <c r="CT87" i="11"/>
  <c r="CS87" i="11"/>
  <c r="CR87" i="11"/>
  <c r="CQ87" i="11"/>
  <c r="CP87" i="11"/>
  <c r="CO87" i="11"/>
  <c r="CN87" i="11"/>
  <c r="CM87" i="11"/>
  <c r="CL87" i="11"/>
  <c r="CK87" i="11"/>
  <c r="CJ87" i="11"/>
  <c r="CI87" i="11"/>
  <c r="CH87" i="11"/>
  <c r="CG87" i="11"/>
  <c r="CF87" i="11"/>
  <c r="CE87" i="11"/>
  <c r="CD87" i="11"/>
  <c r="CC87" i="11"/>
  <c r="CB87" i="11"/>
  <c r="CA87" i="11"/>
  <c r="BZ87" i="11"/>
  <c r="BY87" i="11"/>
  <c r="BX87" i="11"/>
  <c r="BW87" i="11"/>
  <c r="BV87" i="11"/>
  <c r="BU87" i="11"/>
  <c r="BT87" i="11"/>
  <c r="BS87" i="11"/>
  <c r="BR87" i="11"/>
  <c r="BQ87" i="11"/>
  <c r="BP87" i="11"/>
  <c r="BO87" i="11"/>
  <c r="BN87" i="11"/>
  <c r="BM87" i="11"/>
  <c r="BL87" i="11"/>
  <c r="BK87" i="11"/>
  <c r="BJ87" i="11"/>
  <c r="BI87" i="11"/>
  <c r="BH87" i="11"/>
  <c r="BG87" i="11"/>
  <c r="BF87" i="11"/>
  <c r="BE87" i="11"/>
  <c r="BD87" i="11"/>
  <c r="BC87" i="11"/>
  <c r="BB87" i="11"/>
  <c r="BA87" i="11"/>
  <c r="AZ87" i="11"/>
  <c r="AY87" i="11"/>
  <c r="AX87" i="11"/>
  <c r="AW87" i="11"/>
  <c r="AV87" i="11"/>
  <c r="AU87" i="11"/>
  <c r="AT87" i="11"/>
  <c r="AS87" i="11"/>
  <c r="AR87" i="11"/>
  <c r="AQ87" i="11"/>
  <c r="AP87" i="11"/>
  <c r="AO87" i="11"/>
  <c r="AN87" i="11"/>
  <c r="AM87" i="11"/>
  <c r="AL87" i="11"/>
  <c r="AK87" i="11"/>
  <c r="AJ87" i="11"/>
  <c r="AI87" i="11"/>
  <c r="AH87" i="11"/>
  <c r="AG87" i="11"/>
  <c r="AF87" i="11"/>
  <c r="AE87" i="11"/>
  <c r="AD87" i="11"/>
  <c r="AC87" i="11"/>
  <c r="AB87" i="11"/>
  <c r="AA87" i="11"/>
  <c r="Z87" i="11"/>
  <c r="Y87" i="11"/>
  <c r="X87" i="11"/>
  <c r="W87" i="11"/>
  <c r="V87" i="11"/>
  <c r="U87" i="11"/>
  <c r="T87" i="11"/>
  <c r="S87" i="11"/>
  <c r="R87" i="11"/>
  <c r="Q87" i="11"/>
  <c r="P87" i="11"/>
  <c r="DR86" i="11"/>
  <c r="DQ86" i="11"/>
  <c r="DP86" i="11"/>
  <c r="DO86" i="11"/>
  <c r="DN86" i="11"/>
  <c r="DM86" i="11"/>
  <c r="DL86" i="11"/>
  <c r="DK86" i="11"/>
  <c r="DJ86" i="11"/>
  <c r="DI86" i="11"/>
  <c r="DH86" i="11"/>
  <c r="DG86" i="11"/>
  <c r="DF86" i="11"/>
  <c r="DE86" i="11"/>
  <c r="DD86" i="11"/>
  <c r="DC86" i="11"/>
  <c r="DB86" i="11"/>
  <c r="DA86" i="11"/>
  <c r="CZ86" i="11"/>
  <c r="CY86" i="11"/>
  <c r="CX86" i="11"/>
  <c r="CW86" i="11"/>
  <c r="CV86" i="11"/>
  <c r="CU86" i="11"/>
  <c r="CT86" i="11"/>
  <c r="CS86" i="11"/>
  <c r="CR86" i="11"/>
  <c r="CQ86" i="11"/>
  <c r="CP86" i="11"/>
  <c r="CO86" i="11"/>
  <c r="CN86" i="11"/>
  <c r="CM86" i="11"/>
  <c r="CL86" i="11"/>
  <c r="CK86" i="11"/>
  <c r="CJ86" i="11"/>
  <c r="CI86" i="11"/>
  <c r="CH86" i="11"/>
  <c r="CG86" i="11"/>
  <c r="CF86" i="11"/>
  <c r="CE86" i="11"/>
  <c r="CD86" i="11"/>
  <c r="CC86" i="11"/>
  <c r="CB86" i="11"/>
  <c r="CA86" i="11"/>
  <c r="BZ86" i="11"/>
  <c r="BY86" i="11"/>
  <c r="BX86" i="11"/>
  <c r="BW86" i="11"/>
  <c r="BV86" i="11"/>
  <c r="BU86" i="11"/>
  <c r="BT86" i="11"/>
  <c r="BS86" i="11"/>
  <c r="BR86" i="11"/>
  <c r="BQ86" i="11"/>
  <c r="BP86" i="11"/>
  <c r="BO86" i="11"/>
  <c r="BN86" i="11"/>
  <c r="BM86" i="11"/>
  <c r="BL86" i="11"/>
  <c r="BK86" i="11"/>
  <c r="BJ86" i="11"/>
  <c r="BI86" i="11"/>
  <c r="BH86" i="11"/>
  <c r="BG86" i="11"/>
  <c r="BF86" i="11"/>
  <c r="BE86" i="11"/>
  <c r="BD86" i="11"/>
  <c r="BC86" i="11"/>
  <c r="BB86" i="11"/>
  <c r="BA86" i="11"/>
  <c r="AZ86" i="11"/>
  <c r="AY86" i="11"/>
  <c r="AX86" i="11"/>
  <c r="AW86" i="11"/>
  <c r="AV86" i="11"/>
  <c r="AU86" i="11"/>
  <c r="AT86" i="11"/>
  <c r="AS86" i="11"/>
  <c r="AR86" i="11"/>
  <c r="AQ86" i="11"/>
  <c r="AP86" i="11"/>
  <c r="AO86" i="11"/>
  <c r="AN86" i="11"/>
  <c r="AM86" i="11"/>
  <c r="AL86" i="11"/>
  <c r="AK86" i="11"/>
  <c r="AJ86" i="11"/>
  <c r="AI86" i="11"/>
  <c r="AH86" i="11"/>
  <c r="AG86" i="11"/>
  <c r="AF86" i="11"/>
  <c r="AE86" i="11"/>
  <c r="AD86" i="11"/>
  <c r="AC86" i="11"/>
  <c r="AB86" i="11"/>
  <c r="AA86" i="11"/>
  <c r="Z86" i="11"/>
  <c r="Y86" i="11"/>
  <c r="X86" i="11"/>
  <c r="W86" i="11"/>
  <c r="V86" i="11"/>
  <c r="U86" i="11"/>
  <c r="T86" i="11"/>
  <c r="S86" i="11"/>
  <c r="R86" i="11"/>
  <c r="Q86" i="11"/>
  <c r="P86" i="11"/>
  <c r="DR85" i="11"/>
  <c r="DQ85" i="11"/>
  <c r="DP85" i="11"/>
  <c r="DO85" i="11"/>
  <c r="DN85" i="11"/>
  <c r="DM85" i="11"/>
  <c r="DL85" i="11"/>
  <c r="DK85" i="11"/>
  <c r="DJ85" i="11"/>
  <c r="DI85" i="11"/>
  <c r="DH85" i="11"/>
  <c r="DG85" i="11"/>
  <c r="DF85" i="11"/>
  <c r="DE85" i="11"/>
  <c r="DD85" i="11"/>
  <c r="DC85" i="11"/>
  <c r="DB85" i="11"/>
  <c r="DA85" i="11"/>
  <c r="CZ85" i="11"/>
  <c r="CY85" i="11"/>
  <c r="CX85" i="11"/>
  <c r="CW85" i="11"/>
  <c r="CV85" i="11"/>
  <c r="CU85" i="11"/>
  <c r="CT85" i="11"/>
  <c r="CS85" i="11"/>
  <c r="CR85" i="11"/>
  <c r="CQ85" i="11"/>
  <c r="CP85" i="11"/>
  <c r="CO85" i="11"/>
  <c r="CN85" i="11"/>
  <c r="CM85" i="11"/>
  <c r="CL85" i="11"/>
  <c r="CK85" i="11"/>
  <c r="CJ85" i="11"/>
  <c r="CI85" i="11"/>
  <c r="CH85" i="11"/>
  <c r="CG85" i="11"/>
  <c r="CF85" i="11"/>
  <c r="CE85" i="11"/>
  <c r="CD85" i="11"/>
  <c r="CC85" i="11"/>
  <c r="CB85" i="11"/>
  <c r="CA85" i="11"/>
  <c r="BZ85" i="11"/>
  <c r="BY85" i="11"/>
  <c r="BX85" i="11"/>
  <c r="BW85" i="11"/>
  <c r="BV85" i="11"/>
  <c r="BU85" i="11"/>
  <c r="BT85" i="11"/>
  <c r="BS85" i="11"/>
  <c r="BR85" i="11"/>
  <c r="BQ85" i="11"/>
  <c r="BP85" i="11"/>
  <c r="BO85" i="11"/>
  <c r="BN85" i="11"/>
  <c r="BM85" i="11"/>
  <c r="BL85" i="11"/>
  <c r="BK85" i="11"/>
  <c r="BJ85" i="11"/>
  <c r="BI85" i="11"/>
  <c r="BH85" i="11"/>
  <c r="BG85" i="11"/>
  <c r="BF85" i="11"/>
  <c r="BE85" i="11"/>
  <c r="BD85" i="11"/>
  <c r="BC85" i="11"/>
  <c r="BB85" i="11"/>
  <c r="BA85" i="11"/>
  <c r="AZ85" i="11"/>
  <c r="AY85" i="11"/>
  <c r="AX85" i="11"/>
  <c r="AW85" i="11"/>
  <c r="AV85" i="11"/>
  <c r="AU85" i="11"/>
  <c r="AT85" i="11"/>
  <c r="AS85" i="11"/>
  <c r="AR85" i="11"/>
  <c r="AQ85" i="11"/>
  <c r="AP85" i="11"/>
  <c r="AO85" i="11"/>
  <c r="AN85" i="11"/>
  <c r="AM85" i="11"/>
  <c r="AL85" i="11"/>
  <c r="AK85" i="11"/>
  <c r="AJ85" i="11"/>
  <c r="AI85" i="11"/>
  <c r="AH85" i="11"/>
  <c r="AG85" i="11"/>
  <c r="AF85" i="11"/>
  <c r="AE85" i="11"/>
  <c r="AD85" i="11"/>
  <c r="AC85" i="11"/>
  <c r="AB85" i="11"/>
  <c r="AA85" i="11"/>
  <c r="Z85" i="11"/>
  <c r="Y85" i="11"/>
  <c r="X85" i="11"/>
  <c r="W85" i="11"/>
  <c r="V85" i="11"/>
  <c r="U85" i="11"/>
  <c r="T85" i="11"/>
  <c r="S85" i="11"/>
  <c r="R85" i="11"/>
  <c r="Q85" i="11"/>
  <c r="P85" i="11"/>
  <c r="DR84" i="11"/>
  <c r="DQ84" i="11"/>
  <c r="DP84" i="11"/>
  <c r="DO84" i="11"/>
  <c r="DN84" i="11"/>
  <c r="DM84" i="11"/>
  <c r="DL84" i="11"/>
  <c r="DK84" i="11"/>
  <c r="DJ84" i="11"/>
  <c r="DI84" i="11"/>
  <c r="DH84" i="11"/>
  <c r="DG84" i="11"/>
  <c r="DF84" i="11"/>
  <c r="DE84" i="11"/>
  <c r="DD84" i="11"/>
  <c r="DC84" i="11"/>
  <c r="DB84" i="11"/>
  <c r="DA84" i="11"/>
  <c r="CZ84" i="11"/>
  <c r="CY84" i="11"/>
  <c r="CX84" i="11"/>
  <c r="CW84" i="11"/>
  <c r="CV84" i="11"/>
  <c r="CU84" i="11"/>
  <c r="CT84" i="11"/>
  <c r="CS84" i="11"/>
  <c r="CR84" i="11"/>
  <c r="CQ84" i="11"/>
  <c r="CP84" i="11"/>
  <c r="CO84" i="11"/>
  <c r="CN84" i="11"/>
  <c r="CM84" i="11"/>
  <c r="CL84" i="11"/>
  <c r="CK84" i="11"/>
  <c r="CJ84" i="11"/>
  <c r="CI84" i="11"/>
  <c r="CH84" i="11"/>
  <c r="CG84" i="11"/>
  <c r="CF84" i="11"/>
  <c r="CE84" i="11"/>
  <c r="CD84" i="11"/>
  <c r="CC84" i="11"/>
  <c r="CB84" i="11"/>
  <c r="CA84" i="11"/>
  <c r="BZ84" i="11"/>
  <c r="BY84" i="11"/>
  <c r="BX84" i="11"/>
  <c r="BW84" i="11"/>
  <c r="BV84" i="11"/>
  <c r="BU84" i="11"/>
  <c r="BT84" i="11"/>
  <c r="BS84" i="11"/>
  <c r="BR84" i="11"/>
  <c r="BQ84" i="11"/>
  <c r="BP84" i="11"/>
  <c r="BO84" i="11"/>
  <c r="BN84" i="11"/>
  <c r="BM84" i="11"/>
  <c r="BL84" i="11"/>
  <c r="BK84" i="11"/>
  <c r="BJ84" i="11"/>
  <c r="BI84" i="11"/>
  <c r="BH84" i="11"/>
  <c r="BG84" i="11"/>
  <c r="BF84" i="11"/>
  <c r="BE84" i="11"/>
  <c r="BD84" i="11"/>
  <c r="BC84" i="11"/>
  <c r="BB84" i="11"/>
  <c r="BA84" i="11"/>
  <c r="AZ84" i="11"/>
  <c r="AY84" i="11"/>
  <c r="AX84" i="11"/>
  <c r="AW84" i="11"/>
  <c r="AV84" i="11"/>
  <c r="AU84" i="11"/>
  <c r="AT84" i="11"/>
  <c r="AS84" i="11"/>
  <c r="AR84" i="11"/>
  <c r="AQ84" i="11"/>
  <c r="AP84" i="11"/>
  <c r="AO84" i="11"/>
  <c r="AN84" i="11"/>
  <c r="AM84" i="11"/>
  <c r="AL84" i="11"/>
  <c r="AK84" i="11"/>
  <c r="AJ84" i="11"/>
  <c r="AI84" i="11"/>
  <c r="AH84" i="11"/>
  <c r="AG84" i="11"/>
  <c r="AF84" i="11"/>
  <c r="AE84" i="11"/>
  <c r="AD84" i="11"/>
  <c r="AC84" i="11"/>
  <c r="AB84" i="11"/>
  <c r="AA84" i="11"/>
  <c r="Z84" i="11"/>
  <c r="Y84" i="11"/>
  <c r="X84" i="11"/>
  <c r="W84" i="11"/>
  <c r="V84" i="11"/>
  <c r="U84" i="11"/>
  <c r="T84" i="11"/>
  <c r="S84" i="11"/>
  <c r="R84" i="11"/>
  <c r="Q84" i="11"/>
  <c r="P84" i="11"/>
  <c r="DR83" i="11"/>
  <c r="DQ83" i="11"/>
  <c r="DP83" i="11"/>
  <c r="DO83" i="11"/>
  <c r="DN83" i="11"/>
  <c r="DM83" i="11"/>
  <c r="DL83" i="11"/>
  <c r="DK83" i="11"/>
  <c r="DJ83" i="11"/>
  <c r="DI83" i="11"/>
  <c r="DH83" i="11"/>
  <c r="DG83" i="11"/>
  <c r="DF83" i="11"/>
  <c r="DE83" i="11"/>
  <c r="DD83" i="11"/>
  <c r="DC83" i="11"/>
  <c r="DB83" i="11"/>
  <c r="DA83" i="11"/>
  <c r="CZ83" i="11"/>
  <c r="CY83" i="11"/>
  <c r="CX83" i="11"/>
  <c r="CW83" i="11"/>
  <c r="CV83" i="11"/>
  <c r="CU83" i="11"/>
  <c r="CT83" i="11"/>
  <c r="CS83" i="11"/>
  <c r="CR83" i="11"/>
  <c r="CQ83" i="11"/>
  <c r="CP83" i="11"/>
  <c r="CO83" i="11"/>
  <c r="CN83" i="11"/>
  <c r="CM83" i="11"/>
  <c r="CL83" i="11"/>
  <c r="CK83" i="11"/>
  <c r="CJ83" i="11"/>
  <c r="CI83" i="11"/>
  <c r="CH83" i="11"/>
  <c r="CG83" i="11"/>
  <c r="CF83" i="11"/>
  <c r="CE83" i="11"/>
  <c r="CD83" i="11"/>
  <c r="CC83" i="11"/>
  <c r="CB83" i="11"/>
  <c r="CA83" i="11"/>
  <c r="BZ83" i="11"/>
  <c r="BY83" i="11"/>
  <c r="BX83" i="11"/>
  <c r="BW83" i="11"/>
  <c r="BV83" i="11"/>
  <c r="BU83" i="11"/>
  <c r="BT83" i="11"/>
  <c r="BS83" i="11"/>
  <c r="BR83" i="11"/>
  <c r="BQ83" i="11"/>
  <c r="BP83" i="11"/>
  <c r="BO83" i="11"/>
  <c r="BN83" i="11"/>
  <c r="BM83" i="11"/>
  <c r="BL83" i="11"/>
  <c r="BK83" i="11"/>
  <c r="BJ83" i="11"/>
  <c r="BI83" i="11"/>
  <c r="BH83" i="11"/>
  <c r="BG83" i="11"/>
  <c r="BF83" i="11"/>
  <c r="BE83" i="11"/>
  <c r="BD83" i="11"/>
  <c r="BC83" i="11"/>
  <c r="BB83" i="11"/>
  <c r="BA83" i="11"/>
  <c r="AZ83" i="11"/>
  <c r="AY83" i="11"/>
  <c r="AX83" i="11"/>
  <c r="AW83" i="11"/>
  <c r="AV83" i="11"/>
  <c r="AU83" i="11"/>
  <c r="AT83" i="11"/>
  <c r="AS83" i="11"/>
  <c r="AR83" i="11"/>
  <c r="AQ83" i="11"/>
  <c r="AP83" i="11"/>
  <c r="AO83" i="11"/>
  <c r="AN83" i="11"/>
  <c r="AM83" i="11"/>
  <c r="AL83" i="11"/>
  <c r="AK83" i="11"/>
  <c r="AJ83" i="11"/>
  <c r="AI83" i="11"/>
  <c r="AH83" i="11"/>
  <c r="AG83" i="11"/>
  <c r="AF83" i="11"/>
  <c r="AE83" i="11"/>
  <c r="AD83" i="11"/>
  <c r="AC83" i="11"/>
  <c r="AB83" i="11"/>
  <c r="AA83" i="11"/>
  <c r="Z83" i="11"/>
  <c r="Y83" i="11"/>
  <c r="X83" i="11"/>
  <c r="W83" i="11"/>
  <c r="V83" i="11"/>
  <c r="U83" i="11"/>
  <c r="T83" i="11"/>
  <c r="S83" i="11"/>
  <c r="R83" i="11"/>
  <c r="Q83" i="11"/>
  <c r="P83" i="11"/>
  <c r="DR82" i="11"/>
  <c r="DQ82" i="11"/>
  <c r="DP82" i="11"/>
  <c r="DO82" i="11"/>
  <c r="DN82" i="11"/>
  <c r="DM82" i="11"/>
  <c r="DL82" i="11"/>
  <c r="DK82" i="11"/>
  <c r="DJ82" i="11"/>
  <c r="DI82" i="11"/>
  <c r="DH82" i="11"/>
  <c r="DG82" i="11"/>
  <c r="DF82" i="11"/>
  <c r="DE82" i="11"/>
  <c r="DD82" i="11"/>
  <c r="DC82" i="11"/>
  <c r="DB82" i="11"/>
  <c r="DA82" i="11"/>
  <c r="CZ82" i="11"/>
  <c r="CY82" i="11"/>
  <c r="CX82" i="11"/>
  <c r="CW82" i="11"/>
  <c r="CV82" i="11"/>
  <c r="CU82" i="11"/>
  <c r="CT82" i="11"/>
  <c r="CS82" i="11"/>
  <c r="CR82" i="11"/>
  <c r="CQ82" i="11"/>
  <c r="CP82" i="11"/>
  <c r="CO82" i="11"/>
  <c r="CN82" i="11"/>
  <c r="CM82" i="11"/>
  <c r="CL82" i="11"/>
  <c r="CK82" i="11"/>
  <c r="CJ82" i="11"/>
  <c r="CI82" i="11"/>
  <c r="CH82" i="11"/>
  <c r="CG82" i="11"/>
  <c r="CF82" i="11"/>
  <c r="CE82" i="11"/>
  <c r="CD82" i="11"/>
  <c r="CC82" i="11"/>
  <c r="CB82" i="11"/>
  <c r="CA82" i="11"/>
  <c r="BZ82" i="11"/>
  <c r="BY82" i="11"/>
  <c r="BX82" i="11"/>
  <c r="BW82" i="11"/>
  <c r="BV82" i="11"/>
  <c r="BU82" i="11"/>
  <c r="BT82" i="11"/>
  <c r="BS82" i="11"/>
  <c r="BR82" i="11"/>
  <c r="BQ82" i="11"/>
  <c r="BP82" i="11"/>
  <c r="BO82" i="11"/>
  <c r="BN82" i="11"/>
  <c r="BM82" i="11"/>
  <c r="BL82" i="11"/>
  <c r="BK82" i="11"/>
  <c r="BJ82" i="11"/>
  <c r="BI82" i="11"/>
  <c r="BH82" i="11"/>
  <c r="BG82" i="11"/>
  <c r="BF82" i="11"/>
  <c r="BE82" i="11"/>
  <c r="BD82" i="11"/>
  <c r="BC82" i="11"/>
  <c r="BB82" i="11"/>
  <c r="BA82" i="11"/>
  <c r="AZ82" i="11"/>
  <c r="AY82" i="11"/>
  <c r="AX82" i="11"/>
  <c r="AW82" i="11"/>
  <c r="AV82" i="11"/>
  <c r="AU82" i="11"/>
  <c r="AT82" i="11"/>
  <c r="AS82" i="11"/>
  <c r="AR82" i="11"/>
  <c r="AQ82" i="11"/>
  <c r="AP82" i="11"/>
  <c r="AO82" i="11"/>
  <c r="AN82" i="11"/>
  <c r="AM82" i="11"/>
  <c r="AL82" i="11"/>
  <c r="AK82" i="11"/>
  <c r="AJ82" i="11"/>
  <c r="AI82" i="11"/>
  <c r="AH82" i="11"/>
  <c r="AG82" i="11"/>
  <c r="AF82" i="11"/>
  <c r="AE82" i="11"/>
  <c r="AD82" i="11"/>
  <c r="AC82" i="11"/>
  <c r="AB82" i="11"/>
  <c r="AA82" i="11"/>
  <c r="Z82" i="11"/>
  <c r="Y82" i="11"/>
  <c r="X82" i="11"/>
  <c r="W82" i="11"/>
  <c r="V82" i="11"/>
  <c r="U82" i="11"/>
  <c r="T82" i="11"/>
  <c r="S82" i="11"/>
  <c r="R82" i="11"/>
  <c r="Q82" i="11"/>
  <c r="P82" i="11"/>
  <c r="DR81" i="11"/>
  <c r="DQ81" i="11"/>
  <c r="DP81" i="11"/>
  <c r="DO81" i="11"/>
  <c r="DN81" i="11"/>
  <c r="DM81" i="11"/>
  <c r="DL81" i="11"/>
  <c r="DK81" i="11"/>
  <c r="DJ81" i="11"/>
  <c r="DI81" i="11"/>
  <c r="DH81" i="11"/>
  <c r="DG81" i="11"/>
  <c r="DF81" i="11"/>
  <c r="DE81" i="11"/>
  <c r="DD81" i="11"/>
  <c r="DC81" i="11"/>
  <c r="DB81" i="11"/>
  <c r="DA81" i="11"/>
  <c r="CZ81" i="11"/>
  <c r="CY81" i="11"/>
  <c r="CX81" i="11"/>
  <c r="CW81" i="11"/>
  <c r="CV81" i="11"/>
  <c r="CU81" i="11"/>
  <c r="CT81" i="11"/>
  <c r="CS81" i="11"/>
  <c r="CR81" i="11"/>
  <c r="CQ81" i="11"/>
  <c r="CP81" i="11"/>
  <c r="CO81" i="11"/>
  <c r="CN81" i="11"/>
  <c r="CM81" i="11"/>
  <c r="CL81" i="11"/>
  <c r="CK81" i="11"/>
  <c r="CJ81" i="11"/>
  <c r="CI81" i="11"/>
  <c r="CH81" i="11"/>
  <c r="CG81" i="11"/>
  <c r="CF81" i="11"/>
  <c r="CE81" i="11"/>
  <c r="CD81" i="11"/>
  <c r="CC81" i="11"/>
  <c r="CB81" i="11"/>
  <c r="CA81" i="11"/>
  <c r="BZ81" i="11"/>
  <c r="BY81" i="11"/>
  <c r="BX81" i="11"/>
  <c r="BW81" i="11"/>
  <c r="BV81" i="11"/>
  <c r="BU81" i="11"/>
  <c r="BT81" i="11"/>
  <c r="BS81" i="11"/>
  <c r="BR81" i="11"/>
  <c r="BQ81" i="11"/>
  <c r="BP81" i="11"/>
  <c r="BO81" i="11"/>
  <c r="BN81" i="11"/>
  <c r="BM81" i="11"/>
  <c r="BL81" i="11"/>
  <c r="BK81" i="11"/>
  <c r="BJ81" i="11"/>
  <c r="BI81" i="11"/>
  <c r="BH81" i="11"/>
  <c r="BG81" i="11"/>
  <c r="BF81" i="11"/>
  <c r="BE81" i="11"/>
  <c r="BD81" i="11"/>
  <c r="BC81" i="11"/>
  <c r="BB81" i="11"/>
  <c r="BA81" i="11"/>
  <c r="AZ81" i="11"/>
  <c r="AY81" i="11"/>
  <c r="AX81" i="11"/>
  <c r="AW81" i="11"/>
  <c r="AV81" i="11"/>
  <c r="AU81" i="11"/>
  <c r="AT81" i="11"/>
  <c r="AS81" i="11"/>
  <c r="AR81" i="11"/>
  <c r="AQ81" i="11"/>
  <c r="AP81" i="11"/>
  <c r="AO81" i="11"/>
  <c r="AN81" i="11"/>
  <c r="AM81" i="11"/>
  <c r="AL81" i="11"/>
  <c r="AK81" i="11"/>
  <c r="AJ81" i="11"/>
  <c r="AI81" i="11"/>
  <c r="AH81" i="11"/>
  <c r="AG81" i="11"/>
  <c r="AF81" i="11"/>
  <c r="AE81" i="11"/>
  <c r="AD81" i="11"/>
  <c r="AC81" i="11"/>
  <c r="AB81" i="11"/>
  <c r="AA81" i="11"/>
  <c r="Z81" i="11"/>
  <c r="Y81" i="11"/>
  <c r="X81" i="11"/>
  <c r="W81" i="11"/>
  <c r="V81" i="11"/>
  <c r="U81" i="11"/>
  <c r="T81" i="11"/>
  <c r="S81" i="11"/>
  <c r="R81" i="11"/>
  <c r="Q81" i="11"/>
  <c r="P81" i="11"/>
  <c r="DR80" i="11"/>
  <c r="DQ80" i="11"/>
  <c r="DP80" i="11"/>
  <c r="DO80" i="11"/>
  <c r="DN80" i="11"/>
  <c r="DM80" i="11"/>
  <c r="DL80" i="11"/>
  <c r="DK80" i="11"/>
  <c r="DJ80" i="11"/>
  <c r="DI80" i="11"/>
  <c r="DH80" i="11"/>
  <c r="DG80" i="11"/>
  <c r="DF80" i="11"/>
  <c r="DE80" i="11"/>
  <c r="DD80" i="11"/>
  <c r="DC80" i="11"/>
  <c r="DB80" i="11"/>
  <c r="DA80" i="11"/>
  <c r="CZ80" i="11"/>
  <c r="CY80" i="11"/>
  <c r="CX80" i="11"/>
  <c r="CW80" i="11"/>
  <c r="CV80" i="11"/>
  <c r="CU80" i="11"/>
  <c r="CT80" i="11"/>
  <c r="CS80" i="11"/>
  <c r="CR80" i="11"/>
  <c r="CQ80" i="11"/>
  <c r="CP80" i="11"/>
  <c r="CO80" i="11"/>
  <c r="CN80" i="11"/>
  <c r="CM80" i="11"/>
  <c r="CL80" i="11"/>
  <c r="CK80" i="11"/>
  <c r="CJ80" i="11"/>
  <c r="CI80" i="11"/>
  <c r="CH80" i="11"/>
  <c r="CG80" i="11"/>
  <c r="CF80" i="11"/>
  <c r="CE80" i="11"/>
  <c r="CD80" i="11"/>
  <c r="CC80" i="11"/>
  <c r="CB80" i="11"/>
  <c r="CA80" i="11"/>
  <c r="BZ80" i="11"/>
  <c r="BY80" i="11"/>
  <c r="BX80" i="11"/>
  <c r="BW80" i="11"/>
  <c r="BV80" i="11"/>
  <c r="BU80" i="11"/>
  <c r="BT80" i="11"/>
  <c r="BS80" i="11"/>
  <c r="BR80" i="11"/>
  <c r="BQ80" i="11"/>
  <c r="BP80" i="11"/>
  <c r="BO80" i="11"/>
  <c r="BN80" i="11"/>
  <c r="BM80" i="11"/>
  <c r="BL80" i="11"/>
  <c r="BK80" i="11"/>
  <c r="BJ80" i="11"/>
  <c r="BI80" i="11"/>
  <c r="BH80" i="11"/>
  <c r="BG80" i="11"/>
  <c r="BF80" i="11"/>
  <c r="BE80" i="11"/>
  <c r="BD80" i="11"/>
  <c r="BC80" i="11"/>
  <c r="BB80" i="11"/>
  <c r="BA80" i="11"/>
  <c r="AZ80" i="11"/>
  <c r="AY80" i="11"/>
  <c r="AX80" i="11"/>
  <c r="AW80" i="11"/>
  <c r="AV80" i="11"/>
  <c r="AU80" i="11"/>
  <c r="AT80" i="11"/>
  <c r="AS80" i="11"/>
  <c r="AR80" i="11"/>
  <c r="AQ80" i="11"/>
  <c r="AP80" i="11"/>
  <c r="AO80" i="11"/>
  <c r="AN80" i="11"/>
  <c r="AM80" i="11"/>
  <c r="AL80" i="11"/>
  <c r="AK80" i="11"/>
  <c r="AJ80" i="11"/>
  <c r="AI80" i="11"/>
  <c r="AH80" i="11"/>
  <c r="AG80" i="11"/>
  <c r="AF80" i="11"/>
  <c r="AE80" i="11"/>
  <c r="AD80" i="11"/>
  <c r="AC80" i="11"/>
  <c r="AB80" i="11"/>
  <c r="AA80" i="11"/>
  <c r="Z80" i="11"/>
  <c r="Y80" i="11"/>
  <c r="X80" i="11"/>
  <c r="W80" i="11"/>
  <c r="V80" i="11"/>
  <c r="U80" i="11"/>
  <c r="T80" i="11"/>
  <c r="S80" i="11"/>
  <c r="R80" i="11"/>
  <c r="Q80" i="11"/>
  <c r="P80" i="11"/>
  <c r="DR79" i="11"/>
  <c r="DQ79" i="11"/>
  <c r="DP79" i="11"/>
  <c r="DO79" i="11"/>
  <c r="DN79" i="11"/>
  <c r="DM79" i="11"/>
  <c r="DL79" i="11"/>
  <c r="DK79" i="11"/>
  <c r="DJ79" i="11"/>
  <c r="DI79" i="11"/>
  <c r="DH79" i="11"/>
  <c r="DG79" i="11"/>
  <c r="DF79" i="11"/>
  <c r="DE79" i="11"/>
  <c r="DD79" i="11"/>
  <c r="DC79" i="11"/>
  <c r="DB79" i="11"/>
  <c r="DA79" i="11"/>
  <c r="CZ79" i="11"/>
  <c r="CY79" i="11"/>
  <c r="CX79" i="11"/>
  <c r="CW79" i="11"/>
  <c r="CV79" i="11"/>
  <c r="CU79" i="11"/>
  <c r="CT79" i="11"/>
  <c r="CS79" i="11"/>
  <c r="CR79" i="11"/>
  <c r="CQ79" i="11"/>
  <c r="CP79" i="11"/>
  <c r="CO79" i="11"/>
  <c r="CN79" i="11"/>
  <c r="CM79" i="11"/>
  <c r="CL79" i="11"/>
  <c r="CK79" i="11"/>
  <c r="CJ79" i="11"/>
  <c r="CI79" i="11"/>
  <c r="CH79" i="11"/>
  <c r="CG79" i="11"/>
  <c r="CF79" i="11"/>
  <c r="CE79" i="11"/>
  <c r="CD79" i="11"/>
  <c r="CC79" i="11"/>
  <c r="CB79" i="11"/>
  <c r="CA79" i="11"/>
  <c r="BZ79" i="11"/>
  <c r="BY79" i="11"/>
  <c r="BX79" i="11"/>
  <c r="BW79" i="11"/>
  <c r="BV79" i="11"/>
  <c r="BU79" i="11"/>
  <c r="BT79" i="11"/>
  <c r="BS79" i="11"/>
  <c r="BR79" i="11"/>
  <c r="BQ79" i="11"/>
  <c r="BP79" i="11"/>
  <c r="BO79" i="11"/>
  <c r="BN79" i="11"/>
  <c r="BM79" i="11"/>
  <c r="BL79" i="11"/>
  <c r="BK79" i="11"/>
  <c r="BJ79" i="11"/>
  <c r="BI79" i="11"/>
  <c r="BH79" i="11"/>
  <c r="BG79" i="11"/>
  <c r="BF79" i="11"/>
  <c r="BE79" i="11"/>
  <c r="BD79" i="11"/>
  <c r="BC79" i="11"/>
  <c r="BB79" i="11"/>
  <c r="BA79" i="11"/>
  <c r="AZ79" i="11"/>
  <c r="AY79" i="11"/>
  <c r="AX79" i="11"/>
  <c r="AW79" i="11"/>
  <c r="AV79" i="11"/>
  <c r="AU79" i="11"/>
  <c r="AT79" i="11"/>
  <c r="AS79" i="11"/>
  <c r="AR79" i="11"/>
  <c r="AQ79" i="11"/>
  <c r="AP79" i="11"/>
  <c r="AO79" i="11"/>
  <c r="AN79" i="11"/>
  <c r="AM79" i="11"/>
  <c r="AL79" i="11"/>
  <c r="AK79" i="11"/>
  <c r="AJ79" i="11"/>
  <c r="AI79" i="11"/>
  <c r="AH79" i="11"/>
  <c r="AG79" i="11"/>
  <c r="AF79" i="11"/>
  <c r="AE79" i="11"/>
  <c r="AD79" i="11"/>
  <c r="AC79" i="11"/>
  <c r="AB79" i="11"/>
  <c r="AA79" i="11"/>
  <c r="Z79" i="11"/>
  <c r="Y79" i="11"/>
  <c r="X79" i="11"/>
  <c r="W79" i="11"/>
  <c r="V79" i="11"/>
  <c r="U79" i="11"/>
  <c r="T79" i="11"/>
  <c r="S79" i="11"/>
  <c r="R79" i="11"/>
  <c r="Q79" i="11"/>
  <c r="P79" i="11"/>
  <c r="DR78" i="11"/>
  <c r="DQ78" i="11"/>
  <c r="DP78" i="11"/>
  <c r="DO78" i="11"/>
  <c r="DN78" i="11"/>
  <c r="DM78" i="11"/>
  <c r="DL78" i="11"/>
  <c r="DK78" i="11"/>
  <c r="DJ78" i="11"/>
  <c r="DI78" i="11"/>
  <c r="DH78" i="11"/>
  <c r="DG78" i="11"/>
  <c r="DF78" i="11"/>
  <c r="DE78" i="11"/>
  <c r="DD78" i="11"/>
  <c r="DC78" i="11"/>
  <c r="DB78" i="11"/>
  <c r="DA78" i="11"/>
  <c r="CZ78" i="11"/>
  <c r="CY78" i="11"/>
  <c r="CX78" i="11"/>
  <c r="CW78" i="11"/>
  <c r="CV78" i="11"/>
  <c r="CU78" i="11"/>
  <c r="CT78" i="11"/>
  <c r="CS78" i="11"/>
  <c r="CR78" i="11"/>
  <c r="CQ78" i="11"/>
  <c r="CP78" i="11"/>
  <c r="CO78" i="11"/>
  <c r="CN78" i="11"/>
  <c r="CM78" i="11"/>
  <c r="CL78" i="11"/>
  <c r="CK78" i="11"/>
  <c r="CJ78" i="11"/>
  <c r="CI78" i="11"/>
  <c r="CH78" i="11"/>
  <c r="CG78" i="11"/>
  <c r="CF78" i="11"/>
  <c r="CE78" i="11"/>
  <c r="CD78" i="11"/>
  <c r="CC78" i="11"/>
  <c r="CB78" i="11"/>
  <c r="CA78" i="11"/>
  <c r="BZ78" i="11"/>
  <c r="BY78" i="11"/>
  <c r="BX78" i="11"/>
  <c r="BW78" i="11"/>
  <c r="BV78" i="11"/>
  <c r="BU78" i="11"/>
  <c r="BT78" i="11"/>
  <c r="BS78" i="11"/>
  <c r="BR78" i="11"/>
  <c r="BQ78" i="11"/>
  <c r="BP78" i="11"/>
  <c r="BO78" i="11"/>
  <c r="BN78" i="11"/>
  <c r="BM78" i="11"/>
  <c r="BL78" i="11"/>
  <c r="BK78" i="11"/>
  <c r="BJ78" i="11"/>
  <c r="BI78" i="11"/>
  <c r="BH78" i="11"/>
  <c r="BG78" i="11"/>
  <c r="BF78" i="11"/>
  <c r="BE78" i="11"/>
  <c r="BD78" i="11"/>
  <c r="BC78" i="11"/>
  <c r="BB78" i="11"/>
  <c r="BA78" i="11"/>
  <c r="AZ78" i="11"/>
  <c r="AY78" i="11"/>
  <c r="AX78" i="11"/>
  <c r="AW78" i="11"/>
  <c r="AV78" i="11"/>
  <c r="AU78" i="11"/>
  <c r="AT78" i="11"/>
  <c r="AS78" i="11"/>
  <c r="AR78" i="11"/>
  <c r="AQ78" i="11"/>
  <c r="AP78" i="11"/>
  <c r="AO78" i="11"/>
  <c r="AN78" i="11"/>
  <c r="AM78" i="11"/>
  <c r="AL78" i="11"/>
  <c r="AK78" i="11"/>
  <c r="AJ78" i="11"/>
  <c r="AI78" i="11"/>
  <c r="AH78" i="11"/>
  <c r="AG78" i="11"/>
  <c r="AF78" i="11"/>
  <c r="AE78" i="11"/>
  <c r="AD78" i="11"/>
  <c r="AC78" i="11"/>
  <c r="AB78" i="11"/>
  <c r="AA78" i="11"/>
  <c r="Z78" i="11"/>
  <c r="Y78" i="11"/>
  <c r="X78" i="11"/>
  <c r="W78" i="11"/>
  <c r="V78" i="11"/>
  <c r="U78" i="11"/>
  <c r="T78" i="11"/>
  <c r="S78" i="11"/>
  <c r="R78" i="11"/>
  <c r="Q78" i="11"/>
  <c r="P78" i="11"/>
  <c r="DR77" i="11"/>
  <c r="DQ77" i="11"/>
  <c r="DP77" i="11"/>
  <c r="DO77" i="11"/>
  <c r="DN77" i="11"/>
  <c r="DM77" i="11"/>
  <c r="DL77" i="11"/>
  <c r="DK77" i="11"/>
  <c r="DJ77" i="11"/>
  <c r="DI77" i="11"/>
  <c r="DH77" i="11"/>
  <c r="DG77" i="11"/>
  <c r="DF77" i="11"/>
  <c r="DE77" i="11"/>
  <c r="DD77" i="11"/>
  <c r="DC77" i="11"/>
  <c r="DB77" i="11"/>
  <c r="DA77" i="11"/>
  <c r="CZ77" i="11"/>
  <c r="CY77" i="11"/>
  <c r="CX77" i="11"/>
  <c r="CW77" i="11"/>
  <c r="CV77" i="11"/>
  <c r="CU77" i="11"/>
  <c r="CT77" i="11"/>
  <c r="CS77" i="11"/>
  <c r="CR77" i="11"/>
  <c r="CQ77" i="11"/>
  <c r="CP77" i="11"/>
  <c r="CO77" i="11"/>
  <c r="CN77" i="11"/>
  <c r="CM77" i="11"/>
  <c r="CL77" i="11"/>
  <c r="CK77" i="11"/>
  <c r="CJ77" i="11"/>
  <c r="CI77" i="11"/>
  <c r="CH77" i="11"/>
  <c r="CG77" i="11"/>
  <c r="CF77" i="11"/>
  <c r="CE77" i="11"/>
  <c r="CD77" i="11"/>
  <c r="CC77" i="11"/>
  <c r="CB77" i="11"/>
  <c r="CA77" i="11"/>
  <c r="BZ77" i="11"/>
  <c r="BY77" i="11"/>
  <c r="BX77" i="11"/>
  <c r="BW77" i="11"/>
  <c r="BV77" i="11"/>
  <c r="BU77" i="11"/>
  <c r="BT77" i="11"/>
  <c r="BS77" i="11"/>
  <c r="BR77" i="11"/>
  <c r="BQ77" i="11"/>
  <c r="BP77" i="11"/>
  <c r="BO77" i="11"/>
  <c r="BN77" i="11"/>
  <c r="BM77" i="11"/>
  <c r="BL77" i="11"/>
  <c r="BK77" i="11"/>
  <c r="BJ77" i="11"/>
  <c r="BI77" i="11"/>
  <c r="BH77" i="11"/>
  <c r="BG77" i="11"/>
  <c r="BF77" i="11"/>
  <c r="BE77" i="11"/>
  <c r="BD77" i="11"/>
  <c r="BC77" i="11"/>
  <c r="BB77" i="11"/>
  <c r="BA77" i="11"/>
  <c r="AZ77" i="11"/>
  <c r="AY77" i="11"/>
  <c r="AX77" i="11"/>
  <c r="AW77" i="11"/>
  <c r="AV77" i="11"/>
  <c r="AU77" i="11"/>
  <c r="AT77" i="11"/>
  <c r="AS77" i="11"/>
  <c r="AR77" i="11"/>
  <c r="AQ77" i="11"/>
  <c r="AP77" i="11"/>
  <c r="AO77" i="11"/>
  <c r="AN77" i="11"/>
  <c r="AM77" i="11"/>
  <c r="AL77" i="11"/>
  <c r="AK77" i="11"/>
  <c r="AJ77" i="11"/>
  <c r="AI77" i="11"/>
  <c r="AH77" i="11"/>
  <c r="AG77" i="11"/>
  <c r="AF77" i="11"/>
  <c r="AE77" i="11"/>
  <c r="AD77" i="11"/>
  <c r="AC77" i="11"/>
  <c r="AB77" i="11"/>
  <c r="AA77" i="11"/>
  <c r="Z77" i="11"/>
  <c r="Y77" i="11"/>
  <c r="X77" i="11"/>
  <c r="W77" i="11"/>
  <c r="V77" i="11"/>
  <c r="U77" i="11"/>
  <c r="T77" i="11"/>
  <c r="S77" i="11"/>
  <c r="R77" i="11"/>
  <c r="Q77" i="11"/>
  <c r="P77" i="11"/>
  <c r="DR76" i="11"/>
  <c r="DQ76" i="11"/>
  <c r="DP76" i="11"/>
  <c r="DO76" i="11"/>
  <c r="DN76" i="11"/>
  <c r="DM76" i="11"/>
  <c r="DL76" i="11"/>
  <c r="DK76" i="11"/>
  <c r="DJ76" i="11"/>
  <c r="DI76" i="11"/>
  <c r="DH76" i="11"/>
  <c r="DG76" i="11"/>
  <c r="DF76" i="11"/>
  <c r="DE76" i="11"/>
  <c r="DD76" i="11"/>
  <c r="DC76" i="11"/>
  <c r="DB76" i="11"/>
  <c r="DA76" i="11"/>
  <c r="CZ76" i="11"/>
  <c r="CY76" i="11"/>
  <c r="CX76" i="11"/>
  <c r="CW76" i="11"/>
  <c r="CV76" i="11"/>
  <c r="CU76" i="11"/>
  <c r="CT76" i="11"/>
  <c r="CS76" i="11"/>
  <c r="CR76" i="11"/>
  <c r="CQ76" i="11"/>
  <c r="CP76" i="11"/>
  <c r="CO76" i="11"/>
  <c r="CN76" i="11"/>
  <c r="CM76" i="11"/>
  <c r="CL76" i="11"/>
  <c r="CK76" i="11"/>
  <c r="CJ76" i="11"/>
  <c r="CI76" i="11"/>
  <c r="CH76" i="11"/>
  <c r="CG76" i="11"/>
  <c r="CF76" i="11"/>
  <c r="CE76" i="11"/>
  <c r="CD76" i="11"/>
  <c r="CC76" i="11"/>
  <c r="CB76" i="11"/>
  <c r="CA76" i="11"/>
  <c r="BZ76" i="11"/>
  <c r="BY76" i="11"/>
  <c r="BX76" i="11"/>
  <c r="BW76" i="11"/>
  <c r="BV76" i="11"/>
  <c r="BU76" i="11"/>
  <c r="BT76" i="11"/>
  <c r="BS76" i="11"/>
  <c r="BR76" i="11"/>
  <c r="BQ76" i="11"/>
  <c r="BP76" i="11"/>
  <c r="BO76" i="11"/>
  <c r="BN76" i="11"/>
  <c r="BM76" i="11"/>
  <c r="BL76" i="11"/>
  <c r="BK76" i="11"/>
  <c r="BJ76" i="11"/>
  <c r="BI76" i="11"/>
  <c r="BH76" i="11"/>
  <c r="BG76" i="11"/>
  <c r="BF76" i="11"/>
  <c r="BE76" i="11"/>
  <c r="BD76" i="11"/>
  <c r="BC76" i="11"/>
  <c r="BB76" i="11"/>
  <c r="BA76" i="11"/>
  <c r="AZ76" i="11"/>
  <c r="AY76" i="11"/>
  <c r="AX76" i="11"/>
  <c r="AW76" i="11"/>
  <c r="AV76" i="11"/>
  <c r="AU76" i="11"/>
  <c r="AT76" i="11"/>
  <c r="AS76" i="11"/>
  <c r="AR76" i="11"/>
  <c r="AQ76" i="11"/>
  <c r="AP76" i="11"/>
  <c r="AO76" i="11"/>
  <c r="AN76" i="11"/>
  <c r="AM76" i="11"/>
  <c r="AL76" i="11"/>
  <c r="AK76" i="11"/>
  <c r="AJ76" i="11"/>
  <c r="AI76" i="11"/>
  <c r="AH76" i="11"/>
  <c r="AG76" i="11"/>
  <c r="AF76" i="11"/>
  <c r="AE76" i="11"/>
  <c r="AD76" i="11"/>
  <c r="AC76" i="11"/>
  <c r="AB76" i="11"/>
  <c r="AA76" i="11"/>
  <c r="Z76" i="11"/>
  <c r="Y76" i="11"/>
  <c r="X76" i="11"/>
  <c r="W76" i="11"/>
  <c r="V76" i="11"/>
  <c r="U76" i="11"/>
  <c r="T76" i="11"/>
  <c r="S76" i="11"/>
  <c r="R76" i="11"/>
  <c r="Q76" i="11"/>
  <c r="P76" i="11"/>
  <c r="DR75" i="11"/>
  <c r="DQ75" i="11"/>
  <c r="DP75" i="11"/>
  <c r="DO75" i="11"/>
  <c r="DN75" i="11"/>
  <c r="DM75" i="11"/>
  <c r="DL75" i="11"/>
  <c r="DK75" i="11"/>
  <c r="DJ75" i="11"/>
  <c r="DI75" i="11"/>
  <c r="DH75" i="11"/>
  <c r="DG75" i="11"/>
  <c r="DF75" i="11"/>
  <c r="DE75" i="11"/>
  <c r="DD75" i="11"/>
  <c r="DC75" i="11"/>
  <c r="DB75" i="11"/>
  <c r="DA75" i="11"/>
  <c r="CZ75" i="11"/>
  <c r="CY75" i="11"/>
  <c r="CX75" i="11"/>
  <c r="CW75" i="11"/>
  <c r="CV75" i="11"/>
  <c r="CU75" i="11"/>
  <c r="CT75" i="11"/>
  <c r="CS75" i="11"/>
  <c r="CR75" i="11"/>
  <c r="CQ75" i="11"/>
  <c r="CP75" i="11"/>
  <c r="CO75" i="11"/>
  <c r="CN75" i="11"/>
  <c r="CM75" i="11"/>
  <c r="CL75" i="11"/>
  <c r="CK75" i="11"/>
  <c r="CJ75" i="11"/>
  <c r="CI75" i="11"/>
  <c r="CH75" i="11"/>
  <c r="CG75" i="11"/>
  <c r="CF75" i="11"/>
  <c r="CE75" i="11"/>
  <c r="CD75" i="11"/>
  <c r="CC75" i="11"/>
  <c r="CB75" i="11"/>
  <c r="CA75" i="11"/>
  <c r="BZ75" i="11"/>
  <c r="BY75" i="11"/>
  <c r="BX75" i="11"/>
  <c r="BW75" i="11"/>
  <c r="BV75" i="11"/>
  <c r="BU75" i="11"/>
  <c r="BT75" i="11"/>
  <c r="BS75" i="11"/>
  <c r="BR75" i="11"/>
  <c r="BQ75" i="11"/>
  <c r="BP75" i="11"/>
  <c r="BO75" i="11"/>
  <c r="BN75" i="11"/>
  <c r="BM75" i="11"/>
  <c r="BL75" i="11"/>
  <c r="BK75" i="11"/>
  <c r="BJ75" i="11"/>
  <c r="BI75" i="11"/>
  <c r="BH75" i="11"/>
  <c r="BG75" i="11"/>
  <c r="BF75" i="11"/>
  <c r="BE75" i="11"/>
  <c r="BD75" i="11"/>
  <c r="BC75"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AD75" i="11"/>
  <c r="AC75" i="11"/>
  <c r="AB75" i="11"/>
  <c r="AA75" i="11"/>
  <c r="Z75" i="11"/>
  <c r="Y75" i="11"/>
  <c r="X75" i="11"/>
  <c r="W75" i="11"/>
  <c r="V75" i="11"/>
  <c r="U75" i="11"/>
  <c r="T75" i="11"/>
  <c r="S75" i="11"/>
  <c r="R75" i="11"/>
  <c r="Q75" i="11"/>
  <c r="P75" i="11"/>
  <c r="DR74" i="11"/>
  <c r="DQ74" i="11"/>
  <c r="DP74" i="11"/>
  <c r="DO74" i="11"/>
  <c r="DN74" i="11"/>
  <c r="DM74" i="11"/>
  <c r="DL74" i="11"/>
  <c r="DK74" i="11"/>
  <c r="DJ74" i="11"/>
  <c r="DI74" i="11"/>
  <c r="DH74" i="11"/>
  <c r="DG74" i="11"/>
  <c r="DF74" i="11"/>
  <c r="DE74" i="11"/>
  <c r="DD74" i="11"/>
  <c r="DC74" i="11"/>
  <c r="DB74" i="11"/>
  <c r="DA74" i="11"/>
  <c r="CZ74" i="11"/>
  <c r="CY74" i="11"/>
  <c r="CX74" i="11"/>
  <c r="CW74" i="11"/>
  <c r="CV74" i="11"/>
  <c r="CU74" i="11"/>
  <c r="CT74" i="11"/>
  <c r="CS74" i="11"/>
  <c r="CR74" i="11"/>
  <c r="CQ74" i="11"/>
  <c r="CP74" i="11"/>
  <c r="CO74" i="11"/>
  <c r="CN74" i="11"/>
  <c r="CM74" i="11"/>
  <c r="CL74" i="11"/>
  <c r="CK74" i="11"/>
  <c r="CJ74" i="11"/>
  <c r="CI74" i="11"/>
  <c r="CH74" i="11"/>
  <c r="CG74" i="11"/>
  <c r="CF74" i="11"/>
  <c r="CE74" i="11"/>
  <c r="CD74" i="11"/>
  <c r="CC74" i="11"/>
  <c r="CB74" i="11"/>
  <c r="CA74" i="11"/>
  <c r="BZ74" i="11"/>
  <c r="BY74" i="11"/>
  <c r="BX74" i="11"/>
  <c r="BW74" i="11"/>
  <c r="BV74" i="11"/>
  <c r="BU74" i="11"/>
  <c r="BT74" i="11"/>
  <c r="BS74" i="11"/>
  <c r="BR74" i="11"/>
  <c r="BQ74" i="11"/>
  <c r="BP74" i="11"/>
  <c r="BO74" i="11"/>
  <c r="BN74" i="11"/>
  <c r="BM74" i="11"/>
  <c r="BL74" i="11"/>
  <c r="BK74" i="11"/>
  <c r="BJ74" i="11"/>
  <c r="BI74" i="11"/>
  <c r="BH74" i="11"/>
  <c r="BG74" i="11"/>
  <c r="BF74" i="11"/>
  <c r="BE74" i="11"/>
  <c r="BD74" i="11"/>
  <c r="BC74" i="11"/>
  <c r="BB74" i="11"/>
  <c r="BA74" i="11"/>
  <c r="AZ74" i="11"/>
  <c r="AY74" i="11"/>
  <c r="AX74" i="11"/>
  <c r="AW74" i="11"/>
  <c r="AV74" i="11"/>
  <c r="AU74" i="11"/>
  <c r="AT74" i="11"/>
  <c r="AS74" i="11"/>
  <c r="AR74" i="11"/>
  <c r="AQ74" i="11"/>
  <c r="AP74" i="11"/>
  <c r="AO74" i="11"/>
  <c r="AN74" i="11"/>
  <c r="AM74" i="11"/>
  <c r="AL74" i="11"/>
  <c r="AK74" i="11"/>
  <c r="AJ74" i="11"/>
  <c r="AI74" i="11"/>
  <c r="AH74" i="11"/>
  <c r="AG74" i="11"/>
  <c r="AF74" i="11"/>
  <c r="AE74" i="11"/>
  <c r="AD74" i="11"/>
  <c r="AC74" i="11"/>
  <c r="AB74" i="11"/>
  <c r="AA74" i="11"/>
  <c r="Z74" i="11"/>
  <c r="Y74" i="11"/>
  <c r="X74" i="11"/>
  <c r="W74" i="11"/>
  <c r="V74" i="11"/>
  <c r="U74" i="11"/>
  <c r="T74" i="11"/>
  <c r="S74" i="11"/>
  <c r="R74" i="11"/>
  <c r="Q74" i="11"/>
  <c r="P74" i="11"/>
  <c r="DR73" i="11"/>
  <c r="DQ73" i="11"/>
  <c r="DP73" i="11"/>
  <c r="DO73" i="11"/>
  <c r="DN73" i="11"/>
  <c r="DM73" i="11"/>
  <c r="DL73" i="11"/>
  <c r="DK73" i="11"/>
  <c r="DJ73" i="11"/>
  <c r="DI73" i="11"/>
  <c r="DH73" i="11"/>
  <c r="DG73" i="11"/>
  <c r="DF73" i="11"/>
  <c r="DE73" i="11"/>
  <c r="DD73" i="11"/>
  <c r="DC73" i="11"/>
  <c r="DB73" i="11"/>
  <c r="DA73" i="11"/>
  <c r="CZ73" i="11"/>
  <c r="CY73" i="11"/>
  <c r="CX73" i="11"/>
  <c r="CW73" i="11"/>
  <c r="CV73" i="11"/>
  <c r="CU73" i="11"/>
  <c r="CT73" i="11"/>
  <c r="CS73" i="11"/>
  <c r="CR73" i="11"/>
  <c r="CQ73" i="11"/>
  <c r="CP73" i="11"/>
  <c r="CO73" i="11"/>
  <c r="CN73" i="11"/>
  <c r="CM73" i="11"/>
  <c r="CL73" i="11"/>
  <c r="CK73" i="11"/>
  <c r="CJ73" i="11"/>
  <c r="CI73" i="11"/>
  <c r="CH73" i="11"/>
  <c r="CG73" i="11"/>
  <c r="CF73" i="11"/>
  <c r="CE73" i="11"/>
  <c r="CD73" i="11"/>
  <c r="CC73" i="11"/>
  <c r="CB73" i="11"/>
  <c r="CA73" i="11"/>
  <c r="BZ73" i="11"/>
  <c r="BY73" i="11"/>
  <c r="BX73" i="11"/>
  <c r="BW73" i="11"/>
  <c r="BV73" i="11"/>
  <c r="BU73" i="11"/>
  <c r="BT73" i="11"/>
  <c r="BS73" i="11"/>
  <c r="BR73" i="11"/>
  <c r="BQ73" i="11"/>
  <c r="BP73" i="11"/>
  <c r="BO73" i="11"/>
  <c r="BN73" i="11"/>
  <c r="BM73" i="11"/>
  <c r="BL73" i="11"/>
  <c r="BK73" i="11"/>
  <c r="BJ73" i="11"/>
  <c r="BI73" i="11"/>
  <c r="BH73" i="11"/>
  <c r="BG73" i="11"/>
  <c r="BF73" i="11"/>
  <c r="BE73" i="11"/>
  <c r="BD73" i="11"/>
  <c r="BC73" i="11"/>
  <c r="BB73" i="11"/>
  <c r="BA73" i="11"/>
  <c r="AZ73" i="11"/>
  <c r="AY73" i="11"/>
  <c r="AX73" i="11"/>
  <c r="AW73" i="11"/>
  <c r="AV73" i="11"/>
  <c r="AU73" i="11"/>
  <c r="AT73" i="11"/>
  <c r="AS73" i="11"/>
  <c r="AR73" i="11"/>
  <c r="AQ73" i="11"/>
  <c r="AP73" i="11"/>
  <c r="AO73" i="11"/>
  <c r="AN73" i="11"/>
  <c r="AM73" i="11"/>
  <c r="AL73" i="11"/>
  <c r="AK73" i="11"/>
  <c r="AJ73" i="11"/>
  <c r="AI73" i="11"/>
  <c r="AH73" i="11"/>
  <c r="AG73" i="11"/>
  <c r="AF73" i="11"/>
  <c r="AE73" i="11"/>
  <c r="AD73" i="11"/>
  <c r="AC73" i="11"/>
  <c r="AB73" i="11"/>
  <c r="AA73" i="11"/>
  <c r="Z73" i="11"/>
  <c r="Y73" i="11"/>
  <c r="X73" i="11"/>
  <c r="W73" i="11"/>
  <c r="V73" i="11"/>
  <c r="U73" i="11"/>
  <c r="T73" i="11"/>
  <c r="S73" i="11"/>
  <c r="R73" i="11"/>
  <c r="Q73" i="11"/>
  <c r="P73" i="11"/>
  <c r="DR72" i="11"/>
  <c r="DQ72" i="11"/>
  <c r="DP72" i="11"/>
  <c r="DO72" i="11"/>
  <c r="DN72" i="11"/>
  <c r="DM72" i="11"/>
  <c r="DL72" i="11"/>
  <c r="DK72" i="11"/>
  <c r="DJ72" i="11"/>
  <c r="DI72" i="11"/>
  <c r="DH72" i="11"/>
  <c r="DG72" i="11"/>
  <c r="DF72" i="11"/>
  <c r="DE72" i="11"/>
  <c r="DD72" i="11"/>
  <c r="DC72" i="11"/>
  <c r="DB72" i="11"/>
  <c r="DA72" i="11"/>
  <c r="CZ72" i="11"/>
  <c r="CY72" i="11"/>
  <c r="CX72" i="11"/>
  <c r="CW72" i="11"/>
  <c r="CV72" i="11"/>
  <c r="CU72" i="11"/>
  <c r="CT72" i="11"/>
  <c r="CS72" i="11"/>
  <c r="CR72" i="11"/>
  <c r="CQ72" i="11"/>
  <c r="CP72" i="11"/>
  <c r="CO72" i="11"/>
  <c r="CN72" i="11"/>
  <c r="CM72" i="11"/>
  <c r="CL72" i="11"/>
  <c r="CK72" i="11"/>
  <c r="CJ72" i="11"/>
  <c r="CI72" i="11"/>
  <c r="CH72" i="11"/>
  <c r="CG72" i="11"/>
  <c r="CF72" i="11"/>
  <c r="CE72" i="11"/>
  <c r="CD72" i="11"/>
  <c r="CC72" i="11"/>
  <c r="CB72" i="11"/>
  <c r="CA72" i="11"/>
  <c r="BZ72" i="11"/>
  <c r="BY72" i="11"/>
  <c r="BX72" i="11"/>
  <c r="BW72" i="11"/>
  <c r="BV72" i="11"/>
  <c r="BU72" i="11"/>
  <c r="BT72" i="11"/>
  <c r="BS72" i="11"/>
  <c r="BR72" i="11"/>
  <c r="BQ72" i="11"/>
  <c r="BP72" i="11"/>
  <c r="BO72" i="11"/>
  <c r="BN72" i="11"/>
  <c r="BM72" i="11"/>
  <c r="BL72" i="11"/>
  <c r="BK72" i="11"/>
  <c r="BJ72" i="11"/>
  <c r="BI72" i="11"/>
  <c r="BH72" i="11"/>
  <c r="BG72" i="11"/>
  <c r="BF72" i="11"/>
  <c r="BE72" i="11"/>
  <c r="BD72" i="11"/>
  <c r="BC72" i="11"/>
  <c r="BB72" i="11"/>
  <c r="BA72" i="11"/>
  <c r="AZ72" i="11"/>
  <c r="AY72" i="11"/>
  <c r="AX72" i="11"/>
  <c r="AW72" i="11"/>
  <c r="AV72" i="11"/>
  <c r="AU72" i="11"/>
  <c r="AT72" i="11"/>
  <c r="AS72" i="11"/>
  <c r="AR72" i="11"/>
  <c r="AQ72" i="11"/>
  <c r="AP72" i="11"/>
  <c r="AO72" i="11"/>
  <c r="AN72" i="11"/>
  <c r="AM72" i="11"/>
  <c r="AL72" i="11"/>
  <c r="AK72" i="11"/>
  <c r="AJ72" i="11"/>
  <c r="AI72" i="11"/>
  <c r="AH72" i="11"/>
  <c r="AG72" i="11"/>
  <c r="AF72" i="11"/>
  <c r="AE72" i="11"/>
  <c r="AD72" i="11"/>
  <c r="AC72" i="11"/>
  <c r="AB72" i="11"/>
  <c r="AA72" i="11"/>
  <c r="Z72" i="11"/>
  <c r="Y72" i="11"/>
  <c r="X72" i="11"/>
  <c r="W72" i="11"/>
  <c r="V72" i="11"/>
  <c r="U72" i="11"/>
  <c r="T72" i="11"/>
  <c r="S72" i="11"/>
  <c r="R72" i="11"/>
  <c r="Q72" i="11"/>
  <c r="P72" i="11"/>
  <c r="DR71" i="11"/>
  <c r="DQ71" i="11"/>
  <c r="DP71" i="11"/>
  <c r="DO71" i="11"/>
  <c r="DN71" i="11"/>
  <c r="DM71" i="11"/>
  <c r="DL71" i="11"/>
  <c r="DK71" i="11"/>
  <c r="DJ71" i="11"/>
  <c r="DI71" i="11"/>
  <c r="DH71" i="11"/>
  <c r="DG71" i="11"/>
  <c r="DF71" i="11"/>
  <c r="DE71" i="11"/>
  <c r="DD71" i="11"/>
  <c r="DC71" i="11"/>
  <c r="DB71" i="11"/>
  <c r="DA71" i="11"/>
  <c r="CZ71" i="11"/>
  <c r="CY71" i="11"/>
  <c r="CX71" i="11"/>
  <c r="CW71" i="11"/>
  <c r="CV71" i="11"/>
  <c r="CU71" i="11"/>
  <c r="CT71" i="11"/>
  <c r="CS71" i="11"/>
  <c r="CR71" i="11"/>
  <c r="CQ71" i="11"/>
  <c r="CP71" i="11"/>
  <c r="CO71" i="11"/>
  <c r="CN71" i="11"/>
  <c r="CM71" i="11"/>
  <c r="CL71" i="11"/>
  <c r="CK71" i="11"/>
  <c r="CJ71" i="11"/>
  <c r="CI71" i="11"/>
  <c r="CH71" i="11"/>
  <c r="CG71" i="11"/>
  <c r="CF71" i="11"/>
  <c r="CE71" i="11"/>
  <c r="CD71" i="11"/>
  <c r="CC71" i="11"/>
  <c r="CB71" i="11"/>
  <c r="CA71" i="11"/>
  <c r="BZ71" i="11"/>
  <c r="BY71" i="11"/>
  <c r="BX71" i="11"/>
  <c r="BW71" i="11"/>
  <c r="BV71" i="11"/>
  <c r="BU71" i="11"/>
  <c r="BT71" i="11"/>
  <c r="BS71" i="11"/>
  <c r="BR71" i="11"/>
  <c r="BQ71" i="11"/>
  <c r="BP71" i="11"/>
  <c r="BO71" i="11"/>
  <c r="BN71" i="11"/>
  <c r="BM71" i="11"/>
  <c r="BL71" i="11"/>
  <c r="BK71" i="11"/>
  <c r="BJ71" i="11"/>
  <c r="BI71" i="11"/>
  <c r="BH71" i="11"/>
  <c r="BG71" i="11"/>
  <c r="BF71" i="11"/>
  <c r="BE71" i="11"/>
  <c r="BD71" i="11"/>
  <c r="BC71" i="11"/>
  <c r="BB71" i="11"/>
  <c r="BA71" i="11"/>
  <c r="AZ71" i="11"/>
  <c r="AY71" i="11"/>
  <c r="AX71" i="11"/>
  <c r="AW71" i="11"/>
  <c r="AV71" i="11"/>
  <c r="AU71" i="11"/>
  <c r="AT71" i="11"/>
  <c r="AS71" i="11"/>
  <c r="AR71" i="11"/>
  <c r="AQ71" i="11"/>
  <c r="AP71" i="11"/>
  <c r="AO71" i="11"/>
  <c r="AN71" i="11"/>
  <c r="AM71" i="11"/>
  <c r="AL71" i="11"/>
  <c r="AK71" i="11"/>
  <c r="AJ71" i="11"/>
  <c r="AI71" i="11"/>
  <c r="AH71" i="11"/>
  <c r="AG71" i="11"/>
  <c r="AF71" i="11"/>
  <c r="AE71" i="11"/>
  <c r="AD71" i="11"/>
  <c r="AC71" i="11"/>
  <c r="AB71" i="11"/>
  <c r="AA71" i="11"/>
  <c r="Z71" i="11"/>
  <c r="Y71" i="11"/>
  <c r="X71" i="11"/>
  <c r="W71" i="11"/>
  <c r="V71" i="11"/>
  <c r="U71" i="11"/>
  <c r="T71" i="11"/>
  <c r="S71" i="11"/>
  <c r="R71" i="11"/>
  <c r="Q71" i="11"/>
  <c r="P71" i="11"/>
  <c r="DR70" i="11"/>
  <c r="DQ70" i="11"/>
  <c r="DP70" i="11"/>
  <c r="DO70" i="11"/>
  <c r="DN70" i="11"/>
  <c r="DM70" i="11"/>
  <c r="DL70" i="11"/>
  <c r="DK70" i="11"/>
  <c r="DJ70" i="11"/>
  <c r="DI70" i="11"/>
  <c r="DH70" i="11"/>
  <c r="DG70" i="11"/>
  <c r="DF70" i="11"/>
  <c r="DE70" i="11"/>
  <c r="DD70" i="11"/>
  <c r="DC70" i="11"/>
  <c r="DB70" i="11"/>
  <c r="DA70" i="11"/>
  <c r="CZ70" i="11"/>
  <c r="CY70" i="11"/>
  <c r="CX70" i="11"/>
  <c r="CW70" i="11"/>
  <c r="CV70" i="11"/>
  <c r="CU70" i="11"/>
  <c r="CT70" i="11"/>
  <c r="CS70" i="11"/>
  <c r="CR70" i="11"/>
  <c r="CQ70" i="11"/>
  <c r="CP70" i="11"/>
  <c r="CO70" i="11"/>
  <c r="CN70" i="11"/>
  <c r="CM70" i="11"/>
  <c r="CL70" i="11"/>
  <c r="CK70" i="11"/>
  <c r="CJ70" i="11"/>
  <c r="CI70" i="11"/>
  <c r="CH70" i="11"/>
  <c r="CG70" i="11"/>
  <c r="CF70" i="11"/>
  <c r="CE70" i="11"/>
  <c r="CD70" i="11"/>
  <c r="CC70" i="11"/>
  <c r="CB70" i="11"/>
  <c r="CA70" i="11"/>
  <c r="BZ70" i="11"/>
  <c r="BY70" i="11"/>
  <c r="BX70" i="11"/>
  <c r="BW70" i="11"/>
  <c r="BV70" i="11"/>
  <c r="BU70" i="11"/>
  <c r="BT70" i="11"/>
  <c r="BS70" i="11"/>
  <c r="BR70" i="11"/>
  <c r="BQ70" i="11"/>
  <c r="BP70" i="11"/>
  <c r="BO70" i="11"/>
  <c r="BN70" i="11"/>
  <c r="BM70" i="11"/>
  <c r="BL70" i="11"/>
  <c r="BK70" i="11"/>
  <c r="BJ70" i="11"/>
  <c r="BI70" i="11"/>
  <c r="BH70" i="11"/>
  <c r="BG70" i="11"/>
  <c r="BF70" i="11"/>
  <c r="BE70" i="11"/>
  <c r="BD70" i="11"/>
  <c r="BC70" i="11"/>
  <c r="BB70" i="11"/>
  <c r="BA70" i="11"/>
  <c r="AZ70" i="11"/>
  <c r="AY70" i="11"/>
  <c r="AX70" i="11"/>
  <c r="AW70" i="11"/>
  <c r="AV70" i="11"/>
  <c r="AU70" i="11"/>
  <c r="AT70" i="11"/>
  <c r="AS70" i="11"/>
  <c r="AR70" i="11"/>
  <c r="AQ70" i="11"/>
  <c r="AP70" i="11"/>
  <c r="AO70" i="11"/>
  <c r="AN70" i="11"/>
  <c r="AM70" i="11"/>
  <c r="AL70" i="11"/>
  <c r="AK70" i="11"/>
  <c r="AJ70" i="11"/>
  <c r="AI70" i="11"/>
  <c r="AH70" i="11"/>
  <c r="AG70" i="11"/>
  <c r="AF70" i="11"/>
  <c r="AE70" i="11"/>
  <c r="AD70" i="11"/>
  <c r="AC70" i="11"/>
  <c r="AB70" i="11"/>
  <c r="AA70" i="11"/>
  <c r="Z70" i="11"/>
  <c r="Y70" i="11"/>
  <c r="X70" i="11"/>
  <c r="W70" i="11"/>
  <c r="V70" i="11"/>
  <c r="U70" i="11"/>
  <c r="T70" i="11"/>
  <c r="S70" i="11"/>
  <c r="R70" i="11"/>
  <c r="Q70" i="11"/>
  <c r="P70" i="11"/>
  <c r="DR69" i="11"/>
  <c r="DQ69" i="11"/>
  <c r="DP69" i="11"/>
  <c r="DO69" i="11"/>
  <c r="DN69" i="11"/>
  <c r="DM69" i="11"/>
  <c r="DL69" i="11"/>
  <c r="DK69" i="11"/>
  <c r="DJ69" i="11"/>
  <c r="DI69" i="11"/>
  <c r="DH69" i="11"/>
  <c r="DG69" i="11"/>
  <c r="DF69" i="11"/>
  <c r="DE69" i="11"/>
  <c r="DD69" i="11"/>
  <c r="DC69" i="11"/>
  <c r="DB69" i="11"/>
  <c r="DA69" i="11"/>
  <c r="CZ69" i="11"/>
  <c r="CY69" i="11"/>
  <c r="CX69" i="11"/>
  <c r="CW69" i="11"/>
  <c r="CV69" i="11"/>
  <c r="CU69" i="11"/>
  <c r="CT69" i="11"/>
  <c r="CS69" i="11"/>
  <c r="CR69" i="11"/>
  <c r="CQ69" i="11"/>
  <c r="CP69" i="11"/>
  <c r="CO69" i="11"/>
  <c r="CN69" i="11"/>
  <c r="CM69" i="11"/>
  <c r="CL69" i="11"/>
  <c r="CK69" i="11"/>
  <c r="CJ69" i="11"/>
  <c r="CI69" i="11"/>
  <c r="CH69" i="11"/>
  <c r="CG69" i="11"/>
  <c r="CF69" i="11"/>
  <c r="CE69" i="11"/>
  <c r="CD69" i="11"/>
  <c r="CC69" i="11"/>
  <c r="CB69" i="11"/>
  <c r="CA69" i="11"/>
  <c r="BZ69" i="11"/>
  <c r="BY69" i="11"/>
  <c r="BX69" i="11"/>
  <c r="BW69" i="11"/>
  <c r="BV69" i="11"/>
  <c r="BU69" i="11"/>
  <c r="BT69" i="11"/>
  <c r="BS69" i="11"/>
  <c r="BR69" i="11"/>
  <c r="BQ69" i="11"/>
  <c r="BP69" i="11"/>
  <c r="BO69" i="11"/>
  <c r="BN69" i="11"/>
  <c r="BM69" i="11"/>
  <c r="BL69" i="11"/>
  <c r="BK69" i="11"/>
  <c r="BJ69" i="11"/>
  <c r="BI69" i="11"/>
  <c r="BH69" i="11"/>
  <c r="BG69" i="11"/>
  <c r="BF69" i="11"/>
  <c r="BE69" i="11"/>
  <c r="BD69" i="11"/>
  <c r="BC69" i="11"/>
  <c r="BB69" i="11"/>
  <c r="BA69" i="11"/>
  <c r="AZ69" i="11"/>
  <c r="AY69" i="11"/>
  <c r="AX69" i="11"/>
  <c r="AW69" i="11"/>
  <c r="AV69" i="11"/>
  <c r="AU69" i="11"/>
  <c r="AT69" i="11"/>
  <c r="AS69" i="11"/>
  <c r="AR69" i="11"/>
  <c r="AQ69" i="11"/>
  <c r="AP69" i="11"/>
  <c r="AO69" i="11"/>
  <c r="AN69" i="11"/>
  <c r="AM69" i="11"/>
  <c r="AL69" i="11"/>
  <c r="AK69" i="11"/>
  <c r="AJ69" i="11"/>
  <c r="AI69" i="11"/>
  <c r="AH69" i="11"/>
  <c r="AG69" i="11"/>
  <c r="AF69" i="11"/>
  <c r="AE69" i="11"/>
  <c r="AD69" i="11"/>
  <c r="AC69" i="11"/>
  <c r="AB69" i="11"/>
  <c r="AA69" i="11"/>
  <c r="Z69" i="11"/>
  <c r="Y69" i="11"/>
  <c r="X69" i="11"/>
  <c r="W69" i="11"/>
  <c r="V69" i="11"/>
  <c r="U69" i="11"/>
  <c r="T69" i="11"/>
  <c r="S69" i="11"/>
  <c r="R69" i="11"/>
  <c r="Q69" i="11"/>
  <c r="P69" i="11"/>
  <c r="DR68" i="11"/>
  <c r="DQ68" i="11"/>
  <c r="DP68" i="11"/>
  <c r="DO68" i="11"/>
  <c r="DN68" i="11"/>
  <c r="DM68" i="11"/>
  <c r="DL68" i="11"/>
  <c r="DK68" i="11"/>
  <c r="DJ68" i="11"/>
  <c r="DI68" i="11"/>
  <c r="DH68" i="11"/>
  <c r="DG68" i="11"/>
  <c r="DF68" i="11"/>
  <c r="DE68" i="11"/>
  <c r="DD68" i="11"/>
  <c r="DC68" i="11"/>
  <c r="DB68" i="11"/>
  <c r="DA68" i="11"/>
  <c r="CZ68" i="11"/>
  <c r="CY68" i="11"/>
  <c r="CX68" i="11"/>
  <c r="CW68" i="11"/>
  <c r="CV68" i="11"/>
  <c r="CU68" i="11"/>
  <c r="CT68" i="11"/>
  <c r="CS68" i="11"/>
  <c r="CR68" i="11"/>
  <c r="CQ68" i="11"/>
  <c r="CP68" i="11"/>
  <c r="CO68" i="11"/>
  <c r="CN68" i="11"/>
  <c r="CM68" i="11"/>
  <c r="CL68" i="11"/>
  <c r="CK68" i="11"/>
  <c r="CJ68" i="11"/>
  <c r="CI68" i="11"/>
  <c r="CH68" i="11"/>
  <c r="CG68" i="11"/>
  <c r="CF68" i="11"/>
  <c r="CE68" i="11"/>
  <c r="CD68" i="11"/>
  <c r="CC68" i="11"/>
  <c r="CB68" i="11"/>
  <c r="CA68" i="11"/>
  <c r="BZ68" i="11"/>
  <c r="BY68" i="11"/>
  <c r="BX68" i="11"/>
  <c r="BW68" i="11"/>
  <c r="BV68" i="11"/>
  <c r="BU68" i="11"/>
  <c r="BT68" i="11"/>
  <c r="BS68" i="11"/>
  <c r="BR68" i="11"/>
  <c r="BQ68" i="11"/>
  <c r="BP68" i="11"/>
  <c r="BO68" i="11"/>
  <c r="BN68" i="11"/>
  <c r="BM68" i="11"/>
  <c r="BL68" i="11"/>
  <c r="BK68" i="11"/>
  <c r="BJ68" i="11"/>
  <c r="BI68" i="11"/>
  <c r="BH68" i="11"/>
  <c r="BG68" i="11"/>
  <c r="BF68" i="11"/>
  <c r="BE68" i="11"/>
  <c r="BD68" i="11"/>
  <c r="BC68" i="11"/>
  <c r="BB68" i="11"/>
  <c r="BA68" i="11"/>
  <c r="AZ68" i="1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T68" i="11"/>
  <c r="S68" i="11"/>
  <c r="R68" i="11"/>
  <c r="Q68" i="11"/>
  <c r="P68" i="11"/>
  <c r="DR67" i="11"/>
  <c r="DQ67" i="11"/>
  <c r="DP67" i="11"/>
  <c r="DO67" i="11"/>
  <c r="DN67" i="11"/>
  <c r="DM67" i="11"/>
  <c r="DL67" i="11"/>
  <c r="DK67" i="11"/>
  <c r="DJ67" i="11"/>
  <c r="DI67" i="11"/>
  <c r="DH67" i="11"/>
  <c r="DG67" i="11"/>
  <c r="DF67" i="11"/>
  <c r="DE67" i="11"/>
  <c r="DD67" i="11"/>
  <c r="DC67" i="11"/>
  <c r="DB67" i="11"/>
  <c r="DA67" i="11"/>
  <c r="CZ67" i="11"/>
  <c r="CY67" i="11"/>
  <c r="CX67" i="11"/>
  <c r="CW67" i="11"/>
  <c r="CV67" i="11"/>
  <c r="CU67" i="11"/>
  <c r="CT67" i="11"/>
  <c r="CS67" i="11"/>
  <c r="CR67" i="11"/>
  <c r="CQ67" i="11"/>
  <c r="CP67" i="11"/>
  <c r="CO67" i="11"/>
  <c r="CN67" i="11"/>
  <c r="CM67" i="11"/>
  <c r="CL67" i="11"/>
  <c r="CK67" i="11"/>
  <c r="CJ67" i="11"/>
  <c r="CI67" i="11"/>
  <c r="CH67" i="11"/>
  <c r="CG67" i="11"/>
  <c r="CF67" i="11"/>
  <c r="CE67" i="11"/>
  <c r="CD67" i="11"/>
  <c r="CC67" i="11"/>
  <c r="CB67" i="11"/>
  <c r="CA67" i="11"/>
  <c r="BZ67" i="11"/>
  <c r="BY67" i="11"/>
  <c r="BX67" i="11"/>
  <c r="BW67" i="11"/>
  <c r="BV67" i="11"/>
  <c r="BU67" i="11"/>
  <c r="BT67" i="11"/>
  <c r="BS67" i="11"/>
  <c r="BR67" i="11"/>
  <c r="BQ67" i="11"/>
  <c r="BP67" i="11"/>
  <c r="BO67" i="11"/>
  <c r="BN67" i="11"/>
  <c r="BM67" i="11"/>
  <c r="BL67" i="11"/>
  <c r="BK67" i="11"/>
  <c r="BJ67" i="11"/>
  <c r="BI67" i="11"/>
  <c r="BH67" i="11"/>
  <c r="BG67" i="11"/>
  <c r="BF67" i="11"/>
  <c r="BE67" i="11"/>
  <c r="BD67" i="11"/>
  <c r="BC67" i="11"/>
  <c r="BB67" i="11"/>
  <c r="BA67" i="11"/>
  <c r="AZ67"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T67" i="11"/>
  <c r="S67" i="11"/>
  <c r="R67" i="11"/>
  <c r="Q67" i="11"/>
  <c r="P67" i="11"/>
  <c r="DR66" i="11"/>
  <c r="DQ66" i="11"/>
  <c r="DP66" i="11"/>
  <c r="DO66" i="11"/>
  <c r="DN66" i="11"/>
  <c r="DM66" i="11"/>
  <c r="DL66" i="11"/>
  <c r="DK66" i="11"/>
  <c r="DJ66" i="11"/>
  <c r="DI66" i="11"/>
  <c r="DH66" i="11"/>
  <c r="DG66" i="11"/>
  <c r="DF66" i="11"/>
  <c r="DE66" i="11"/>
  <c r="DD66" i="11"/>
  <c r="DC66" i="11"/>
  <c r="DB66" i="11"/>
  <c r="DA66" i="11"/>
  <c r="CZ66" i="11"/>
  <c r="CY66" i="11"/>
  <c r="CX66" i="11"/>
  <c r="CW66" i="11"/>
  <c r="CV66" i="11"/>
  <c r="CU66" i="11"/>
  <c r="CT66" i="11"/>
  <c r="CS66" i="11"/>
  <c r="CR66" i="11"/>
  <c r="CQ66" i="11"/>
  <c r="CP66" i="11"/>
  <c r="CO66" i="11"/>
  <c r="CN66" i="11"/>
  <c r="CM66" i="11"/>
  <c r="CL66" i="11"/>
  <c r="CK66" i="11"/>
  <c r="CJ66" i="11"/>
  <c r="CI66" i="11"/>
  <c r="CH66" i="11"/>
  <c r="CG66" i="11"/>
  <c r="CF66" i="11"/>
  <c r="CE66" i="11"/>
  <c r="CD66" i="11"/>
  <c r="CC66" i="11"/>
  <c r="CB66" i="11"/>
  <c r="CA66" i="11"/>
  <c r="BZ66" i="11"/>
  <c r="BY66" i="11"/>
  <c r="BX66" i="11"/>
  <c r="BW66" i="11"/>
  <c r="BV66" i="11"/>
  <c r="BU66" i="11"/>
  <c r="BT66" i="11"/>
  <c r="BS66" i="11"/>
  <c r="BR66" i="11"/>
  <c r="BQ66" i="11"/>
  <c r="BP66" i="11"/>
  <c r="BO66" i="11"/>
  <c r="BN66" i="11"/>
  <c r="BM66" i="11"/>
  <c r="BL66" i="11"/>
  <c r="BK66" i="11"/>
  <c r="BJ66" i="11"/>
  <c r="BI66" i="11"/>
  <c r="BH66" i="11"/>
  <c r="BG66" i="11"/>
  <c r="BF66" i="11"/>
  <c r="BE66" i="11"/>
  <c r="BD66" i="11"/>
  <c r="BC66" i="11"/>
  <c r="BB66" i="11"/>
  <c r="BA66" i="11"/>
  <c r="AZ66" i="11"/>
  <c r="AY66" i="11"/>
  <c r="AX66" i="11"/>
  <c r="AW66" i="11"/>
  <c r="AV66" i="11"/>
  <c r="AU66" i="11"/>
  <c r="AT66" i="11"/>
  <c r="AS66" i="11"/>
  <c r="AR66" i="11"/>
  <c r="AQ66" i="11"/>
  <c r="AP66" i="11"/>
  <c r="AO66" i="11"/>
  <c r="AN66" i="11"/>
  <c r="AM66" i="11"/>
  <c r="AL66" i="11"/>
  <c r="AK66" i="11"/>
  <c r="AJ66" i="11"/>
  <c r="AI66" i="11"/>
  <c r="AH66" i="11"/>
  <c r="AG66" i="11"/>
  <c r="AF66" i="11"/>
  <c r="AE66" i="11"/>
  <c r="AD66" i="11"/>
  <c r="AC66" i="11"/>
  <c r="AB66" i="11"/>
  <c r="AA66" i="11"/>
  <c r="Z66" i="11"/>
  <c r="Y66" i="11"/>
  <c r="X66" i="11"/>
  <c r="W66" i="11"/>
  <c r="V66" i="11"/>
  <c r="U66" i="11"/>
  <c r="T66" i="11"/>
  <c r="S66" i="11"/>
  <c r="R66" i="11"/>
  <c r="Q66" i="11"/>
  <c r="P66" i="11"/>
  <c r="DR65" i="11"/>
  <c r="DQ65" i="11"/>
  <c r="DP65" i="11"/>
  <c r="DO65" i="11"/>
  <c r="DN65" i="11"/>
  <c r="DM65" i="11"/>
  <c r="DL65" i="11"/>
  <c r="DK65" i="11"/>
  <c r="DJ65" i="11"/>
  <c r="DI65" i="11"/>
  <c r="DH65" i="11"/>
  <c r="DG65" i="11"/>
  <c r="DF65" i="11"/>
  <c r="DE65" i="11"/>
  <c r="DD65" i="11"/>
  <c r="DC65" i="11"/>
  <c r="DB65" i="11"/>
  <c r="DA65" i="11"/>
  <c r="CZ65" i="11"/>
  <c r="CY65" i="11"/>
  <c r="CX65" i="11"/>
  <c r="CW65" i="11"/>
  <c r="CV65" i="11"/>
  <c r="CU65" i="11"/>
  <c r="CT65" i="11"/>
  <c r="CS65" i="11"/>
  <c r="CR65" i="11"/>
  <c r="CQ65" i="11"/>
  <c r="CP65" i="11"/>
  <c r="CO65" i="11"/>
  <c r="CN65" i="11"/>
  <c r="CM65" i="11"/>
  <c r="CL65" i="11"/>
  <c r="CK65" i="11"/>
  <c r="CJ65" i="11"/>
  <c r="CI65" i="11"/>
  <c r="CH65" i="11"/>
  <c r="CG65" i="11"/>
  <c r="CF65" i="11"/>
  <c r="CE65" i="11"/>
  <c r="CD65" i="11"/>
  <c r="CC65" i="11"/>
  <c r="CB65" i="11"/>
  <c r="CA65" i="11"/>
  <c r="BZ65" i="11"/>
  <c r="BY65" i="11"/>
  <c r="BX65" i="11"/>
  <c r="BW65" i="11"/>
  <c r="BV65" i="11"/>
  <c r="BU65" i="11"/>
  <c r="BT65" i="11"/>
  <c r="BS65" i="11"/>
  <c r="BR65" i="11"/>
  <c r="BQ65" i="11"/>
  <c r="BP65" i="11"/>
  <c r="BO65" i="11"/>
  <c r="BN65" i="11"/>
  <c r="BM65" i="11"/>
  <c r="BL65" i="11"/>
  <c r="BK65" i="11"/>
  <c r="BJ65" i="11"/>
  <c r="BI65" i="11"/>
  <c r="BH65" i="11"/>
  <c r="BG65" i="11"/>
  <c r="BF65" i="11"/>
  <c r="BE65" i="11"/>
  <c r="BD65" i="11"/>
  <c r="BC65" i="11"/>
  <c r="BB65" i="11"/>
  <c r="BA65" i="11"/>
  <c r="AZ65"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T65" i="11"/>
  <c r="S65" i="11"/>
  <c r="R65" i="11"/>
  <c r="Q65" i="11"/>
  <c r="P65" i="11"/>
  <c r="DR64" i="11"/>
  <c r="DQ64" i="11"/>
  <c r="DP64" i="11"/>
  <c r="DO64" i="11"/>
  <c r="DN64" i="11"/>
  <c r="DM64" i="11"/>
  <c r="DL64" i="11"/>
  <c r="DK64" i="11"/>
  <c r="DJ64" i="11"/>
  <c r="DI64" i="11"/>
  <c r="DH64" i="11"/>
  <c r="DG64" i="11"/>
  <c r="DF64" i="11"/>
  <c r="DE64" i="11"/>
  <c r="DD64" i="11"/>
  <c r="DC64" i="11"/>
  <c r="DB64" i="11"/>
  <c r="DA64" i="11"/>
  <c r="CZ64" i="11"/>
  <c r="CY64" i="11"/>
  <c r="CX64" i="11"/>
  <c r="CW64" i="11"/>
  <c r="CV64" i="11"/>
  <c r="CU64" i="11"/>
  <c r="CT64" i="11"/>
  <c r="CS64" i="11"/>
  <c r="CR64" i="11"/>
  <c r="CQ64" i="11"/>
  <c r="CP64" i="11"/>
  <c r="CO64" i="11"/>
  <c r="CN64" i="11"/>
  <c r="CM64" i="11"/>
  <c r="CL64" i="11"/>
  <c r="CK64" i="11"/>
  <c r="CJ64" i="11"/>
  <c r="CI64" i="11"/>
  <c r="CH64" i="11"/>
  <c r="CG64" i="11"/>
  <c r="CF64" i="11"/>
  <c r="CE64" i="11"/>
  <c r="CD64" i="11"/>
  <c r="CC64" i="11"/>
  <c r="CB64" i="11"/>
  <c r="CA64" i="11"/>
  <c r="BZ64" i="11"/>
  <c r="BY64" i="11"/>
  <c r="BX64" i="11"/>
  <c r="BW64" i="11"/>
  <c r="BV64" i="11"/>
  <c r="BU64" i="11"/>
  <c r="BT64" i="11"/>
  <c r="BS64" i="11"/>
  <c r="BR64" i="11"/>
  <c r="BQ64" i="11"/>
  <c r="BP64" i="11"/>
  <c r="BO64" i="11"/>
  <c r="BN64" i="11"/>
  <c r="BM64" i="11"/>
  <c r="BL64" i="11"/>
  <c r="BK64" i="11"/>
  <c r="BJ64" i="11"/>
  <c r="BI64" i="11"/>
  <c r="BH64" i="11"/>
  <c r="BG64" i="11"/>
  <c r="BF64" i="11"/>
  <c r="BE64" i="11"/>
  <c r="BD64" i="11"/>
  <c r="BC64" i="11"/>
  <c r="BB64" i="11"/>
  <c r="BA64" i="11"/>
  <c r="AZ64"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T64" i="11"/>
  <c r="S64" i="11"/>
  <c r="R64" i="11"/>
  <c r="Q64" i="11"/>
  <c r="P64" i="11"/>
  <c r="DR63" i="11"/>
  <c r="DQ63" i="11"/>
  <c r="DP63" i="11"/>
  <c r="DO63" i="11"/>
  <c r="DN63" i="11"/>
  <c r="DM63" i="11"/>
  <c r="DL63" i="11"/>
  <c r="DK63" i="11"/>
  <c r="DJ63" i="11"/>
  <c r="DI63" i="11"/>
  <c r="DH63" i="11"/>
  <c r="DG63" i="11"/>
  <c r="DF63" i="11"/>
  <c r="DE63" i="11"/>
  <c r="DD63" i="11"/>
  <c r="DC63" i="11"/>
  <c r="DB63" i="11"/>
  <c r="DA63" i="11"/>
  <c r="CZ63" i="11"/>
  <c r="CY63" i="11"/>
  <c r="CX63" i="11"/>
  <c r="CW63" i="11"/>
  <c r="CV63" i="11"/>
  <c r="CU63" i="11"/>
  <c r="CT63" i="11"/>
  <c r="CS63" i="11"/>
  <c r="CR63" i="11"/>
  <c r="CQ63" i="11"/>
  <c r="CP63" i="11"/>
  <c r="CO63" i="11"/>
  <c r="CN63" i="11"/>
  <c r="CM63" i="11"/>
  <c r="CL63" i="11"/>
  <c r="CK63" i="11"/>
  <c r="CJ63" i="11"/>
  <c r="CI63" i="11"/>
  <c r="CH63" i="11"/>
  <c r="CG63" i="11"/>
  <c r="CF63" i="11"/>
  <c r="CE63" i="11"/>
  <c r="CD63" i="11"/>
  <c r="CC63" i="11"/>
  <c r="CB63" i="11"/>
  <c r="CA63" i="11"/>
  <c r="BZ63" i="11"/>
  <c r="BY63" i="11"/>
  <c r="BX63" i="11"/>
  <c r="BW63" i="11"/>
  <c r="BV63" i="11"/>
  <c r="BU63" i="11"/>
  <c r="BT63" i="11"/>
  <c r="BS63" i="11"/>
  <c r="BR63" i="11"/>
  <c r="BQ63" i="11"/>
  <c r="BP63" i="11"/>
  <c r="BO63" i="11"/>
  <c r="BN63" i="11"/>
  <c r="BM63" i="11"/>
  <c r="BL63" i="11"/>
  <c r="BK63" i="11"/>
  <c r="BJ63" i="11"/>
  <c r="BI63" i="11"/>
  <c r="BH63" i="11"/>
  <c r="BG63" i="11"/>
  <c r="BF63" i="11"/>
  <c r="BE63" i="11"/>
  <c r="BD63" i="11"/>
  <c r="BC63" i="11"/>
  <c r="BB63" i="11"/>
  <c r="BA63" i="11"/>
  <c r="AZ63" i="11"/>
  <c r="AY63" i="11"/>
  <c r="AX63" i="11"/>
  <c r="AW63" i="11"/>
  <c r="AV63" i="11"/>
  <c r="AU63" i="11"/>
  <c r="AT63" i="11"/>
  <c r="AS63" i="11"/>
  <c r="AR63" i="11"/>
  <c r="AQ63" i="11"/>
  <c r="AP63" i="11"/>
  <c r="AO63" i="11"/>
  <c r="AN63" i="11"/>
  <c r="AM63" i="11"/>
  <c r="AL63" i="11"/>
  <c r="AK63" i="11"/>
  <c r="AJ63" i="11"/>
  <c r="AI63" i="11"/>
  <c r="AH63" i="11"/>
  <c r="AG63" i="11"/>
  <c r="AF63" i="11"/>
  <c r="AE63" i="11"/>
  <c r="AD63" i="11"/>
  <c r="AC63" i="11"/>
  <c r="AB63" i="11"/>
  <c r="AA63" i="11"/>
  <c r="Z63" i="11"/>
  <c r="Y63" i="11"/>
  <c r="X63" i="11"/>
  <c r="W63" i="11"/>
  <c r="V63" i="11"/>
  <c r="U63" i="11"/>
  <c r="T63" i="11"/>
  <c r="S63" i="11"/>
  <c r="R63" i="11"/>
  <c r="Q63" i="11"/>
  <c r="P63" i="11"/>
  <c r="DR62" i="11"/>
  <c r="DQ62" i="11"/>
  <c r="DP62" i="11"/>
  <c r="DO62" i="11"/>
  <c r="DN62" i="11"/>
  <c r="DM62" i="11"/>
  <c r="DL62" i="11"/>
  <c r="DK62" i="11"/>
  <c r="DJ62" i="11"/>
  <c r="DI62" i="11"/>
  <c r="DH62" i="11"/>
  <c r="DG62" i="11"/>
  <c r="DF62" i="11"/>
  <c r="DE62" i="11"/>
  <c r="DD62" i="11"/>
  <c r="DC62" i="11"/>
  <c r="DB62" i="11"/>
  <c r="DA62" i="11"/>
  <c r="CZ62" i="11"/>
  <c r="CY62" i="11"/>
  <c r="CX62" i="11"/>
  <c r="CW62" i="11"/>
  <c r="CV62" i="11"/>
  <c r="CU62" i="11"/>
  <c r="CT62" i="11"/>
  <c r="CS62" i="11"/>
  <c r="CR62" i="11"/>
  <c r="CQ62" i="11"/>
  <c r="CP62" i="11"/>
  <c r="CO62" i="11"/>
  <c r="CN62" i="11"/>
  <c r="CM62" i="11"/>
  <c r="CL62" i="11"/>
  <c r="CK62" i="11"/>
  <c r="CJ62" i="11"/>
  <c r="CI62" i="11"/>
  <c r="CH62" i="11"/>
  <c r="CG62" i="11"/>
  <c r="CF62" i="11"/>
  <c r="CE62" i="11"/>
  <c r="CD62" i="11"/>
  <c r="CC62" i="11"/>
  <c r="CB62" i="11"/>
  <c r="CA62" i="11"/>
  <c r="BZ62" i="11"/>
  <c r="BY62" i="11"/>
  <c r="BX62" i="11"/>
  <c r="BW62" i="11"/>
  <c r="BV62" i="11"/>
  <c r="BU62" i="11"/>
  <c r="BT62" i="11"/>
  <c r="BS62" i="11"/>
  <c r="BR62" i="11"/>
  <c r="BQ62" i="11"/>
  <c r="BP62" i="11"/>
  <c r="BO62" i="11"/>
  <c r="BN62" i="11"/>
  <c r="BM62" i="11"/>
  <c r="BL62" i="11"/>
  <c r="BK62" i="11"/>
  <c r="BJ62" i="11"/>
  <c r="BI62" i="11"/>
  <c r="BH62" i="11"/>
  <c r="BG62" i="11"/>
  <c r="BF62" i="11"/>
  <c r="BE62" i="11"/>
  <c r="BD62" i="11"/>
  <c r="BC62" i="11"/>
  <c r="BB62" i="11"/>
  <c r="BA62" i="11"/>
  <c r="AZ62"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T62" i="11"/>
  <c r="S62" i="11"/>
  <c r="R62" i="11"/>
  <c r="Q62" i="11"/>
  <c r="P62" i="11"/>
  <c r="DR61" i="11"/>
  <c r="DQ61" i="11"/>
  <c r="DP61" i="11"/>
  <c r="DO61" i="11"/>
  <c r="DN61" i="11"/>
  <c r="DM61" i="11"/>
  <c r="DL61" i="11"/>
  <c r="DK61" i="11"/>
  <c r="DJ61" i="11"/>
  <c r="DI61" i="11"/>
  <c r="DH61" i="11"/>
  <c r="DG61" i="11"/>
  <c r="DF61" i="11"/>
  <c r="DE61" i="11"/>
  <c r="DD61" i="11"/>
  <c r="DC61" i="11"/>
  <c r="DB61" i="11"/>
  <c r="DA61" i="11"/>
  <c r="CZ61" i="11"/>
  <c r="CY61" i="11"/>
  <c r="CX61" i="11"/>
  <c r="CW61" i="11"/>
  <c r="CV61" i="11"/>
  <c r="CU61" i="11"/>
  <c r="CT61" i="11"/>
  <c r="CS61" i="11"/>
  <c r="CR61" i="11"/>
  <c r="CQ61" i="11"/>
  <c r="CP61" i="11"/>
  <c r="CO61" i="11"/>
  <c r="CN61" i="11"/>
  <c r="CM61" i="11"/>
  <c r="CL61" i="11"/>
  <c r="CK61" i="11"/>
  <c r="CJ61" i="11"/>
  <c r="CI61" i="11"/>
  <c r="CH61" i="11"/>
  <c r="CG61" i="11"/>
  <c r="CF61" i="11"/>
  <c r="CE61" i="11"/>
  <c r="CD61" i="11"/>
  <c r="CC61" i="11"/>
  <c r="CB61" i="11"/>
  <c r="CA61" i="11"/>
  <c r="BZ61" i="11"/>
  <c r="BY61" i="11"/>
  <c r="BX61" i="11"/>
  <c r="BW61" i="11"/>
  <c r="BV61" i="11"/>
  <c r="BU61" i="11"/>
  <c r="BT61" i="11"/>
  <c r="BS61" i="11"/>
  <c r="BR61" i="11"/>
  <c r="BQ61" i="11"/>
  <c r="BP61" i="11"/>
  <c r="BO61" i="11"/>
  <c r="BN61" i="11"/>
  <c r="BM61" i="11"/>
  <c r="BL61" i="11"/>
  <c r="BK61" i="11"/>
  <c r="BJ61" i="11"/>
  <c r="BI61" i="11"/>
  <c r="BH61" i="11"/>
  <c r="BG61" i="11"/>
  <c r="BF61" i="11"/>
  <c r="BE61" i="11"/>
  <c r="BD61" i="11"/>
  <c r="BC61" i="11"/>
  <c r="BB61" i="11"/>
  <c r="BA61" i="11"/>
  <c r="AZ61"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T61" i="11"/>
  <c r="S61" i="11"/>
  <c r="R61" i="11"/>
  <c r="Q61" i="11"/>
  <c r="P61" i="11"/>
  <c r="DR60" i="11"/>
  <c r="DQ60" i="11"/>
  <c r="DP60" i="11"/>
  <c r="DO60" i="11"/>
  <c r="DN60" i="11"/>
  <c r="DM60" i="11"/>
  <c r="DL60" i="11"/>
  <c r="DK60" i="11"/>
  <c r="DJ60" i="11"/>
  <c r="DI60" i="11"/>
  <c r="DH60" i="11"/>
  <c r="DG60" i="11"/>
  <c r="DF60" i="11"/>
  <c r="DE60" i="11"/>
  <c r="DD60" i="11"/>
  <c r="DC60" i="11"/>
  <c r="DB60" i="11"/>
  <c r="DA60" i="11"/>
  <c r="CZ60" i="11"/>
  <c r="CY60" i="11"/>
  <c r="CX60" i="11"/>
  <c r="CW60" i="11"/>
  <c r="CV60" i="11"/>
  <c r="CU60" i="11"/>
  <c r="CT60" i="11"/>
  <c r="CS60" i="11"/>
  <c r="CR60" i="11"/>
  <c r="CQ60" i="11"/>
  <c r="CP60" i="11"/>
  <c r="CO60" i="11"/>
  <c r="CN60" i="11"/>
  <c r="CM60" i="11"/>
  <c r="CL60" i="11"/>
  <c r="CK60" i="11"/>
  <c r="CJ60" i="11"/>
  <c r="CI60" i="11"/>
  <c r="CH60" i="11"/>
  <c r="CG60" i="11"/>
  <c r="CF60" i="11"/>
  <c r="CE60" i="11"/>
  <c r="CD60" i="11"/>
  <c r="CC60" i="11"/>
  <c r="CB60" i="11"/>
  <c r="CA60" i="11"/>
  <c r="BZ60" i="11"/>
  <c r="BY60" i="11"/>
  <c r="BX60" i="11"/>
  <c r="BW60" i="11"/>
  <c r="BV60" i="11"/>
  <c r="BU60" i="11"/>
  <c r="BT60" i="11"/>
  <c r="BS60" i="11"/>
  <c r="BR60" i="11"/>
  <c r="BQ60" i="11"/>
  <c r="BP60" i="11"/>
  <c r="BO60" i="11"/>
  <c r="BN60" i="11"/>
  <c r="BM60" i="11"/>
  <c r="BL60" i="11"/>
  <c r="BK60" i="11"/>
  <c r="BJ60" i="11"/>
  <c r="BI60" i="11"/>
  <c r="BH60" i="11"/>
  <c r="BG60" i="11"/>
  <c r="BF60" i="11"/>
  <c r="BE60" i="11"/>
  <c r="BD60" i="11"/>
  <c r="BC60" i="11"/>
  <c r="BB60" i="11"/>
  <c r="BA60" i="11"/>
  <c r="AZ60" i="11"/>
  <c r="AY60" i="11"/>
  <c r="AX60" i="11"/>
  <c r="AW60" i="11"/>
  <c r="AV60" i="11"/>
  <c r="AU60" i="11"/>
  <c r="AT60" i="11"/>
  <c r="AS60" i="11"/>
  <c r="AR60" i="11"/>
  <c r="AQ60" i="11"/>
  <c r="AP60" i="11"/>
  <c r="AO60" i="11"/>
  <c r="AN60" i="11"/>
  <c r="AM60" i="11"/>
  <c r="AL60" i="11"/>
  <c r="AK60" i="11"/>
  <c r="AJ60" i="11"/>
  <c r="AI60" i="11"/>
  <c r="AH60" i="11"/>
  <c r="AG60" i="11"/>
  <c r="AF60" i="11"/>
  <c r="AE60" i="11"/>
  <c r="AD60" i="11"/>
  <c r="AC60" i="11"/>
  <c r="AB60" i="11"/>
  <c r="AA60" i="11"/>
  <c r="Z60" i="11"/>
  <c r="Y60" i="11"/>
  <c r="X60" i="11"/>
  <c r="W60" i="11"/>
  <c r="V60" i="11"/>
  <c r="U60" i="11"/>
  <c r="T60" i="11"/>
  <c r="S60" i="11"/>
  <c r="R60" i="11"/>
  <c r="Q60" i="11"/>
  <c r="P60" i="11"/>
  <c r="DR59" i="11"/>
  <c r="DQ59" i="11"/>
  <c r="DP59" i="11"/>
  <c r="DO59" i="11"/>
  <c r="DN59" i="11"/>
  <c r="DM59" i="11"/>
  <c r="DL59" i="11"/>
  <c r="DK59" i="11"/>
  <c r="DJ59" i="11"/>
  <c r="DI59" i="11"/>
  <c r="DH59" i="11"/>
  <c r="DG59" i="11"/>
  <c r="DF59" i="11"/>
  <c r="DE59" i="11"/>
  <c r="DD59" i="11"/>
  <c r="DC59" i="11"/>
  <c r="DB59" i="11"/>
  <c r="DA59" i="11"/>
  <c r="CZ59" i="11"/>
  <c r="CY59" i="11"/>
  <c r="CX59" i="11"/>
  <c r="CW59" i="11"/>
  <c r="CV59" i="11"/>
  <c r="CU59" i="11"/>
  <c r="CT59" i="11"/>
  <c r="CS59" i="11"/>
  <c r="CR59" i="11"/>
  <c r="CQ59" i="11"/>
  <c r="CP59" i="11"/>
  <c r="CO59" i="11"/>
  <c r="CN59" i="11"/>
  <c r="CM59" i="11"/>
  <c r="CL59" i="11"/>
  <c r="CK59" i="11"/>
  <c r="CJ59" i="11"/>
  <c r="CI59" i="11"/>
  <c r="CH59" i="11"/>
  <c r="CG59" i="11"/>
  <c r="CF59" i="11"/>
  <c r="CE59" i="11"/>
  <c r="CD59" i="11"/>
  <c r="CC59" i="11"/>
  <c r="CB59" i="11"/>
  <c r="CA59" i="11"/>
  <c r="BZ59" i="11"/>
  <c r="BY59" i="11"/>
  <c r="BX59" i="11"/>
  <c r="BW59" i="11"/>
  <c r="BV59" i="11"/>
  <c r="BU59" i="11"/>
  <c r="BT59" i="11"/>
  <c r="BS59" i="11"/>
  <c r="BR59" i="11"/>
  <c r="BQ59" i="11"/>
  <c r="BP59" i="11"/>
  <c r="BO59" i="11"/>
  <c r="BN59" i="11"/>
  <c r="BM59" i="11"/>
  <c r="BL59" i="11"/>
  <c r="BK59" i="11"/>
  <c r="BJ59" i="11"/>
  <c r="BI59" i="11"/>
  <c r="BH59" i="11"/>
  <c r="BG59" i="11"/>
  <c r="BF59" i="11"/>
  <c r="BE59" i="11"/>
  <c r="BD59" i="11"/>
  <c r="BC59" i="1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T59" i="11"/>
  <c r="S59" i="11"/>
  <c r="R59" i="11"/>
  <c r="Q59" i="11"/>
  <c r="P59" i="11"/>
  <c r="DR58" i="11"/>
  <c r="DQ58" i="11"/>
  <c r="DP58" i="11"/>
  <c r="DO58" i="11"/>
  <c r="DN58" i="11"/>
  <c r="DM58" i="11"/>
  <c r="DL58" i="11"/>
  <c r="DK58" i="11"/>
  <c r="DJ58" i="11"/>
  <c r="DI58" i="11"/>
  <c r="DH58" i="11"/>
  <c r="DG58" i="11"/>
  <c r="DF58" i="11"/>
  <c r="DE58" i="11"/>
  <c r="DD58" i="11"/>
  <c r="DC58" i="11"/>
  <c r="DB58" i="11"/>
  <c r="DA58" i="11"/>
  <c r="CZ58" i="11"/>
  <c r="CY58" i="11"/>
  <c r="CX58" i="11"/>
  <c r="CW58" i="11"/>
  <c r="CV58" i="11"/>
  <c r="CU58" i="11"/>
  <c r="CT58" i="11"/>
  <c r="CS58" i="11"/>
  <c r="CR58" i="11"/>
  <c r="CQ58" i="11"/>
  <c r="CP58" i="11"/>
  <c r="CO58" i="11"/>
  <c r="CN58" i="11"/>
  <c r="CM58" i="11"/>
  <c r="CL58" i="11"/>
  <c r="CK58" i="11"/>
  <c r="CJ58" i="11"/>
  <c r="CI58" i="11"/>
  <c r="CH58" i="11"/>
  <c r="CG58" i="11"/>
  <c r="CF58" i="11"/>
  <c r="CE58" i="11"/>
  <c r="CD58" i="11"/>
  <c r="CC58" i="11"/>
  <c r="CB58" i="11"/>
  <c r="CA58" i="11"/>
  <c r="BZ58" i="11"/>
  <c r="BY58" i="11"/>
  <c r="BX58" i="11"/>
  <c r="BW58" i="11"/>
  <c r="BV58" i="11"/>
  <c r="BU58" i="11"/>
  <c r="BT58" i="11"/>
  <c r="BS58" i="11"/>
  <c r="BR58" i="11"/>
  <c r="BQ58" i="11"/>
  <c r="BP58" i="11"/>
  <c r="BO58" i="11"/>
  <c r="BN58" i="11"/>
  <c r="BM58" i="11"/>
  <c r="BL58" i="11"/>
  <c r="BK58" i="11"/>
  <c r="BJ58" i="11"/>
  <c r="BI58" i="11"/>
  <c r="BH58" i="11"/>
  <c r="BG58" i="11"/>
  <c r="BF58" i="11"/>
  <c r="BE58" i="11"/>
  <c r="BD58" i="11"/>
  <c r="BC58" i="11"/>
  <c r="BB58" i="11"/>
  <c r="BA58" i="11"/>
  <c r="AZ58"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T58" i="11"/>
  <c r="S58" i="11"/>
  <c r="R58" i="11"/>
  <c r="Q58" i="11"/>
  <c r="P58" i="11"/>
  <c r="DR57" i="11"/>
  <c r="DQ57" i="11"/>
  <c r="DP57" i="11"/>
  <c r="DO57" i="11"/>
  <c r="DN57" i="11"/>
  <c r="DM57" i="11"/>
  <c r="DL57" i="11"/>
  <c r="DK57" i="11"/>
  <c r="DJ57" i="11"/>
  <c r="DI57" i="11"/>
  <c r="DH57" i="11"/>
  <c r="DG57" i="11"/>
  <c r="DF57" i="11"/>
  <c r="DE57" i="11"/>
  <c r="DD57" i="11"/>
  <c r="DC57" i="11"/>
  <c r="DB57" i="11"/>
  <c r="DA57" i="11"/>
  <c r="CZ57" i="11"/>
  <c r="CY57" i="11"/>
  <c r="CX57" i="11"/>
  <c r="CW57" i="11"/>
  <c r="CV57" i="11"/>
  <c r="CU57" i="11"/>
  <c r="CT57" i="11"/>
  <c r="CS57" i="11"/>
  <c r="CR57" i="11"/>
  <c r="CQ57" i="11"/>
  <c r="CP57" i="11"/>
  <c r="CO57" i="11"/>
  <c r="CN57" i="11"/>
  <c r="CM57" i="11"/>
  <c r="CL57" i="11"/>
  <c r="CK57" i="11"/>
  <c r="CJ57" i="11"/>
  <c r="CI57" i="11"/>
  <c r="CH57" i="11"/>
  <c r="CG57" i="11"/>
  <c r="CF57" i="11"/>
  <c r="CE57" i="11"/>
  <c r="CD57" i="11"/>
  <c r="CC57" i="11"/>
  <c r="CB57" i="11"/>
  <c r="CA57" i="11"/>
  <c r="BZ57" i="11"/>
  <c r="BY57" i="11"/>
  <c r="BX57" i="11"/>
  <c r="BW57" i="11"/>
  <c r="BV57" i="11"/>
  <c r="BU57" i="11"/>
  <c r="BT57" i="11"/>
  <c r="BS57" i="11"/>
  <c r="BR57" i="11"/>
  <c r="BQ57" i="11"/>
  <c r="BP57" i="11"/>
  <c r="BO57" i="11"/>
  <c r="BN57" i="11"/>
  <c r="BM57" i="11"/>
  <c r="BL57" i="11"/>
  <c r="BK57" i="11"/>
  <c r="BJ57" i="11"/>
  <c r="BI57" i="11"/>
  <c r="BH57" i="11"/>
  <c r="BG57" i="11"/>
  <c r="BF57" i="11"/>
  <c r="BE57" i="11"/>
  <c r="BD57" i="11"/>
  <c r="BC57" i="11"/>
  <c r="BB57" i="11"/>
  <c r="BA57" i="11"/>
  <c r="AZ57" i="11"/>
  <c r="AY57" i="11"/>
  <c r="AX57" i="11"/>
  <c r="AW57" i="11"/>
  <c r="AV57" i="11"/>
  <c r="AU57" i="11"/>
  <c r="AT57" i="11"/>
  <c r="AS57" i="11"/>
  <c r="AR57" i="11"/>
  <c r="AQ57" i="11"/>
  <c r="AP57" i="11"/>
  <c r="AO57" i="11"/>
  <c r="AN57" i="11"/>
  <c r="AM57" i="11"/>
  <c r="AL57" i="11"/>
  <c r="AK57" i="11"/>
  <c r="AJ57" i="11"/>
  <c r="AI57" i="11"/>
  <c r="AH57" i="11"/>
  <c r="AG57" i="11"/>
  <c r="AF57" i="11"/>
  <c r="AE57" i="11"/>
  <c r="AD57" i="11"/>
  <c r="AC57" i="11"/>
  <c r="AB57" i="11"/>
  <c r="AA57" i="11"/>
  <c r="Z57" i="11"/>
  <c r="Y57" i="11"/>
  <c r="X57" i="11"/>
  <c r="W57" i="11"/>
  <c r="V57" i="11"/>
  <c r="U57" i="11"/>
  <c r="T57" i="11"/>
  <c r="S57" i="11"/>
  <c r="R57" i="11"/>
  <c r="Q57" i="11"/>
  <c r="P57" i="11"/>
  <c r="DR56" i="11"/>
  <c r="DQ56" i="11"/>
  <c r="DP56" i="11"/>
  <c r="DO56" i="11"/>
  <c r="DN56" i="11"/>
  <c r="DM56" i="11"/>
  <c r="DL56" i="11"/>
  <c r="DK56" i="11"/>
  <c r="DJ56" i="11"/>
  <c r="DI56" i="11"/>
  <c r="DH56" i="11"/>
  <c r="DG56" i="11"/>
  <c r="DF56" i="11"/>
  <c r="DE56" i="11"/>
  <c r="DD56" i="11"/>
  <c r="DC56" i="11"/>
  <c r="DB56" i="11"/>
  <c r="DA56" i="11"/>
  <c r="CZ56" i="11"/>
  <c r="CY56" i="11"/>
  <c r="CX56" i="11"/>
  <c r="CW56" i="11"/>
  <c r="CV56" i="11"/>
  <c r="CU56" i="11"/>
  <c r="CT56" i="11"/>
  <c r="CS56" i="11"/>
  <c r="CR56" i="11"/>
  <c r="CQ56" i="11"/>
  <c r="CP56" i="11"/>
  <c r="CO56" i="11"/>
  <c r="CN56" i="11"/>
  <c r="CM56" i="11"/>
  <c r="CL56" i="11"/>
  <c r="CK56" i="11"/>
  <c r="CJ56" i="11"/>
  <c r="CI56" i="11"/>
  <c r="CH56" i="11"/>
  <c r="CG56" i="11"/>
  <c r="CF56" i="11"/>
  <c r="CE56" i="11"/>
  <c r="CD56" i="11"/>
  <c r="CC56" i="11"/>
  <c r="CB56" i="11"/>
  <c r="CA56" i="11"/>
  <c r="BZ56" i="11"/>
  <c r="BY56" i="11"/>
  <c r="BX56" i="11"/>
  <c r="BW56" i="11"/>
  <c r="BV56" i="11"/>
  <c r="BU56" i="11"/>
  <c r="BT56" i="11"/>
  <c r="BS56" i="11"/>
  <c r="BR56" i="11"/>
  <c r="BQ56" i="11"/>
  <c r="BP56" i="11"/>
  <c r="BO56" i="11"/>
  <c r="BN56" i="11"/>
  <c r="BM56" i="11"/>
  <c r="BL56" i="11"/>
  <c r="BK56" i="11"/>
  <c r="BJ56" i="11"/>
  <c r="BI56" i="11"/>
  <c r="BH56" i="11"/>
  <c r="BG56" i="11"/>
  <c r="BF56" i="11"/>
  <c r="BE56" i="11"/>
  <c r="BD56" i="11"/>
  <c r="BC56"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T56" i="11"/>
  <c r="S56" i="11"/>
  <c r="R56" i="11"/>
  <c r="Q56" i="11"/>
  <c r="P56" i="11"/>
  <c r="DR55" i="11"/>
  <c r="DQ55" i="11"/>
  <c r="DP55" i="11"/>
  <c r="DO55" i="11"/>
  <c r="DN55" i="11"/>
  <c r="DM55" i="11"/>
  <c r="DL55" i="11"/>
  <c r="DK55" i="11"/>
  <c r="DJ55" i="11"/>
  <c r="DI55" i="11"/>
  <c r="DH55" i="11"/>
  <c r="DG55" i="11"/>
  <c r="DF55" i="11"/>
  <c r="DE55" i="11"/>
  <c r="DD55" i="11"/>
  <c r="DC55" i="11"/>
  <c r="DB55" i="11"/>
  <c r="DA55" i="11"/>
  <c r="CZ55" i="11"/>
  <c r="CY55" i="11"/>
  <c r="CX55" i="11"/>
  <c r="CW55" i="11"/>
  <c r="CV55" i="11"/>
  <c r="CU55" i="11"/>
  <c r="CT55" i="11"/>
  <c r="CS55" i="11"/>
  <c r="CR55" i="11"/>
  <c r="CQ55" i="11"/>
  <c r="CP55" i="11"/>
  <c r="CO55" i="11"/>
  <c r="CN55" i="11"/>
  <c r="CM55" i="11"/>
  <c r="CL55" i="11"/>
  <c r="CK55" i="11"/>
  <c r="CJ55" i="11"/>
  <c r="CI55" i="11"/>
  <c r="CH55" i="11"/>
  <c r="CG55" i="11"/>
  <c r="CF55" i="11"/>
  <c r="CE55" i="11"/>
  <c r="CD55" i="11"/>
  <c r="CC55" i="11"/>
  <c r="CB55" i="11"/>
  <c r="CA55" i="11"/>
  <c r="BZ55" i="11"/>
  <c r="BY55" i="11"/>
  <c r="BX55" i="11"/>
  <c r="BW55" i="11"/>
  <c r="BV55" i="11"/>
  <c r="BU55" i="11"/>
  <c r="BT55" i="11"/>
  <c r="BS55" i="11"/>
  <c r="BR55" i="11"/>
  <c r="BQ55" i="11"/>
  <c r="BP55" i="11"/>
  <c r="BO55" i="11"/>
  <c r="BN55" i="11"/>
  <c r="BM55" i="11"/>
  <c r="BL55" i="11"/>
  <c r="BK55" i="11"/>
  <c r="BJ55" i="11"/>
  <c r="BI55" i="11"/>
  <c r="BH55" i="11"/>
  <c r="BG55" i="11"/>
  <c r="BF55" i="11"/>
  <c r="BE55" i="11"/>
  <c r="BD55" i="11"/>
  <c r="BC55" i="11"/>
  <c r="BB55" i="11"/>
  <c r="BA55" i="11"/>
  <c r="AZ55"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T55" i="11"/>
  <c r="S55" i="11"/>
  <c r="R55" i="11"/>
  <c r="Q55" i="11"/>
  <c r="P55" i="11"/>
  <c r="DR54" i="11"/>
  <c r="DQ54" i="11"/>
  <c r="DP54" i="11"/>
  <c r="DO54" i="11"/>
  <c r="DN54" i="11"/>
  <c r="DM54" i="11"/>
  <c r="DL54" i="11"/>
  <c r="DK54" i="11"/>
  <c r="DJ54" i="11"/>
  <c r="DI54" i="11"/>
  <c r="DH54" i="11"/>
  <c r="DG54" i="11"/>
  <c r="DF54" i="11"/>
  <c r="DE54" i="11"/>
  <c r="DD54" i="11"/>
  <c r="DC54" i="11"/>
  <c r="DB54" i="11"/>
  <c r="DA54" i="11"/>
  <c r="CZ54" i="11"/>
  <c r="CY54" i="11"/>
  <c r="CX54" i="11"/>
  <c r="CW54" i="11"/>
  <c r="CV54" i="11"/>
  <c r="CU54" i="11"/>
  <c r="CT54" i="11"/>
  <c r="CS54" i="11"/>
  <c r="CR54" i="11"/>
  <c r="CQ54" i="11"/>
  <c r="CP54" i="11"/>
  <c r="CO54" i="11"/>
  <c r="CN54" i="11"/>
  <c r="CM54" i="11"/>
  <c r="CL54" i="11"/>
  <c r="CK54" i="11"/>
  <c r="CJ54" i="11"/>
  <c r="CI54" i="11"/>
  <c r="CH54" i="11"/>
  <c r="CG54" i="11"/>
  <c r="CF54" i="11"/>
  <c r="CE54" i="11"/>
  <c r="CD54" i="11"/>
  <c r="CC54" i="11"/>
  <c r="CB54" i="11"/>
  <c r="CA54" i="11"/>
  <c r="BZ54" i="11"/>
  <c r="BY54" i="11"/>
  <c r="BX54" i="11"/>
  <c r="BW54" i="11"/>
  <c r="BV54" i="11"/>
  <c r="BU54" i="11"/>
  <c r="BT54" i="11"/>
  <c r="BS54" i="11"/>
  <c r="BR54" i="11"/>
  <c r="BQ54" i="11"/>
  <c r="BP54" i="11"/>
  <c r="BO54" i="11"/>
  <c r="BN54" i="11"/>
  <c r="BM54" i="11"/>
  <c r="BL54" i="11"/>
  <c r="BK54" i="11"/>
  <c r="BJ54" i="11"/>
  <c r="BI54" i="11"/>
  <c r="BH54" i="11"/>
  <c r="BG54" i="11"/>
  <c r="BF54" i="11"/>
  <c r="BE54" i="11"/>
  <c r="BD54" i="11"/>
  <c r="BC54" i="11"/>
  <c r="BB54" i="11"/>
  <c r="BA54" i="11"/>
  <c r="AZ54" i="11"/>
  <c r="AY54" i="11"/>
  <c r="AX54" i="11"/>
  <c r="AW54" i="11"/>
  <c r="AV54" i="11"/>
  <c r="AU54" i="11"/>
  <c r="AT54" i="11"/>
  <c r="AS54" i="11"/>
  <c r="AR54" i="11"/>
  <c r="AQ54" i="11"/>
  <c r="AP54" i="11"/>
  <c r="AO54" i="11"/>
  <c r="AN54" i="11"/>
  <c r="AM54" i="11"/>
  <c r="AL54" i="11"/>
  <c r="AK54" i="11"/>
  <c r="AJ54" i="11"/>
  <c r="AI54" i="11"/>
  <c r="AH54" i="11"/>
  <c r="AG54" i="11"/>
  <c r="AF54" i="11"/>
  <c r="AE54" i="11"/>
  <c r="AD54" i="11"/>
  <c r="AC54" i="11"/>
  <c r="AB54" i="11"/>
  <c r="AA54" i="11"/>
  <c r="Z54" i="11"/>
  <c r="Y54" i="11"/>
  <c r="X54" i="11"/>
  <c r="W54" i="11"/>
  <c r="V54" i="11"/>
  <c r="U54" i="11"/>
  <c r="T54" i="11"/>
  <c r="S54" i="11"/>
  <c r="R54" i="11"/>
  <c r="Q54" i="11"/>
  <c r="P54" i="11"/>
  <c r="DR53" i="11"/>
  <c r="DQ53" i="11"/>
  <c r="DP53" i="11"/>
  <c r="DO53" i="11"/>
  <c r="DN53" i="11"/>
  <c r="DM53" i="11"/>
  <c r="DL53" i="11"/>
  <c r="DK53" i="11"/>
  <c r="DJ53" i="11"/>
  <c r="DI53" i="11"/>
  <c r="DH53" i="11"/>
  <c r="DG53" i="11"/>
  <c r="DF53" i="11"/>
  <c r="DE53" i="11"/>
  <c r="DD53" i="11"/>
  <c r="DC53" i="11"/>
  <c r="DB53" i="11"/>
  <c r="DA53" i="11"/>
  <c r="CZ53" i="11"/>
  <c r="CY53" i="11"/>
  <c r="CX53" i="11"/>
  <c r="CW53" i="11"/>
  <c r="CV53" i="11"/>
  <c r="CU53" i="11"/>
  <c r="CT53" i="11"/>
  <c r="CS53" i="11"/>
  <c r="CR53" i="11"/>
  <c r="CQ53" i="11"/>
  <c r="CP53" i="11"/>
  <c r="CO53" i="11"/>
  <c r="CN53" i="11"/>
  <c r="CM53" i="11"/>
  <c r="CL53" i="11"/>
  <c r="CK53" i="11"/>
  <c r="CJ53" i="11"/>
  <c r="CI53" i="11"/>
  <c r="CH53" i="11"/>
  <c r="CG53" i="11"/>
  <c r="CF53" i="11"/>
  <c r="CE53" i="11"/>
  <c r="CD53" i="11"/>
  <c r="CC53" i="11"/>
  <c r="CB53" i="11"/>
  <c r="CA53" i="11"/>
  <c r="BZ53" i="11"/>
  <c r="BY53" i="11"/>
  <c r="BX53" i="11"/>
  <c r="BW53" i="11"/>
  <c r="BV53" i="11"/>
  <c r="BU53" i="11"/>
  <c r="BT53" i="11"/>
  <c r="BS53" i="11"/>
  <c r="BR53" i="11"/>
  <c r="BQ53" i="11"/>
  <c r="BP53" i="11"/>
  <c r="BO53" i="11"/>
  <c r="BN53" i="11"/>
  <c r="BM53" i="11"/>
  <c r="BL53" i="11"/>
  <c r="BK53" i="11"/>
  <c r="BJ53" i="11"/>
  <c r="BI53" i="11"/>
  <c r="BH53" i="11"/>
  <c r="BG53" i="11"/>
  <c r="BF53" i="11"/>
  <c r="BE53" i="11"/>
  <c r="BD53" i="11"/>
  <c r="BC53" i="11"/>
  <c r="BB53" i="11"/>
  <c r="BA53" i="11"/>
  <c r="AZ53"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T53" i="11"/>
  <c r="S53" i="11"/>
  <c r="R53" i="11"/>
  <c r="Q53" i="11"/>
  <c r="P53" i="11"/>
  <c r="DR52" i="11"/>
  <c r="DQ52" i="11"/>
  <c r="DP52" i="11"/>
  <c r="DO52" i="11"/>
  <c r="DN52" i="11"/>
  <c r="DM52" i="11"/>
  <c r="DL52" i="11"/>
  <c r="DK52" i="11"/>
  <c r="DJ52" i="11"/>
  <c r="DI52" i="11"/>
  <c r="DH52" i="11"/>
  <c r="DG52" i="11"/>
  <c r="DF52" i="11"/>
  <c r="DE52" i="11"/>
  <c r="DD52" i="11"/>
  <c r="DC52" i="11"/>
  <c r="DB52" i="11"/>
  <c r="DA52" i="11"/>
  <c r="CZ52" i="11"/>
  <c r="CY52" i="11"/>
  <c r="CX52" i="11"/>
  <c r="CW52" i="11"/>
  <c r="CV52" i="11"/>
  <c r="CU52" i="11"/>
  <c r="CT52" i="11"/>
  <c r="CS52" i="11"/>
  <c r="CR52" i="11"/>
  <c r="CQ52" i="11"/>
  <c r="CP52" i="11"/>
  <c r="CO52" i="11"/>
  <c r="CN52" i="11"/>
  <c r="CM52" i="11"/>
  <c r="CL52" i="11"/>
  <c r="CK52" i="11"/>
  <c r="CJ52" i="11"/>
  <c r="CI52" i="11"/>
  <c r="CH52" i="11"/>
  <c r="CG52" i="11"/>
  <c r="CF52" i="11"/>
  <c r="CE52" i="11"/>
  <c r="CD52" i="11"/>
  <c r="CC52" i="11"/>
  <c r="CB52" i="11"/>
  <c r="CA52" i="11"/>
  <c r="BZ52" i="11"/>
  <c r="BY52" i="11"/>
  <c r="BX52" i="11"/>
  <c r="BW52" i="11"/>
  <c r="BV52" i="11"/>
  <c r="BU52" i="11"/>
  <c r="BT52" i="11"/>
  <c r="BS52" i="11"/>
  <c r="BR52" i="11"/>
  <c r="BQ52" i="11"/>
  <c r="BP52" i="11"/>
  <c r="BO52" i="11"/>
  <c r="BN52" i="11"/>
  <c r="BM52" i="11"/>
  <c r="BL52" i="11"/>
  <c r="BK52" i="11"/>
  <c r="BJ52" i="11"/>
  <c r="BI52" i="11"/>
  <c r="BH52" i="11"/>
  <c r="BG52" i="11"/>
  <c r="BF52" i="11"/>
  <c r="BE52" i="11"/>
  <c r="BD52" i="11"/>
  <c r="BC52" i="11"/>
  <c r="BB52" i="11"/>
  <c r="BA52" i="11"/>
  <c r="AZ52"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T52" i="11"/>
  <c r="S52" i="11"/>
  <c r="R52" i="11"/>
  <c r="Q52" i="11"/>
  <c r="P52" i="11"/>
  <c r="DR51" i="11"/>
  <c r="DQ51" i="11"/>
  <c r="DP51" i="11"/>
  <c r="DO51" i="11"/>
  <c r="DN51" i="11"/>
  <c r="DM51" i="11"/>
  <c r="DL51" i="11"/>
  <c r="DK51" i="11"/>
  <c r="DJ51" i="11"/>
  <c r="DI51" i="11"/>
  <c r="DH51" i="11"/>
  <c r="DG51" i="11"/>
  <c r="DF51" i="11"/>
  <c r="DE51" i="11"/>
  <c r="DD51" i="11"/>
  <c r="DC51" i="11"/>
  <c r="DB51" i="11"/>
  <c r="DA51" i="11"/>
  <c r="CZ51" i="11"/>
  <c r="CY51" i="11"/>
  <c r="CX51" i="11"/>
  <c r="CW51" i="11"/>
  <c r="CV51" i="11"/>
  <c r="CU51" i="11"/>
  <c r="CT51" i="11"/>
  <c r="CS51" i="11"/>
  <c r="CR51" i="11"/>
  <c r="CQ51" i="11"/>
  <c r="CP51" i="11"/>
  <c r="CO51" i="11"/>
  <c r="CN51" i="11"/>
  <c r="CM51" i="11"/>
  <c r="CL51" i="11"/>
  <c r="CK51" i="11"/>
  <c r="CJ51" i="11"/>
  <c r="CI51" i="11"/>
  <c r="CH51" i="11"/>
  <c r="CG51" i="11"/>
  <c r="CF51" i="11"/>
  <c r="CE51" i="11"/>
  <c r="CD51" i="11"/>
  <c r="CC51" i="11"/>
  <c r="CB51" i="11"/>
  <c r="CA51" i="11"/>
  <c r="BZ51" i="11"/>
  <c r="BY51" i="11"/>
  <c r="BX51" i="11"/>
  <c r="BW51" i="11"/>
  <c r="BV51" i="11"/>
  <c r="BU51" i="11"/>
  <c r="BT51" i="11"/>
  <c r="BS51" i="11"/>
  <c r="BR51" i="11"/>
  <c r="BQ51" i="11"/>
  <c r="BP51" i="11"/>
  <c r="BO51" i="11"/>
  <c r="BN51" i="11"/>
  <c r="BM51" i="11"/>
  <c r="BL51" i="11"/>
  <c r="BK51" i="11"/>
  <c r="BJ51" i="11"/>
  <c r="BI51" i="11"/>
  <c r="BH51" i="11"/>
  <c r="BG51" i="11"/>
  <c r="BF51" i="11"/>
  <c r="BE51" i="11"/>
  <c r="BD51" i="11"/>
  <c r="BC51" i="11"/>
  <c r="BB51" i="11"/>
  <c r="BA51" i="11"/>
  <c r="AZ51" i="11"/>
  <c r="AY51" i="11"/>
  <c r="AX51" i="11"/>
  <c r="AW51" i="11"/>
  <c r="AV51" i="11"/>
  <c r="AU51" i="11"/>
  <c r="AT51" i="11"/>
  <c r="AS51" i="11"/>
  <c r="AR51" i="11"/>
  <c r="AQ51" i="11"/>
  <c r="AP51" i="11"/>
  <c r="AO51" i="11"/>
  <c r="AN51" i="11"/>
  <c r="AM51" i="11"/>
  <c r="AL51" i="11"/>
  <c r="AK51" i="11"/>
  <c r="AJ51" i="11"/>
  <c r="AI51" i="11"/>
  <c r="AH51" i="11"/>
  <c r="AG51" i="11"/>
  <c r="AF51" i="11"/>
  <c r="AE51" i="11"/>
  <c r="AD51" i="11"/>
  <c r="AC51" i="11"/>
  <c r="AB51" i="11"/>
  <c r="AA51" i="11"/>
  <c r="Z51" i="11"/>
  <c r="Y51" i="11"/>
  <c r="X51" i="11"/>
  <c r="W51" i="11"/>
  <c r="V51" i="11"/>
  <c r="U51" i="11"/>
  <c r="T51" i="11"/>
  <c r="S51" i="11"/>
  <c r="R51" i="11"/>
  <c r="Q51" i="11"/>
  <c r="P51" i="11"/>
  <c r="DR50" i="11"/>
  <c r="DQ50" i="11"/>
  <c r="DP50" i="11"/>
  <c r="DO50" i="11"/>
  <c r="DN50" i="11"/>
  <c r="DM50" i="11"/>
  <c r="DL50" i="11"/>
  <c r="DK50" i="11"/>
  <c r="DJ50" i="11"/>
  <c r="DI50" i="11"/>
  <c r="DH50" i="11"/>
  <c r="DG50" i="11"/>
  <c r="DF50" i="11"/>
  <c r="DE50" i="11"/>
  <c r="DD50" i="11"/>
  <c r="DC50" i="11"/>
  <c r="DB50" i="11"/>
  <c r="DA50" i="11"/>
  <c r="CZ50" i="11"/>
  <c r="CY50" i="11"/>
  <c r="CX50" i="11"/>
  <c r="CW50" i="11"/>
  <c r="CV50" i="11"/>
  <c r="CU50" i="11"/>
  <c r="CT50" i="11"/>
  <c r="CS50" i="11"/>
  <c r="CR50" i="11"/>
  <c r="CQ50" i="11"/>
  <c r="CP50" i="11"/>
  <c r="CO50" i="11"/>
  <c r="CN50" i="11"/>
  <c r="CM50" i="11"/>
  <c r="CL50" i="11"/>
  <c r="CK50" i="11"/>
  <c r="CJ50" i="11"/>
  <c r="CI50" i="11"/>
  <c r="CH50" i="11"/>
  <c r="CG50" i="11"/>
  <c r="CF50" i="11"/>
  <c r="CE50" i="11"/>
  <c r="CD50" i="11"/>
  <c r="CC50" i="11"/>
  <c r="CB50" i="11"/>
  <c r="CA50" i="11"/>
  <c r="BZ50" i="11"/>
  <c r="BY50" i="11"/>
  <c r="BX50" i="11"/>
  <c r="BW50" i="11"/>
  <c r="BV50" i="11"/>
  <c r="BU50" i="11"/>
  <c r="BT50" i="11"/>
  <c r="BS50" i="11"/>
  <c r="BR50" i="11"/>
  <c r="BQ50" i="11"/>
  <c r="BP50" i="11"/>
  <c r="BO50" i="11"/>
  <c r="BN50" i="11"/>
  <c r="BM50" i="11"/>
  <c r="BL50" i="11"/>
  <c r="BK50" i="11"/>
  <c r="BJ50" i="11"/>
  <c r="BI50" i="11"/>
  <c r="BH50" i="11"/>
  <c r="BG50" i="11"/>
  <c r="BF50" i="11"/>
  <c r="BE50" i="11"/>
  <c r="BD50" i="11"/>
  <c r="BC50" i="11"/>
  <c r="BB50" i="11"/>
  <c r="BA50" i="11"/>
  <c r="AZ50"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T50" i="11"/>
  <c r="S50" i="11"/>
  <c r="R50" i="11"/>
  <c r="Q50" i="11"/>
  <c r="P50" i="11"/>
  <c r="DR49" i="11"/>
  <c r="DQ49" i="11"/>
  <c r="DP49" i="11"/>
  <c r="DO49" i="11"/>
  <c r="DN49" i="11"/>
  <c r="DM49" i="11"/>
  <c r="DL49" i="11"/>
  <c r="DK49" i="11"/>
  <c r="DJ49" i="11"/>
  <c r="DI49" i="11"/>
  <c r="DH49" i="11"/>
  <c r="DG49" i="11"/>
  <c r="DF49" i="11"/>
  <c r="DE49" i="11"/>
  <c r="DD49" i="11"/>
  <c r="DC49" i="11"/>
  <c r="DB49" i="11"/>
  <c r="DA49" i="11"/>
  <c r="CZ49" i="11"/>
  <c r="CY49" i="11"/>
  <c r="CX49" i="11"/>
  <c r="CW49" i="11"/>
  <c r="CV49" i="11"/>
  <c r="CU49" i="11"/>
  <c r="CT49" i="11"/>
  <c r="CS49" i="11"/>
  <c r="CR49" i="11"/>
  <c r="CQ49" i="11"/>
  <c r="CP49" i="11"/>
  <c r="CO49" i="11"/>
  <c r="CN49" i="11"/>
  <c r="CM49" i="11"/>
  <c r="CL49" i="11"/>
  <c r="CK49" i="11"/>
  <c r="CJ49" i="11"/>
  <c r="CI49" i="11"/>
  <c r="CH49" i="11"/>
  <c r="CG49" i="11"/>
  <c r="CF49" i="11"/>
  <c r="CE49" i="11"/>
  <c r="CD49" i="11"/>
  <c r="CC49" i="11"/>
  <c r="CB49" i="11"/>
  <c r="CA49" i="11"/>
  <c r="BZ49" i="11"/>
  <c r="BY49" i="11"/>
  <c r="BX49" i="11"/>
  <c r="BW49" i="11"/>
  <c r="BV49" i="11"/>
  <c r="BU49" i="11"/>
  <c r="BT49" i="11"/>
  <c r="BS49" i="11"/>
  <c r="BR49" i="11"/>
  <c r="BQ49" i="11"/>
  <c r="BP49" i="11"/>
  <c r="BO49" i="11"/>
  <c r="BN49" i="11"/>
  <c r="BM49" i="11"/>
  <c r="BL49" i="11"/>
  <c r="BK49" i="11"/>
  <c r="BJ49" i="11"/>
  <c r="BI49" i="11"/>
  <c r="BH49" i="11"/>
  <c r="BG49" i="11"/>
  <c r="BF49" i="11"/>
  <c r="BE49" i="11"/>
  <c r="BD49" i="11"/>
  <c r="BC49"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T49" i="11"/>
  <c r="S49" i="11"/>
  <c r="R49" i="11"/>
  <c r="Q49" i="11"/>
  <c r="P49" i="11"/>
  <c r="DR48" i="11"/>
  <c r="DQ48" i="11"/>
  <c r="DP48" i="11"/>
  <c r="DO48" i="11"/>
  <c r="DN48" i="11"/>
  <c r="DM48" i="11"/>
  <c r="DL48" i="11"/>
  <c r="DK48" i="11"/>
  <c r="DJ48" i="11"/>
  <c r="DI48" i="11"/>
  <c r="DH48" i="11"/>
  <c r="DG48" i="11"/>
  <c r="DF48" i="11"/>
  <c r="DE48" i="11"/>
  <c r="DD48" i="11"/>
  <c r="DC48" i="11"/>
  <c r="DB48" i="11"/>
  <c r="DA48" i="11"/>
  <c r="CZ48" i="11"/>
  <c r="CY48" i="11"/>
  <c r="CX48" i="11"/>
  <c r="CW48" i="11"/>
  <c r="CV48" i="11"/>
  <c r="CU48" i="11"/>
  <c r="CT48" i="11"/>
  <c r="CS48" i="11"/>
  <c r="CR48" i="11"/>
  <c r="CQ48" i="11"/>
  <c r="CP48" i="11"/>
  <c r="CO48" i="11"/>
  <c r="CN48" i="11"/>
  <c r="CM48" i="11"/>
  <c r="CL48" i="11"/>
  <c r="CK48" i="11"/>
  <c r="CJ48" i="11"/>
  <c r="CI48" i="11"/>
  <c r="CH48" i="11"/>
  <c r="CG48" i="11"/>
  <c r="CF48" i="11"/>
  <c r="CE48" i="11"/>
  <c r="CD48" i="11"/>
  <c r="CC48" i="11"/>
  <c r="CB48" i="11"/>
  <c r="CA48" i="11"/>
  <c r="BZ48" i="11"/>
  <c r="BY48" i="11"/>
  <c r="BX48" i="11"/>
  <c r="BW48" i="11"/>
  <c r="BV48" i="11"/>
  <c r="BU48" i="11"/>
  <c r="BT48" i="11"/>
  <c r="BS48" i="11"/>
  <c r="BR48" i="11"/>
  <c r="BQ48" i="11"/>
  <c r="BP48" i="11"/>
  <c r="BO48" i="11"/>
  <c r="BN48" i="11"/>
  <c r="BM48" i="11"/>
  <c r="BL48" i="11"/>
  <c r="BK48" i="11"/>
  <c r="BJ48" i="11"/>
  <c r="BI48" i="11"/>
  <c r="BH48" i="11"/>
  <c r="BG48" i="11"/>
  <c r="BF48" i="11"/>
  <c r="BE48" i="11"/>
  <c r="BD48" i="11"/>
  <c r="BC48" i="11"/>
  <c r="BB48" i="11"/>
  <c r="BA48" i="11"/>
  <c r="AZ48" i="11"/>
  <c r="AY48" i="11"/>
  <c r="AX48" i="11"/>
  <c r="AW48" i="11"/>
  <c r="AV48" i="11"/>
  <c r="AU48" i="11"/>
  <c r="AT48" i="11"/>
  <c r="AS48" i="11"/>
  <c r="AR48" i="11"/>
  <c r="AQ48" i="11"/>
  <c r="AP48" i="11"/>
  <c r="AO48" i="11"/>
  <c r="AN48" i="11"/>
  <c r="AM48" i="11"/>
  <c r="AL48" i="11"/>
  <c r="AK48" i="11"/>
  <c r="AJ48" i="11"/>
  <c r="AI48" i="11"/>
  <c r="AH48" i="11"/>
  <c r="AG48" i="11"/>
  <c r="AF48" i="11"/>
  <c r="AE48" i="11"/>
  <c r="AD48" i="11"/>
  <c r="AC48" i="11"/>
  <c r="AB48" i="11"/>
  <c r="AA48" i="11"/>
  <c r="Z48" i="11"/>
  <c r="Y48" i="11"/>
  <c r="X48" i="11"/>
  <c r="W48" i="11"/>
  <c r="V48" i="11"/>
  <c r="U48" i="11"/>
  <c r="T48" i="11"/>
  <c r="S48" i="11"/>
  <c r="R48" i="11"/>
  <c r="Q48" i="11"/>
  <c r="P48" i="11"/>
  <c r="DR47" i="11"/>
  <c r="DQ47" i="11"/>
  <c r="DP47" i="11"/>
  <c r="DO47" i="11"/>
  <c r="DN47" i="11"/>
  <c r="DM47" i="11"/>
  <c r="DL47" i="11"/>
  <c r="DK47" i="11"/>
  <c r="DJ47" i="11"/>
  <c r="DI47" i="11"/>
  <c r="DH47" i="11"/>
  <c r="DG47" i="11"/>
  <c r="DF47" i="11"/>
  <c r="DE47" i="11"/>
  <c r="DD47" i="11"/>
  <c r="DC47" i="11"/>
  <c r="DB47" i="11"/>
  <c r="DA47" i="11"/>
  <c r="CZ47" i="11"/>
  <c r="CY47" i="11"/>
  <c r="CX47" i="11"/>
  <c r="CW47" i="11"/>
  <c r="CV47" i="11"/>
  <c r="CU47" i="11"/>
  <c r="CT47" i="11"/>
  <c r="CS47" i="11"/>
  <c r="CR47" i="11"/>
  <c r="CQ47" i="11"/>
  <c r="CP47" i="11"/>
  <c r="CO47" i="11"/>
  <c r="CN47" i="11"/>
  <c r="CM47" i="11"/>
  <c r="CL47" i="11"/>
  <c r="CK47" i="11"/>
  <c r="CJ47" i="11"/>
  <c r="CI47" i="11"/>
  <c r="CH47" i="11"/>
  <c r="CG47" i="11"/>
  <c r="CF47" i="11"/>
  <c r="CE47" i="11"/>
  <c r="CD47" i="11"/>
  <c r="CC47" i="11"/>
  <c r="CB47" i="11"/>
  <c r="CA47" i="11"/>
  <c r="BZ47" i="11"/>
  <c r="BY47" i="11"/>
  <c r="BX47" i="11"/>
  <c r="BW47" i="11"/>
  <c r="BV47" i="11"/>
  <c r="BU47" i="11"/>
  <c r="BT47" i="11"/>
  <c r="BS47" i="11"/>
  <c r="BR47" i="11"/>
  <c r="BQ47" i="11"/>
  <c r="BP47" i="11"/>
  <c r="BO47" i="11"/>
  <c r="BN47" i="11"/>
  <c r="BM47" i="11"/>
  <c r="BL47" i="11"/>
  <c r="BK47" i="11"/>
  <c r="BJ47" i="11"/>
  <c r="BI47" i="11"/>
  <c r="BH47" i="11"/>
  <c r="BG47" i="11"/>
  <c r="BF47" i="11"/>
  <c r="BE47" i="11"/>
  <c r="BD47" i="11"/>
  <c r="BC47" i="11"/>
  <c r="BB47" i="11"/>
  <c r="BA47" i="11"/>
  <c r="AZ47"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T47" i="11"/>
  <c r="S47" i="11"/>
  <c r="R47" i="11"/>
  <c r="Q47" i="11"/>
  <c r="P47" i="11"/>
  <c r="DR46" i="11"/>
  <c r="DQ46" i="11"/>
  <c r="DP46" i="11"/>
  <c r="DO46" i="11"/>
  <c r="DN46" i="11"/>
  <c r="DM46" i="11"/>
  <c r="DL46" i="11"/>
  <c r="DK46" i="11"/>
  <c r="DJ46" i="11"/>
  <c r="DI46" i="11"/>
  <c r="DH46" i="11"/>
  <c r="DG46" i="11"/>
  <c r="DF46" i="11"/>
  <c r="DE46" i="11"/>
  <c r="DD46" i="11"/>
  <c r="DC46" i="11"/>
  <c r="DB46" i="11"/>
  <c r="DA46" i="11"/>
  <c r="CZ46" i="11"/>
  <c r="CY46" i="11"/>
  <c r="CX46" i="11"/>
  <c r="CW46" i="11"/>
  <c r="CV46" i="11"/>
  <c r="CU46" i="11"/>
  <c r="CT46" i="11"/>
  <c r="CS46" i="11"/>
  <c r="CR46" i="11"/>
  <c r="CQ46" i="11"/>
  <c r="CP46" i="11"/>
  <c r="CO46" i="11"/>
  <c r="CN46" i="11"/>
  <c r="CM46" i="11"/>
  <c r="CL46" i="11"/>
  <c r="CK46" i="11"/>
  <c r="CJ46" i="11"/>
  <c r="CI46" i="11"/>
  <c r="CH46" i="11"/>
  <c r="CG46" i="11"/>
  <c r="CF46" i="11"/>
  <c r="CE46" i="11"/>
  <c r="CD46" i="11"/>
  <c r="CC46" i="11"/>
  <c r="CB46" i="11"/>
  <c r="CA46" i="11"/>
  <c r="BZ46" i="11"/>
  <c r="BY46" i="11"/>
  <c r="BX46" i="11"/>
  <c r="BW46" i="11"/>
  <c r="BV46" i="11"/>
  <c r="BU46" i="11"/>
  <c r="BT46" i="11"/>
  <c r="BS46" i="11"/>
  <c r="BR46" i="11"/>
  <c r="BQ46" i="11"/>
  <c r="BP46" i="11"/>
  <c r="BO46" i="11"/>
  <c r="BN46" i="11"/>
  <c r="BM46" i="11"/>
  <c r="BL46" i="11"/>
  <c r="BK46" i="11"/>
  <c r="BJ46" i="11"/>
  <c r="BI46" i="11"/>
  <c r="BH46" i="11"/>
  <c r="BG46" i="11"/>
  <c r="BF46" i="11"/>
  <c r="BE46" i="11"/>
  <c r="BD46" i="11"/>
  <c r="BC46" i="11"/>
  <c r="BB46" i="11"/>
  <c r="BA46" i="11"/>
  <c r="AZ46"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T46" i="11"/>
  <c r="S46" i="11"/>
  <c r="R46" i="11"/>
  <c r="Q46" i="11"/>
  <c r="P46" i="11"/>
  <c r="DR45" i="11"/>
  <c r="DQ45" i="11"/>
  <c r="DP45" i="11"/>
  <c r="DO45" i="11"/>
  <c r="DN45" i="11"/>
  <c r="DM45" i="11"/>
  <c r="DL45" i="11"/>
  <c r="DK45" i="11"/>
  <c r="DJ45" i="11"/>
  <c r="DI45" i="11"/>
  <c r="DH45" i="11"/>
  <c r="DG45" i="11"/>
  <c r="DF45" i="11"/>
  <c r="DE45" i="11"/>
  <c r="DD45" i="11"/>
  <c r="DC45" i="11"/>
  <c r="DB45" i="11"/>
  <c r="DA45" i="11"/>
  <c r="CZ45" i="11"/>
  <c r="CY45" i="11"/>
  <c r="CX45" i="11"/>
  <c r="CW45" i="11"/>
  <c r="CV45" i="11"/>
  <c r="CU45" i="11"/>
  <c r="CT45" i="11"/>
  <c r="CS45" i="11"/>
  <c r="CR45" i="11"/>
  <c r="CQ45" i="11"/>
  <c r="CP45" i="11"/>
  <c r="CO45" i="11"/>
  <c r="CN45" i="11"/>
  <c r="CM45" i="11"/>
  <c r="CL45" i="11"/>
  <c r="CK45" i="11"/>
  <c r="CJ45" i="11"/>
  <c r="CI45" i="11"/>
  <c r="CH45" i="11"/>
  <c r="CG45" i="11"/>
  <c r="CF45" i="11"/>
  <c r="CE45" i="11"/>
  <c r="CD45" i="11"/>
  <c r="CC45" i="11"/>
  <c r="CB45" i="11"/>
  <c r="CA45" i="11"/>
  <c r="BZ45" i="11"/>
  <c r="BY45" i="11"/>
  <c r="BX45" i="11"/>
  <c r="BW45" i="11"/>
  <c r="BV45" i="11"/>
  <c r="BU45" i="11"/>
  <c r="BT45" i="11"/>
  <c r="BS45" i="11"/>
  <c r="BR45" i="11"/>
  <c r="BQ45" i="11"/>
  <c r="BP45" i="11"/>
  <c r="BO45" i="11"/>
  <c r="BN45" i="11"/>
  <c r="BM45" i="11"/>
  <c r="BL45" i="11"/>
  <c r="BK45" i="11"/>
  <c r="BJ45" i="11"/>
  <c r="BI45" i="11"/>
  <c r="BH45" i="11"/>
  <c r="BG45" i="11"/>
  <c r="BF45" i="11"/>
  <c r="BE45" i="11"/>
  <c r="BD45" i="11"/>
  <c r="BC45"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AD45" i="11"/>
  <c r="AC45" i="11"/>
  <c r="AB45" i="11"/>
  <c r="AA45" i="11"/>
  <c r="Z45" i="11"/>
  <c r="Y45" i="11"/>
  <c r="X45" i="11"/>
  <c r="W45" i="11"/>
  <c r="V45" i="11"/>
  <c r="U45" i="11"/>
  <c r="T45" i="11"/>
  <c r="S45" i="11"/>
  <c r="R45" i="11"/>
  <c r="Q45" i="11"/>
  <c r="P45" i="11"/>
  <c r="DR44" i="11"/>
  <c r="DQ44" i="11"/>
  <c r="DP44" i="11"/>
  <c r="DO44" i="11"/>
  <c r="DN44" i="11"/>
  <c r="DM44" i="11"/>
  <c r="DL44" i="11"/>
  <c r="DK44" i="11"/>
  <c r="DJ44" i="11"/>
  <c r="DI44" i="11"/>
  <c r="DH44" i="11"/>
  <c r="DG44" i="11"/>
  <c r="DF44" i="11"/>
  <c r="DE44" i="11"/>
  <c r="DD44" i="11"/>
  <c r="DC44" i="11"/>
  <c r="DB44" i="11"/>
  <c r="DA44" i="11"/>
  <c r="CZ44" i="11"/>
  <c r="CY44" i="11"/>
  <c r="CX44" i="11"/>
  <c r="CW44" i="11"/>
  <c r="CV44" i="11"/>
  <c r="CU44" i="11"/>
  <c r="CT44" i="11"/>
  <c r="CS44" i="11"/>
  <c r="CR44" i="11"/>
  <c r="CQ44" i="11"/>
  <c r="CP44" i="11"/>
  <c r="CO44" i="11"/>
  <c r="CN44" i="11"/>
  <c r="CM44" i="11"/>
  <c r="CL44" i="11"/>
  <c r="CK44" i="11"/>
  <c r="CJ44" i="11"/>
  <c r="CI44" i="11"/>
  <c r="CH44" i="11"/>
  <c r="CG44" i="11"/>
  <c r="CF44" i="11"/>
  <c r="CE44" i="11"/>
  <c r="CD44" i="11"/>
  <c r="CC44" i="11"/>
  <c r="CB44" i="11"/>
  <c r="CA44" i="11"/>
  <c r="BZ44" i="11"/>
  <c r="BY44" i="11"/>
  <c r="BX44" i="11"/>
  <c r="BW44" i="11"/>
  <c r="BV44" i="11"/>
  <c r="BU44" i="11"/>
  <c r="BT44" i="11"/>
  <c r="BS44" i="11"/>
  <c r="BR44" i="11"/>
  <c r="BQ44" i="11"/>
  <c r="BP44" i="11"/>
  <c r="BO44" i="11"/>
  <c r="BN44" i="11"/>
  <c r="BM44" i="11"/>
  <c r="BL44" i="11"/>
  <c r="BK44" i="11"/>
  <c r="BJ44" i="11"/>
  <c r="BI44" i="11"/>
  <c r="BH44" i="11"/>
  <c r="BG44" i="11"/>
  <c r="BF44" i="11"/>
  <c r="BE44" i="11"/>
  <c r="BD44" i="11"/>
  <c r="BC44" i="11"/>
  <c r="BB44" i="11"/>
  <c r="BA44" i="11"/>
  <c r="AZ44"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T44" i="11"/>
  <c r="S44" i="11"/>
  <c r="R44" i="11"/>
  <c r="Q44" i="11"/>
  <c r="P44" i="11"/>
  <c r="DR43" i="11"/>
  <c r="DQ43" i="11"/>
  <c r="DP43" i="11"/>
  <c r="DO43" i="11"/>
  <c r="DN43" i="11"/>
  <c r="DM43" i="11"/>
  <c r="DL43" i="11"/>
  <c r="DK43" i="11"/>
  <c r="DJ43" i="11"/>
  <c r="DI43" i="11"/>
  <c r="DH43" i="11"/>
  <c r="DG43" i="11"/>
  <c r="DF43" i="11"/>
  <c r="DE43" i="11"/>
  <c r="DD43" i="11"/>
  <c r="DC43" i="11"/>
  <c r="DB43" i="11"/>
  <c r="DA43" i="11"/>
  <c r="CZ43" i="11"/>
  <c r="CY43" i="11"/>
  <c r="CX43" i="11"/>
  <c r="CW43" i="11"/>
  <c r="CV43" i="11"/>
  <c r="CU43" i="11"/>
  <c r="CT43" i="11"/>
  <c r="CS43" i="11"/>
  <c r="CR43" i="11"/>
  <c r="CQ43" i="11"/>
  <c r="CP43" i="11"/>
  <c r="CO43" i="11"/>
  <c r="CN43" i="11"/>
  <c r="CM43" i="11"/>
  <c r="CL43" i="11"/>
  <c r="CK43" i="11"/>
  <c r="CJ43" i="11"/>
  <c r="CI43" i="11"/>
  <c r="CH43" i="11"/>
  <c r="CG43" i="11"/>
  <c r="CF43" i="11"/>
  <c r="CE43" i="11"/>
  <c r="CD43" i="11"/>
  <c r="CC43" i="11"/>
  <c r="CB43" i="11"/>
  <c r="CA43" i="11"/>
  <c r="BZ43" i="11"/>
  <c r="BY43" i="11"/>
  <c r="BX43" i="11"/>
  <c r="BW43" i="11"/>
  <c r="BV43" i="11"/>
  <c r="BU43" i="11"/>
  <c r="BT43" i="11"/>
  <c r="BS43" i="11"/>
  <c r="BR43" i="11"/>
  <c r="BQ43" i="11"/>
  <c r="BP43" i="11"/>
  <c r="BO43" i="11"/>
  <c r="BN43" i="11"/>
  <c r="BM43" i="11"/>
  <c r="BL43" i="11"/>
  <c r="BK43" i="11"/>
  <c r="BJ43" i="11"/>
  <c r="BI43" i="11"/>
  <c r="BH43" i="11"/>
  <c r="BG43" i="11"/>
  <c r="BF43" i="11"/>
  <c r="BE43" i="11"/>
  <c r="BD43" i="11"/>
  <c r="BC43" i="11"/>
  <c r="BB43" i="11"/>
  <c r="BA43" i="11"/>
  <c r="AZ43"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T43" i="11"/>
  <c r="S43" i="11"/>
  <c r="R43" i="11"/>
  <c r="Q43" i="11"/>
  <c r="P43" i="11"/>
  <c r="DR42" i="11"/>
  <c r="DQ42" i="11"/>
  <c r="DP42" i="11"/>
  <c r="DO42" i="11"/>
  <c r="DN42" i="11"/>
  <c r="DM42" i="11"/>
  <c r="DL42" i="11"/>
  <c r="DK42" i="11"/>
  <c r="DJ42" i="11"/>
  <c r="DI42" i="11"/>
  <c r="DH42" i="11"/>
  <c r="DG42" i="11"/>
  <c r="DF42" i="11"/>
  <c r="DE42" i="11"/>
  <c r="DD42" i="11"/>
  <c r="DC42" i="11"/>
  <c r="DB42" i="11"/>
  <c r="DA42" i="11"/>
  <c r="CZ42" i="11"/>
  <c r="CY42" i="11"/>
  <c r="CX42" i="11"/>
  <c r="CW42" i="11"/>
  <c r="CV42" i="11"/>
  <c r="CU42" i="11"/>
  <c r="CT42" i="11"/>
  <c r="CS42" i="11"/>
  <c r="CR42" i="11"/>
  <c r="CQ42" i="11"/>
  <c r="CP42" i="11"/>
  <c r="CO42" i="11"/>
  <c r="CN42" i="11"/>
  <c r="CM42" i="11"/>
  <c r="CL42" i="11"/>
  <c r="CK42" i="11"/>
  <c r="CJ42" i="11"/>
  <c r="CI42" i="11"/>
  <c r="CH42" i="11"/>
  <c r="CG42" i="11"/>
  <c r="CF42" i="11"/>
  <c r="CE42" i="11"/>
  <c r="CD42" i="11"/>
  <c r="CC42" i="11"/>
  <c r="CB42" i="11"/>
  <c r="CA42" i="11"/>
  <c r="BZ42" i="11"/>
  <c r="BY42" i="11"/>
  <c r="BX42" i="11"/>
  <c r="BW42" i="11"/>
  <c r="BV42" i="11"/>
  <c r="BU42" i="11"/>
  <c r="BT42" i="11"/>
  <c r="BS42" i="11"/>
  <c r="BR42" i="11"/>
  <c r="BQ42" i="11"/>
  <c r="BP42" i="11"/>
  <c r="BO42" i="11"/>
  <c r="BN42" i="11"/>
  <c r="BM42" i="11"/>
  <c r="BL42" i="11"/>
  <c r="BK42" i="11"/>
  <c r="BJ42" i="11"/>
  <c r="BI42" i="11"/>
  <c r="BH42" i="11"/>
  <c r="BG42" i="11"/>
  <c r="BF42" i="11"/>
  <c r="BE42" i="11"/>
  <c r="BD42" i="11"/>
  <c r="BC42" i="11"/>
  <c r="BB42" i="11"/>
  <c r="BA42" i="11"/>
  <c r="AZ42" i="11"/>
  <c r="AY42" i="11"/>
  <c r="AX42" i="11"/>
  <c r="AW42" i="11"/>
  <c r="AV42" i="11"/>
  <c r="AU42" i="11"/>
  <c r="AT42" i="11"/>
  <c r="AS42" i="11"/>
  <c r="AR42" i="11"/>
  <c r="AQ42" i="11"/>
  <c r="AP42" i="11"/>
  <c r="AO42" i="11"/>
  <c r="AN42" i="11"/>
  <c r="AM42" i="11"/>
  <c r="AL42" i="11"/>
  <c r="AK42" i="11"/>
  <c r="AJ42" i="11"/>
  <c r="AI42" i="11"/>
  <c r="AH42" i="11"/>
  <c r="AG42" i="11"/>
  <c r="AF42" i="11"/>
  <c r="AE42" i="11"/>
  <c r="AD42" i="11"/>
  <c r="AC42" i="11"/>
  <c r="AB42" i="11"/>
  <c r="AA42" i="11"/>
  <c r="Z42" i="11"/>
  <c r="Y42" i="11"/>
  <c r="X42" i="11"/>
  <c r="W42" i="11"/>
  <c r="V42" i="11"/>
  <c r="U42" i="11"/>
  <c r="T42" i="11"/>
  <c r="S42" i="11"/>
  <c r="R42" i="11"/>
  <c r="Q42" i="11"/>
  <c r="P42" i="11"/>
  <c r="DR41" i="11"/>
  <c r="DQ41" i="11"/>
  <c r="DP41" i="11"/>
  <c r="DO41" i="11"/>
  <c r="DN41" i="11"/>
  <c r="DM41" i="11"/>
  <c r="DL41" i="11"/>
  <c r="DK41" i="11"/>
  <c r="DJ41" i="11"/>
  <c r="DI41" i="11"/>
  <c r="DH41" i="11"/>
  <c r="DG41" i="11"/>
  <c r="DF41" i="11"/>
  <c r="DE41" i="11"/>
  <c r="DD41" i="11"/>
  <c r="DC41" i="11"/>
  <c r="DB41" i="11"/>
  <c r="DA41" i="11"/>
  <c r="CZ41" i="11"/>
  <c r="CY41" i="11"/>
  <c r="CX41" i="11"/>
  <c r="CW41" i="11"/>
  <c r="CV41" i="11"/>
  <c r="CU41" i="11"/>
  <c r="CT41" i="11"/>
  <c r="CS41" i="11"/>
  <c r="CR41" i="11"/>
  <c r="CQ41" i="11"/>
  <c r="CP41" i="11"/>
  <c r="CO41" i="11"/>
  <c r="CN41" i="11"/>
  <c r="CM41" i="11"/>
  <c r="CL41" i="11"/>
  <c r="CK41" i="11"/>
  <c r="CJ41" i="11"/>
  <c r="CI41" i="11"/>
  <c r="CH41" i="11"/>
  <c r="CG41" i="11"/>
  <c r="CF41" i="11"/>
  <c r="CE41" i="11"/>
  <c r="CD41" i="11"/>
  <c r="CC41" i="11"/>
  <c r="CB41" i="11"/>
  <c r="CA41" i="11"/>
  <c r="BZ41" i="11"/>
  <c r="BY41" i="11"/>
  <c r="BX41" i="11"/>
  <c r="BW41" i="11"/>
  <c r="BV41" i="11"/>
  <c r="BU41" i="11"/>
  <c r="BT41" i="11"/>
  <c r="BS41" i="11"/>
  <c r="BR41" i="11"/>
  <c r="BQ41" i="11"/>
  <c r="BP41" i="11"/>
  <c r="BO41" i="11"/>
  <c r="BN41" i="11"/>
  <c r="BM41" i="11"/>
  <c r="BL41" i="11"/>
  <c r="BK41" i="11"/>
  <c r="BJ41" i="11"/>
  <c r="BI41" i="11"/>
  <c r="BH41" i="11"/>
  <c r="BG41" i="11"/>
  <c r="BF41" i="11"/>
  <c r="BE41" i="11"/>
  <c r="BD41" i="11"/>
  <c r="BC41" i="11"/>
  <c r="BB41" i="11"/>
  <c r="BA41" i="11"/>
  <c r="AZ41"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T41" i="11"/>
  <c r="S41" i="11"/>
  <c r="R41" i="11"/>
  <c r="Q41" i="11"/>
  <c r="P41" i="11"/>
  <c r="DR40" i="11"/>
  <c r="DQ40" i="11"/>
  <c r="DP40" i="11"/>
  <c r="DO40" i="11"/>
  <c r="DN40" i="11"/>
  <c r="DM40" i="11"/>
  <c r="DL40" i="11"/>
  <c r="DK40" i="11"/>
  <c r="DJ40" i="11"/>
  <c r="DI40" i="11"/>
  <c r="DH40" i="11"/>
  <c r="DG40" i="11"/>
  <c r="DF40" i="11"/>
  <c r="DE40" i="11"/>
  <c r="DD40" i="11"/>
  <c r="DC40" i="11"/>
  <c r="DB40" i="11"/>
  <c r="DA40" i="11"/>
  <c r="CZ40" i="11"/>
  <c r="CY40" i="11"/>
  <c r="CX40" i="11"/>
  <c r="CW40" i="11"/>
  <c r="CV40" i="11"/>
  <c r="CU40" i="11"/>
  <c r="CT40" i="11"/>
  <c r="CS40" i="11"/>
  <c r="CR40" i="11"/>
  <c r="CQ40" i="11"/>
  <c r="CP40" i="11"/>
  <c r="CO40" i="11"/>
  <c r="CN40" i="11"/>
  <c r="CM40" i="11"/>
  <c r="CL40" i="11"/>
  <c r="CK40" i="11"/>
  <c r="CJ40" i="11"/>
  <c r="CI40" i="11"/>
  <c r="CH40" i="11"/>
  <c r="CG40" i="11"/>
  <c r="CF40" i="11"/>
  <c r="CE40" i="11"/>
  <c r="CD40" i="11"/>
  <c r="CC40" i="11"/>
  <c r="CB40" i="11"/>
  <c r="CA40" i="11"/>
  <c r="BZ40" i="11"/>
  <c r="BY40" i="11"/>
  <c r="BX40" i="11"/>
  <c r="BW40" i="11"/>
  <c r="BV40" i="11"/>
  <c r="BU40" i="11"/>
  <c r="BT40" i="11"/>
  <c r="BS40" i="11"/>
  <c r="BR40" i="11"/>
  <c r="BQ40" i="11"/>
  <c r="BP40" i="11"/>
  <c r="BO40" i="11"/>
  <c r="BN40" i="11"/>
  <c r="BM40" i="11"/>
  <c r="BL40" i="11"/>
  <c r="BK40" i="11"/>
  <c r="BJ40" i="11"/>
  <c r="BI40" i="11"/>
  <c r="BH40" i="11"/>
  <c r="BG40" i="11"/>
  <c r="BF40" i="11"/>
  <c r="BE40" i="11"/>
  <c r="BD40" i="11"/>
  <c r="BC40" i="11"/>
  <c r="BB40" i="11"/>
  <c r="BA40" i="11"/>
  <c r="AZ40"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T40" i="11"/>
  <c r="S40" i="11"/>
  <c r="R40" i="11"/>
  <c r="Q40" i="11"/>
  <c r="P40" i="11"/>
  <c r="DR39" i="11"/>
  <c r="DQ39" i="11"/>
  <c r="DP39" i="11"/>
  <c r="DO39" i="11"/>
  <c r="DN39" i="11"/>
  <c r="DM39" i="11"/>
  <c r="DL39" i="11"/>
  <c r="DK39" i="11"/>
  <c r="DJ39" i="11"/>
  <c r="DI39" i="11"/>
  <c r="DH39" i="11"/>
  <c r="DG39" i="11"/>
  <c r="DF39" i="11"/>
  <c r="DE39" i="11"/>
  <c r="DD39" i="11"/>
  <c r="DC39" i="11"/>
  <c r="DB39" i="11"/>
  <c r="DA39" i="11"/>
  <c r="CZ39" i="11"/>
  <c r="CY39" i="11"/>
  <c r="CX39" i="11"/>
  <c r="CW39" i="11"/>
  <c r="CV39" i="11"/>
  <c r="CU39" i="11"/>
  <c r="CT39" i="11"/>
  <c r="CS39" i="11"/>
  <c r="CR39" i="11"/>
  <c r="CQ39" i="11"/>
  <c r="CP39" i="11"/>
  <c r="CO39" i="11"/>
  <c r="CN39" i="11"/>
  <c r="CM39" i="11"/>
  <c r="CL39" i="11"/>
  <c r="CK39" i="11"/>
  <c r="CJ39" i="11"/>
  <c r="CI39" i="11"/>
  <c r="CH39" i="11"/>
  <c r="CG39" i="11"/>
  <c r="CF39" i="11"/>
  <c r="CE39" i="11"/>
  <c r="CD39" i="11"/>
  <c r="CC39" i="11"/>
  <c r="CB39" i="11"/>
  <c r="CA39" i="11"/>
  <c r="BZ39" i="11"/>
  <c r="BY39" i="11"/>
  <c r="BX39" i="11"/>
  <c r="BW39" i="11"/>
  <c r="BV39" i="11"/>
  <c r="BU39" i="11"/>
  <c r="BT39" i="11"/>
  <c r="BS39" i="11"/>
  <c r="BR39" i="11"/>
  <c r="BQ39" i="11"/>
  <c r="BP39" i="11"/>
  <c r="BO39" i="11"/>
  <c r="BN39" i="11"/>
  <c r="BM39" i="11"/>
  <c r="BL39" i="11"/>
  <c r="BK39" i="11"/>
  <c r="BJ39" i="11"/>
  <c r="BI39" i="11"/>
  <c r="BH39" i="11"/>
  <c r="BG39" i="11"/>
  <c r="BF39" i="11"/>
  <c r="BE39" i="11"/>
  <c r="BD39" i="11"/>
  <c r="BC39" i="11"/>
  <c r="BB39" i="11"/>
  <c r="BA39" i="11"/>
  <c r="AZ39" i="11"/>
  <c r="AY39" i="11"/>
  <c r="AX39" i="11"/>
  <c r="AW39" i="11"/>
  <c r="AV39" i="11"/>
  <c r="AU39" i="11"/>
  <c r="AT39" i="11"/>
  <c r="AS39" i="11"/>
  <c r="AR39" i="11"/>
  <c r="AQ39" i="11"/>
  <c r="AP39" i="11"/>
  <c r="AO39" i="11"/>
  <c r="AN39" i="11"/>
  <c r="AM39" i="11"/>
  <c r="AL39" i="11"/>
  <c r="AK39" i="11"/>
  <c r="AJ39" i="11"/>
  <c r="AI39" i="11"/>
  <c r="AH39" i="11"/>
  <c r="AG39" i="11"/>
  <c r="AF39" i="11"/>
  <c r="AE39" i="11"/>
  <c r="AD39" i="11"/>
  <c r="AC39" i="11"/>
  <c r="AB39" i="11"/>
  <c r="AA39" i="11"/>
  <c r="Z39" i="11"/>
  <c r="Y39" i="11"/>
  <c r="X39" i="11"/>
  <c r="W39" i="11"/>
  <c r="V39" i="11"/>
  <c r="U39" i="11"/>
  <c r="T39" i="11"/>
  <c r="S39" i="11"/>
  <c r="R39" i="11"/>
  <c r="Q39" i="11"/>
  <c r="P39" i="11"/>
  <c r="DR38" i="11"/>
  <c r="DQ38" i="11"/>
  <c r="DP38" i="11"/>
  <c r="DO38" i="11"/>
  <c r="DN38" i="11"/>
  <c r="DM38" i="11"/>
  <c r="DL38" i="11"/>
  <c r="DK38" i="11"/>
  <c r="DJ38" i="11"/>
  <c r="DI38" i="11"/>
  <c r="DH38" i="11"/>
  <c r="DG38" i="11"/>
  <c r="DF38" i="11"/>
  <c r="DE38" i="11"/>
  <c r="DD38" i="11"/>
  <c r="DC38" i="11"/>
  <c r="DB38" i="11"/>
  <c r="DA38" i="11"/>
  <c r="CZ38" i="11"/>
  <c r="CY38" i="11"/>
  <c r="CX38" i="11"/>
  <c r="CW38" i="11"/>
  <c r="CV38" i="11"/>
  <c r="CU38" i="11"/>
  <c r="CT38" i="11"/>
  <c r="CS38" i="11"/>
  <c r="CR38" i="11"/>
  <c r="CQ38" i="11"/>
  <c r="CP38" i="11"/>
  <c r="CO38" i="11"/>
  <c r="CN38" i="11"/>
  <c r="CM38" i="11"/>
  <c r="CL38" i="11"/>
  <c r="CK38" i="11"/>
  <c r="CJ38" i="11"/>
  <c r="CI38" i="11"/>
  <c r="CH38" i="11"/>
  <c r="CG38" i="11"/>
  <c r="CF38" i="11"/>
  <c r="CE38" i="11"/>
  <c r="CD38" i="11"/>
  <c r="CC38" i="11"/>
  <c r="CB38" i="11"/>
  <c r="CA38" i="11"/>
  <c r="BZ38" i="11"/>
  <c r="BY38" i="11"/>
  <c r="BX38" i="11"/>
  <c r="BW38" i="11"/>
  <c r="BV38" i="11"/>
  <c r="BU38" i="11"/>
  <c r="BT38" i="11"/>
  <c r="BS38" i="11"/>
  <c r="BR38" i="11"/>
  <c r="BQ38" i="11"/>
  <c r="BP38" i="11"/>
  <c r="BO38" i="11"/>
  <c r="BN38" i="11"/>
  <c r="BM38" i="11"/>
  <c r="BL38" i="11"/>
  <c r="BK38" i="11"/>
  <c r="BJ38" i="11"/>
  <c r="BI38" i="11"/>
  <c r="BH38" i="11"/>
  <c r="BG38" i="11"/>
  <c r="BF38" i="11"/>
  <c r="BE38" i="11"/>
  <c r="BD38" i="11"/>
  <c r="BC38" i="11"/>
  <c r="BB38" i="11"/>
  <c r="BA38" i="11"/>
  <c r="AZ38"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T38" i="11"/>
  <c r="S38" i="11"/>
  <c r="R38" i="11"/>
  <c r="Q38" i="11"/>
  <c r="P38" i="11"/>
  <c r="DR37" i="11"/>
  <c r="DQ37" i="11"/>
  <c r="DP37" i="11"/>
  <c r="DO37" i="11"/>
  <c r="DN37" i="11"/>
  <c r="DM37" i="11"/>
  <c r="DL37" i="11"/>
  <c r="DK37" i="11"/>
  <c r="DJ37" i="11"/>
  <c r="DI37" i="11"/>
  <c r="DH37" i="11"/>
  <c r="DG37" i="11"/>
  <c r="DF37" i="11"/>
  <c r="DE37" i="11"/>
  <c r="DD37" i="11"/>
  <c r="DC37" i="11"/>
  <c r="DB37" i="11"/>
  <c r="DA37" i="11"/>
  <c r="CZ37" i="11"/>
  <c r="CY37" i="11"/>
  <c r="CX37" i="11"/>
  <c r="CW37" i="11"/>
  <c r="CV37" i="11"/>
  <c r="CU37" i="11"/>
  <c r="CT37" i="11"/>
  <c r="CS37" i="11"/>
  <c r="CR37" i="11"/>
  <c r="CQ37" i="11"/>
  <c r="CP37" i="11"/>
  <c r="CO37" i="11"/>
  <c r="CN37" i="11"/>
  <c r="CM37" i="11"/>
  <c r="CL37" i="11"/>
  <c r="CK37" i="11"/>
  <c r="CJ37" i="11"/>
  <c r="CI37" i="11"/>
  <c r="CH37" i="11"/>
  <c r="CG37" i="11"/>
  <c r="CF37" i="11"/>
  <c r="CE37" i="11"/>
  <c r="CD37" i="11"/>
  <c r="CC37" i="11"/>
  <c r="CB37" i="11"/>
  <c r="CA37" i="11"/>
  <c r="BZ37" i="11"/>
  <c r="BY37" i="11"/>
  <c r="BX37" i="11"/>
  <c r="BW37" i="11"/>
  <c r="BV37" i="11"/>
  <c r="BU37" i="11"/>
  <c r="BT37" i="11"/>
  <c r="BS37" i="11"/>
  <c r="BR37" i="11"/>
  <c r="BQ37" i="11"/>
  <c r="BP37" i="11"/>
  <c r="BO37" i="11"/>
  <c r="BN37" i="11"/>
  <c r="BM37" i="11"/>
  <c r="BL37" i="11"/>
  <c r="BK37" i="11"/>
  <c r="BJ37" i="11"/>
  <c r="BI37" i="11"/>
  <c r="BH37" i="11"/>
  <c r="BG37" i="11"/>
  <c r="BF37" i="11"/>
  <c r="BE37" i="11"/>
  <c r="BD37" i="11"/>
  <c r="BC37" i="11"/>
  <c r="BB37" i="11"/>
  <c r="BA37" i="11"/>
  <c r="AZ37"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T37" i="11"/>
  <c r="S37" i="11"/>
  <c r="R37" i="11"/>
  <c r="Q37" i="11"/>
  <c r="P37" i="11"/>
  <c r="DR36" i="11"/>
  <c r="DQ36" i="11"/>
  <c r="DP36" i="11"/>
  <c r="DO36" i="11"/>
  <c r="DN36" i="11"/>
  <c r="DM36" i="11"/>
  <c r="DL36" i="11"/>
  <c r="DK36" i="11"/>
  <c r="DJ36" i="11"/>
  <c r="DI36" i="11"/>
  <c r="DH36" i="11"/>
  <c r="DG36" i="11"/>
  <c r="DF36" i="11"/>
  <c r="DE36" i="11"/>
  <c r="DD36" i="11"/>
  <c r="DC36" i="11"/>
  <c r="DB36" i="11"/>
  <c r="DA36" i="11"/>
  <c r="CZ36" i="11"/>
  <c r="CY36" i="11"/>
  <c r="CX36" i="11"/>
  <c r="CW36" i="11"/>
  <c r="CV36" i="11"/>
  <c r="CU36" i="11"/>
  <c r="CT36" i="11"/>
  <c r="CS36" i="11"/>
  <c r="CR36" i="11"/>
  <c r="CQ36" i="11"/>
  <c r="CP36" i="11"/>
  <c r="CO36" i="11"/>
  <c r="CN36" i="11"/>
  <c r="CM36" i="11"/>
  <c r="CL36" i="11"/>
  <c r="CK36" i="11"/>
  <c r="CJ36" i="11"/>
  <c r="CI36" i="11"/>
  <c r="CH36" i="11"/>
  <c r="CG36" i="11"/>
  <c r="CF36" i="11"/>
  <c r="CE36" i="11"/>
  <c r="CD36" i="11"/>
  <c r="CC36" i="11"/>
  <c r="CB36" i="11"/>
  <c r="CA36" i="11"/>
  <c r="BZ36" i="11"/>
  <c r="BY36" i="11"/>
  <c r="BX36" i="11"/>
  <c r="BW36" i="11"/>
  <c r="BV36" i="11"/>
  <c r="BU36" i="11"/>
  <c r="BT36" i="11"/>
  <c r="BS36" i="11"/>
  <c r="BR36" i="11"/>
  <c r="BQ36" i="11"/>
  <c r="BP36" i="11"/>
  <c r="BO36" i="11"/>
  <c r="BN36" i="11"/>
  <c r="BM36" i="11"/>
  <c r="BL36" i="11"/>
  <c r="BK36" i="11"/>
  <c r="BJ36" i="11"/>
  <c r="BI36" i="11"/>
  <c r="BH36" i="11"/>
  <c r="BG36" i="11"/>
  <c r="BF36" i="11"/>
  <c r="BE36" i="11"/>
  <c r="BD36" i="11"/>
  <c r="BC36" i="11"/>
  <c r="BB36" i="11"/>
  <c r="BA36" i="11"/>
  <c r="AZ36" i="11"/>
  <c r="AY36" i="11"/>
  <c r="AX36" i="11"/>
  <c r="AW36" i="11"/>
  <c r="AV36" i="11"/>
  <c r="AU36" i="11"/>
  <c r="AT36" i="11"/>
  <c r="AS36" i="11"/>
  <c r="AR36" i="11"/>
  <c r="AQ36" i="11"/>
  <c r="AP36" i="11"/>
  <c r="AO36" i="11"/>
  <c r="AN36" i="11"/>
  <c r="AM36" i="11"/>
  <c r="AL36" i="11"/>
  <c r="AK36" i="11"/>
  <c r="AJ36" i="11"/>
  <c r="AI36" i="11"/>
  <c r="AH36" i="11"/>
  <c r="AG36" i="11"/>
  <c r="AF36" i="11"/>
  <c r="AE36" i="11"/>
  <c r="AD36" i="11"/>
  <c r="AC36" i="11"/>
  <c r="AB36" i="11"/>
  <c r="AA36" i="11"/>
  <c r="Z36" i="11"/>
  <c r="Y36" i="11"/>
  <c r="X36" i="11"/>
  <c r="W36" i="11"/>
  <c r="V36" i="11"/>
  <c r="U36" i="11"/>
  <c r="T36" i="11"/>
  <c r="S36" i="11"/>
  <c r="R36" i="11"/>
  <c r="Q36" i="11"/>
  <c r="P36" i="11"/>
  <c r="DR35" i="11"/>
  <c r="DQ35" i="11"/>
  <c r="DP35" i="11"/>
  <c r="DO35" i="11"/>
  <c r="DN35" i="11"/>
  <c r="DM35" i="11"/>
  <c r="DL35" i="11"/>
  <c r="DK35" i="11"/>
  <c r="DJ35" i="11"/>
  <c r="DI35" i="11"/>
  <c r="DH35" i="11"/>
  <c r="DG35" i="11"/>
  <c r="DF35" i="11"/>
  <c r="DE35" i="11"/>
  <c r="DD35" i="11"/>
  <c r="DC35" i="11"/>
  <c r="DB35" i="11"/>
  <c r="DA35" i="11"/>
  <c r="CZ35" i="11"/>
  <c r="CY35" i="11"/>
  <c r="CX35" i="11"/>
  <c r="CW35" i="11"/>
  <c r="CV35" i="11"/>
  <c r="CU35" i="11"/>
  <c r="CT35" i="11"/>
  <c r="CS35" i="11"/>
  <c r="CR35" i="11"/>
  <c r="CQ35" i="11"/>
  <c r="CP35" i="11"/>
  <c r="CO35" i="11"/>
  <c r="CN35" i="11"/>
  <c r="CM35" i="11"/>
  <c r="CL35" i="11"/>
  <c r="CK35" i="11"/>
  <c r="CJ35" i="11"/>
  <c r="CI35" i="11"/>
  <c r="CH35" i="11"/>
  <c r="CG35" i="11"/>
  <c r="CF35" i="11"/>
  <c r="CE35" i="11"/>
  <c r="CD35" i="11"/>
  <c r="CC35" i="11"/>
  <c r="CB35" i="11"/>
  <c r="CA35" i="11"/>
  <c r="BZ35" i="11"/>
  <c r="BY35" i="11"/>
  <c r="BX35" i="11"/>
  <c r="BW35" i="11"/>
  <c r="BV35" i="11"/>
  <c r="BU35" i="11"/>
  <c r="BT35" i="11"/>
  <c r="BS35" i="11"/>
  <c r="BR35" i="11"/>
  <c r="BQ35" i="11"/>
  <c r="BP35" i="11"/>
  <c r="BO35" i="11"/>
  <c r="BN35" i="11"/>
  <c r="BM35" i="11"/>
  <c r="BL35" i="11"/>
  <c r="BK35" i="11"/>
  <c r="BJ35" i="11"/>
  <c r="BI35" i="11"/>
  <c r="BH35" i="11"/>
  <c r="BG35" i="11"/>
  <c r="BF35" i="11"/>
  <c r="BE35" i="11"/>
  <c r="BD35" i="11"/>
  <c r="BC35" i="11"/>
  <c r="BB35" i="11"/>
  <c r="BA35" i="11"/>
  <c r="AZ35"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T35" i="11"/>
  <c r="S35" i="11"/>
  <c r="R35" i="11"/>
  <c r="Q35" i="11"/>
  <c r="P35" i="11"/>
  <c r="DR34" i="11"/>
  <c r="DQ34" i="11"/>
  <c r="DP34" i="11"/>
  <c r="DO34" i="11"/>
  <c r="DN34" i="11"/>
  <c r="DM34" i="11"/>
  <c r="DL34" i="11"/>
  <c r="DK34" i="11"/>
  <c r="DJ34" i="11"/>
  <c r="DI34" i="11"/>
  <c r="DH34" i="11"/>
  <c r="DG34" i="11"/>
  <c r="DF34" i="11"/>
  <c r="DE34" i="11"/>
  <c r="DD34" i="11"/>
  <c r="DC34" i="11"/>
  <c r="DB34" i="11"/>
  <c r="DA34" i="11"/>
  <c r="CZ34" i="11"/>
  <c r="CY34" i="11"/>
  <c r="CX34" i="11"/>
  <c r="CW34" i="11"/>
  <c r="CV34" i="11"/>
  <c r="CU34" i="11"/>
  <c r="CT34" i="11"/>
  <c r="CS34" i="11"/>
  <c r="CR34" i="11"/>
  <c r="CQ34" i="11"/>
  <c r="CP34" i="11"/>
  <c r="CO34" i="11"/>
  <c r="CN34" i="11"/>
  <c r="CM34" i="11"/>
  <c r="CL34" i="11"/>
  <c r="CK34" i="11"/>
  <c r="CJ34" i="11"/>
  <c r="CI34" i="11"/>
  <c r="CH34" i="11"/>
  <c r="CG34" i="11"/>
  <c r="CF34" i="11"/>
  <c r="CE34" i="11"/>
  <c r="CD34" i="11"/>
  <c r="CC34" i="11"/>
  <c r="CB34" i="11"/>
  <c r="CA34" i="11"/>
  <c r="BZ34" i="11"/>
  <c r="BY34" i="11"/>
  <c r="BX34" i="11"/>
  <c r="BW34" i="11"/>
  <c r="BV34" i="11"/>
  <c r="BU34" i="11"/>
  <c r="BT34" i="11"/>
  <c r="BS34" i="11"/>
  <c r="BR34" i="11"/>
  <c r="BQ34" i="11"/>
  <c r="BP34" i="11"/>
  <c r="BO34" i="11"/>
  <c r="BN34" i="11"/>
  <c r="BM34" i="11"/>
  <c r="BL34" i="11"/>
  <c r="BK34" i="11"/>
  <c r="BJ34" i="11"/>
  <c r="BI34" i="11"/>
  <c r="BH34" i="11"/>
  <c r="BG34" i="11"/>
  <c r="BF34" i="11"/>
  <c r="BE34" i="11"/>
  <c r="BD34" i="11"/>
  <c r="BC34" i="11"/>
  <c r="BB34" i="11"/>
  <c r="BA34" i="11"/>
  <c r="AZ34"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T34" i="11"/>
  <c r="S34" i="11"/>
  <c r="R34" i="11"/>
  <c r="Q34" i="11"/>
  <c r="P34" i="11"/>
  <c r="DR33" i="11"/>
  <c r="DQ33" i="11"/>
  <c r="DP33" i="11"/>
  <c r="DO33" i="11"/>
  <c r="DN33" i="11"/>
  <c r="DM33" i="11"/>
  <c r="DL33" i="11"/>
  <c r="DK33" i="11"/>
  <c r="DJ33" i="11"/>
  <c r="DI33" i="11"/>
  <c r="DH33" i="11"/>
  <c r="DG33" i="11"/>
  <c r="DF33" i="11"/>
  <c r="DE33" i="11"/>
  <c r="DD33" i="11"/>
  <c r="DC33" i="11"/>
  <c r="DB33" i="11"/>
  <c r="DA33" i="11"/>
  <c r="CZ33" i="11"/>
  <c r="CY33" i="11"/>
  <c r="CX33" i="11"/>
  <c r="CW33" i="11"/>
  <c r="CV33" i="11"/>
  <c r="CU33" i="11"/>
  <c r="CT33" i="11"/>
  <c r="CS33" i="11"/>
  <c r="CR33" i="11"/>
  <c r="CQ33" i="11"/>
  <c r="CP33" i="11"/>
  <c r="CO33" i="11"/>
  <c r="CN33" i="11"/>
  <c r="CM33" i="11"/>
  <c r="CL33" i="11"/>
  <c r="CK33" i="11"/>
  <c r="CJ33" i="11"/>
  <c r="CI33" i="11"/>
  <c r="CH33" i="11"/>
  <c r="CG33" i="11"/>
  <c r="CF33" i="11"/>
  <c r="CE33" i="11"/>
  <c r="CD33" i="11"/>
  <c r="CC33" i="11"/>
  <c r="CB33" i="11"/>
  <c r="CA33" i="11"/>
  <c r="BZ33" i="11"/>
  <c r="BY33" i="11"/>
  <c r="BX33" i="11"/>
  <c r="BW33" i="11"/>
  <c r="BV33" i="11"/>
  <c r="BU33" i="11"/>
  <c r="BT33" i="11"/>
  <c r="BS33" i="11"/>
  <c r="BR33" i="11"/>
  <c r="BQ33" i="11"/>
  <c r="BP33" i="11"/>
  <c r="BO33" i="11"/>
  <c r="BN33" i="11"/>
  <c r="BM33" i="11"/>
  <c r="BL33" i="11"/>
  <c r="BK33" i="11"/>
  <c r="BJ33" i="11"/>
  <c r="BI33" i="11"/>
  <c r="BH33" i="11"/>
  <c r="BG33" i="11"/>
  <c r="BF33" i="11"/>
  <c r="BE33" i="11"/>
  <c r="BD33" i="11"/>
  <c r="BC33" i="1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AD33" i="11"/>
  <c r="AC33" i="11"/>
  <c r="AB33" i="11"/>
  <c r="AA33" i="11"/>
  <c r="Z33" i="11"/>
  <c r="Y33" i="11"/>
  <c r="X33" i="11"/>
  <c r="W33" i="11"/>
  <c r="V33" i="11"/>
  <c r="U33" i="11"/>
  <c r="T33" i="11"/>
  <c r="S33" i="11"/>
  <c r="R33" i="11"/>
  <c r="Q33" i="11"/>
  <c r="P33" i="11"/>
  <c r="DR32" i="11"/>
  <c r="DQ32" i="11"/>
  <c r="DP32" i="11"/>
  <c r="DO32" i="11"/>
  <c r="DN32" i="11"/>
  <c r="DM32" i="11"/>
  <c r="DL32" i="11"/>
  <c r="DK32" i="11"/>
  <c r="DJ32" i="11"/>
  <c r="DI32" i="11"/>
  <c r="DH32" i="11"/>
  <c r="DG32" i="11"/>
  <c r="DF32" i="11"/>
  <c r="DE32" i="11"/>
  <c r="DD32" i="11"/>
  <c r="DC32" i="11"/>
  <c r="DB32" i="11"/>
  <c r="DA32" i="11"/>
  <c r="CZ32" i="11"/>
  <c r="CY32" i="11"/>
  <c r="CX32" i="11"/>
  <c r="CW32" i="11"/>
  <c r="CV32" i="11"/>
  <c r="CU32" i="11"/>
  <c r="CT32" i="11"/>
  <c r="CS32" i="11"/>
  <c r="CR32" i="11"/>
  <c r="CQ32" i="11"/>
  <c r="CP32" i="11"/>
  <c r="CO32" i="11"/>
  <c r="CN32" i="11"/>
  <c r="CM32" i="11"/>
  <c r="CL32" i="11"/>
  <c r="CK32" i="11"/>
  <c r="CJ32" i="11"/>
  <c r="CI32" i="11"/>
  <c r="CH32" i="11"/>
  <c r="CG32" i="11"/>
  <c r="CF32" i="11"/>
  <c r="CE32" i="11"/>
  <c r="CD32" i="11"/>
  <c r="CC32" i="11"/>
  <c r="CB32" i="11"/>
  <c r="CA32" i="11"/>
  <c r="BZ32" i="11"/>
  <c r="BY32" i="11"/>
  <c r="BX32" i="11"/>
  <c r="BW32" i="11"/>
  <c r="BV32" i="11"/>
  <c r="BU32" i="11"/>
  <c r="BT32" i="11"/>
  <c r="BS32" i="11"/>
  <c r="BR32" i="11"/>
  <c r="BQ32" i="11"/>
  <c r="BP32" i="11"/>
  <c r="BO32" i="11"/>
  <c r="BN32" i="11"/>
  <c r="BM32" i="11"/>
  <c r="BL32" i="11"/>
  <c r="BK32" i="11"/>
  <c r="BJ32" i="11"/>
  <c r="BI32" i="11"/>
  <c r="BH32" i="11"/>
  <c r="BG32" i="11"/>
  <c r="BF32" i="11"/>
  <c r="BE32" i="11"/>
  <c r="BD32" i="11"/>
  <c r="BC32" i="11"/>
  <c r="BB32" i="11"/>
  <c r="BA32" i="11"/>
  <c r="AZ32"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T32" i="11"/>
  <c r="S32" i="11"/>
  <c r="R32" i="11"/>
  <c r="Q32" i="11"/>
  <c r="P32" i="11"/>
  <c r="DR31" i="11"/>
  <c r="DQ31" i="11"/>
  <c r="DP31" i="11"/>
  <c r="DO31" i="11"/>
  <c r="DN31" i="11"/>
  <c r="DM31" i="11"/>
  <c r="DL31" i="11"/>
  <c r="DK31" i="11"/>
  <c r="DJ31" i="11"/>
  <c r="DI31" i="11"/>
  <c r="DH31" i="11"/>
  <c r="DG31" i="11"/>
  <c r="DF31" i="11"/>
  <c r="DE31" i="11"/>
  <c r="DD31" i="11"/>
  <c r="DC31" i="11"/>
  <c r="DB31" i="11"/>
  <c r="DA31" i="11"/>
  <c r="CZ31" i="11"/>
  <c r="CY31" i="11"/>
  <c r="CX31" i="11"/>
  <c r="CW31" i="11"/>
  <c r="CV31" i="11"/>
  <c r="CU31" i="11"/>
  <c r="CT31" i="11"/>
  <c r="CS31" i="11"/>
  <c r="CR31" i="11"/>
  <c r="CQ31" i="11"/>
  <c r="CP31" i="11"/>
  <c r="CO31" i="11"/>
  <c r="CN31" i="11"/>
  <c r="CM31" i="11"/>
  <c r="CL31" i="11"/>
  <c r="CK31" i="11"/>
  <c r="CJ31" i="11"/>
  <c r="CI31" i="11"/>
  <c r="CH31" i="11"/>
  <c r="CG31" i="11"/>
  <c r="CF31" i="11"/>
  <c r="CE31" i="11"/>
  <c r="CD31" i="11"/>
  <c r="CC31" i="11"/>
  <c r="CB31" i="11"/>
  <c r="CA31" i="11"/>
  <c r="BZ31" i="11"/>
  <c r="BY31" i="11"/>
  <c r="BX31" i="11"/>
  <c r="BW31" i="11"/>
  <c r="BV31" i="11"/>
  <c r="BU31" i="11"/>
  <c r="BT31" i="11"/>
  <c r="BS31" i="11"/>
  <c r="BR31" i="11"/>
  <c r="BQ31" i="11"/>
  <c r="BP31" i="11"/>
  <c r="BO31" i="11"/>
  <c r="BN31" i="11"/>
  <c r="BM31" i="11"/>
  <c r="BL31" i="11"/>
  <c r="BK31" i="11"/>
  <c r="BJ31" i="11"/>
  <c r="BI31" i="11"/>
  <c r="BH31" i="11"/>
  <c r="BG31" i="11"/>
  <c r="BF31" i="11"/>
  <c r="BE31" i="11"/>
  <c r="BD31" i="11"/>
  <c r="BC31" i="11"/>
  <c r="BB31" i="11"/>
  <c r="BA31" i="11"/>
  <c r="AZ31"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T31" i="11"/>
  <c r="S31" i="11"/>
  <c r="R31" i="11"/>
  <c r="Q31" i="11"/>
  <c r="P31" i="11"/>
  <c r="DR30" i="11"/>
  <c r="DQ30" i="11"/>
  <c r="DP30" i="11"/>
  <c r="DO30" i="11"/>
  <c r="DN30" i="11"/>
  <c r="DM30" i="11"/>
  <c r="DL30" i="11"/>
  <c r="DK30" i="11"/>
  <c r="DJ30" i="11"/>
  <c r="DI30" i="11"/>
  <c r="DH30" i="11"/>
  <c r="DG30" i="11"/>
  <c r="DF30" i="11"/>
  <c r="DE30" i="11"/>
  <c r="DD30" i="11"/>
  <c r="DC30" i="11"/>
  <c r="DB30" i="11"/>
  <c r="DA30" i="11"/>
  <c r="CZ30" i="11"/>
  <c r="CY30" i="11"/>
  <c r="CX30" i="11"/>
  <c r="CW30" i="11"/>
  <c r="CV30" i="11"/>
  <c r="CU30" i="11"/>
  <c r="CT30" i="11"/>
  <c r="CS30" i="11"/>
  <c r="CR30" i="11"/>
  <c r="CQ30" i="11"/>
  <c r="CP30" i="11"/>
  <c r="CO30" i="11"/>
  <c r="CN30" i="11"/>
  <c r="CM30" i="11"/>
  <c r="CL30" i="11"/>
  <c r="CK30" i="11"/>
  <c r="CJ30" i="11"/>
  <c r="CI30" i="11"/>
  <c r="CH30" i="11"/>
  <c r="CG30" i="11"/>
  <c r="CF30" i="11"/>
  <c r="CE30" i="11"/>
  <c r="CD30" i="11"/>
  <c r="CC30" i="11"/>
  <c r="CB30" i="11"/>
  <c r="CA30" i="11"/>
  <c r="BZ30" i="11"/>
  <c r="BY30" i="11"/>
  <c r="BX30" i="11"/>
  <c r="BW30" i="11"/>
  <c r="BV30" i="11"/>
  <c r="BU30" i="11"/>
  <c r="BT30" i="11"/>
  <c r="BS30" i="11"/>
  <c r="BR30" i="11"/>
  <c r="BQ30" i="11"/>
  <c r="BP30" i="11"/>
  <c r="BO30" i="11"/>
  <c r="BN30" i="11"/>
  <c r="BM30" i="11"/>
  <c r="BL30" i="11"/>
  <c r="BK30" i="11"/>
  <c r="BJ30" i="11"/>
  <c r="BI30" i="11"/>
  <c r="BH30" i="11"/>
  <c r="BG30" i="11"/>
  <c r="BF30" i="11"/>
  <c r="BE30" i="11"/>
  <c r="BD30" i="11"/>
  <c r="BC30" i="11"/>
  <c r="BB30" i="11"/>
  <c r="BA30" i="11"/>
  <c r="AZ30" i="11"/>
  <c r="AY30" i="11"/>
  <c r="AX30" i="11"/>
  <c r="AW30" i="11"/>
  <c r="AV30" i="11"/>
  <c r="AU30" i="11"/>
  <c r="AT30" i="11"/>
  <c r="AS30" i="11"/>
  <c r="AR30" i="11"/>
  <c r="AQ30" i="11"/>
  <c r="AP30" i="11"/>
  <c r="AO30" i="11"/>
  <c r="AN30" i="11"/>
  <c r="AM30" i="11"/>
  <c r="AL30" i="11"/>
  <c r="AK30" i="11"/>
  <c r="AJ30" i="11"/>
  <c r="AI30" i="11"/>
  <c r="AH30" i="11"/>
  <c r="AG30" i="11"/>
  <c r="AF30" i="11"/>
  <c r="AE30" i="11"/>
  <c r="AD30" i="11"/>
  <c r="AC30" i="11"/>
  <c r="AB30" i="11"/>
  <c r="AA30" i="11"/>
  <c r="Z30" i="11"/>
  <c r="Y30" i="11"/>
  <c r="X30" i="11"/>
  <c r="W30" i="11"/>
  <c r="V30" i="11"/>
  <c r="U30" i="11"/>
  <c r="T30" i="11"/>
  <c r="S30" i="11"/>
  <c r="R30" i="11"/>
  <c r="Q30" i="11"/>
  <c r="P30" i="11"/>
  <c r="DR29" i="11"/>
  <c r="DQ29" i="11"/>
  <c r="DP29" i="11"/>
  <c r="DO29" i="11"/>
  <c r="DN29" i="11"/>
  <c r="DM29" i="11"/>
  <c r="DL29" i="11"/>
  <c r="DK29" i="11"/>
  <c r="DJ29" i="11"/>
  <c r="DI29" i="11"/>
  <c r="DH29" i="11"/>
  <c r="DG29" i="11"/>
  <c r="DF29" i="11"/>
  <c r="DE29" i="11"/>
  <c r="DD29" i="11"/>
  <c r="DC29" i="11"/>
  <c r="DB29" i="11"/>
  <c r="DA29" i="11"/>
  <c r="CZ29" i="11"/>
  <c r="CY29" i="11"/>
  <c r="CX29" i="11"/>
  <c r="CW29" i="11"/>
  <c r="CV29" i="11"/>
  <c r="CU29" i="11"/>
  <c r="CT29" i="11"/>
  <c r="CS29" i="11"/>
  <c r="CR29" i="11"/>
  <c r="CQ29" i="11"/>
  <c r="CP29" i="11"/>
  <c r="CO29" i="11"/>
  <c r="CN29" i="11"/>
  <c r="CM29" i="11"/>
  <c r="CL29" i="11"/>
  <c r="CK29" i="11"/>
  <c r="CJ29" i="11"/>
  <c r="CI29" i="11"/>
  <c r="CH29" i="11"/>
  <c r="CG29" i="11"/>
  <c r="CF29" i="11"/>
  <c r="CE29" i="11"/>
  <c r="CD29" i="11"/>
  <c r="CC29" i="11"/>
  <c r="CB29" i="11"/>
  <c r="CA29" i="11"/>
  <c r="BZ29" i="11"/>
  <c r="BY29" i="11"/>
  <c r="BX29" i="11"/>
  <c r="BW29" i="11"/>
  <c r="BV29" i="11"/>
  <c r="BU29" i="11"/>
  <c r="BT29" i="11"/>
  <c r="BS29" i="11"/>
  <c r="BR29" i="11"/>
  <c r="BQ29" i="11"/>
  <c r="BP29" i="11"/>
  <c r="BO29" i="11"/>
  <c r="BN29" i="11"/>
  <c r="BM29" i="11"/>
  <c r="BL29" i="11"/>
  <c r="BK29" i="11"/>
  <c r="BJ29" i="11"/>
  <c r="BI29" i="11"/>
  <c r="BH29" i="11"/>
  <c r="BG29" i="11"/>
  <c r="BF29" i="11"/>
  <c r="BE29" i="11"/>
  <c r="BD29" i="11"/>
  <c r="BC29" i="11"/>
  <c r="BB29" i="11"/>
  <c r="BA29" i="11"/>
  <c r="AZ29"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T29" i="11"/>
  <c r="S29" i="11"/>
  <c r="R29" i="11"/>
  <c r="Q29" i="11"/>
  <c r="P29" i="11"/>
  <c r="DR28" i="11"/>
  <c r="DQ28" i="11"/>
  <c r="DP28" i="11"/>
  <c r="DO28" i="11"/>
  <c r="DN28" i="11"/>
  <c r="DM28" i="11"/>
  <c r="DL28" i="11"/>
  <c r="DK28" i="11"/>
  <c r="DJ28" i="11"/>
  <c r="DI28" i="11"/>
  <c r="DH28" i="11"/>
  <c r="DG28" i="11"/>
  <c r="DF28" i="11"/>
  <c r="DE28" i="11"/>
  <c r="DD28" i="11"/>
  <c r="DC28" i="11"/>
  <c r="DB28" i="11"/>
  <c r="DA28" i="11"/>
  <c r="CZ28" i="11"/>
  <c r="CY28" i="11"/>
  <c r="CX28" i="11"/>
  <c r="CW28" i="11"/>
  <c r="CV28" i="11"/>
  <c r="CU28" i="11"/>
  <c r="CT28" i="11"/>
  <c r="CS28" i="11"/>
  <c r="CR28" i="11"/>
  <c r="CQ28" i="11"/>
  <c r="CP28" i="11"/>
  <c r="CO28" i="11"/>
  <c r="CN28" i="11"/>
  <c r="CM28" i="11"/>
  <c r="CL28" i="11"/>
  <c r="CK28" i="11"/>
  <c r="CJ28" i="11"/>
  <c r="CI28" i="11"/>
  <c r="CH28" i="11"/>
  <c r="CG28" i="11"/>
  <c r="CF28" i="11"/>
  <c r="CE28" i="11"/>
  <c r="CD28" i="11"/>
  <c r="CC28" i="11"/>
  <c r="CB28" i="11"/>
  <c r="CA28" i="11"/>
  <c r="BZ28" i="11"/>
  <c r="BY28" i="11"/>
  <c r="BX28" i="11"/>
  <c r="BW28" i="11"/>
  <c r="BV28" i="11"/>
  <c r="BU28" i="11"/>
  <c r="BT28" i="11"/>
  <c r="BS28" i="11"/>
  <c r="BR28" i="11"/>
  <c r="BQ28" i="11"/>
  <c r="BP28" i="11"/>
  <c r="BO28" i="11"/>
  <c r="BN28" i="11"/>
  <c r="BM28" i="11"/>
  <c r="BL28" i="11"/>
  <c r="BK28" i="11"/>
  <c r="BJ28" i="11"/>
  <c r="BI28" i="11"/>
  <c r="BH28" i="11"/>
  <c r="BG28" i="11"/>
  <c r="BF28" i="11"/>
  <c r="BE28" i="11"/>
  <c r="BD28" i="11"/>
  <c r="BC28" i="11"/>
  <c r="BB28" i="11"/>
  <c r="BA28" i="11"/>
  <c r="AZ28"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T28" i="11"/>
  <c r="S28" i="11"/>
  <c r="R28" i="11"/>
  <c r="Q28" i="11"/>
  <c r="P28" i="11"/>
  <c r="DR27" i="11"/>
  <c r="DQ27" i="11"/>
  <c r="DP27" i="11"/>
  <c r="DO27" i="11"/>
  <c r="DN27" i="11"/>
  <c r="DM27" i="11"/>
  <c r="DL27" i="11"/>
  <c r="DK27" i="11"/>
  <c r="DJ27" i="11"/>
  <c r="DI27" i="11"/>
  <c r="DH27" i="11"/>
  <c r="DG27" i="11"/>
  <c r="DF27" i="11"/>
  <c r="DE27" i="11"/>
  <c r="DD27" i="11"/>
  <c r="DC27" i="11"/>
  <c r="DB27" i="11"/>
  <c r="DA27" i="11"/>
  <c r="CZ27" i="11"/>
  <c r="CY27" i="11"/>
  <c r="CX27" i="11"/>
  <c r="CW27" i="11"/>
  <c r="CV27" i="11"/>
  <c r="CU27" i="11"/>
  <c r="CT27" i="11"/>
  <c r="CS27" i="11"/>
  <c r="CR27" i="11"/>
  <c r="CQ27" i="11"/>
  <c r="CP27" i="11"/>
  <c r="CO27" i="11"/>
  <c r="CN27" i="11"/>
  <c r="CM27" i="11"/>
  <c r="CL27" i="11"/>
  <c r="CK27" i="11"/>
  <c r="CJ27" i="11"/>
  <c r="CI27" i="11"/>
  <c r="CH27" i="11"/>
  <c r="CG27" i="11"/>
  <c r="CF27" i="11"/>
  <c r="CE27" i="11"/>
  <c r="CD27" i="11"/>
  <c r="CC27" i="11"/>
  <c r="CB27" i="11"/>
  <c r="CA27" i="11"/>
  <c r="BZ27" i="11"/>
  <c r="BY27" i="11"/>
  <c r="BX27" i="11"/>
  <c r="BW27" i="11"/>
  <c r="BV27" i="11"/>
  <c r="BU27" i="11"/>
  <c r="BT27" i="11"/>
  <c r="BS27" i="11"/>
  <c r="BR27" i="11"/>
  <c r="BQ27" i="11"/>
  <c r="BP27" i="11"/>
  <c r="BO27" i="11"/>
  <c r="BN27" i="11"/>
  <c r="BM27" i="11"/>
  <c r="BL27" i="11"/>
  <c r="BK27" i="11"/>
  <c r="BJ27" i="11"/>
  <c r="BI27" i="11"/>
  <c r="BH27" i="11"/>
  <c r="BG27" i="11"/>
  <c r="BF27" i="11"/>
  <c r="BE27" i="11"/>
  <c r="BD27" i="11"/>
  <c r="BC27" i="11"/>
  <c r="BB27" i="11"/>
  <c r="BA27" i="11"/>
  <c r="AZ27" i="11"/>
  <c r="AY27" i="11"/>
  <c r="AX27" i="11"/>
  <c r="AW27" i="11"/>
  <c r="AV27" i="11"/>
  <c r="AU27" i="11"/>
  <c r="AT27" i="11"/>
  <c r="AS27" i="11"/>
  <c r="AR27" i="11"/>
  <c r="AQ27" i="11"/>
  <c r="AP27" i="11"/>
  <c r="AO27" i="11"/>
  <c r="AN27" i="11"/>
  <c r="AM27" i="11"/>
  <c r="AL27" i="11"/>
  <c r="AK27" i="11"/>
  <c r="AJ27" i="11"/>
  <c r="AI27" i="11"/>
  <c r="AH27" i="11"/>
  <c r="AG27" i="11"/>
  <c r="AF27" i="11"/>
  <c r="AE27" i="11"/>
  <c r="AD27" i="11"/>
  <c r="AC27" i="11"/>
  <c r="AB27" i="11"/>
  <c r="AA27" i="11"/>
  <c r="Z27" i="11"/>
  <c r="Y27" i="11"/>
  <c r="X27" i="11"/>
  <c r="W27" i="11"/>
  <c r="V27" i="11"/>
  <c r="U27" i="11"/>
  <c r="T27" i="11"/>
  <c r="S27" i="11"/>
  <c r="R27" i="11"/>
  <c r="Q27" i="11"/>
  <c r="P27" i="11"/>
  <c r="DR26" i="11"/>
  <c r="DQ26" i="11"/>
  <c r="DP26" i="11"/>
  <c r="DO26" i="11"/>
  <c r="DN26" i="11"/>
  <c r="DM26" i="11"/>
  <c r="DL26" i="11"/>
  <c r="DK26" i="11"/>
  <c r="DJ26" i="11"/>
  <c r="DI26" i="11"/>
  <c r="DH26" i="11"/>
  <c r="DG26" i="11"/>
  <c r="DF26" i="11"/>
  <c r="DE26" i="11"/>
  <c r="DD26" i="11"/>
  <c r="DC26" i="11"/>
  <c r="DB26" i="11"/>
  <c r="DA26" i="11"/>
  <c r="CZ26" i="11"/>
  <c r="CY26" i="11"/>
  <c r="CX26" i="11"/>
  <c r="CW26" i="11"/>
  <c r="CV26" i="11"/>
  <c r="CU26" i="11"/>
  <c r="CT26" i="11"/>
  <c r="CS26" i="11"/>
  <c r="CR26" i="11"/>
  <c r="CQ26" i="11"/>
  <c r="CP26" i="11"/>
  <c r="CO26" i="11"/>
  <c r="CN26" i="11"/>
  <c r="CM26" i="11"/>
  <c r="CL26" i="11"/>
  <c r="CK26" i="11"/>
  <c r="CJ26" i="11"/>
  <c r="CI26" i="11"/>
  <c r="CH26" i="11"/>
  <c r="CG26" i="11"/>
  <c r="CF26" i="11"/>
  <c r="CE26" i="11"/>
  <c r="CD26" i="11"/>
  <c r="CC26" i="11"/>
  <c r="CB26" i="11"/>
  <c r="CA26" i="11"/>
  <c r="BZ26" i="11"/>
  <c r="BY26" i="11"/>
  <c r="BX26" i="11"/>
  <c r="BW26" i="11"/>
  <c r="BV26" i="11"/>
  <c r="BU26" i="11"/>
  <c r="BT26" i="11"/>
  <c r="BS26" i="11"/>
  <c r="BR26" i="11"/>
  <c r="BQ26" i="11"/>
  <c r="BP26" i="11"/>
  <c r="BO26" i="11"/>
  <c r="BN26" i="11"/>
  <c r="BM26" i="11"/>
  <c r="BL26" i="11"/>
  <c r="BK26" i="11"/>
  <c r="BJ26" i="11"/>
  <c r="BI26" i="11"/>
  <c r="BH26" i="11"/>
  <c r="BG26" i="11"/>
  <c r="BF26" i="11"/>
  <c r="BE26" i="11"/>
  <c r="BD26" i="11"/>
  <c r="BC26" i="11"/>
  <c r="BB26" i="11"/>
  <c r="BA26" i="11"/>
  <c r="AZ26"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T26" i="11"/>
  <c r="S26" i="11"/>
  <c r="R26" i="11"/>
  <c r="Q26" i="11"/>
  <c r="P26" i="11"/>
  <c r="DR25" i="11"/>
  <c r="DQ25" i="11"/>
  <c r="DP25" i="11"/>
  <c r="DO25" i="11"/>
  <c r="DN25" i="11"/>
  <c r="DM25" i="11"/>
  <c r="DL25" i="11"/>
  <c r="DK25" i="11"/>
  <c r="DJ25" i="11"/>
  <c r="DI25" i="11"/>
  <c r="DH25" i="11"/>
  <c r="DG25" i="11"/>
  <c r="DF25" i="11"/>
  <c r="DE25" i="11"/>
  <c r="DD25" i="11"/>
  <c r="DC25" i="11"/>
  <c r="DB25" i="11"/>
  <c r="DA25" i="11"/>
  <c r="CZ25" i="11"/>
  <c r="CY25" i="11"/>
  <c r="CX25" i="11"/>
  <c r="CW25" i="11"/>
  <c r="CV25" i="11"/>
  <c r="CU25" i="11"/>
  <c r="CT25" i="11"/>
  <c r="CS25" i="11"/>
  <c r="CR25" i="11"/>
  <c r="CQ25" i="11"/>
  <c r="CP25" i="11"/>
  <c r="CO25" i="11"/>
  <c r="CN25" i="11"/>
  <c r="CM25" i="11"/>
  <c r="CL25" i="11"/>
  <c r="CK25" i="11"/>
  <c r="CJ25" i="11"/>
  <c r="CI25" i="11"/>
  <c r="CH25" i="11"/>
  <c r="CG25" i="11"/>
  <c r="CF25" i="11"/>
  <c r="CE25" i="11"/>
  <c r="CD25" i="11"/>
  <c r="CC25" i="11"/>
  <c r="CB25" i="11"/>
  <c r="CA25" i="11"/>
  <c r="BZ25" i="11"/>
  <c r="BY25" i="11"/>
  <c r="BX25" i="11"/>
  <c r="BW25" i="11"/>
  <c r="BV25" i="11"/>
  <c r="BU25" i="11"/>
  <c r="BT25" i="11"/>
  <c r="BS25" i="11"/>
  <c r="BR25" i="11"/>
  <c r="BQ25" i="11"/>
  <c r="BP25" i="11"/>
  <c r="BO25" i="11"/>
  <c r="BN25" i="11"/>
  <c r="BM25" i="11"/>
  <c r="BL25" i="11"/>
  <c r="BK25" i="11"/>
  <c r="BJ25" i="11"/>
  <c r="BI25" i="11"/>
  <c r="BH25" i="11"/>
  <c r="BG25" i="11"/>
  <c r="BF25" i="11"/>
  <c r="BE25" i="11"/>
  <c r="BD25" i="11"/>
  <c r="BC25" i="11"/>
  <c r="BB25" i="11"/>
  <c r="BA25" i="11"/>
  <c r="AZ25" i="11"/>
  <c r="AY25" i="11"/>
  <c r="AX25" i="11"/>
  <c r="AW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T25" i="11"/>
  <c r="S25" i="11"/>
  <c r="R25" i="11"/>
  <c r="Q25" i="11"/>
  <c r="P25" i="11"/>
  <c r="DR24" i="11"/>
  <c r="DQ24" i="11"/>
  <c r="DP24" i="11"/>
  <c r="DO24" i="11"/>
  <c r="DN24" i="11"/>
  <c r="DM24" i="11"/>
  <c r="DL24" i="11"/>
  <c r="DK24" i="11"/>
  <c r="DJ24" i="11"/>
  <c r="DI24" i="11"/>
  <c r="DH24" i="11"/>
  <c r="DG24" i="11"/>
  <c r="DF24" i="11"/>
  <c r="DE24" i="11"/>
  <c r="DD24" i="11"/>
  <c r="DC24" i="11"/>
  <c r="DB24" i="11"/>
  <c r="DA24" i="11"/>
  <c r="CZ24" i="11"/>
  <c r="CY24" i="11"/>
  <c r="CX24" i="11"/>
  <c r="CW24" i="11"/>
  <c r="CV24" i="11"/>
  <c r="CU24" i="11"/>
  <c r="CT24" i="11"/>
  <c r="CS24" i="11"/>
  <c r="CR24" i="11"/>
  <c r="CQ24" i="11"/>
  <c r="CP24" i="11"/>
  <c r="CO24" i="11"/>
  <c r="CN24" i="11"/>
  <c r="CM24" i="11"/>
  <c r="CL24" i="11"/>
  <c r="CK24" i="11"/>
  <c r="CJ24" i="11"/>
  <c r="CI24" i="11"/>
  <c r="CH24" i="11"/>
  <c r="CG24" i="11"/>
  <c r="CF24" i="11"/>
  <c r="CE24" i="11"/>
  <c r="CD24" i="11"/>
  <c r="CC24" i="11"/>
  <c r="CB24" i="11"/>
  <c r="CA24" i="11"/>
  <c r="BZ24" i="11"/>
  <c r="BY24" i="11"/>
  <c r="BX24" i="11"/>
  <c r="BW24" i="11"/>
  <c r="BV24" i="11"/>
  <c r="BU24" i="11"/>
  <c r="BT24" i="11"/>
  <c r="BS24" i="11"/>
  <c r="BR24" i="11"/>
  <c r="BQ24" i="11"/>
  <c r="BP24" i="11"/>
  <c r="BO24" i="11"/>
  <c r="BN24" i="11"/>
  <c r="BM24" i="11"/>
  <c r="BL24" i="11"/>
  <c r="BK24" i="11"/>
  <c r="BJ24" i="11"/>
  <c r="BI24" i="11"/>
  <c r="BH24" i="11"/>
  <c r="BG24" i="11"/>
  <c r="BF24" i="11"/>
  <c r="BE24" i="11"/>
  <c r="BD24" i="11"/>
  <c r="BC24" i="1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AD24" i="11"/>
  <c r="AC24" i="11"/>
  <c r="AB24" i="11"/>
  <c r="AA24" i="11"/>
  <c r="Z24" i="11"/>
  <c r="Y24" i="11"/>
  <c r="X24" i="11"/>
  <c r="W24" i="11"/>
  <c r="V24" i="11"/>
  <c r="U24" i="11"/>
  <c r="T24" i="11"/>
  <c r="S24" i="11"/>
  <c r="R24" i="11"/>
  <c r="Q24" i="11"/>
  <c r="P24" i="11"/>
  <c r="DR23" i="11"/>
  <c r="DQ23" i="11"/>
  <c r="DP23" i="11"/>
  <c r="DO23" i="11"/>
  <c r="DN23" i="11"/>
  <c r="DM23" i="11"/>
  <c r="DL23" i="11"/>
  <c r="DK23" i="11"/>
  <c r="DJ23" i="11"/>
  <c r="DI23" i="11"/>
  <c r="DH23" i="11"/>
  <c r="DG23" i="11"/>
  <c r="DF23" i="11"/>
  <c r="DE23" i="11"/>
  <c r="DD23" i="11"/>
  <c r="DC23" i="11"/>
  <c r="DB23" i="11"/>
  <c r="DA23" i="11"/>
  <c r="CZ23" i="11"/>
  <c r="CY23" i="11"/>
  <c r="CX23" i="11"/>
  <c r="CW23" i="11"/>
  <c r="CV23" i="11"/>
  <c r="CU23" i="11"/>
  <c r="CT23" i="11"/>
  <c r="CS23" i="11"/>
  <c r="CR23" i="11"/>
  <c r="CQ23" i="11"/>
  <c r="CP23" i="11"/>
  <c r="CO23" i="11"/>
  <c r="CN23" i="11"/>
  <c r="CM23" i="11"/>
  <c r="CL23" i="11"/>
  <c r="CK23" i="11"/>
  <c r="CJ23" i="11"/>
  <c r="CI23" i="11"/>
  <c r="CH23" i="11"/>
  <c r="CG23" i="11"/>
  <c r="CF23" i="11"/>
  <c r="CE23" i="11"/>
  <c r="CD23" i="11"/>
  <c r="CC23" i="11"/>
  <c r="CB23" i="11"/>
  <c r="CA23" i="11"/>
  <c r="BZ23" i="11"/>
  <c r="BY23" i="11"/>
  <c r="BX23" i="11"/>
  <c r="BW23" i="11"/>
  <c r="BV23" i="11"/>
  <c r="BU23" i="11"/>
  <c r="BT23" i="11"/>
  <c r="BS23" i="11"/>
  <c r="BR23" i="11"/>
  <c r="BQ23" i="11"/>
  <c r="BP23" i="11"/>
  <c r="BO23" i="11"/>
  <c r="BN23" i="11"/>
  <c r="BM23" i="11"/>
  <c r="BL23" i="11"/>
  <c r="BK23" i="11"/>
  <c r="BJ23" i="11"/>
  <c r="BI23" i="11"/>
  <c r="BH23" i="11"/>
  <c r="BG23" i="11"/>
  <c r="BF23" i="11"/>
  <c r="BE23" i="11"/>
  <c r="BD23" i="11"/>
  <c r="BC23" i="11"/>
  <c r="BB23" i="11"/>
  <c r="BA23" i="11"/>
  <c r="AZ23" i="11"/>
  <c r="AY23" i="11"/>
  <c r="AX23" i="11"/>
  <c r="AW23" i="11"/>
  <c r="AV23" i="11"/>
  <c r="AU23" i="11"/>
  <c r="AT23" i="11"/>
  <c r="AS23" i="11"/>
  <c r="AR23" i="11"/>
  <c r="AQ23" i="11"/>
  <c r="AP23" i="11"/>
  <c r="AO23" i="11"/>
  <c r="AN23" i="11"/>
  <c r="AM23" i="11"/>
  <c r="AL23" i="11"/>
  <c r="AK23" i="11"/>
  <c r="AJ23" i="11"/>
  <c r="AI23" i="11"/>
  <c r="AH23" i="11"/>
  <c r="AG23" i="11"/>
  <c r="AF23" i="11"/>
  <c r="AE23" i="11"/>
  <c r="AD23" i="11"/>
  <c r="AC23" i="11"/>
  <c r="AB23" i="11"/>
  <c r="AA23" i="11"/>
  <c r="Z23" i="11"/>
  <c r="Y23" i="11"/>
  <c r="X23" i="11"/>
  <c r="W23" i="11"/>
  <c r="V23" i="11"/>
  <c r="U23" i="11"/>
  <c r="T23" i="11"/>
  <c r="S23" i="11"/>
  <c r="R23" i="11"/>
  <c r="Q23" i="11"/>
  <c r="P23" i="11"/>
  <c r="DR22" i="11"/>
  <c r="DQ22" i="11"/>
  <c r="DP22" i="11"/>
  <c r="DO22" i="11"/>
  <c r="DN22" i="11"/>
  <c r="DM22" i="11"/>
  <c r="DL22" i="11"/>
  <c r="DK22" i="11"/>
  <c r="DJ22" i="11"/>
  <c r="DI22" i="11"/>
  <c r="DH22" i="11"/>
  <c r="DG22" i="11"/>
  <c r="DF22" i="11"/>
  <c r="DE22" i="11"/>
  <c r="DD22" i="11"/>
  <c r="DC22" i="11"/>
  <c r="DB22" i="11"/>
  <c r="DA22" i="11"/>
  <c r="CZ22" i="11"/>
  <c r="CY22" i="11"/>
  <c r="CX22" i="11"/>
  <c r="CW22" i="11"/>
  <c r="CV22" i="11"/>
  <c r="CU22" i="11"/>
  <c r="CT22" i="11"/>
  <c r="CS22" i="11"/>
  <c r="CR22" i="11"/>
  <c r="CQ22" i="11"/>
  <c r="CP22" i="11"/>
  <c r="CO22" i="11"/>
  <c r="CN22" i="11"/>
  <c r="CM22" i="11"/>
  <c r="CL22" i="11"/>
  <c r="CK22" i="11"/>
  <c r="CJ22" i="11"/>
  <c r="CI22" i="11"/>
  <c r="CH22" i="11"/>
  <c r="CG22" i="11"/>
  <c r="CF22" i="11"/>
  <c r="CE22" i="11"/>
  <c r="CD22" i="11"/>
  <c r="CC22" i="11"/>
  <c r="CB22" i="11"/>
  <c r="CA22" i="11"/>
  <c r="BZ22" i="11"/>
  <c r="BY22" i="11"/>
  <c r="BX22" i="11"/>
  <c r="BW22" i="11"/>
  <c r="BV22" i="11"/>
  <c r="BU22" i="11"/>
  <c r="BT22" i="11"/>
  <c r="BS22" i="11"/>
  <c r="BR22" i="11"/>
  <c r="BQ22" i="11"/>
  <c r="BP22" i="11"/>
  <c r="BO22" i="11"/>
  <c r="BN22" i="11"/>
  <c r="BM22" i="11"/>
  <c r="BL22" i="11"/>
  <c r="BK22" i="11"/>
  <c r="BJ22" i="11"/>
  <c r="BI22" i="11"/>
  <c r="BH22" i="11"/>
  <c r="BG22" i="11"/>
  <c r="BF22" i="11"/>
  <c r="BE22" i="11"/>
  <c r="BD22" i="11"/>
  <c r="BC22" i="11"/>
  <c r="BB22" i="11"/>
  <c r="BA22" i="11"/>
  <c r="AZ22" i="11"/>
  <c r="AY22" i="11"/>
  <c r="AX22" i="11"/>
  <c r="AW22" i="11"/>
  <c r="AV22" i="11"/>
  <c r="AU22" i="11"/>
  <c r="AT22" i="11"/>
  <c r="AS22" i="11"/>
  <c r="AR22" i="11"/>
  <c r="AQ22" i="11"/>
  <c r="AP22" i="11"/>
  <c r="AO22" i="11"/>
  <c r="AN22" i="11"/>
  <c r="AM22" i="11"/>
  <c r="AL22" i="11"/>
  <c r="AK22" i="11"/>
  <c r="AJ22" i="11"/>
  <c r="AI22" i="11"/>
  <c r="AH22" i="11"/>
  <c r="AG22" i="11"/>
  <c r="AF22" i="11"/>
  <c r="AE22" i="11"/>
  <c r="AD22" i="11"/>
  <c r="AC22" i="11"/>
  <c r="AB22" i="11"/>
  <c r="AA22" i="11"/>
  <c r="Z22" i="11"/>
  <c r="Y22" i="11"/>
  <c r="X22" i="11"/>
  <c r="W22" i="11"/>
  <c r="V22" i="11"/>
  <c r="U22" i="11"/>
  <c r="T22" i="11"/>
  <c r="S22" i="11"/>
  <c r="R22" i="11"/>
  <c r="Q22" i="11"/>
  <c r="P22" i="11"/>
  <c r="DR21" i="11"/>
  <c r="DQ21" i="11"/>
  <c r="DP21" i="11"/>
  <c r="DO21" i="11"/>
  <c r="DN21" i="11"/>
  <c r="DM21" i="11"/>
  <c r="DL21" i="11"/>
  <c r="DK21" i="11"/>
  <c r="DJ21" i="11"/>
  <c r="DI21" i="11"/>
  <c r="DH21" i="11"/>
  <c r="DG21" i="11"/>
  <c r="DF21" i="11"/>
  <c r="DE21" i="11"/>
  <c r="DD21" i="11"/>
  <c r="DC21" i="11"/>
  <c r="DB21" i="11"/>
  <c r="DA21" i="11"/>
  <c r="CZ21" i="11"/>
  <c r="CY21" i="11"/>
  <c r="CX21" i="11"/>
  <c r="CW21" i="11"/>
  <c r="CV21" i="11"/>
  <c r="CU21" i="11"/>
  <c r="CT21" i="11"/>
  <c r="CS21" i="11"/>
  <c r="CR21" i="11"/>
  <c r="CQ21" i="11"/>
  <c r="CP21" i="11"/>
  <c r="CO21" i="11"/>
  <c r="CN21" i="11"/>
  <c r="CM21" i="11"/>
  <c r="CL21" i="11"/>
  <c r="CK21" i="11"/>
  <c r="CJ21" i="11"/>
  <c r="CI21" i="11"/>
  <c r="CH21" i="11"/>
  <c r="CG21" i="11"/>
  <c r="CF21" i="11"/>
  <c r="CE21" i="11"/>
  <c r="CD21" i="11"/>
  <c r="CC21" i="11"/>
  <c r="CB21" i="11"/>
  <c r="CA21" i="11"/>
  <c r="BZ21" i="11"/>
  <c r="BY21" i="11"/>
  <c r="BX21" i="11"/>
  <c r="BW21" i="11"/>
  <c r="BV21" i="11"/>
  <c r="BU21" i="11"/>
  <c r="BT21" i="11"/>
  <c r="BS21" i="11"/>
  <c r="BR21" i="11"/>
  <c r="BQ21" i="11"/>
  <c r="BP21" i="11"/>
  <c r="BO21" i="11"/>
  <c r="BN21" i="11"/>
  <c r="BM21" i="11"/>
  <c r="BL21" i="11"/>
  <c r="BK21" i="11"/>
  <c r="BJ21" i="11"/>
  <c r="BI21" i="11"/>
  <c r="BH21" i="11"/>
  <c r="BG21" i="11"/>
  <c r="BF21" i="11"/>
  <c r="BE21" i="11"/>
  <c r="BD21" i="11"/>
  <c r="BC21" i="11"/>
  <c r="BB21" i="11"/>
  <c r="BA21" i="11"/>
  <c r="AZ21" i="11"/>
  <c r="AY21" i="11"/>
  <c r="AX21" i="11"/>
  <c r="AW21" i="11"/>
  <c r="AV21" i="11"/>
  <c r="AU21" i="11"/>
  <c r="AT21" i="11"/>
  <c r="AS21" i="11"/>
  <c r="AR21" i="11"/>
  <c r="AQ21" i="11"/>
  <c r="AP21" i="11"/>
  <c r="AO21" i="11"/>
  <c r="AN21" i="11"/>
  <c r="AM21" i="11"/>
  <c r="AL21" i="11"/>
  <c r="AK21" i="11"/>
  <c r="AJ21" i="11"/>
  <c r="AI21" i="11"/>
  <c r="AH21" i="11"/>
  <c r="AG21" i="11"/>
  <c r="AF21" i="11"/>
  <c r="AE21" i="11"/>
  <c r="AD21" i="11"/>
  <c r="AC21" i="11"/>
  <c r="AB21" i="11"/>
  <c r="AA21" i="11"/>
  <c r="Z21" i="11"/>
  <c r="Y21" i="11"/>
  <c r="X21" i="11"/>
  <c r="W21" i="11"/>
  <c r="V21" i="11"/>
  <c r="U21" i="11"/>
  <c r="T21" i="11"/>
  <c r="S21" i="11"/>
  <c r="R21" i="11"/>
  <c r="Q21" i="11"/>
  <c r="P21" i="11"/>
  <c r="DR20" i="11"/>
  <c r="DQ20" i="11"/>
  <c r="DP20" i="11"/>
  <c r="DO20" i="11"/>
  <c r="DN20" i="11"/>
  <c r="DM20" i="11"/>
  <c r="DL20" i="11"/>
  <c r="DK20" i="11"/>
  <c r="DJ20" i="11"/>
  <c r="DI20" i="11"/>
  <c r="DH20" i="11"/>
  <c r="DG20" i="11"/>
  <c r="DF20" i="11"/>
  <c r="DE20" i="11"/>
  <c r="DD20" i="11"/>
  <c r="DC20" i="11"/>
  <c r="DB20" i="11"/>
  <c r="DA20" i="11"/>
  <c r="CZ20" i="11"/>
  <c r="CY20" i="11"/>
  <c r="CX20" i="11"/>
  <c r="CW20" i="11"/>
  <c r="CV20" i="11"/>
  <c r="CU20" i="11"/>
  <c r="CT20" i="11"/>
  <c r="CS20" i="11"/>
  <c r="CR20" i="11"/>
  <c r="CQ20" i="11"/>
  <c r="CP20" i="11"/>
  <c r="CO20" i="11"/>
  <c r="CN20" i="11"/>
  <c r="CM20" i="11"/>
  <c r="CL20" i="11"/>
  <c r="CK20" i="11"/>
  <c r="CJ20" i="11"/>
  <c r="CI20" i="11"/>
  <c r="CH20" i="11"/>
  <c r="CG20" i="11"/>
  <c r="CF20" i="11"/>
  <c r="CE20" i="11"/>
  <c r="CD20" i="11"/>
  <c r="CC20" i="11"/>
  <c r="CB20" i="11"/>
  <c r="CA20" i="11"/>
  <c r="BZ20" i="11"/>
  <c r="BY20" i="11"/>
  <c r="BX20" i="11"/>
  <c r="BW20" i="11"/>
  <c r="BV20" i="11"/>
  <c r="BU20" i="11"/>
  <c r="BT20" i="11"/>
  <c r="BS20" i="11"/>
  <c r="BR20" i="11"/>
  <c r="BQ20" i="11"/>
  <c r="BP20" i="11"/>
  <c r="BO20" i="11"/>
  <c r="BN20" i="11"/>
  <c r="BM20" i="11"/>
  <c r="BL20" i="11"/>
  <c r="BK20" i="11"/>
  <c r="BJ20" i="11"/>
  <c r="BI20" i="11"/>
  <c r="BH20" i="11"/>
  <c r="BG20" i="11"/>
  <c r="BF20" i="11"/>
  <c r="BE20" i="11"/>
  <c r="BD20" i="11"/>
  <c r="BC20" i="11"/>
  <c r="BB20" i="11"/>
  <c r="BA20" i="11"/>
  <c r="AZ20" i="11"/>
  <c r="AY20" i="11"/>
  <c r="AX20" i="11"/>
  <c r="AW20" i="11"/>
  <c r="AV20" i="11"/>
  <c r="AU20" i="11"/>
  <c r="AT20" i="11"/>
  <c r="AS20" i="11"/>
  <c r="AR20" i="11"/>
  <c r="AQ20" i="11"/>
  <c r="AP20" i="11"/>
  <c r="AO20" i="11"/>
  <c r="AN20" i="11"/>
  <c r="AM20" i="11"/>
  <c r="AL20" i="11"/>
  <c r="AK20" i="11"/>
  <c r="AJ20" i="11"/>
  <c r="AI20" i="11"/>
  <c r="AH20" i="11"/>
  <c r="AG20" i="11"/>
  <c r="AF20" i="11"/>
  <c r="AE20" i="11"/>
  <c r="AD20" i="11"/>
  <c r="AC20" i="11"/>
  <c r="AB20" i="11"/>
  <c r="AA20" i="11"/>
  <c r="Z20" i="11"/>
  <c r="Y20" i="11"/>
  <c r="X20" i="11"/>
  <c r="W20" i="11"/>
  <c r="V20" i="11"/>
  <c r="U20" i="11"/>
  <c r="T20" i="11"/>
  <c r="S20" i="11"/>
  <c r="R20" i="11"/>
  <c r="Q20" i="11"/>
  <c r="P20" i="11"/>
  <c r="DR19" i="11"/>
  <c r="DQ19" i="11"/>
  <c r="DP19" i="11"/>
  <c r="DO19" i="11"/>
  <c r="DN19" i="11"/>
  <c r="DM19" i="11"/>
  <c r="DL19" i="11"/>
  <c r="DK19" i="11"/>
  <c r="DJ19" i="11"/>
  <c r="DI19" i="11"/>
  <c r="DH19" i="11"/>
  <c r="DG19" i="11"/>
  <c r="DF19" i="11"/>
  <c r="DE19" i="11"/>
  <c r="DD19" i="11"/>
  <c r="DC19" i="11"/>
  <c r="DB19" i="11"/>
  <c r="DA19" i="11"/>
  <c r="CZ19" i="11"/>
  <c r="CY19" i="11"/>
  <c r="CX19" i="11"/>
  <c r="CW19" i="11"/>
  <c r="CV19" i="11"/>
  <c r="CU19" i="11"/>
  <c r="CT19" i="11"/>
  <c r="CS19" i="11"/>
  <c r="CR19" i="11"/>
  <c r="CQ19" i="11"/>
  <c r="CP19" i="11"/>
  <c r="CO19" i="11"/>
  <c r="CN19" i="11"/>
  <c r="CM19" i="11"/>
  <c r="CL19" i="11"/>
  <c r="CK19" i="11"/>
  <c r="CJ19" i="11"/>
  <c r="CI19" i="11"/>
  <c r="CH19" i="11"/>
  <c r="CG19" i="11"/>
  <c r="CF19" i="11"/>
  <c r="CE19" i="11"/>
  <c r="CD19" i="11"/>
  <c r="CC19" i="11"/>
  <c r="CB19" i="11"/>
  <c r="CA19" i="11"/>
  <c r="BZ19" i="11"/>
  <c r="BY19" i="11"/>
  <c r="BX19" i="11"/>
  <c r="BW19" i="11"/>
  <c r="BV19" i="11"/>
  <c r="BU19" i="11"/>
  <c r="BT19" i="11"/>
  <c r="BS19" i="11"/>
  <c r="BR19" i="11"/>
  <c r="BQ19" i="11"/>
  <c r="BP19" i="11"/>
  <c r="BO19" i="11"/>
  <c r="BN19" i="11"/>
  <c r="BM19" i="11"/>
  <c r="BL19" i="11"/>
  <c r="BK19" i="11"/>
  <c r="BJ19" i="11"/>
  <c r="BI19" i="11"/>
  <c r="BH19" i="11"/>
  <c r="BG19" i="11"/>
  <c r="BF19" i="11"/>
  <c r="BE19" i="11"/>
  <c r="BD19" i="11"/>
  <c r="BC19" i="11"/>
  <c r="BB19" i="11"/>
  <c r="BA19" i="11"/>
  <c r="AZ19" i="11"/>
  <c r="AY19" i="11"/>
  <c r="AX19" i="11"/>
  <c r="AW19" i="11"/>
  <c r="AV19" i="11"/>
  <c r="AU19" i="11"/>
  <c r="AT19" i="11"/>
  <c r="AS19" i="11"/>
  <c r="AR19" i="11"/>
  <c r="AQ19" i="11"/>
  <c r="AP19" i="11"/>
  <c r="AO19" i="11"/>
  <c r="AN19" i="11"/>
  <c r="AM19" i="11"/>
  <c r="AL19" i="11"/>
  <c r="AK19" i="11"/>
  <c r="AJ19" i="11"/>
  <c r="AI19" i="11"/>
  <c r="AH19" i="11"/>
  <c r="AG19" i="11"/>
  <c r="AF19" i="11"/>
  <c r="AE19" i="11"/>
  <c r="AD19" i="11"/>
  <c r="AC19" i="11"/>
  <c r="AB19" i="11"/>
  <c r="AA19" i="11"/>
  <c r="Z19" i="11"/>
  <c r="Y19" i="11"/>
  <c r="X19" i="11"/>
  <c r="W19" i="11"/>
  <c r="V19" i="11"/>
  <c r="U19" i="11"/>
  <c r="T19" i="11"/>
  <c r="S19" i="11"/>
  <c r="R19" i="11"/>
  <c r="Q19" i="11"/>
  <c r="P19" i="11"/>
  <c r="DR18" i="11"/>
  <c r="DQ18" i="11"/>
  <c r="DP18" i="11"/>
  <c r="DO18" i="11"/>
  <c r="DN18" i="11"/>
  <c r="DM18" i="11"/>
  <c r="DL18" i="11"/>
  <c r="DK18" i="11"/>
  <c r="DJ18" i="11"/>
  <c r="DI18" i="11"/>
  <c r="DH18" i="11"/>
  <c r="DG18" i="11"/>
  <c r="DF18" i="11"/>
  <c r="DE18" i="11"/>
  <c r="DD18" i="11"/>
  <c r="DC18" i="11"/>
  <c r="DB18" i="11"/>
  <c r="DA18" i="11"/>
  <c r="CZ18" i="11"/>
  <c r="CY18" i="11"/>
  <c r="CX18" i="11"/>
  <c r="CW18" i="11"/>
  <c r="CV18" i="11"/>
  <c r="CU18" i="11"/>
  <c r="CT18" i="11"/>
  <c r="CS18" i="11"/>
  <c r="CR18" i="11"/>
  <c r="CQ18" i="11"/>
  <c r="CP18" i="11"/>
  <c r="CO18" i="11"/>
  <c r="CN18" i="11"/>
  <c r="CM18" i="11"/>
  <c r="CL18" i="11"/>
  <c r="CK18" i="11"/>
  <c r="CJ18" i="11"/>
  <c r="CI18" i="11"/>
  <c r="CH18" i="11"/>
  <c r="CG18" i="11"/>
  <c r="CF18" i="11"/>
  <c r="CE18" i="11"/>
  <c r="CD18" i="11"/>
  <c r="CC18" i="11"/>
  <c r="CB18" i="11"/>
  <c r="CA18" i="11"/>
  <c r="BZ18" i="11"/>
  <c r="BY18" i="11"/>
  <c r="BX18" i="11"/>
  <c r="BW18" i="11"/>
  <c r="BV18" i="11"/>
  <c r="BU18" i="11"/>
  <c r="BT18" i="11"/>
  <c r="BS18" i="11"/>
  <c r="BR18" i="11"/>
  <c r="BQ18" i="11"/>
  <c r="BP18" i="11"/>
  <c r="BO18" i="11"/>
  <c r="BN18" i="11"/>
  <c r="BM18" i="11"/>
  <c r="BL18" i="11"/>
  <c r="BK18" i="11"/>
  <c r="BJ18" i="11"/>
  <c r="BI18" i="11"/>
  <c r="BH18" i="11"/>
  <c r="BG18" i="11"/>
  <c r="BF18" i="11"/>
  <c r="BE18" i="11"/>
  <c r="BD18" i="11"/>
  <c r="BC18" i="11"/>
  <c r="BB18" i="11"/>
  <c r="BA18" i="11"/>
  <c r="AZ18" i="11"/>
  <c r="AY18" i="11"/>
  <c r="AX18" i="11"/>
  <c r="AW18" i="11"/>
  <c r="AV18" i="11"/>
  <c r="AU18" i="11"/>
  <c r="AT18" i="11"/>
  <c r="AS18" i="11"/>
  <c r="AR18" i="11"/>
  <c r="AQ18" i="11"/>
  <c r="AP18" i="11"/>
  <c r="AO18" i="11"/>
  <c r="AN18" i="11"/>
  <c r="AM18" i="11"/>
  <c r="AL18" i="11"/>
  <c r="AK18" i="11"/>
  <c r="AJ18" i="11"/>
  <c r="AI18" i="11"/>
  <c r="AH18" i="11"/>
  <c r="AG18" i="11"/>
  <c r="AF18" i="11"/>
  <c r="AE18" i="11"/>
  <c r="AD18" i="11"/>
  <c r="AC18" i="11"/>
  <c r="AB18" i="11"/>
  <c r="AA18" i="11"/>
  <c r="Z18" i="11"/>
  <c r="Y18" i="11"/>
  <c r="X18" i="11"/>
  <c r="W18" i="11"/>
  <c r="V18" i="11"/>
  <c r="U18" i="11"/>
  <c r="T18" i="11"/>
  <c r="S18" i="11"/>
  <c r="R18" i="11"/>
  <c r="Q18" i="11"/>
  <c r="P18" i="11"/>
  <c r="DR17" i="11"/>
  <c r="DQ17" i="11"/>
  <c r="DP17" i="11"/>
  <c r="DO17" i="11"/>
  <c r="DN17" i="11"/>
  <c r="DM17" i="11"/>
  <c r="DL17" i="11"/>
  <c r="DK17" i="11"/>
  <c r="DJ17" i="11"/>
  <c r="DI17" i="11"/>
  <c r="DH17" i="11"/>
  <c r="DG17" i="11"/>
  <c r="DF17" i="11"/>
  <c r="DE17" i="11"/>
  <c r="DD17" i="11"/>
  <c r="DC17" i="11"/>
  <c r="DB17" i="11"/>
  <c r="DA17" i="11"/>
  <c r="CZ17" i="11"/>
  <c r="CY17" i="11"/>
  <c r="CX17" i="11"/>
  <c r="CW17" i="11"/>
  <c r="CV17" i="11"/>
  <c r="CU17" i="11"/>
  <c r="CT17" i="11"/>
  <c r="CS17" i="11"/>
  <c r="CR17" i="11"/>
  <c r="CQ17" i="11"/>
  <c r="CP17" i="11"/>
  <c r="CO17" i="11"/>
  <c r="CN17" i="11"/>
  <c r="CM17" i="11"/>
  <c r="CL17" i="11"/>
  <c r="CK17" i="11"/>
  <c r="CJ17" i="11"/>
  <c r="CI17" i="11"/>
  <c r="CH17" i="11"/>
  <c r="CG17" i="11"/>
  <c r="CF17" i="11"/>
  <c r="CE17" i="11"/>
  <c r="CD17" i="11"/>
  <c r="CC17" i="11"/>
  <c r="CB17" i="11"/>
  <c r="CA17" i="11"/>
  <c r="BZ17" i="11"/>
  <c r="BY17" i="11"/>
  <c r="BX17" i="11"/>
  <c r="BW17" i="11"/>
  <c r="BV17" i="11"/>
  <c r="BU17" i="11"/>
  <c r="BT17" i="11"/>
  <c r="BS17" i="11"/>
  <c r="BR17" i="11"/>
  <c r="BQ17" i="11"/>
  <c r="BP17" i="11"/>
  <c r="BO17" i="11"/>
  <c r="BN17" i="11"/>
  <c r="BM17" i="11"/>
  <c r="BL17" i="11"/>
  <c r="BK17" i="11"/>
  <c r="BJ17" i="11"/>
  <c r="BI17" i="11"/>
  <c r="BH17" i="11"/>
  <c r="BG17" i="11"/>
  <c r="BF17" i="11"/>
  <c r="BE17" i="11"/>
  <c r="BD17" i="11"/>
  <c r="BC17" i="11"/>
  <c r="BB17" i="11"/>
  <c r="BA17" i="11"/>
  <c r="AZ17" i="11"/>
  <c r="AY17" i="11"/>
  <c r="AX17" i="11"/>
  <c r="AW17" i="11"/>
  <c r="AV17" i="11"/>
  <c r="AU17" i="11"/>
  <c r="AT17" i="11"/>
  <c r="AS17" i="11"/>
  <c r="AR17" i="11"/>
  <c r="AQ17" i="11"/>
  <c r="AP17" i="11"/>
  <c r="AO17" i="11"/>
  <c r="AN17" i="11"/>
  <c r="AM17" i="11"/>
  <c r="AL17" i="11"/>
  <c r="AK17" i="11"/>
  <c r="AJ17" i="11"/>
  <c r="AI17" i="11"/>
  <c r="AH17" i="11"/>
  <c r="AG17" i="11"/>
  <c r="AF17" i="11"/>
  <c r="AE17" i="11"/>
  <c r="AD17" i="11"/>
  <c r="AC17" i="11"/>
  <c r="AB17" i="11"/>
  <c r="AA17" i="11"/>
  <c r="Z17" i="11"/>
  <c r="Y17" i="11"/>
  <c r="X17" i="11"/>
  <c r="W17" i="11"/>
  <c r="V17" i="11"/>
  <c r="U17" i="11"/>
  <c r="T17" i="11"/>
  <c r="S17" i="11"/>
  <c r="R17" i="11"/>
  <c r="Q17" i="11"/>
  <c r="P17" i="11"/>
  <c r="DR16" i="11"/>
  <c r="DQ16" i="11"/>
  <c r="DP16" i="11"/>
  <c r="DO16" i="11"/>
  <c r="DN16" i="11"/>
  <c r="DM16" i="11"/>
  <c r="DL16" i="11"/>
  <c r="DK16" i="11"/>
  <c r="DJ16" i="11"/>
  <c r="DI16" i="11"/>
  <c r="DH16" i="11"/>
  <c r="DG16" i="11"/>
  <c r="DF16" i="11"/>
  <c r="DE16" i="11"/>
  <c r="DD16" i="11"/>
  <c r="DC16" i="11"/>
  <c r="DB16" i="11"/>
  <c r="DA16" i="11"/>
  <c r="CZ16" i="11"/>
  <c r="CY16" i="11"/>
  <c r="CX16" i="11"/>
  <c r="CW16" i="11"/>
  <c r="CV16" i="11"/>
  <c r="CU16" i="11"/>
  <c r="CT16" i="11"/>
  <c r="CS16" i="11"/>
  <c r="CR16" i="11"/>
  <c r="CQ16" i="11"/>
  <c r="CP16" i="11"/>
  <c r="CO16" i="11"/>
  <c r="CN16" i="11"/>
  <c r="CM16" i="11"/>
  <c r="CL16" i="11"/>
  <c r="CK16" i="11"/>
  <c r="CJ16" i="11"/>
  <c r="CI16" i="11"/>
  <c r="CH16" i="11"/>
  <c r="CG16" i="11"/>
  <c r="CF16" i="11"/>
  <c r="CE16" i="11"/>
  <c r="CD16" i="11"/>
  <c r="CC16" i="11"/>
  <c r="CB16" i="11"/>
  <c r="CA16" i="11"/>
  <c r="BZ16" i="11"/>
  <c r="BY16" i="11"/>
  <c r="BX16" i="11"/>
  <c r="BW16" i="11"/>
  <c r="BV16" i="11"/>
  <c r="BU16" i="11"/>
  <c r="BT16" i="11"/>
  <c r="BS16" i="11"/>
  <c r="BR16" i="11"/>
  <c r="BQ16" i="11"/>
  <c r="BP16" i="11"/>
  <c r="BO16" i="11"/>
  <c r="BN16" i="11"/>
  <c r="BM16" i="11"/>
  <c r="BL16" i="11"/>
  <c r="BK16" i="11"/>
  <c r="BJ16" i="11"/>
  <c r="BI16" i="11"/>
  <c r="BH16" i="11"/>
  <c r="BG16" i="11"/>
  <c r="BF16" i="11"/>
  <c r="BE16" i="11"/>
  <c r="BD16" i="11"/>
  <c r="BC16" i="11"/>
  <c r="BB16" i="11"/>
  <c r="BA16" i="11"/>
  <c r="AZ16" i="11"/>
  <c r="AY16" i="11"/>
  <c r="AX16" i="11"/>
  <c r="AW16" i="11"/>
  <c r="AV16" i="11"/>
  <c r="AU16" i="11"/>
  <c r="AT16" i="11"/>
  <c r="AS16" i="11"/>
  <c r="AR16" i="11"/>
  <c r="AQ16" i="11"/>
  <c r="AP16" i="11"/>
  <c r="AO16" i="11"/>
  <c r="AN16" i="11"/>
  <c r="AM16" i="11"/>
  <c r="AL16" i="11"/>
  <c r="AK16" i="11"/>
  <c r="AJ16" i="11"/>
  <c r="AI16" i="11"/>
  <c r="AH16" i="11"/>
  <c r="AG16" i="11"/>
  <c r="AF16" i="11"/>
  <c r="AE16" i="11"/>
  <c r="AD16" i="11"/>
  <c r="AC16" i="11"/>
  <c r="AB16" i="11"/>
  <c r="AA16" i="11"/>
  <c r="Z16" i="11"/>
  <c r="Y16" i="11"/>
  <c r="X16" i="11"/>
  <c r="W16" i="11"/>
  <c r="V16" i="11"/>
  <c r="U16" i="11"/>
  <c r="T16" i="11"/>
  <c r="S16" i="11"/>
  <c r="R16" i="11"/>
  <c r="Q16" i="11"/>
  <c r="P16" i="11"/>
  <c r="DR15" i="11"/>
  <c r="DQ15" i="11"/>
  <c r="DP15" i="11"/>
  <c r="DO15" i="11"/>
  <c r="DN15" i="11"/>
  <c r="DM15" i="11"/>
  <c r="DL15" i="11"/>
  <c r="DK15" i="11"/>
  <c r="DJ15" i="11"/>
  <c r="DI15" i="11"/>
  <c r="DH15" i="11"/>
  <c r="DG15" i="11"/>
  <c r="DF15" i="11"/>
  <c r="DE15" i="11"/>
  <c r="DD15" i="11"/>
  <c r="DC15" i="11"/>
  <c r="DB15" i="11"/>
  <c r="DA15" i="11"/>
  <c r="CZ15" i="11"/>
  <c r="CY15" i="11"/>
  <c r="CX15" i="11"/>
  <c r="CW15" i="11"/>
  <c r="CV15" i="11"/>
  <c r="CU15" i="11"/>
  <c r="CT15" i="11"/>
  <c r="CS15" i="11"/>
  <c r="CR15" i="11"/>
  <c r="CQ15" i="11"/>
  <c r="CP15" i="11"/>
  <c r="CO15" i="11"/>
  <c r="CN15" i="11"/>
  <c r="CM15" i="11"/>
  <c r="CL15" i="11"/>
  <c r="CK15" i="11"/>
  <c r="CJ15" i="11"/>
  <c r="CI15" i="11"/>
  <c r="CH15" i="11"/>
  <c r="CG15" i="11"/>
  <c r="CF15" i="11"/>
  <c r="CE15" i="11"/>
  <c r="CD15" i="11"/>
  <c r="CC15" i="11"/>
  <c r="CB15" i="11"/>
  <c r="CA15" i="11"/>
  <c r="BZ15" i="11"/>
  <c r="BY15" i="11"/>
  <c r="BX15" i="11"/>
  <c r="BW15" i="11"/>
  <c r="BV15" i="11"/>
  <c r="BU15" i="11"/>
  <c r="BT15" i="11"/>
  <c r="BS15" i="11"/>
  <c r="BR15" i="11"/>
  <c r="BQ15" i="11"/>
  <c r="BP15" i="11"/>
  <c r="BO15" i="11"/>
  <c r="BN15" i="11"/>
  <c r="BM15" i="11"/>
  <c r="BL15" i="11"/>
  <c r="BK15" i="11"/>
  <c r="BJ15" i="11"/>
  <c r="BI15" i="11"/>
  <c r="BH15" i="11"/>
  <c r="BG15" i="11"/>
  <c r="BF15" i="11"/>
  <c r="BE15" i="11"/>
  <c r="BD15" i="11"/>
  <c r="BC15" i="11"/>
  <c r="BB15" i="11"/>
  <c r="BA15" i="11"/>
  <c r="AZ15" i="11"/>
  <c r="AY15" i="11"/>
  <c r="AX15" i="11"/>
  <c r="AW15" i="11"/>
  <c r="AV15" i="11"/>
  <c r="AU15" i="11"/>
  <c r="AT15" i="11"/>
  <c r="AS15" i="11"/>
  <c r="AR15" i="11"/>
  <c r="AQ15" i="11"/>
  <c r="AP15" i="11"/>
  <c r="AO15" i="11"/>
  <c r="AN15" i="11"/>
  <c r="AM15" i="11"/>
  <c r="AL15" i="11"/>
  <c r="AK15" i="11"/>
  <c r="AJ15" i="11"/>
  <c r="AI15" i="11"/>
  <c r="AH15" i="11"/>
  <c r="AG15" i="11"/>
  <c r="AF15" i="11"/>
  <c r="AE15" i="11"/>
  <c r="AD15" i="11"/>
  <c r="AC15" i="11"/>
  <c r="AB15" i="11"/>
  <c r="AA15" i="11"/>
  <c r="Z15" i="11"/>
  <c r="Y15" i="11"/>
  <c r="X15" i="11"/>
  <c r="W15" i="11"/>
  <c r="V15" i="11"/>
  <c r="U15" i="11"/>
  <c r="T15" i="11"/>
  <c r="S15" i="11"/>
  <c r="R15" i="11"/>
  <c r="Q15" i="11"/>
  <c r="P15" i="11"/>
  <c r="DR14" i="11"/>
  <c r="DQ14" i="11"/>
  <c r="DP14" i="11"/>
  <c r="DO14" i="11"/>
  <c r="DN14" i="11"/>
  <c r="DM14" i="11"/>
  <c r="DL14" i="11"/>
  <c r="DK14" i="11"/>
  <c r="DJ14" i="11"/>
  <c r="DI14" i="11"/>
  <c r="DH14" i="11"/>
  <c r="DG14" i="11"/>
  <c r="DF14" i="11"/>
  <c r="DE14" i="11"/>
  <c r="DD14" i="11"/>
  <c r="DC14" i="11"/>
  <c r="DB14" i="11"/>
  <c r="DA14" i="11"/>
  <c r="CZ14" i="11"/>
  <c r="CY14" i="11"/>
  <c r="CX14" i="11"/>
  <c r="CW14" i="11"/>
  <c r="CV14" i="11"/>
  <c r="CU14" i="11"/>
  <c r="CT14" i="11"/>
  <c r="CS14" i="11"/>
  <c r="CR14" i="11"/>
  <c r="CQ14" i="11"/>
  <c r="CP14" i="11"/>
  <c r="CO14" i="11"/>
  <c r="CN14" i="11"/>
  <c r="CM14" i="11"/>
  <c r="CL14" i="11"/>
  <c r="CK14" i="11"/>
  <c r="CJ14" i="11"/>
  <c r="CI14" i="11"/>
  <c r="CH14" i="11"/>
  <c r="CG14" i="11"/>
  <c r="CF14" i="11"/>
  <c r="CE14" i="11"/>
  <c r="CD14" i="11"/>
  <c r="CC14" i="11"/>
  <c r="CB14" i="11"/>
  <c r="CA14" i="11"/>
  <c r="BZ14" i="11"/>
  <c r="BY14" i="11"/>
  <c r="BX14" i="11"/>
  <c r="BW14" i="11"/>
  <c r="BV14" i="11"/>
  <c r="BU14" i="11"/>
  <c r="BT14" i="11"/>
  <c r="BS14" i="11"/>
  <c r="BR14" i="11"/>
  <c r="BQ14" i="11"/>
  <c r="BP14" i="11"/>
  <c r="BO14" i="11"/>
  <c r="BN14" i="11"/>
  <c r="BM14" i="11"/>
  <c r="BL14" i="11"/>
  <c r="BK14" i="11"/>
  <c r="BJ14" i="11"/>
  <c r="BI14" i="11"/>
  <c r="BH14" i="11"/>
  <c r="BG14" i="11"/>
  <c r="BF14" i="11"/>
  <c r="BE14" i="11"/>
  <c r="BD14" i="11"/>
  <c r="BC14" i="11"/>
  <c r="BB14" i="11"/>
  <c r="BA14" i="11"/>
  <c r="AZ14" i="11"/>
  <c r="AY14" i="11"/>
  <c r="AX14" i="11"/>
  <c r="AW14" i="11"/>
  <c r="AV14" i="11"/>
  <c r="AU14" i="11"/>
  <c r="AT14" i="11"/>
  <c r="AS14" i="11"/>
  <c r="AR14" i="11"/>
  <c r="AQ14" i="11"/>
  <c r="AP14" i="11"/>
  <c r="AO14" i="11"/>
  <c r="AN14" i="11"/>
  <c r="AM14" i="11"/>
  <c r="AL14" i="11"/>
  <c r="AK14" i="11"/>
  <c r="AJ14" i="11"/>
  <c r="AI14" i="11"/>
  <c r="AH14" i="11"/>
  <c r="AG14" i="11"/>
  <c r="AF14" i="11"/>
  <c r="AE14" i="11"/>
  <c r="AD14" i="11"/>
  <c r="AC14" i="11"/>
  <c r="AB14" i="11"/>
  <c r="AA14" i="11"/>
  <c r="Z14" i="11"/>
  <c r="Y14" i="11"/>
  <c r="X14" i="11"/>
  <c r="W14" i="11"/>
  <c r="V14" i="11"/>
  <c r="U14" i="11"/>
  <c r="T14" i="11"/>
  <c r="S14" i="11"/>
  <c r="R14" i="11"/>
  <c r="Q14" i="11"/>
  <c r="P14" i="11"/>
  <c r="DR13" i="11"/>
  <c r="DQ13" i="11"/>
  <c r="DP13" i="11"/>
  <c r="DO13" i="11"/>
  <c r="DN13" i="11"/>
  <c r="DM13" i="11"/>
  <c r="DL13" i="11"/>
  <c r="DK13" i="11"/>
  <c r="DJ13" i="11"/>
  <c r="DI13" i="11"/>
  <c r="DH13" i="11"/>
  <c r="DG13" i="11"/>
  <c r="DF13" i="11"/>
  <c r="DE13" i="11"/>
  <c r="DD13" i="11"/>
  <c r="DC13" i="11"/>
  <c r="DB13" i="11"/>
  <c r="DA13" i="11"/>
  <c r="CZ13" i="11"/>
  <c r="CY13" i="11"/>
  <c r="CX13" i="11"/>
  <c r="CW13" i="11"/>
  <c r="CV13" i="11"/>
  <c r="CU13" i="11"/>
  <c r="CT13" i="11"/>
  <c r="CS13" i="11"/>
  <c r="CR13" i="11"/>
  <c r="CQ13" i="11"/>
  <c r="CP13" i="11"/>
  <c r="CO13" i="11"/>
  <c r="CN13" i="11"/>
  <c r="CM13" i="11"/>
  <c r="CL13" i="11"/>
  <c r="CK13" i="11"/>
  <c r="CJ13" i="11"/>
  <c r="CI13" i="11"/>
  <c r="CH13" i="11"/>
  <c r="CG13" i="11"/>
  <c r="CF13" i="11"/>
  <c r="CE13" i="11"/>
  <c r="CD13" i="11"/>
  <c r="CC13" i="11"/>
  <c r="CB13" i="11"/>
  <c r="CA13" i="11"/>
  <c r="BZ13" i="11"/>
  <c r="BY13" i="11"/>
  <c r="BX13" i="11"/>
  <c r="BW13" i="11"/>
  <c r="BV13" i="11"/>
  <c r="BU13" i="11"/>
  <c r="BT13" i="11"/>
  <c r="BS13" i="11"/>
  <c r="BR13" i="11"/>
  <c r="BQ13" i="11"/>
  <c r="BP13" i="11"/>
  <c r="BO13" i="11"/>
  <c r="BN13" i="11"/>
  <c r="BM13" i="11"/>
  <c r="BL13" i="11"/>
  <c r="BK13" i="11"/>
  <c r="BJ13" i="11"/>
  <c r="BI13" i="11"/>
  <c r="BH13" i="11"/>
  <c r="BG13" i="11"/>
  <c r="BF13" i="11"/>
  <c r="BE13" i="11"/>
  <c r="BD13" i="11"/>
  <c r="BC13" i="11"/>
  <c r="BB13" i="11"/>
  <c r="BA13" i="11"/>
  <c r="AZ13" i="11"/>
  <c r="AY13" i="11"/>
  <c r="AX13" i="11"/>
  <c r="AW13" i="11"/>
  <c r="AV13" i="11"/>
  <c r="AU13" i="11"/>
  <c r="AT13" i="11"/>
  <c r="AS13" i="11"/>
  <c r="AR13" i="11"/>
  <c r="AQ13" i="11"/>
  <c r="AP13" i="11"/>
  <c r="AO13" i="11"/>
  <c r="AN13" i="11"/>
  <c r="AM13" i="11"/>
  <c r="AL13" i="11"/>
  <c r="AK13" i="11"/>
  <c r="AJ13" i="11"/>
  <c r="AI13" i="11"/>
  <c r="AH13" i="11"/>
  <c r="AG13" i="11"/>
  <c r="AF13" i="11"/>
  <c r="AE13" i="11"/>
  <c r="AD13" i="11"/>
  <c r="AC13" i="11"/>
  <c r="AB13" i="11"/>
  <c r="AA13" i="11"/>
  <c r="Z13" i="11"/>
  <c r="Y13" i="11"/>
  <c r="X13" i="11"/>
  <c r="W13" i="11"/>
  <c r="V13" i="11"/>
  <c r="U13" i="11"/>
  <c r="T13" i="11"/>
  <c r="S13" i="11"/>
  <c r="R13" i="11"/>
  <c r="Q13" i="11"/>
  <c r="P13" i="11"/>
  <c r="DR12" i="11"/>
  <c r="DQ12" i="11"/>
  <c r="DP12" i="11"/>
  <c r="DO12" i="11"/>
  <c r="DN12" i="11"/>
  <c r="DM12" i="11"/>
  <c r="DL12" i="11"/>
  <c r="DK12" i="11"/>
  <c r="DJ12" i="11"/>
  <c r="DI12" i="11"/>
  <c r="DH12" i="11"/>
  <c r="DG12" i="11"/>
  <c r="DF12" i="11"/>
  <c r="DE12" i="11"/>
  <c r="DD12" i="11"/>
  <c r="DC12" i="11"/>
  <c r="DB12" i="11"/>
  <c r="DA12" i="11"/>
  <c r="CZ12" i="11"/>
  <c r="CY12" i="11"/>
  <c r="CX12" i="11"/>
  <c r="CW12" i="11"/>
  <c r="CV12" i="11"/>
  <c r="CU12" i="11"/>
  <c r="CT12" i="11"/>
  <c r="CS12" i="11"/>
  <c r="CR12" i="11"/>
  <c r="CQ12" i="11"/>
  <c r="CP12" i="11"/>
  <c r="CO12" i="11"/>
  <c r="CN12" i="11"/>
  <c r="CM12" i="11"/>
  <c r="CL12" i="11"/>
  <c r="CK12" i="11"/>
  <c r="CJ12" i="11"/>
  <c r="CI12" i="11"/>
  <c r="CH12" i="11"/>
  <c r="CG12" i="11"/>
  <c r="CF12" i="11"/>
  <c r="CE12" i="11"/>
  <c r="CD12" i="11"/>
  <c r="CC12" i="11"/>
  <c r="CB12" i="11"/>
  <c r="CA12" i="11"/>
  <c r="BZ12" i="11"/>
  <c r="BY12" i="11"/>
  <c r="BX12" i="11"/>
  <c r="BW12" i="11"/>
  <c r="BV12" i="11"/>
  <c r="BU12" i="11"/>
  <c r="BT12" i="11"/>
  <c r="BS12" i="11"/>
  <c r="BR12" i="11"/>
  <c r="BQ12" i="11"/>
  <c r="BP12" i="11"/>
  <c r="BO12" i="11"/>
  <c r="BN12" i="11"/>
  <c r="BM12" i="11"/>
  <c r="BL12" i="11"/>
  <c r="BK12" i="11"/>
  <c r="BJ12" i="11"/>
  <c r="BI12" i="11"/>
  <c r="BH12" i="11"/>
  <c r="BG12" i="11"/>
  <c r="BF12" i="11"/>
  <c r="BE12" i="11"/>
  <c r="BD12" i="11"/>
  <c r="BC12" i="11"/>
  <c r="BB12" i="11"/>
  <c r="BA12" i="11"/>
  <c r="AZ12" i="11"/>
  <c r="AY12" i="11"/>
  <c r="AX12" i="11"/>
  <c r="AW12" i="11"/>
  <c r="AV12" i="11"/>
  <c r="AU12" i="11"/>
  <c r="AT12" i="11"/>
  <c r="AS12" i="11"/>
  <c r="AR12" i="11"/>
  <c r="AQ12" i="11"/>
  <c r="AP12" i="11"/>
  <c r="AO12" i="11"/>
  <c r="AN12" i="11"/>
  <c r="AM12" i="11"/>
  <c r="AL12" i="11"/>
  <c r="AK12" i="11"/>
  <c r="AJ12" i="11"/>
  <c r="AI12" i="11"/>
  <c r="AH12" i="11"/>
  <c r="AG12" i="11"/>
  <c r="AF12" i="11"/>
  <c r="AE12" i="11"/>
  <c r="AD12" i="11"/>
  <c r="AC12" i="11"/>
  <c r="AB12" i="11"/>
  <c r="AA12" i="11"/>
  <c r="Z12" i="11"/>
  <c r="Y12" i="11"/>
  <c r="X12" i="11"/>
  <c r="W12" i="11"/>
  <c r="V12" i="11"/>
  <c r="U12" i="11"/>
  <c r="T12" i="11"/>
  <c r="S12" i="11"/>
  <c r="R12" i="11"/>
  <c r="Q12" i="11"/>
  <c r="P12" i="11"/>
  <c r="DR11" i="11"/>
  <c r="DQ11" i="11"/>
  <c r="DP11" i="11"/>
  <c r="DO11" i="11"/>
  <c r="DN11" i="11"/>
  <c r="DM11" i="11"/>
  <c r="DL11" i="11"/>
  <c r="DK11" i="11"/>
  <c r="DJ11" i="11"/>
  <c r="DI11" i="11"/>
  <c r="DH11" i="11"/>
  <c r="DG11" i="11"/>
  <c r="DF11" i="11"/>
  <c r="DE11" i="11"/>
  <c r="DD11" i="11"/>
  <c r="DC11" i="11"/>
  <c r="DB11" i="11"/>
  <c r="DA11" i="11"/>
  <c r="CZ11" i="11"/>
  <c r="CY11" i="11"/>
  <c r="CX11" i="11"/>
  <c r="CW11" i="11"/>
  <c r="CV11" i="11"/>
  <c r="CU11" i="11"/>
  <c r="CT11" i="11"/>
  <c r="CS11" i="11"/>
  <c r="CR11" i="11"/>
  <c r="CQ11" i="11"/>
  <c r="CP11" i="11"/>
  <c r="CO11" i="11"/>
  <c r="CN11" i="11"/>
  <c r="CM11" i="11"/>
  <c r="CL11" i="11"/>
  <c r="CK11" i="11"/>
  <c r="CJ11" i="11"/>
  <c r="CI11" i="11"/>
  <c r="CH11" i="11"/>
  <c r="CG11" i="11"/>
  <c r="CF11" i="11"/>
  <c r="CE11" i="11"/>
  <c r="CD11" i="11"/>
  <c r="CC11" i="11"/>
  <c r="CB11" i="11"/>
  <c r="CA11" i="11"/>
  <c r="BZ11" i="11"/>
  <c r="BY11" i="11"/>
  <c r="BX11" i="11"/>
  <c r="BW11" i="11"/>
  <c r="BV11" i="11"/>
  <c r="BU11" i="11"/>
  <c r="BT11" i="11"/>
  <c r="BS11" i="11"/>
  <c r="BR11" i="11"/>
  <c r="BQ11" i="11"/>
  <c r="BP11" i="11"/>
  <c r="BO11" i="11"/>
  <c r="BN11" i="11"/>
  <c r="BM11" i="11"/>
  <c r="BL11" i="11"/>
  <c r="BK11" i="11"/>
  <c r="BJ11" i="11"/>
  <c r="BI11" i="11"/>
  <c r="BH11" i="11"/>
  <c r="BG11" i="11"/>
  <c r="BF11" i="11"/>
  <c r="BE11" i="11"/>
  <c r="BD11" i="11"/>
  <c r="BC11" i="11"/>
  <c r="BB11" i="11"/>
  <c r="BA11" i="11"/>
  <c r="AZ11" i="11"/>
  <c r="AY11" i="11"/>
  <c r="AX11" i="11"/>
  <c r="AW11" i="11"/>
  <c r="AV11" i="11"/>
  <c r="AU11" i="11"/>
  <c r="AT11" i="11"/>
  <c r="AS11" i="11"/>
  <c r="AR11" i="11"/>
  <c r="AQ11" i="11"/>
  <c r="AP11" i="11"/>
  <c r="AO11" i="11"/>
  <c r="AN11" i="11"/>
  <c r="AM11" i="11"/>
  <c r="AL11" i="11"/>
  <c r="AK11" i="11"/>
  <c r="AJ11" i="11"/>
  <c r="AI11" i="11"/>
  <c r="AH11" i="11"/>
  <c r="AG11" i="11"/>
  <c r="AF11" i="11"/>
  <c r="AE11" i="11"/>
  <c r="AD11" i="11"/>
  <c r="AC11" i="11"/>
  <c r="AB11" i="11"/>
  <c r="AA11" i="11"/>
  <c r="Z11" i="11"/>
  <c r="Y11" i="11"/>
  <c r="X11" i="11"/>
  <c r="W11" i="11"/>
  <c r="V11" i="11"/>
  <c r="U11" i="11"/>
  <c r="T11" i="11"/>
  <c r="S11" i="11"/>
  <c r="R11" i="11"/>
  <c r="Q11" i="11"/>
  <c r="P11" i="11"/>
  <c r="DR10" i="11"/>
  <c r="DQ10" i="11"/>
  <c r="DP10" i="11"/>
  <c r="DO10" i="11"/>
  <c r="DN10" i="11"/>
  <c r="DM10" i="11"/>
  <c r="DL10" i="11"/>
  <c r="DK10" i="11"/>
  <c r="DJ10" i="11"/>
  <c r="DI10" i="11"/>
  <c r="DH10" i="11"/>
  <c r="DG10" i="11"/>
  <c r="DF10" i="11"/>
  <c r="DE10" i="11"/>
  <c r="DD10" i="11"/>
  <c r="DC10" i="11"/>
  <c r="DB10" i="11"/>
  <c r="DA10" i="11"/>
  <c r="CZ10" i="11"/>
  <c r="CY10" i="11"/>
  <c r="CX10" i="11"/>
  <c r="CW10" i="11"/>
  <c r="CV10" i="11"/>
  <c r="CU10" i="11"/>
  <c r="CT10" i="11"/>
  <c r="CS10" i="11"/>
  <c r="CR10" i="11"/>
  <c r="CQ10" i="11"/>
  <c r="CP10" i="11"/>
  <c r="CO10" i="11"/>
  <c r="CN10" i="11"/>
  <c r="CM10" i="11"/>
  <c r="CL10" i="11"/>
  <c r="CK10" i="11"/>
  <c r="CJ10" i="11"/>
  <c r="CI10" i="11"/>
  <c r="CH10" i="11"/>
  <c r="CG10" i="11"/>
  <c r="CF10" i="11"/>
  <c r="CE10" i="11"/>
  <c r="CD10" i="11"/>
  <c r="CC10" i="11"/>
  <c r="CB10" i="11"/>
  <c r="CA10" i="11"/>
  <c r="BZ10" i="11"/>
  <c r="BY10" i="11"/>
  <c r="BX10" i="11"/>
  <c r="BW10" i="11"/>
  <c r="BV10" i="11"/>
  <c r="BU10" i="11"/>
  <c r="BT10" i="11"/>
  <c r="BS10" i="11"/>
  <c r="BR10" i="11"/>
  <c r="BQ10" i="11"/>
  <c r="BP10" i="11"/>
  <c r="BO10" i="11"/>
  <c r="BN10" i="11"/>
  <c r="BM10" i="11"/>
  <c r="BL10" i="11"/>
  <c r="BK10" i="11"/>
  <c r="BJ10" i="11"/>
  <c r="BI10" i="11"/>
  <c r="BH10" i="11"/>
  <c r="BG10" i="11"/>
  <c r="BF10" i="11"/>
  <c r="BE10" i="11"/>
  <c r="BD10" i="11"/>
  <c r="BC10" i="11"/>
  <c r="BB10" i="11"/>
  <c r="BA10" i="11"/>
  <c r="AZ10" i="11"/>
  <c r="AY10" i="11"/>
  <c r="AX10" i="11"/>
  <c r="AW10" i="11"/>
  <c r="AV10" i="11"/>
  <c r="AU10" i="11"/>
  <c r="AT10" i="11"/>
  <c r="AS10" i="11"/>
  <c r="AR10" i="11"/>
  <c r="AQ10" i="11"/>
  <c r="AP10" i="11"/>
  <c r="AO10" i="11"/>
  <c r="AN10" i="11"/>
  <c r="AM10" i="11"/>
  <c r="AL10" i="11"/>
  <c r="AK10" i="11"/>
  <c r="AJ10" i="11"/>
  <c r="AI10" i="11"/>
  <c r="AH10" i="11"/>
  <c r="AG10" i="11"/>
  <c r="AF10" i="11"/>
  <c r="AE10" i="11"/>
  <c r="AD10" i="11"/>
  <c r="AC10" i="11"/>
  <c r="AB10" i="11"/>
  <c r="AA10" i="11"/>
  <c r="Z10" i="11"/>
  <c r="Y10" i="11"/>
  <c r="X10" i="11"/>
  <c r="W10" i="11"/>
  <c r="V10" i="11"/>
  <c r="U10" i="11"/>
  <c r="T10" i="11"/>
  <c r="S10" i="11"/>
  <c r="R10" i="11"/>
  <c r="Q10" i="11"/>
  <c r="P10" i="11"/>
  <c r="DR9" i="11"/>
  <c r="DQ9" i="11"/>
  <c r="DP9" i="11"/>
  <c r="DO9" i="11"/>
  <c r="DN9" i="11"/>
  <c r="DM9" i="11"/>
  <c r="DL9" i="11"/>
  <c r="DK9" i="11"/>
  <c r="DJ9" i="11"/>
  <c r="DI9" i="11"/>
  <c r="DH9" i="11"/>
  <c r="DG9" i="11"/>
  <c r="DF9" i="11"/>
  <c r="DE9" i="11"/>
  <c r="DD9" i="11"/>
  <c r="DC9" i="11"/>
  <c r="DB9" i="11"/>
  <c r="DA9" i="11"/>
  <c r="CZ9" i="11"/>
  <c r="CY9" i="11"/>
  <c r="CX9" i="11"/>
  <c r="CW9" i="11"/>
  <c r="CV9" i="11"/>
  <c r="CU9" i="11"/>
  <c r="CT9" i="11"/>
  <c r="CS9" i="11"/>
  <c r="CR9" i="11"/>
  <c r="CQ9" i="11"/>
  <c r="CP9" i="11"/>
  <c r="CO9" i="11"/>
  <c r="CN9" i="11"/>
  <c r="CM9" i="11"/>
  <c r="CL9" i="11"/>
  <c r="CK9" i="11"/>
  <c r="CJ9" i="11"/>
  <c r="CI9" i="11"/>
  <c r="CH9" i="11"/>
  <c r="CG9" i="11"/>
  <c r="CF9" i="11"/>
  <c r="CE9" i="11"/>
  <c r="CD9" i="11"/>
  <c r="CC9" i="11"/>
  <c r="CB9" i="11"/>
  <c r="CA9" i="11"/>
  <c r="BZ9" i="11"/>
  <c r="BY9" i="11"/>
  <c r="BX9" i="11"/>
  <c r="BW9" i="11"/>
  <c r="BV9" i="11"/>
  <c r="BU9" i="11"/>
  <c r="BT9" i="11"/>
  <c r="BS9" i="11"/>
  <c r="BR9" i="11"/>
  <c r="BQ9" i="11"/>
  <c r="BP9" i="11"/>
  <c r="BO9" i="11"/>
  <c r="BN9" i="11"/>
  <c r="BM9" i="11"/>
  <c r="BL9" i="11"/>
  <c r="BK9" i="11"/>
  <c r="BJ9" i="11"/>
  <c r="BI9" i="11"/>
  <c r="BH9" i="11"/>
  <c r="BG9" i="11"/>
  <c r="BF9" i="11"/>
  <c r="BE9" i="11"/>
  <c r="BD9" i="11"/>
  <c r="BC9" i="11"/>
  <c r="BB9" i="11"/>
  <c r="BA9" i="11"/>
  <c r="AZ9" i="11"/>
  <c r="AY9" i="11"/>
  <c r="AX9" i="11"/>
  <c r="AW9" i="11"/>
  <c r="AV9" i="11"/>
  <c r="AU9" i="11"/>
  <c r="AT9" i="11"/>
  <c r="AS9" i="11"/>
  <c r="AR9" i="11"/>
  <c r="AQ9" i="11"/>
  <c r="AP9" i="11"/>
  <c r="AO9" i="11"/>
  <c r="AN9" i="11"/>
  <c r="AM9" i="11"/>
  <c r="AL9" i="11"/>
  <c r="AK9" i="11"/>
  <c r="AJ9" i="11"/>
  <c r="AI9" i="11"/>
  <c r="AH9" i="11"/>
  <c r="AG9" i="11"/>
  <c r="AF9" i="11"/>
  <c r="AE9" i="11"/>
  <c r="AD9" i="11"/>
  <c r="AC9" i="11"/>
  <c r="AB9" i="11"/>
  <c r="AA9" i="11"/>
  <c r="Z9" i="11"/>
  <c r="Y9" i="11"/>
  <c r="X9" i="11"/>
  <c r="W9" i="11"/>
  <c r="V9" i="11"/>
  <c r="U9" i="11"/>
  <c r="T9" i="11"/>
  <c r="S9" i="11"/>
  <c r="R9" i="11"/>
  <c r="Q9" i="11"/>
  <c r="P9" i="11"/>
  <c r="DR8" i="11"/>
  <c r="DQ8" i="11"/>
  <c r="DP8" i="11"/>
  <c r="DO8" i="11"/>
  <c r="DN8" i="11"/>
  <c r="DM8" i="11"/>
  <c r="DL8" i="11"/>
  <c r="DK8" i="11"/>
  <c r="DJ8" i="11"/>
  <c r="DI8" i="11"/>
  <c r="DH8" i="11"/>
  <c r="DG8" i="11"/>
  <c r="DF8" i="11"/>
  <c r="DE8" i="11"/>
  <c r="DD8" i="11"/>
  <c r="DC8" i="11"/>
  <c r="DB8" i="11"/>
  <c r="DA8" i="11"/>
  <c r="CZ8" i="11"/>
  <c r="CY8" i="11"/>
  <c r="CX8" i="11"/>
  <c r="CW8" i="11"/>
  <c r="CV8" i="11"/>
  <c r="CU8" i="11"/>
  <c r="CT8" i="11"/>
  <c r="CS8" i="11"/>
  <c r="CR8" i="11"/>
  <c r="CQ8" i="11"/>
  <c r="CP8" i="11"/>
  <c r="CO8" i="11"/>
  <c r="CN8" i="11"/>
  <c r="CM8" i="11"/>
  <c r="CL8" i="11"/>
  <c r="CK8" i="11"/>
  <c r="CJ8" i="11"/>
  <c r="CI8" i="11"/>
  <c r="CH8" i="11"/>
  <c r="CG8" i="11"/>
  <c r="CF8" i="11"/>
  <c r="CE8" i="11"/>
  <c r="CD8" i="11"/>
  <c r="CC8" i="11"/>
  <c r="CB8" i="11"/>
  <c r="CA8" i="11"/>
  <c r="BZ8" i="11"/>
  <c r="BY8" i="11"/>
  <c r="BX8" i="11"/>
  <c r="BW8" i="11"/>
  <c r="BV8" i="11"/>
  <c r="BU8" i="11"/>
  <c r="BT8" i="11"/>
  <c r="BS8" i="11"/>
  <c r="BR8" i="11"/>
  <c r="BQ8" i="11"/>
  <c r="BP8" i="11"/>
  <c r="BO8" i="11"/>
  <c r="BN8" i="11"/>
  <c r="BM8" i="11"/>
  <c r="BL8" i="11"/>
  <c r="BK8" i="11"/>
  <c r="BJ8" i="11"/>
  <c r="BI8" i="11"/>
  <c r="BH8" i="11"/>
  <c r="BG8" i="11"/>
  <c r="BF8" i="11"/>
  <c r="BE8" i="11"/>
  <c r="BD8" i="11"/>
  <c r="BC8" i="11"/>
  <c r="BB8" i="11"/>
  <c r="BA8" i="11"/>
  <c r="AZ8" i="11"/>
  <c r="AY8" i="11"/>
  <c r="AX8" i="11"/>
  <c r="AW8" i="11"/>
  <c r="AV8" i="11"/>
  <c r="AU8" i="11"/>
  <c r="AT8" i="11"/>
  <c r="AS8" i="11"/>
  <c r="AR8" i="11"/>
  <c r="AQ8" i="11"/>
  <c r="AP8" i="11"/>
  <c r="AO8" i="11"/>
  <c r="AN8" i="11"/>
  <c r="AM8" i="11"/>
  <c r="AL8" i="11"/>
  <c r="AK8" i="11"/>
  <c r="AJ8" i="11"/>
  <c r="AI8" i="11"/>
  <c r="AH8" i="11"/>
  <c r="AG8" i="11"/>
  <c r="AF8" i="11"/>
  <c r="AE8" i="11"/>
  <c r="AD8" i="11"/>
  <c r="AC8" i="11"/>
  <c r="AB8" i="11"/>
  <c r="AA8" i="11"/>
  <c r="Z8" i="11"/>
  <c r="Y8" i="11"/>
  <c r="X8" i="11"/>
  <c r="W8" i="11"/>
  <c r="V8" i="11"/>
  <c r="U8" i="11"/>
  <c r="T8" i="11"/>
  <c r="S8" i="11"/>
  <c r="R8" i="11"/>
  <c r="Q8" i="11"/>
  <c r="P8" i="11"/>
  <c r="DR7" i="11"/>
  <c r="DQ7" i="11"/>
  <c r="DP7" i="11"/>
  <c r="DO7" i="11"/>
  <c r="DN7" i="11"/>
  <c r="DM7" i="11"/>
  <c r="DL7" i="11"/>
  <c r="DK7" i="11"/>
  <c r="DJ7" i="11"/>
  <c r="DI7" i="11"/>
  <c r="DH7" i="11"/>
  <c r="DG7" i="11"/>
  <c r="DF7" i="11"/>
  <c r="DE7" i="11"/>
  <c r="DD7" i="11"/>
  <c r="DC7" i="11"/>
  <c r="DB7" i="11"/>
  <c r="DA7" i="11"/>
  <c r="CZ7" i="11"/>
  <c r="CY7" i="11"/>
  <c r="CX7" i="11"/>
  <c r="CW7" i="11"/>
  <c r="CV7" i="11"/>
  <c r="CU7" i="11"/>
  <c r="CT7" i="11"/>
  <c r="CS7" i="11"/>
  <c r="CR7" i="11"/>
  <c r="CQ7" i="11"/>
  <c r="CP7" i="11"/>
  <c r="CO7" i="11"/>
  <c r="CN7" i="11"/>
  <c r="CM7" i="11"/>
  <c r="CL7" i="11"/>
  <c r="CK7" i="11"/>
  <c r="CJ7" i="11"/>
  <c r="CI7" i="11"/>
  <c r="CH7" i="11"/>
  <c r="CG7" i="11"/>
  <c r="CF7" i="11"/>
  <c r="CE7" i="11"/>
  <c r="CD7" i="11"/>
  <c r="CC7" i="11"/>
  <c r="CB7" i="11"/>
  <c r="CA7" i="11"/>
  <c r="BZ7" i="11"/>
  <c r="BY7" i="11"/>
  <c r="BX7" i="11"/>
  <c r="BW7" i="11"/>
  <c r="BV7" i="11"/>
  <c r="BU7" i="11"/>
  <c r="BT7" i="11"/>
  <c r="BS7" i="11"/>
  <c r="BR7" i="11"/>
  <c r="BQ7" i="11"/>
  <c r="BP7" i="11"/>
  <c r="BO7" i="11"/>
  <c r="BN7" i="11"/>
  <c r="BM7" i="11"/>
  <c r="BL7" i="11"/>
  <c r="BK7" i="11"/>
  <c r="BJ7" i="11"/>
  <c r="BI7" i="11"/>
  <c r="BH7" i="11"/>
  <c r="BG7" i="11"/>
  <c r="BF7" i="11"/>
  <c r="BE7" i="11"/>
  <c r="BD7" i="11"/>
  <c r="BC7" i="11"/>
  <c r="BB7" i="11"/>
  <c r="BA7" i="11"/>
  <c r="AZ7" i="11"/>
  <c r="AY7" i="11"/>
  <c r="AX7" i="11"/>
  <c r="AW7" i="11"/>
  <c r="AV7" i="11"/>
  <c r="AU7" i="11"/>
  <c r="AT7" i="11"/>
  <c r="AS7" i="11"/>
  <c r="AR7" i="11"/>
  <c r="AQ7" i="11"/>
  <c r="AP7" i="11"/>
  <c r="AO7" i="11"/>
  <c r="AN7" i="11"/>
  <c r="AM7" i="11"/>
  <c r="AL7" i="11"/>
  <c r="AK7" i="11"/>
  <c r="AJ7" i="11"/>
  <c r="AI7" i="11"/>
  <c r="AH7" i="11"/>
  <c r="AG7" i="11"/>
  <c r="AF7" i="11"/>
  <c r="AE7" i="11"/>
  <c r="AD7" i="11"/>
  <c r="AC7" i="11"/>
  <c r="AB7" i="11"/>
  <c r="AA7" i="11"/>
  <c r="Z7" i="11"/>
  <c r="Y7" i="11"/>
  <c r="X7" i="11"/>
  <c r="W7" i="11"/>
  <c r="V7" i="11"/>
  <c r="U7" i="11"/>
  <c r="T7" i="11"/>
  <c r="S7" i="11"/>
  <c r="R7" i="11"/>
  <c r="Q7" i="11"/>
  <c r="P7" i="11"/>
  <c r="G52" i="13" l="1"/>
  <c r="F52" i="13"/>
  <c r="E52" i="13"/>
  <c r="D52" i="13"/>
  <c r="C52" i="13"/>
  <c r="I51" i="13"/>
  <c r="H51" i="13"/>
  <c r="G35" i="13"/>
  <c r="F35" i="13"/>
  <c r="E35" i="13"/>
  <c r="D35" i="13"/>
  <c r="C35" i="13"/>
  <c r="I34" i="13"/>
  <c r="H34" i="13"/>
  <c r="G18" i="13"/>
  <c r="F18" i="13"/>
  <c r="E18" i="13"/>
  <c r="D18" i="13"/>
  <c r="C18" i="13"/>
  <c r="I17" i="13"/>
  <c r="H17" i="13"/>
  <c r="HV114" i="11"/>
  <c r="HU114" i="11"/>
  <c r="HT114" i="11"/>
  <c r="HS114" i="11"/>
  <c r="HR114" i="11"/>
  <c r="HQ114" i="11"/>
  <c r="HP114" i="11"/>
  <c r="HO114" i="11"/>
  <c r="HN114" i="11"/>
  <c r="HM114" i="11"/>
  <c r="HL114" i="11"/>
  <c r="HK114" i="11"/>
  <c r="HJ114" i="11"/>
  <c r="HI114" i="11"/>
  <c r="HH114" i="11"/>
  <c r="HG114" i="11"/>
  <c r="HF114" i="11"/>
  <c r="HE114" i="11"/>
  <c r="HD114" i="11"/>
  <c r="HC114" i="11"/>
  <c r="HB114" i="11"/>
  <c r="HA114" i="11"/>
  <c r="GZ114" i="11"/>
  <c r="GY114" i="11"/>
  <c r="GX114" i="11"/>
  <c r="GW114" i="11"/>
  <c r="GV114" i="11"/>
  <c r="GU114" i="11"/>
  <c r="GT114" i="11"/>
  <c r="GS114" i="11"/>
  <c r="GR114" i="11"/>
  <c r="GQ114" i="11"/>
  <c r="GP114" i="11"/>
  <c r="GO114" i="11"/>
  <c r="GN114" i="11"/>
  <c r="GM114" i="11"/>
  <c r="GL114" i="11"/>
  <c r="GK114" i="11"/>
  <c r="GJ114" i="11"/>
  <c r="GI114" i="11"/>
  <c r="GH114" i="11"/>
  <c r="GG114" i="11"/>
  <c r="GF114" i="11"/>
  <c r="GE114" i="11"/>
  <c r="GD114" i="11"/>
  <c r="GC114" i="11"/>
  <c r="GB114" i="11"/>
  <c r="GA114" i="11"/>
  <c r="FZ114" i="11"/>
  <c r="FY114" i="11"/>
  <c r="FX114" i="11"/>
  <c r="FW114" i="11"/>
  <c r="FV114" i="11"/>
  <c r="FU114" i="11"/>
  <c r="FT114" i="11"/>
  <c r="FS114" i="11"/>
  <c r="FR114" i="11"/>
  <c r="FQ114" i="11"/>
  <c r="FP114" i="11"/>
  <c r="FO114" i="11"/>
  <c r="FN114" i="11"/>
  <c r="FM114" i="11"/>
  <c r="FL114" i="11"/>
  <c r="FK114" i="11"/>
  <c r="FJ114" i="11"/>
  <c r="FI114" i="11"/>
  <c r="FH114" i="11"/>
  <c r="FG114" i="11"/>
  <c r="FF114" i="11"/>
  <c r="FE114" i="11"/>
  <c r="FD114" i="11"/>
  <c r="FC114" i="11"/>
  <c r="FB114" i="11"/>
  <c r="FA114" i="11"/>
  <c r="EZ114" i="11"/>
  <c r="EY114" i="11"/>
  <c r="EX114" i="11"/>
  <c r="EW114" i="11"/>
  <c r="EV114" i="11"/>
  <c r="EU114" i="11"/>
  <c r="ET114" i="11"/>
  <c r="ES114" i="11"/>
  <c r="ER114" i="11"/>
  <c r="EQ114" i="11"/>
  <c r="EP114" i="11"/>
  <c r="EO114" i="11"/>
  <c r="EN114" i="11"/>
  <c r="EM114" i="11"/>
  <c r="EL114" i="11"/>
  <c r="EK114" i="11"/>
  <c r="EJ114" i="11"/>
  <c r="EI114" i="11"/>
  <c r="EH114" i="11"/>
  <c r="EG114" i="11"/>
  <c r="EF114" i="11"/>
  <c r="EE114" i="11"/>
  <c r="ED114" i="11"/>
  <c r="EC114" i="11"/>
  <c r="EB114" i="11"/>
  <c r="EA114" i="11"/>
  <c r="DZ114" i="11"/>
  <c r="DY114" i="11"/>
  <c r="DX114" i="11"/>
  <c r="DW114" i="11"/>
  <c r="DV114" i="11"/>
  <c r="DU114" i="11"/>
  <c r="DT114" i="11"/>
  <c r="DS114" i="11"/>
  <c r="HV113" i="11"/>
  <c r="HU113" i="11"/>
  <c r="HT113" i="11"/>
  <c r="HS113" i="11"/>
  <c r="HR113" i="11"/>
  <c r="HQ113" i="11"/>
  <c r="HP113" i="11"/>
  <c r="HO113" i="11"/>
  <c r="HN113" i="11"/>
  <c r="HM113" i="11"/>
  <c r="HL113" i="11"/>
  <c r="HK113" i="11"/>
  <c r="HJ113" i="11"/>
  <c r="HI113" i="11"/>
  <c r="HH113" i="11"/>
  <c r="HG113" i="11"/>
  <c r="HF113" i="11"/>
  <c r="HE113" i="11"/>
  <c r="HD113" i="11"/>
  <c r="HC113" i="11"/>
  <c r="HB113" i="11"/>
  <c r="HA113" i="11"/>
  <c r="GZ113" i="11"/>
  <c r="GY113" i="11"/>
  <c r="GX113" i="11"/>
  <c r="GW113" i="11"/>
  <c r="GV113" i="11"/>
  <c r="GU113" i="11"/>
  <c r="GT113" i="11"/>
  <c r="GS113" i="11"/>
  <c r="GR113" i="11"/>
  <c r="GQ113" i="11"/>
  <c r="GP113" i="11"/>
  <c r="GO113" i="11"/>
  <c r="GN113" i="11"/>
  <c r="GM113" i="11"/>
  <c r="GL113" i="11"/>
  <c r="GK113" i="11"/>
  <c r="GJ113" i="11"/>
  <c r="GI113" i="11"/>
  <c r="GH113" i="11"/>
  <c r="GG113" i="11"/>
  <c r="GF113" i="11"/>
  <c r="GE113" i="11"/>
  <c r="GD113" i="11"/>
  <c r="GC113" i="11"/>
  <c r="GB113" i="11"/>
  <c r="GA113" i="11"/>
  <c r="FZ113" i="11"/>
  <c r="FY113" i="11"/>
  <c r="FX113" i="11"/>
  <c r="FW113" i="11"/>
  <c r="FV113" i="11"/>
  <c r="FU113" i="11"/>
  <c r="FT113" i="11"/>
  <c r="FS113" i="11"/>
  <c r="FR113" i="11"/>
  <c r="FQ113" i="11"/>
  <c r="FP113" i="11"/>
  <c r="FO113" i="11"/>
  <c r="FN113" i="11"/>
  <c r="FM113" i="11"/>
  <c r="FL113" i="11"/>
  <c r="FK113" i="11"/>
  <c r="FJ113" i="11"/>
  <c r="FI113" i="11"/>
  <c r="FH113" i="11"/>
  <c r="FG113" i="11"/>
  <c r="FF113" i="11"/>
  <c r="FE113" i="11"/>
  <c r="FD113" i="11"/>
  <c r="FC113" i="11"/>
  <c r="FB113" i="11"/>
  <c r="FA113" i="11"/>
  <c r="EZ113" i="11"/>
  <c r="EY113" i="11"/>
  <c r="EX113" i="11"/>
  <c r="EW113" i="11"/>
  <c r="EV113" i="11"/>
  <c r="EU113" i="11"/>
  <c r="ET113" i="11"/>
  <c r="ES113" i="11"/>
  <c r="ER113" i="11"/>
  <c r="EQ113" i="11"/>
  <c r="EP113" i="11"/>
  <c r="EO113" i="11"/>
  <c r="EN113" i="11"/>
  <c r="EM113" i="11"/>
  <c r="EL113" i="11"/>
  <c r="EK113" i="11"/>
  <c r="EJ113" i="11"/>
  <c r="EI113" i="11"/>
  <c r="EH113" i="11"/>
  <c r="EG113" i="11"/>
  <c r="EF113" i="11"/>
  <c r="EE113" i="11"/>
  <c r="ED113" i="11"/>
  <c r="EC113" i="11"/>
  <c r="EB113" i="11"/>
  <c r="EA113" i="11"/>
  <c r="DZ113" i="11"/>
  <c r="DY113" i="11"/>
  <c r="DX113" i="11"/>
  <c r="DW113" i="11"/>
  <c r="DV113" i="11"/>
  <c r="DU113" i="11"/>
  <c r="DT113" i="11"/>
  <c r="DS113" i="11"/>
  <c r="HV112" i="11"/>
  <c r="HU112" i="11"/>
  <c r="HT112" i="11"/>
  <c r="HS112" i="11"/>
  <c r="HR112" i="11"/>
  <c r="HQ112" i="11"/>
  <c r="HP112" i="11"/>
  <c r="HO112" i="11"/>
  <c r="HN112" i="11"/>
  <c r="HM112" i="11"/>
  <c r="HL112" i="11"/>
  <c r="HK112" i="11"/>
  <c r="HJ112" i="11"/>
  <c r="HI112" i="11"/>
  <c r="HH112" i="11"/>
  <c r="HG112" i="11"/>
  <c r="HF112" i="11"/>
  <c r="HE112" i="11"/>
  <c r="HD112" i="11"/>
  <c r="HC112" i="11"/>
  <c r="HB112" i="11"/>
  <c r="HA112" i="11"/>
  <c r="GZ112" i="11"/>
  <c r="GY112" i="11"/>
  <c r="GX112" i="11"/>
  <c r="GW112" i="11"/>
  <c r="GV112" i="11"/>
  <c r="GU112" i="11"/>
  <c r="GT112" i="11"/>
  <c r="GS112" i="11"/>
  <c r="GR112" i="11"/>
  <c r="GQ112" i="11"/>
  <c r="GP112" i="11"/>
  <c r="GO112" i="11"/>
  <c r="GN112" i="11"/>
  <c r="GM112" i="11"/>
  <c r="GL112" i="11"/>
  <c r="GK112" i="11"/>
  <c r="GJ112" i="11"/>
  <c r="GI112" i="11"/>
  <c r="GH112" i="11"/>
  <c r="GG112" i="11"/>
  <c r="GF112" i="11"/>
  <c r="GE112" i="11"/>
  <c r="GD112" i="11"/>
  <c r="GC112" i="11"/>
  <c r="GB112" i="11"/>
  <c r="GA112" i="11"/>
  <c r="FZ112" i="11"/>
  <c r="FY112" i="11"/>
  <c r="FX112" i="11"/>
  <c r="FW112" i="11"/>
  <c r="FV112" i="11"/>
  <c r="FU112" i="11"/>
  <c r="FT112" i="11"/>
  <c r="FS112" i="11"/>
  <c r="FR112" i="11"/>
  <c r="FQ112" i="11"/>
  <c r="FP112" i="11"/>
  <c r="FO112" i="11"/>
  <c r="FN112" i="11"/>
  <c r="FM112" i="11"/>
  <c r="FL112" i="11"/>
  <c r="FK112" i="11"/>
  <c r="FJ112" i="11"/>
  <c r="FI112" i="11"/>
  <c r="FH112" i="11"/>
  <c r="FG112" i="11"/>
  <c r="FF112" i="11"/>
  <c r="FE112" i="11"/>
  <c r="FD112" i="11"/>
  <c r="FC112" i="11"/>
  <c r="FB112" i="11"/>
  <c r="FA112" i="11"/>
  <c r="EZ112" i="11"/>
  <c r="EY112" i="11"/>
  <c r="EX112" i="11"/>
  <c r="EW112" i="11"/>
  <c r="EV112" i="11"/>
  <c r="EU112" i="11"/>
  <c r="ET112" i="11"/>
  <c r="ES112" i="11"/>
  <c r="ER112" i="11"/>
  <c r="EQ112" i="11"/>
  <c r="EP112" i="11"/>
  <c r="EO112" i="11"/>
  <c r="EN112" i="11"/>
  <c r="EM112" i="11"/>
  <c r="EL112" i="11"/>
  <c r="EK112" i="11"/>
  <c r="EJ112" i="11"/>
  <c r="EI112" i="11"/>
  <c r="EH112" i="11"/>
  <c r="EG112" i="11"/>
  <c r="EF112" i="11"/>
  <c r="EE112" i="11"/>
  <c r="ED112" i="11"/>
  <c r="EC112" i="11"/>
  <c r="EB112" i="11"/>
  <c r="EA112" i="11"/>
  <c r="DZ112" i="11"/>
  <c r="DY112" i="11"/>
  <c r="DX112" i="11"/>
  <c r="DW112" i="11"/>
  <c r="DV112" i="11"/>
  <c r="DU112" i="11"/>
  <c r="DT112" i="11"/>
  <c r="DS112" i="11"/>
  <c r="HV111" i="11"/>
  <c r="HU111" i="11"/>
  <c r="HT111" i="11"/>
  <c r="HS111" i="11"/>
  <c r="HR111" i="11"/>
  <c r="HQ111" i="11"/>
  <c r="HP111" i="11"/>
  <c r="HO111" i="11"/>
  <c r="HN111" i="11"/>
  <c r="HM111" i="11"/>
  <c r="HL111" i="11"/>
  <c r="HK111" i="11"/>
  <c r="HJ111" i="11"/>
  <c r="HI111" i="11"/>
  <c r="HH111" i="11"/>
  <c r="HG111" i="11"/>
  <c r="HF111" i="11"/>
  <c r="HE111" i="11"/>
  <c r="HD111" i="11"/>
  <c r="HC111" i="11"/>
  <c r="HB111" i="11"/>
  <c r="HA111" i="11"/>
  <c r="GZ111" i="11"/>
  <c r="GY111" i="11"/>
  <c r="GX111" i="11"/>
  <c r="GW111" i="11"/>
  <c r="GV111" i="11"/>
  <c r="GU111" i="11"/>
  <c r="GT111" i="11"/>
  <c r="GS111" i="11"/>
  <c r="GR111" i="11"/>
  <c r="GQ111" i="11"/>
  <c r="GP111" i="11"/>
  <c r="GO111" i="11"/>
  <c r="GN111" i="11"/>
  <c r="GM111" i="11"/>
  <c r="GL111" i="11"/>
  <c r="GK111" i="11"/>
  <c r="GJ111" i="11"/>
  <c r="GI111" i="11"/>
  <c r="GH111" i="11"/>
  <c r="GG111" i="11"/>
  <c r="GF111" i="11"/>
  <c r="GE111" i="11"/>
  <c r="GD111" i="11"/>
  <c r="GC111" i="11"/>
  <c r="GB111" i="11"/>
  <c r="GA111" i="11"/>
  <c r="FZ111" i="11"/>
  <c r="FY111" i="11"/>
  <c r="FX111" i="11"/>
  <c r="FW111" i="11"/>
  <c r="FV111" i="11"/>
  <c r="FU111" i="11"/>
  <c r="FT111" i="11"/>
  <c r="FS111" i="11"/>
  <c r="FR111" i="11"/>
  <c r="FQ111" i="11"/>
  <c r="FP111" i="11"/>
  <c r="FO111" i="11"/>
  <c r="FN111" i="11"/>
  <c r="FM111" i="11"/>
  <c r="FL111" i="11"/>
  <c r="FK111" i="11"/>
  <c r="FJ111" i="11"/>
  <c r="FI111" i="11"/>
  <c r="FH111" i="11"/>
  <c r="FG111" i="11"/>
  <c r="FF111" i="11"/>
  <c r="FE111" i="11"/>
  <c r="FD111" i="11"/>
  <c r="FC111" i="11"/>
  <c r="FB111" i="11"/>
  <c r="FA111" i="11"/>
  <c r="EZ111" i="11"/>
  <c r="EY111" i="11"/>
  <c r="EX111" i="11"/>
  <c r="EW111" i="11"/>
  <c r="EV111" i="11"/>
  <c r="EU111" i="11"/>
  <c r="ET111" i="11"/>
  <c r="ES111" i="11"/>
  <c r="ER111" i="11"/>
  <c r="EQ111" i="11"/>
  <c r="EP111" i="11"/>
  <c r="EO111" i="11"/>
  <c r="EN111" i="11"/>
  <c r="EM111" i="11"/>
  <c r="EL111" i="11"/>
  <c r="EK111" i="11"/>
  <c r="EJ111" i="11"/>
  <c r="EI111" i="11"/>
  <c r="EH111" i="11"/>
  <c r="EG111" i="11"/>
  <c r="EF111" i="11"/>
  <c r="EE111" i="11"/>
  <c r="ED111" i="11"/>
  <c r="EC111" i="11"/>
  <c r="EB111" i="11"/>
  <c r="EA111" i="11"/>
  <c r="DZ111" i="11"/>
  <c r="DY111" i="11"/>
  <c r="DX111" i="11"/>
  <c r="DW111" i="11"/>
  <c r="DV111" i="11"/>
  <c r="DU111" i="11"/>
  <c r="DT111" i="11"/>
  <c r="DS111" i="11"/>
  <c r="HV110" i="11"/>
  <c r="HU110" i="11"/>
  <c r="HT110" i="11"/>
  <c r="HS110" i="11"/>
  <c r="HR110" i="11"/>
  <c r="HQ110" i="11"/>
  <c r="HP110" i="11"/>
  <c r="HO110" i="11"/>
  <c r="HN110" i="11"/>
  <c r="HM110" i="11"/>
  <c r="HL110" i="11"/>
  <c r="HK110" i="11"/>
  <c r="HJ110" i="11"/>
  <c r="HI110" i="11"/>
  <c r="HH110" i="11"/>
  <c r="HG110" i="11"/>
  <c r="HF110" i="11"/>
  <c r="HE110" i="11"/>
  <c r="HD110" i="11"/>
  <c r="HC110" i="11"/>
  <c r="HB110" i="11"/>
  <c r="HA110" i="11"/>
  <c r="GZ110" i="11"/>
  <c r="GY110" i="11"/>
  <c r="GX110" i="11"/>
  <c r="GW110" i="11"/>
  <c r="GV110" i="11"/>
  <c r="GU110" i="11"/>
  <c r="GT110" i="11"/>
  <c r="GS110" i="11"/>
  <c r="GR110" i="11"/>
  <c r="GQ110" i="11"/>
  <c r="GP110" i="11"/>
  <c r="GO110" i="11"/>
  <c r="GN110" i="11"/>
  <c r="GM110" i="11"/>
  <c r="GL110" i="11"/>
  <c r="GK110" i="11"/>
  <c r="GJ110" i="11"/>
  <c r="GI110" i="11"/>
  <c r="GH110" i="11"/>
  <c r="GG110" i="11"/>
  <c r="GF110" i="11"/>
  <c r="GE110" i="11"/>
  <c r="GD110" i="11"/>
  <c r="GC110" i="11"/>
  <c r="GB110" i="11"/>
  <c r="GA110" i="11"/>
  <c r="FZ110" i="11"/>
  <c r="FY110" i="11"/>
  <c r="FX110" i="11"/>
  <c r="FW110" i="11"/>
  <c r="FV110" i="11"/>
  <c r="FU110" i="11"/>
  <c r="FT110" i="11"/>
  <c r="FS110" i="11"/>
  <c r="FR110" i="11"/>
  <c r="FQ110" i="11"/>
  <c r="FP110" i="11"/>
  <c r="FO110" i="11"/>
  <c r="FN110" i="11"/>
  <c r="FM110" i="11"/>
  <c r="FL110" i="11"/>
  <c r="FK110" i="11"/>
  <c r="FJ110" i="11"/>
  <c r="FI110" i="11"/>
  <c r="FH110" i="11"/>
  <c r="FG110" i="11"/>
  <c r="FF110" i="11"/>
  <c r="FE110" i="11"/>
  <c r="FD110" i="11"/>
  <c r="FC110" i="11"/>
  <c r="FB110" i="11"/>
  <c r="FA110" i="11"/>
  <c r="EZ110" i="11"/>
  <c r="EY110" i="11"/>
  <c r="EX110" i="11"/>
  <c r="EW110" i="11"/>
  <c r="EV110" i="11"/>
  <c r="EU110" i="11"/>
  <c r="ET110" i="11"/>
  <c r="ES110" i="11"/>
  <c r="ER110" i="11"/>
  <c r="EQ110" i="11"/>
  <c r="EP110" i="11"/>
  <c r="EO110" i="11"/>
  <c r="EN110" i="11"/>
  <c r="EM110" i="11"/>
  <c r="EL110" i="11"/>
  <c r="EK110" i="11"/>
  <c r="EJ110" i="11"/>
  <c r="EI110" i="11"/>
  <c r="EH110" i="11"/>
  <c r="EG110" i="11"/>
  <c r="EF110" i="11"/>
  <c r="EE110" i="11"/>
  <c r="ED110" i="11"/>
  <c r="EC110" i="11"/>
  <c r="EB110" i="11"/>
  <c r="EA110" i="11"/>
  <c r="DZ110" i="11"/>
  <c r="DY110" i="11"/>
  <c r="DX110" i="11"/>
  <c r="DW110" i="11"/>
  <c r="DV110" i="11"/>
  <c r="DU110" i="11"/>
  <c r="DT110" i="11"/>
  <c r="DS110" i="11"/>
  <c r="HV109" i="11"/>
  <c r="HU109" i="11"/>
  <c r="HT109" i="11"/>
  <c r="HS109" i="11"/>
  <c r="HR109" i="11"/>
  <c r="HQ109" i="11"/>
  <c r="HP109" i="11"/>
  <c r="HO109" i="11"/>
  <c r="HN109" i="11"/>
  <c r="HM109" i="11"/>
  <c r="HL109" i="11"/>
  <c r="HK109" i="11"/>
  <c r="HJ109" i="11"/>
  <c r="HI109" i="11"/>
  <c r="HH109" i="11"/>
  <c r="HG109" i="11"/>
  <c r="HF109" i="11"/>
  <c r="HE109" i="11"/>
  <c r="HD109" i="11"/>
  <c r="HC109" i="11"/>
  <c r="HB109" i="11"/>
  <c r="HA109" i="11"/>
  <c r="GZ109" i="11"/>
  <c r="GY109" i="11"/>
  <c r="GX109" i="11"/>
  <c r="GW109" i="11"/>
  <c r="GV109" i="11"/>
  <c r="GU109" i="11"/>
  <c r="GT109" i="11"/>
  <c r="GS109" i="11"/>
  <c r="GR109" i="11"/>
  <c r="GQ109" i="11"/>
  <c r="GP109" i="11"/>
  <c r="GO109" i="11"/>
  <c r="GN109" i="11"/>
  <c r="GM109" i="11"/>
  <c r="GL109" i="11"/>
  <c r="GK109" i="11"/>
  <c r="GJ109" i="11"/>
  <c r="GI109" i="11"/>
  <c r="GH109" i="11"/>
  <c r="GG109" i="11"/>
  <c r="GF109" i="11"/>
  <c r="GE109" i="11"/>
  <c r="GD109" i="11"/>
  <c r="GC109" i="11"/>
  <c r="GB109" i="11"/>
  <c r="GA109" i="11"/>
  <c r="FZ109" i="11"/>
  <c r="FY109" i="11"/>
  <c r="FX109" i="11"/>
  <c r="FW109" i="11"/>
  <c r="FV109" i="11"/>
  <c r="FU109" i="11"/>
  <c r="FT109" i="11"/>
  <c r="FS109" i="11"/>
  <c r="FR109" i="11"/>
  <c r="FQ109" i="11"/>
  <c r="FP109" i="11"/>
  <c r="FO109" i="11"/>
  <c r="FN109" i="11"/>
  <c r="FM109" i="11"/>
  <c r="FL109" i="11"/>
  <c r="FK109" i="11"/>
  <c r="FJ109" i="11"/>
  <c r="FI109" i="11"/>
  <c r="FH109" i="11"/>
  <c r="FG109" i="11"/>
  <c r="FF109" i="11"/>
  <c r="FE109" i="11"/>
  <c r="FD109" i="11"/>
  <c r="FC109" i="11"/>
  <c r="FB109" i="11"/>
  <c r="FA109" i="11"/>
  <c r="EZ109" i="11"/>
  <c r="EY109" i="11"/>
  <c r="EX109" i="11"/>
  <c r="EW109" i="11"/>
  <c r="EV109" i="11"/>
  <c r="EU109" i="11"/>
  <c r="ET109" i="11"/>
  <c r="ES109" i="11"/>
  <c r="ER109" i="11"/>
  <c r="EQ109" i="11"/>
  <c r="EP109" i="11"/>
  <c r="EO109" i="11"/>
  <c r="EN109" i="11"/>
  <c r="EM109" i="11"/>
  <c r="EL109" i="11"/>
  <c r="EK109" i="11"/>
  <c r="EJ109" i="11"/>
  <c r="EI109" i="11"/>
  <c r="EH109" i="11"/>
  <c r="EG109" i="11"/>
  <c r="EF109" i="11"/>
  <c r="EE109" i="11"/>
  <c r="ED109" i="11"/>
  <c r="EC109" i="11"/>
  <c r="EB109" i="11"/>
  <c r="EA109" i="11"/>
  <c r="DZ109" i="11"/>
  <c r="DY109" i="11"/>
  <c r="DX109" i="11"/>
  <c r="DW109" i="11"/>
  <c r="DV109" i="11"/>
  <c r="DU109" i="11"/>
  <c r="DT109" i="11"/>
  <c r="DS109" i="11"/>
  <c r="HV108" i="11"/>
  <c r="HU108" i="11"/>
  <c r="HT108" i="11"/>
  <c r="HS108" i="11"/>
  <c r="HR108" i="11"/>
  <c r="HQ108" i="11"/>
  <c r="HP108" i="11"/>
  <c r="HO108" i="11"/>
  <c r="HN108" i="11"/>
  <c r="HM108" i="11"/>
  <c r="HL108" i="11"/>
  <c r="HK108" i="11"/>
  <c r="HJ108" i="11"/>
  <c r="HI108" i="11"/>
  <c r="HH108" i="11"/>
  <c r="HG108" i="11"/>
  <c r="HF108" i="11"/>
  <c r="HE108" i="11"/>
  <c r="HD108" i="11"/>
  <c r="HC108" i="11"/>
  <c r="HB108" i="11"/>
  <c r="HA108" i="11"/>
  <c r="GZ108" i="11"/>
  <c r="GY108" i="11"/>
  <c r="GX108" i="11"/>
  <c r="GW108" i="11"/>
  <c r="GV108" i="11"/>
  <c r="GU108" i="11"/>
  <c r="GT108" i="11"/>
  <c r="GS108" i="11"/>
  <c r="GR108" i="11"/>
  <c r="GQ108" i="11"/>
  <c r="GP108" i="11"/>
  <c r="GO108" i="11"/>
  <c r="GN108" i="11"/>
  <c r="GM108" i="11"/>
  <c r="GL108" i="11"/>
  <c r="GK108" i="11"/>
  <c r="GJ108" i="11"/>
  <c r="GI108" i="11"/>
  <c r="GH108" i="11"/>
  <c r="GG108" i="11"/>
  <c r="GF108" i="11"/>
  <c r="GE108" i="11"/>
  <c r="GD108" i="11"/>
  <c r="GC108" i="11"/>
  <c r="GB108" i="11"/>
  <c r="GA108" i="11"/>
  <c r="FZ108" i="11"/>
  <c r="FY108" i="11"/>
  <c r="FX108" i="11"/>
  <c r="FW108" i="11"/>
  <c r="FV108" i="11"/>
  <c r="FU108" i="11"/>
  <c r="FT108" i="11"/>
  <c r="FS108" i="11"/>
  <c r="FR108" i="11"/>
  <c r="FQ108" i="11"/>
  <c r="FP108" i="11"/>
  <c r="FO108" i="11"/>
  <c r="FN108" i="11"/>
  <c r="FM108" i="11"/>
  <c r="FL108" i="11"/>
  <c r="FK108" i="11"/>
  <c r="FJ108" i="11"/>
  <c r="FI108" i="11"/>
  <c r="FH108" i="11"/>
  <c r="FG108" i="11"/>
  <c r="FF108" i="11"/>
  <c r="FE108" i="11"/>
  <c r="FD108" i="11"/>
  <c r="FC108" i="11"/>
  <c r="FB108" i="11"/>
  <c r="FA108" i="11"/>
  <c r="EZ108" i="11"/>
  <c r="EY108" i="11"/>
  <c r="EX108" i="11"/>
  <c r="EW108" i="11"/>
  <c r="EV108" i="11"/>
  <c r="EU108" i="11"/>
  <c r="ET108" i="11"/>
  <c r="ES108" i="11"/>
  <c r="ER108" i="11"/>
  <c r="EQ108" i="11"/>
  <c r="EP108" i="11"/>
  <c r="EO108" i="11"/>
  <c r="EN108" i="11"/>
  <c r="EM108" i="11"/>
  <c r="EL108" i="11"/>
  <c r="EK108" i="11"/>
  <c r="EJ108" i="11"/>
  <c r="EI108" i="11"/>
  <c r="EH108" i="11"/>
  <c r="EG108" i="11"/>
  <c r="EF108" i="11"/>
  <c r="EE108" i="11"/>
  <c r="ED108" i="11"/>
  <c r="EC108" i="11"/>
  <c r="EB108" i="11"/>
  <c r="EA108" i="11"/>
  <c r="DZ108" i="11"/>
  <c r="DY108" i="11"/>
  <c r="DX108" i="11"/>
  <c r="DW108" i="11"/>
  <c r="DV108" i="11"/>
  <c r="DU108" i="11"/>
  <c r="DT108" i="11"/>
  <c r="DS108" i="11"/>
  <c r="HV107" i="11"/>
  <c r="HU107" i="11"/>
  <c r="HT107" i="11"/>
  <c r="HS107" i="11"/>
  <c r="HR107" i="11"/>
  <c r="HQ107" i="11"/>
  <c r="HP107" i="11"/>
  <c r="HO107" i="11"/>
  <c r="HN107" i="11"/>
  <c r="HM107" i="11"/>
  <c r="HL107" i="11"/>
  <c r="HK107" i="11"/>
  <c r="HJ107" i="11"/>
  <c r="HI107" i="11"/>
  <c r="HH107" i="11"/>
  <c r="HG107" i="11"/>
  <c r="HF107" i="11"/>
  <c r="HE107" i="11"/>
  <c r="HD107" i="11"/>
  <c r="HC107" i="11"/>
  <c r="HB107" i="11"/>
  <c r="HA107" i="11"/>
  <c r="GZ107" i="11"/>
  <c r="GY107" i="11"/>
  <c r="GX107" i="11"/>
  <c r="GW107" i="11"/>
  <c r="GV107" i="11"/>
  <c r="GU107" i="11"/>
  <c r="GT107" i="11"/>
  <c r="GS107" i="11"/>
  <c r="GR107" i="11"/>
  <c r="GQ107" i="11"/>
  <c r="GP107" i="11"/>
  <c r="GO107" i="11"/>
  <c r="GN107" i="11"/>
  <c r="GM107" i="11"/>
  <c r="GL107" i="11"/>
  <c r="GK107" i="11"/>
  <c r="GJ107" i="11"/>
  <c r="GI107" i="11"/>
  <c r="GH107" i="11"/>
  <c r="GG107" i="11"/>
  <c r="GF107" i="11"/>
  <c r="GE107" i="11"/>
  <c r="GD107" i="11"/>
  <c r="GC107" i="11"/>
  <c r="GB107" i="11"/>
  <c r="GA107" i="11"/>
  <c r="FZ107" i="11"/>
  <c r="FY107" i="11"/>
  <c r="FX107" i="11"/>
  <c r="FW107" i="11"/>
  <c r="FV107" i="11"/>
  <c r="FU107" i="11"/>
  <c r="FT107" i="11"/>
  <c r="FS107" i="11"/>
  <c r="FR107" i="11"/>
  <c r="FQ107" i="11"/>
  <c r="FP107" i="11"/>
  <c r="FO107" i="11"/>
  <c r="FN107" i="11"/>
  <c r="FM107" i="11"/>
  <c r="FL107" i="11"/>
  <c r="FK107" i="11"/>
  <c r="FJ107" i="11"/>
  <c r="FI107" i="11"/>
  <c r="FH107" i="11"/>
  <c r="FG107" i="11"/>
  <c r="FF107" i="11"/>
  <c r="FE107" i="11"/>
  <c r="FD107" i="11"/>
  <c r="FC107" i="11"/>
  <c r="FB107" i="11"/>
  <c r="FA107" i="11"/>
  <c r="EZ107" i="11"/>
  <c r="EY107" i="11"/>
  <c r="EX107" i="11"/>
  <c r="EW107" i="11"/>
  <c r="EV107" i="11"/>
  <c r="EU107" i="11"/>
  <c r="ET107" i="11"/>
  <c r="ES107" i="11"/>
  <c r="ER107" i="11"/>
  <c r="EQ107" i="11"/>
  <c r="EP107" i="11"/>
  <c r="EO107" i="11"/>
  <c r="EN107" i="11"/>
  <c r="EM107" i="11"/>
  <c r="EL107" i="11"/>
  <c r="EK107" i="11"/>
  <c r="EJ107" i="11"/>
  <c r="EI107" i="11"/>
  <c r="EH107" i="11"/>
  <c r="EG107" i="11"/>
  <c r="EF107" i="11"/>
  <c r="EE107" i="11"/>
  <c r="ED107" i="11"/>
  <c r="EC107" i="11"/>
  <c r="EB107" i="11"/>
  <c r="EA107" i="11"/>
  <c r="DZ107" i="11"/>
  <c r="DY107" i="11"/>
  <c r="DX107" i="11"/>
  <c r="DW107" i="11"/>
  <c r="DV107" i="11"/>
  <c r="DU107" i="11"/>
  <c r="DT107" i="11"/>
  <c r="DS107" i="11"/>
  <c r="HV106" i="11"/>
  <c r="HU106" i="11"/>
  <c r="HT106" i="11"/>
  <c r="HS106" i="11"/>
  <c r="HR106" i="11"/>
  <c r="HQ106" i="11"/>
  <c r="HP106" i="11"/>
  <c r="HO106" i="11"/>
  <c r="HN106" i="11"/>
  <c r="HM106" i="11"/>
  <c r="HL106" i="11"/>
  <c r="HK106" i="11"/>
  <c r="HJ106" i="11"/>
  <c r="HI106" i="11"/>
  <c r="HH106" i="11"/>
  <c r="HG106" i="11"/>
  <c r="HF106" i="11"/>
  <c r="HE106" i="11"/>
  <c r="HD106" i="11"/>
  <c r="HC106" i="11"/>
  <c r="HB106" i="11"/>
  <c r="HA106" i="11"/>
  <c r="GZ106" i="11"/>
  <c r="GY106" i="11"/>
  <c r="GX106" i="11"/>
  <c r="GW106" i="11"/>
  <c r="GV106" i="11"/>
  <c r="GU106" i="11"/>
  <c r="GT106" i="11"/>
  <c r="GS106" i="11"/>
  <c r="GR106" i="11"/>
  <c r="GQ106" i="11"/>
  <c r="GP106" i="11"/>
  <c r="GO106" i="11"/>
  <c r="GN106" i="11"/>
  <c r="GM106" i="11"/>
  <c r="GL106" i="11"/>
  <c r="GK106" i="11"/>
  <c r="GJ106" i="11"/>
  <c r="GI106" i="11"/>
  <c r="GH106" i="11"/>
  <c r="GG106" i="11"/>
  <c r="GF106" i="11"/>
  <c r="GE106" i="11"/>
  <c r="GD106" i="11"/>
  <c r="GC106" i="11"/>
  <c r="GB106" i="11"/>
  <c r="GA106" i="11"/>
  <c r="FZ106" i="11"/>
  <c r="FY106" i="11"/>
  <c r="FX106" i="11"/>
  <c r="FW106" i="11"/>
  <c r="FV106" i="11"/>
  <c r="FU106" i="11"/>
  <c r="FT106" i="11"/>
  <c r="FS106" i="11"/>
  <c r="FR106" i="11"/>
  <c r="FQ106" i="11"/>
  <c r="FP106" i="11"/>
  <c r="FO106" i="11"/>
  <c r="FN106" i="11"/>
  <c r="FM106" i="11"/>
  <c r="FL106" i="11"/>
  <c r="FK106" i="11"/>
  <c r="FJ106" i="11"/>
  <c r="FI106" i="11"/>
  <c r="FH106" i="11"/>
  <c r="FG106" i="11"/>
  <c r="FF106" i="11"/>
  <c r="FE106" i="11"/>
  <c r="FD106" i="11"/>
  <c r="FC106" i="11"/>
  <c r="FB106" i="11"/>
  <c r="FA106" i="11"/>
  <c r="EZ106" i="11"/>
  <c r="EY106" i="11"/>
  <c r="EX106" i="11"/>
  <c r="EW106" i="11"/>
  <c r="EV106" i="11"/>
  <c r="EU106" i="11"/>
  <c r="ET106" i="11"/>
  <c r="ES106" i="11"/>
  <c r="ER106" i="11"/>
  <c r="EQ106" i="11"/>
  <c r="EP106" i="11"/>
  <c r="EO106" i="11"/>
  <c r="EN106" i="11"/>
  <c r="EM106" i="11"/>
  <c r="EL106" i="11"/>
  <c r="EK106" i="11"/>
  <c r="EJ106" i="11"/>
  <c r="EI106" i="11"/>
  <c r="EH106" i="11"/>
  <c r="EG106" i="11"/>
  <c r="EF106" i="11"/>
  <c r="EE106" i="11"/>
  <c r="ED106" i="11"/>
  <c r="EC106" i="11"/>
  <c r="EB106" i="11"/>
  <c r="EA106" i="11"/>
  <c r="DZ106" i="11"/>
  <c r="DY106" i="11"/>
  <c r="DX106" i="11"/>
  <c r="DW106" i="11"/>
  <c r="DV106" i="11"/>
  <c r="DU106" i="11"/>
  <c r="DT106" i="11"/>
  <c r="DS106" i="11"/>
  <c r="HV105" i="11"/>
  <c r="HU105" i="11"/>
  <c r="HT105" i="11"/>
  <c r="HS105" i="11"/>
  <c r="HR105" i="11"/>
  <c r="HQ105" i="11"/>
  <c r="HP105" i="11"/>
  <c r="HO105" i="11"/>
  <c r="HN105" i="11"/>
  <c r="HM105" i="11"/>
  <c r="HL105" i="11"/>
  <c r="HK105" i="11"/>
  <c r="HJ105" i="11"/>
  <c r="HI105" i="11"/>
  <c r="HH105" i="11"/>
  <c r="HG105" i="11"/>
  <c r="HF105" i="11"/>
  <c r="HE105" i="11"/>
  <c r="HD105" i="11"/>
  <c r="HC105" i="11"/>
  <c r="HB105" i="11"/>
  <c r="HA105" i="11"/>
  <c r="GZ105" i="11"/>
  <c r="GY105" i="11"/>
  <c r="GX105" i="11"/>
  <c r="GW105" i="11"/>
  <c r="GV105" i="11"/>
  <c r="GU105" i="11"/>
  <c r="GT105" i="11"/>
  <c r="GS105" i="11"/>
  <c r="GR105" i="11"/>
  <c r="GQ105" i="11"/>
  <c r="GP105" i="11"/>
  <c r="GO105" i="11"/>
  <c r="GN105" i="11"/>
  <c r="GM105" i="11"/>
  <c r="GL105" i="11"/>
  <c r="GK105" i="11"/>
  <c r="GJ105" i="11"/>
  <c r="GI105" i="11"/>
  <c r="GH105" i="11"/>
  <c r="GG105" i="11"/>
  <c r="GF105" i="11"/>
  <c r="GE105" i="11"/>
  <c r="GD105" i="11"/>
  <c r="GC105" i="11"/>
  <c r="GB105" i="11"/>
  <c r="GA105" i="11"/>
  <c r="FZ105" i="11"/>
  <c r="FY105" i="11"/>
  <c r="FX105" i="11"/>
  <c r="FW105" i="11"/>
  <c r="FV105" i="11"/>
  <c r="FU105" i="11"/>
  <c r="FT105" i="11"/>
  <c r="FS105" i="11"/>
  <c r="FR105" i="11"/>
  <c r="FQ105" i="11"/>
  <c r="FP105" i="11"/>
  <c r="FO105" i="11"/>
  <c r="FN105" i="11"/>
  <c r="FM105" i="11"/>
  <c r="FL105" i="11"/>
  <c r="FK105" i="11"/>
  <c r="FJ105" i="11"/>
  <c r="FI105" i="11"/>
  <c r="FH105" i="11"/>
  <c r="FG105" i="11"/>
  <c r="FF105" i="11"/>
  <c r="FE105" i="11"/>
  <c r="FD105" i="11"/>
  <c r="FC105" i="11"/>
  <c r="FB105" i="11"/>
  <c r="FA105" i="11"/>
  <c r="EZ105" i="11"/>
  <c r="EY105" i="11"/>
  <c r="EX105" i="11"/>
  <c r="EW105" i="11"/>
  <c r="EV105" i="11"/>
  <c r="EU105" i="11"/>
  <c r="ET105" i="11"/>
  <c r="ES105" i="11"/>
  <c r="ER105" i="11"/>
  <c r="EQ105" i="11"/>
  <c r="EP105" i="11"/>
  <c r="EO105" i="11"/>
  <c r="EN105" i="11"/>
  <c r="EM105" i="11"/>
  <c r="EL105" i="11"/>
  <c r="EK105" i="11"/>
  <c r="EJ105" i="11"/>
  <c r="EI105" i="11"/>
  <c r="EH105" i="11"/>
  <c r="EG105" i="11"/>
  <c r="EF105" i="11"/>
  <c r="EE105" i="11"/>
  <c r="ED105" i="11"/>
  <c r="EC105" i="11"/>
  <c r="EB105" i="11"/>
  <c r="EA105" i="11"/>
  <c r="DZ105" i="11"/>
  <c r="DY105" i="11"/>
  <c r="DX105" i="11"/>
  <c r="DW105" i="11"/>
  <c r="DV105" i="11"/>
  <c r="DU105" i="11"/>
  <c r="DT105" i="11"/>
  <c r="DS105" i="11"/>
  <c r="HV104" i="11"/>
  <c r="HU104" i="11"/>
  <c r="HT104" i="11"/>
  <c r="HS104" i="11"/>
  <c r="HR104" i="11"/>
  <c r="HQ104" i="11"/>
  <c r="HP104" i="11"/>
  <c r="HO104" i="11"/>
  <c r="HN104" i="11"/>
  <c r="HM104" i="11"/>
  <c r="HL104" i="11"/>
  <c r="HK104" i="11"/>
  <c r="HJ104" i="11"/>
  <c r="HI104" i="11"/>
  <c r="HH104" i="11"/>
  <c r="HG104" i="11"/>
  <c r="HF104" i="11"/>
  <c r="HE104" i="11"/>
  <c r="HD104" i="11"/>
  <c r="HC104" i="11"/>
  <c r="HB104" i="11"/>
  <c r="HA104" i="11"/>
  <c r="GZ104" i="11"/>
  <c r="GY104" i="11"/>
  <c r="GX104" i="11"/>
  <c r="GW104" i="11"/>
  <c r="GV104" i="11"/>
  <c r="GU104" i="11"/>
  <c r="GT104" i="11"/>
  <c r="GS104" i="11"/>
  <c r="GR104" i="11"/>
  <c r="GQ104" i="11"/>
  <c r="GP104" i="11"/>
  <c r="GO104" i="11"/>
  <c r="GN104" i="11"/>
  <c r="GM104" i="11"/>
  <c r="GL104" i="11"/>
  <c r="GK104" i="11"/>
  <c r="GJ104" i="11"/>
  <c r="GI104" i="11"/>
  <c r="GH104" i="11"/>
  <c r="GG104" i="11"/>
  <c r="GF104" i="11"/>
  <c r="GE104" i="11"/>
  <c r="GD104" i="11"/>
  <c r="GC104" i="11"/>
  <c r="GB104" i="11"/>
  <c r="GA104" i="11"/>
  <c r="FZ104" i="11"/>
  <c r="FY104" i="11"/>
  <c r="FX104" i="11"/>
  <c r="FW104" i="11"/>
  <c r="FV104" i="11"/>
  <c r="FU104" i="11"/>
  <c r="FT104" i="11"/>
  <c r="FS104" i="11"/>
  <c r="FR104" i="11"/>
  <c r="FQ104" i="11"/>
  <c r="FP104" i="11"/>
  <c r="FO104" i="11"/>
  <c r="FN104" i="11"/>
  <c r="FM104" i="11"/>
  <c r="FL104" i="11"/>
  <c r="FK104" i="11"/>
  <c r="FJ104" i="11"/>
  <c r="FI104" i="11"/>
  <c r="FH104" i="11"/>
  <c r="FG104" i="11"/>
  <c r="FF104" i="11"/>
  <c r="FE104" i="11"/>
  <c r="FD104" i="11"/>
  <c r="FC104" i="11"/>
  <c r="FB104" i="11"/>
  <c r="FA104" i="11"/>
  <c r="EZ104" i="11"/>
  <c r="EY104" i="11"/>
  <c r="EX104" i="11"/>
  <c r="EW104" i="11"/>
  <c r="EV104" i="11"/>
  <c r="EU104" i="11"/>
  <c r="ET104" i="11"/>
  <c r="ES104" i="11"/>
  <c r="ER104" i="11"/>
  <c r="EQ104" i="11"/>
  <c r="EP104" i="11"/>
  <c r="EO104" i="11"/>
  <c r="EN104" i="11"/>
  <c r="EM104" i="11"/>
  <c r="EL104" i="11"/>
  <c r="EK104" i="11"/>
  <c r="EJ104" i="11"/>
  <c r="EI104" i="11"/>
  <c r="EH104" i="11"/>
  <c r="EG104" i="11"/>
  <c r="EF104" i="11"/>
  <c r="EE104" i="11"/>
  <c r="ED104" i="11"/>
  <c r="EC104" i="11"/>
  <c r="EB104" i="11"/>
  <c r="EA104" i="11"/>
  <c r="DZ104" i="11"/>
  <c r="DY104" i="11"/>
  <c r="DX104" i="11"/>
  <c r="DW104" i="11"/>
  <c r="DV104" i="11"/>
  <c r="DU104" i="11"/>
  <c r="DT104" i="11"/>
  <c r="DS104" i="11"/>
  <c r="HV103" i="11"/>
  <c r="HU103" i="11"/>
  <c r="HT103" i="11"/>
  <c r="HS103" i="11"/>
  <c r="HR103" i="11"/>
  <c r="HQ103" i="11"/>
  <c r="HP103" i="11"/>
  <c r="HO103" i="11"/>
  <c r="HN103" i="11"/>
  <c r="HM103" i="11"/>
  <c r="HL103" i="11"/>
  <c r="HK103" i="11"/>
  <c r="HJ103" i="11"/>
  <c r="HI103" i="11"/>
  <c r="HH103" i="11"/>
  <c r="HG103" i="11"/>
  <c r="HF103" i="11"/>
  <c r="HE103" i="11"/>
  <c r="HD103" i="11"/>
  <c r="HC103" i="11"/>
  <c r="HB103" i="11"/>
  <c r="HA103" i="11"/>
  <c r="GZ103" i="11"/>
  <c r="GY103" i="11"/>
  <c r="GX103" i="11"/>
  <c r="GW103" i="11"/>
  <c r="GV103" i="11"/>
  <c r="GU103" i="11"/>
  <c r="GT103" i="11"/>
  <c r="GS103" i="11"/>
  <c r="GR103" i="11"/>
  <c r="GQ103" i="11"/>
  <c r="GP103" i="11"/>
  <c r="GO103" i="11"/>
  <c r="GN103" i="11"/>
  <c r="GM103" i="11"/>
  <c r="GL103" i="11"/>
  <c r="GK103" i="11"/>
  <c r="GJ103" i="11"/>
  <c r="GI103" i="11"/>
  <c r="GH103" i="11"/>
  <c r="GG103" i="11"/>
  <c r="GF103" i="11"/>
  <c r="GE103" i="11"/>
  <c r="GD103" i="11"/>
  <c r="GC103" i="11"/>
  <c r="GB103" i="11"/>
  <c r="GA103" i="11"/>
  <c r="FZ103" i="11"/>
  <c r="FY103" i="11"/>
  <c r="FX103" i="11"/>
  <c r="FW103" i="11"/>
  <c r="FV103" i="11"/>
  <c r="FU103" i="11"/>
  <c r="FT103" i="11"/>
  <c r="FS103" i="11"/>
  <c r="FR103" i="11"/>
  <c r="FQ103" i="11"/>
  <c r="FP103" i="11"/>
  <c r="FO103" i="11"/>
  <c r="FN103" i="11"/>
  <c r="FM103" i="11"/>
  <c r="FL103" i="11"/>
  <c r="FK103" i="11"/>
  <c r="FJ103" i="11"/>
  <c r="FI103" i="11"/>
  <c r="FH103" i="11"/>
  <c r="FG103" i="11"/>
  <c r="FF103" i="11"/>
  <c r="FE103" i="11"/>
  <c r="FD103" i="11"/>
  <c r="FC103" i="11"/>
  <c r="FB103" i="11"/>
  <c r="FA103" i="11"/>
  <c r="EZ103" i="11"/>
  <c r="EY103" i="11"/>
  <c r="EX103" i="11"/>
  <c r="EW103" i="11"/>
  <c r="EV103" i="11"/>
  <c r="EU103" i="11"/>
  <c r="ET103" i="11"/>
  <c r="ES103" i="11"/>
  <c r="ER103" i="11"/>
  <c r="EQ103" i="11"/>
  <c r="EP103" i="11"/>
  <c r="EO103" i="11"/>
  <c r="EN103" i="11"/>
  <c r="EM103" i="11"/>
  <c r="EL103" i="11"/>
  <c r="EK103" i="11"/>
  <c r="EJ103" i="11"/>
  <c r="EI103" i="11"/>
  <c r="EH103" i="11"/>
  <c r="EG103" i="11"/>
  <c r="EF103" i="11"/>
  <c r="EE103" i="11"/>
  <c r="ED103" i="11"/>
  <c r="EC103" i="11"/>
  <c r="EB103" i="11"/>
  <c r="EA103" i="11"/>
  <c r="DZ103" i="11"/>
  <c r="DY103" i="11"/>
  <c r="DX103" i="11"/>
  <c r="DW103" i="11"/>
  <c r="DV103" i="11"/>
  <c r="DU103" i="11"/>
  <c r="DT103" i="11"/>
  <c r="DS103" i="11"/>
  <c r="HV102" i="11"/>
  <c r="HU102" i="11"/>
  <c r="HT102" i="11"/>
  <c r="HS102" i="11"/>
  <c r="HR102" i="11"/>
  <c r="HQ102" i="11"/>
  <c r="HP102" i="11"/>
  <c r="HO102" i="11"/>
  <c r="HN102" i="11"/>
  <c r="HM102" i="11"/>
  <c r="HL102" i="11"/>
  <c r="HK102" i="11"/>
  <c r="HJ102" i="11"/>
  <c r="HI102" i="11"/>
  <c r="HH102" i="11"/>
  <c r="HG102" i="11"/>
  <c r="HF102" i="11"/>
  <c r="HE102" i="11"/>
  <c r="HD102" i="11"/>
  <c r="HC102" i="11"/>
  <c r="HB102" i="11"/>
  <c r="HA102" i="11"/>
  <c r="GZ102" i="11"/>
  <c r="GY102" i="11"/>
  <c r="GX102" i="11"/>
  <c r="GW102" i="11"/>
  <c r="GV102" i="11"/>
  <c r="GU102" i="11"/>
  <c r="GT102" i="11"/>
  <c r="GS102" i="11"/>
  <c r="GR102" i="11"/>
  <c r="GQ102" i="11"/>
  <c r="GP102" i="11"/>
  <c r="GO102" i="11"/>
  <c r="GN102" i="11"/>
  <c r="GM102" i="11"/>
  <c r="GL102" i="11"/>
  <c r="GK102" i="11"/>
  <c r="GJ102" i="11"/>
  <c r="GI102" i="11"/>
  <c r="GH102" i="11"/>
  <c r="GG102" i="11"/>
  <c r="GF102" i="11"/>
  <c r="GE102" i="11"/>
  <c r="GD102" i="11"/>
  <c r="GC102" i="11"/>
  <c r="GB102" i="11"/>
  <c r="GA102" i="11"/>
  <c r="FZ102" i="11"/>
  <c r="FY102" i="11"/>
  <c r="FX102" i="11"/>
  <c r="FW102" i="11"/>
  <c r="FV102" i="11"/>
  <c r="FU102" i="11"/>
  <c r="FT102" i="11"/>
  <c r="FS102" i="11"/>
  <c r="FR102" i="11"/>
  <c r="FQ102" i="11"/>
  <c r="FP102" i="11"/>
  <c r="FO102" i="11"/>
  <c r="FN102" i="11"/>
  <c r="FM102" i="11"/>
  <c r="FL102" i="11"/>
  <c r="FK102" i="11"/>
  <c r="FJ102" i="11"/>
  <c r="FI102" i="11"/>
  <c r="FH102" i="11"/>
  <c r="FG102" i="11"/>
  <c r="FF102" i="11"/>
  <c r="FE102" i="11"/>
  <c r="FD102" i="11"/>
  <c r="FC102" i="11"/>
  <c r="FB102" i="11"/>
  <c r="FA102" i="11"/>
  <c r="EZ102" i="11"/>
  <c r="EY102" i="11"/>
  <c r="EX102" i="11"/>
  <c r="EW102" i="11"/>
  <c r="EV102" i="11"/>
  <c r="EU102" i="11"/>
  <c r="ET102" i="11"/>
  <c r="ES102" i="11"/>
  <c r="ER102" i="11"/>
  <c r="EQ102" i="11"/>
  <c r="EP102" i="11"/>
  <c r="EO102" i="11"/>
  <c r="EN102" i="11"/>
  <c r="EM102" i="11"/>
  <c r="EL102" i="11"/>
  <c r="EK102" i="11"/>
  <c r="EJ102" i="11"/>
  <c r="EI102" i="11"/>
  <c r="EH102" i="11"/>
  <c r="EG102" i="11"/>
  <c r="EF102" i="11"/>
  <c r="EE102" i="11"/>
  <c r="ED102" i="11"/>
  <c r="EC102" i="11"/>
  <c r="EB102" i="11"/>
  <c r="EA102" i="11"/>
  <c r="DZ102" i="11"/>
  <c r="DY102" i="11"/>
  <c r="DX102" i="11"/>
  <c r="DW102" i="11"/>
  <c r="DV102" i="11"/>
  <c r="DU102" i="11"/>
  <c r="DT102" i="11"/>
  <c r="DS102" i="11"/>
  <c r="HV101" i="11"/>
  <c r="HU101" i="11"/>
  <c r="HT101" i="11"/>
  <c r="HS101" i="11"/>
  <c r="HR101" i="11"/>
  <c r="HQ101" i="11"/>
  <c r="HP101" i="11"/>
  <c r="HO101" i="11"/>
  <c r="HN101" i="11"/>
  <c r="HM101" i="11"/>
  <c r="HL101" i="11"/>
  <c r="HK101" i="11"/>
  <c r="HJ101" i="11"/>
  <c r="HI101" i="11"/>
  <c r="HH101" i="11"/>
  <c r="HG101" i="11"/>
  <c r="HF101" i="11"/>
  <c r="HE101" i="11"/>
  <c r="HD101" i="11"/>
  <c r="HC101" i="11"/>
  <c r="HB101" i="11"/>
  <c r="HA101" i="11"/>
  <c r="GZ101" i="11"/>
  <c r="GY101" i="11"/>
  <c r="GX101" i="11"/>
  <c r="GW101" i="11"/>
  <c r="GV101" i="11"/>
  <c r="GU101" i="11"/>
  <c r="GT101" i="11"/>
  <c r="GS101" i="11"/>
  <c r="GR101" i="11"/>
  <c r="GQ101" i="11"/>
  <c r="GP101" i="11"/>
  <c r="GO101" i="11"/>
  <c r="GN101" i="11"/>
  <c r="GM101" i="11"/>
  <c r="GL101" i="11"/>
  <c r="GK101" i="11"/>
  <c r="GJ101" i="11"/>
  <c r="GI101" i="11"/>
  <c r="GH101" i="11"/>
  <c r="GG101" i="11"/>
  <c r="GF101" i="11"/>
  <c r="GE101" i="11"/>
  <c r="GD101" i="11"/>
  <c r="GC101" i="11"/>
  <c r="GB101" i="11"/>
  <c r="GA101" i="11"/>
  <c r="FZ101" i="11"/>
  <c r="FY101" i="11"/>
  <c r="FX101" i="11"/>
  <c r="FW101" i="11"/>
  <c r="FV101" i="11"/>
  <c r="FU101" i="11"/>
  <c r="FT101" i="11"/>
  <c r="FS101" i="11"/>
  <c r="FR101" i="11"/>
  <c r="FQ101" i="11"/>
  <c r="FP101" i="11"/>
  <c r="FO101" i="11"/>
  <c r="FN101" i="11"/>
  <c r="FM101" i="11"/>
  <c r="FL101" i="11"/>
  <c r="FK101" i="11"/>
  <c r="FJ101" i="11"/>
  <c r="FI101" i="11"/>
  <c r="FH101" i="11"/>
  <c r="FG101" i="11"/>
  <c r="FF101" i="11"/>
  <c r="FE101" i="11"/>
  <c r="FD101" i="11"/>
  <c r="FC101" i="11"/>
  <c r="FB101" i="11"/>
  <c r="FA101" i="11"/>
  <c r="EZ101" i="11"/>
  <c r="EY101" i="11"/>
  <c r="EX101" i="11"/>
  <c r="EW101" i="11"/>
  <c r="EV101" i="11"/>
  <c r="EU101" i="11"/>
  <c r="ET101" i="11"/>
  <c r="ES101" i="11"/>
  <c r="ER101" i="11"/>
  <c r="EQ101" i="11"/>
  <c r="EP101" i="11"/>
  <c r="EO101" i="11"/>
  <c r="EN101" i="11"/>
  <c r="EM101" i="11"/>
  <c r="EL101" i="11"/>
  <c r="EK101" i="11"/>
  <c r="EJ101" i="11"/>
  <c r="EI101" i="11"/>
  <c r="EH101" i="11"/>
  <c r="EG101" i="11"/>
  <c r="EF101" i="11"/>
  <c r="EE101" i="11"/>
  <c r="ED101" i="11"/>
  <c r="EC101" i="11"/>
  <c r="EB101" i="11"/>
  <c r="EA101" i="11"/>
  <c r="DZ101" i="11"/>
  <c r="DY101" i="11"/>
  <c r="DX101" i="11"/>
  <c r="DW101" i="11"/>
  <c r="DV101" i="11"/>
  <c r="DU101" i="11"/>
  <c r="DT101" i="11"/>
  <c r="DS101" i="11"/>
  <c r="HV100" i="11"/>
  <c r="HU100" i="11"/>
  <c r="HT100" i="11"/>
  <c r="HS100" i="11"/>
  <c r="HR100" i="11"/>
  <c r="HQ100" i="11"/>
  <c r="HP100" i="11"/>
  <c r="HO100" i="11"/>
  <c r="HN100" i="11"/>
  <c r="HM100" i="11"/>
  <c r="HL100" i="11"/>
  <c r="HK100" i="11"/>
  <c r="HJ100" i="11"/>
  <c r="HI100" i="11"/>
  <c r="HH100" i="11"/>
  <c r="HG100" i="11"/>
  <c r="HF100" i="11"/>
  <c r="HE100" i="11"/>
  <c r="HD100" i="11"/>
  <c r="HC100" i="11"/>
  <c r="HB100" i="11"/>
  <c r="HA100" i="11"/>
  <c r="GZ100" i="11"/>
  <c r="GY100" i="11"/>
  <c r="GX100" i="11"/>
  <c r="GW100" i="11"/>
  <c r="GV100" i="11"/>
  <c r="GU100" i="11"/>
  <c r="GT100" i="11"/>
  <c r="GS100" i="11"/>
  <c r="GR100" i="11"/>
  <c r="GQ100" i="11"/>
  <c r="GP100" i="11"/>
  <c r="GO100" i="11"/>
  <c r="GN100" i="11"/>
  <c r="GM100" i="11"/>
  <c r="GL100" i="11"/>
  <c r="GK100" i="11"/>
  <c r="GJ100" i="11"/>
  <c r="GI100" i="11"/>
  <c r="GH100" i="11"/>
  <c r="GG100" i="11"/>
  <c r="GF100" i="11"/>
  <c r="GE100" i="11"/>
  <c r="GD100" i="11"/>
  <c r="GC100" i="11"/>
  <c r="GB100" i="11"/>
  <c r="GA100" i="11"/>
  <c r="FZ100" i="11"/>
  <c r="FY100" i="11"/>
  <c r="FX100" i="11"/>
  <c r="FW100" i="11"/>
  <c r="FV100" i="11"/>
  <c r="FU100" i="11"/>
  <c r="FT100" i="11"/>
  <c r="FS100" i="11"/>
  <c r="FR100" i="11"/>
  <c r="FQ100" i="11"/>
  <c r="FP100" i="11"/>
  <c r="FO100" i="11"/>
  <c r="FN100" i="11"/>
  <c r="FM100" i="11"/>
  <c r="FL100" i="11"/>
  <c r="FK100" i="11"/>
  <c r="FJ100" i="11"/>
  <c r="FI100" i="11"/>
  <c r="FH100" i="11"/>
  <c r="FG100" i="11"/>
  <c r="FF100" i="11"/>
  <c r="FE100" i="11"/>
  <c r="FD100" i="11"/>
  <c r="FC100" i="11"/>
  <c r="FB100" i="11"/>
  <c r="FA100" i="11"/>
  <c r="EZ100" i="11"/>
  <c r="EY100" i="11"/>
  <c r="EX100" i="11"/>
  <c r="EW100" i="11"/>
  <c r="EV100" i="11"/>
  <c r="EU100" i="11"/>
  <c r="ET100" i="11"/>
  <c r="ES100" i="11"/>
  <c r="ER100" i="11"/>
  <c r="EQ100" i="11"/>
  <c r="EP100" i="11"/>
  <c r="EO100" i="11"/>
  <c r="EN100" i="11"/>
  <c r="EM100" i="11"/>
  <c r="EL100" i="11"/>
  <c r="EK100" i="11"/>
  <c r="EJ100" i="11"/>
  <c r="EI100" i="11"/>
  <c r="EH100" i="11"/>
  <c r="EG100" i="11"/>
  <c r="EF100" i="11"/>
  <c r="EE100" i="11"/>
  <c r="ED100" i="11"/>
  <c r="EC100" i="11"/>
  <c r="EB100" i="11"/>
  <c r="EA100" i="11"/>
  <c r="DZ100" i="11"/>
  <c r="DY100" i="11"/>
  <c r="DX100" i="11"/>
  <c r="DW100" i="11"/>
  <c r="DV100" i="11"/>
  <c r="DU100" i="11"/>
  <c r="DT100" i="11"/>
  <c r="DS100" i="11"/>
  <c r="HV99" i="11"/>
  <c r="HU99" i="11"/>
  <c r="HT99" i="11"/>
  <c r="HS99" i="11"/>
  <c r="HR99" i="11"/>
  <c r="HQ99" i="11"/>
  <c r="HP99" i="11"/>
  <c r="HO99" i="11"/>
  <c r="HN99" i="11"/>
  <c r="HM99" i="11"/>
  <c r="HL99" i="11"/>
  <c r="HK99" i="11"/>
  <c r="HJ99" i="11"/>
  <c r="HI99" i="11"/>
  <c r="HH99" i="11"/>
  <c r="HG99" i="11"/>
  <c r="HF99" i="11"/>
  <c r="HE99" i="11"/>
  <c r="HD99" i="11"/>
  <c r="HC99" i="11"/>
  <c r="HB99" i="11"/>
  <c r="HA99" i="11"/>
  <c r="GZ99" i="11"/>
  <c r="GY99" i="11"/>
  <c r="GX99" i="11"/>
  <c r="GW99" i="11"/>
  <c r="GV99" i="11"/>
  <c r="GU99" i="11"/>
  <c r="GT99" i="11"/>
  <c r="GS99" i="11"/>
  <c r="GR99" i="11"/>
  <c r="GQ99" i="11"/>
  <c r="GP99" i="11"/>
  <c r="GO99" i="11"/>
  <c r="GN99" i="11"/>
  <c r="GM99" i="11"/>
  <c r="GL99" i="11"/>
  <c r="GK99" i="11"/>
  <c r="GJ99" i="11"/>
  <c r="GI99" i="11"/>
  <c r="GH99" i="11"/>
  <c r="GG99" i="11"/>
  <c r="GF99" i="11"/>
  <c r="GE99" i="11"/>
  <c r="GD99" i="11"/>
  <c r="GC99" i="11"/>
  <c r="GB99" i="11"/>
  <c r="GA99" i="11"/>
  <c r="FZ99" i="11"/>
  <c r="FY99" i="11"/>
  <c r="FX99" i="11"/>
  <c r="FW99" i="11"/>
  <c r="FV99" i="11"/>
  <c r="FU99" i="11"/>
  <c r="FT99" i="11"/>
  <c r="FS99" i="11"/>
  <c r="FR99" i="11"/>
  <c r="FQ99" i="11"/>
  <c r="FP99" i="11"/>
  <c r="FO99" i="11"/>
  <c r="FN99" i="11"/>
  <c r="FM99" i="11"/>
  <c r="FL99" i="11"/>
  <c r="FK99" i="11"/>
  <c r="FJ99" i="11"/>
  <c r="FI99" i="11"/>
  <c r="FH99" i="11"/>
  <c r="FG99" i="11"/>
  <c r="FF99" i="11"/>
  <c r="FE99" i="11"/>
  <c r="FD99" i="11"/>
  <c r="FC99" i="11"/>
  <c r="FB99" i="11"/>
  <c r="FA99" i="11"/>
  <c r="EZ99" i="11"/>
  <c r="EY99" i="11"/>
  <c r="EX99" i="11"/>
  <c r="EW99" i="11"/>
  <c r="EV99" i="11"/>
  <c r="EU99" i="11"/>
  <c r="ET99" i="11"/>
  <c r="ES99" i="11"/>
  <c r="ER99" i="11"/>
  <c r="EQ99" i="11"/>
  <c r="EP99" i="11"/>
  <c r="EO99" i="11"/>
  <c r="EN99" i="11"/>
  <c r="EM99" i="11"/>
  <c r="EL99" i="11"/>
  <c r="EK99" i="11"/>
  <c r="EJ99" i="11"/>
  <c r="EI99" i="11"/>
  <c r="EH99" i="11"/>
  <c r="EG99" i="11"/>
  <c r="EF99" i="11"/>
  <c r="EE99" i="11"/>
  <c r="ED99" i="11"/>
  <c r="EC99" i="11"/>
  <c r="EB99" i="11"/>
  <c r="EA99" i="11"/>
  <c r="DZ99" i="11"/>
  <c r="DY99" i="11"/>
  <c r="DX99" i="11"/>
  <c r="DW99" i="11"/>
  <c r="DV99" i="11"/>
  <c r="DU99" i="11"/>
  <c r="DT99" i="11"/>
  <c r="DS99" i="11"/>
  <c r="HV98" i="11"/>
  <c r="HU98" i="11"/>
  <c r="HT98" i="11"/>
  <c r="HS98" i="11"/>
  <c r="HR98" i="11"/>
  <c r="HQ98" i="11"/>
  <c r="HP98" i="11"/>
  <c r="HO98" i="11"/>
  <c r="HN98" i="11"/>
  <c r="HM98" i="11"/>
  <c r="HL98" i="11"/>
  <c r="HK98" i="11"/>
  <c r="HJ98" i="11"/>
  <c r="HI98" i="11"/>
  <c r="HH98" i="11"/>
  <c r="HG98" i="11"/>
  <c r="HF98" i="11"/>
  <c r="HE98" i="11"/>
  <c r="HD98" i="11"/>
  <c r="HC98" i="11"/>
  <c r="HB98" i="11"/>
  <c r="HA98" i="11"/>
  <c r="GZ98" i="11"/>
  <c r="GY98" i="11"/>
  <c r="GX98" i="11"/>
  <c r="GW98" i="11"/>
  <c r="GV98" i="11"/>
  <c r="GU98" i="11"/>
  <c r="GT98" i="11"/>
  <c r="GS98" i="11"/>
  <c r="GR98" i="11"/>
  <c r="GQ98" i="11"/>
  <c r="GP98" i="11"/>
  <c r="GO98" i="11"/>
  <c r="GN98" i="11"/>
  <c r="GM98" i="11"/>
  <c r="GL98" i="11"/>
  <c r="GK98" i="11"/>
  <c r="GJ98" i="11"/>
  <c r="GI98" i="11"/>
  <c r="GH98" i="11"/>
  <c r="GG98" i="11"/>
  <c r="GF98" i="11"/>
  <c r="GE98" i="11"/>
  <c r="GD98" i="11"/>
  <c r="GC98" i="11"/>
  <c r="GB98" i="11"/>
  <c r="GA98" i="11"/>
  <c r="FZ98" i="11"/>
  <c r="FY98" i="11"/>
  <c r="FX98" i="11"/>
  <c r="FW98" i="11"/>
  <c r="FV98" i="11"/>
  <c r="FU98" i="11"/>
  <c r="FT98" i="11"/>
  <c r="FS98" i="11"/>
  <c r="FR98" i="11"/>
  <c r="FQ98" i="11"/>
  <c r="FP98" i="11"/>
  <c r="FO98" i="11"/>
  <c r="FN98" i="11"/>
  <c r="FM98" i="11"/>
  <c r="FL98" i="11"/>
  <c r="FK98" i="11"/>
  <c r="FJ98" i="11"/>
  <c r="FI98" i="11"/>
  <c r="FH98" i="11"/>
  <c r="FG98" i="11"/>
  <c r="FF98" i="11"/>
  <c r="FE98" i="11"/>
  <c r="FD98" i="11"/>
  <c r="FC98" i="11"/>
  <c r="FB98" i="11"/>
  <c r="FA98" i="11"/>
  <c r="EZ98" i="11"/>
  <c r="EY98" i="11"/>
  <c r="EX98" i="11"/>
  <c r="EW98" i="11"/>
  <c r="EV98" i="11"/>
  <c r="EU98" i="11"/>
  <c r="ET98" i="11"/>
  <c r="ES98" i="11"/>
  <c r="ER98" i="11"/>
  <c r="EQ98" i="11"/>
  <c r="EP98" i="11"/>
  <c r="EO98" i="11"/>
  <c r="EN98" i="11"/>
  <c r="EM98" i="11"/>
  <c r="EL98" i="11"/>
  <c r="EK98" i="11"/>
  <c r="EJ98" i="11"/>
  <c r="EI98" i="11"/>
  <c r="EH98" i="11"/>
  <c r="EG98" i="11"/>
  <c r="EF98" i="11"/>
  <c r="EE98" i="11"/>
  <c r="ED98" i="11"/>
  <c r="EC98" i="11"/>
  <c r="EB98" i="11"/>
  <c r="EA98" i="11"/>
  <c r="DZ98" i="11"/>
  <c r="DY98" i="11"/>
  <c r="DX98" i="11"/>
  <c r="DW98" i="11"/>
  <c r="DV98" i="11"/>
  <c r="DU98" i="11"/>
  <c r="DT98" i="11"/>
  <c r="DS98" i="11"/>
  <c r="HV97" i="11"/>
  <c r="HU97" i="11"/>
  <c r="HT97" i="11"/>
  <c r="HS97" i="11"/>
  <c r="HR97" i="11"/>
  <c r="HQ97" i="11"/>
  <c r="HP97" i="11"/>
  <c r="HO97" i="11"/>
  <c r="HN97" i="11"/>
  <c r="HM97" i="11"/>
  <c r="HL97" i="11"/>
  <c r="HK97" i="11"/>
  <c r="HJ97" i="11"/>
  <c r="HI97" i="11"/>
  <c r="HH97" i="11"/>
  <c r="HG97" i="11"/>
  <c r="HF97" i="11"/>
  <c r="HE97" i="11"/>
  <c r="HD97" i="11"/>
  <c r="HC97" i="11"/>
  <c r="HB97" i="11"/>
  <c r="HA97" i="11"/>
  <c r="GZ97" i="11"/>
  <c r="GY97" i="11"/>
  <c r="GX97" i="11"/>
  <c r="GW97" i="11"/>
  <c r="GV97" i="11"/>
  <c r="GU97" i="11"/>
  <c r="GT97" i="11"/>
  <c r="GS97" i="11"/>
  <c r="GR97" i="11"/>
  <c r="GQ97" i="11"/>
  <c r="GP97" i="11"/>
  <c r="GO97" i="11"/>
  <c r="GN97" i="11"/>
  <c r="GM97" i="11"/>
  <c r="GL97" i="11"/>
  <c r="GK97" i="11"/>
  <c r="GJ97" i="11"/>
  <c r="GI97" i="11"/>
  <c r="GH97" i="11"/>
  <c r="GG97" i="11"/>
  <c r="GF97" i="11"/>
  <c r="GE97" i="11"/>
  <c r="GD97" i="11"/>
  <c r="GC97" i="11"/>
  <c r="GB97" i="11"/>
  <c r="GA97" i="11"/>
  <c r="FZ97" i="11"/>
  <c r="FY97" i="11"/>
  <c r="FX97" i="11"/>
  <c r="FW97" i="11"/>
  <c r="FV97" i="11"/>
  <c r="FU97" i="11"/>
  <c r="FT97" i="11"/>
  <c r="FS97" i="11"/>
  <c r="FR97" i="11"/>
  <c r="FQ97" i="11"/>
  <c r="FP97" i="11"/>
  <c r="FO97" i="11"/>
  <c r="FN97" i="11"/>
  <c r="FM97" i="11"/>
  <c r="FL97" i="11"/>
  <c r="FK97" i="11"/>
  <c r="FJ97" i="11"/>
  <c r="FI97" i="11"/>
  <c r="FH97" i="11"/>
  <c r="FG97" i="11"/>
  <c r="FF97" i="11"/>
  <c r="FE97" i="11"/>
  <c r="FD97" i="11"/>
  <c r="FC97" i="11"/>
  <c r="FB97" i="11"/>
  <c r="FA97" i="11"/>
  <c r="EZ97" i="11"/>
  <c r="EY97" i="11"/>
  <c r="EX97" i="11"/>
  <c r="EW97" i="11"/>
  <c r="EV97" i="11"/>
  <c r="EU97" i="11"/>
  <c r="ET97" i="11"/>
  <c r="ES97" i="11"/>
  <c r="ER97" i="11"/>
  <c r="EQ97" i="11"/>
  <c r="EP97" i="11"/>
  <c r="EO97" i="11"/>
  <c r="EN97" i="11"/>
  <c r="EM97" i="11"/>
  <c r="EL97" i="11"/>
  <c r="EK97" i="11"/>
  <c r="EJ97" i="11"/>
  <c r="EI97" i="11"/>
  <c r="EH97" i="11"/>
  <c r="EG97" i="11"/>
  <c r="EF97" i="11"/>
  <c r="EE97" i="11"/>
  <c r="ED97" i="11"/>
  <c r="EC97" i="11"/>
  <c r="EB97" i="11"/>
  <c r="EA97" i="11"/>
  <c r="DZ97" i="11"/>
  <c r="DY97" i="11"/>
  <c r="DX97" i="11"/>
  <c r="DW97" i="11"/>
  <c r="DV97" i="11"/>
  <c r="DU97" i="11"/>
  <c r="DT97" i="11"/>
  <c r="DS97" i="11"/>
  <c r="HV96" i="11"/>
  <c r="HU96" i="11"/>
  <c r="HT96" i="11"/>
  <c r="HS96" i="11"/>
  <c r="HR96" i="11"/>
  <c r="HQ96" i="11"/>
  <c r="HP96" i="11"/>
  <c r="HO96" i="11"/>
  <c r="HN96" i="11"/>
  <c r="HM96" i="11"/>
  <c r="HL96" i="11"/>
  <c r="HK96" i="11"/>
  <c r="HJ96" i="11"/>
  <c r="HI96" i="11"/>
  <c r="HH96" i="11"/>
  <c r="HG96" i="11"/>
  <c r="HF96" i="11"/>
  <c r="HE96" i="11"/>
  <c r="HD96" i="11"/>
  <c r="HC96" i="11"/>
  <c r="HB96" i="11"/>
  <c r="HA96" i="11"/>
  <c r="GZ96" i="11"/>
  <c r="GY96" i="11"/>
  <c r="GX96" i="11"/>
  <c r="GW96" i="11"/>
  <c r="GV96" i="11"/>
  <c r="GU96" i="11"/>
  <c r="GT96" i="11"/>
  <c r="GS96" i="11"/>
  <c r="GR96" i="11"/>
  <c r="GQ96" i="11"/>
  <c r="GP96" i="11"/>
  <c r="GO96" i="11"/>
  <c r="GN96" i="11"/>
  <c r="GM96" i="11"/>
  <c r="GL96" i="11"/>
  <c r="GK96" i="11"/>
  <c r="GJ96" i="11"/>
  <c r="GI96" i="11"/>
  <c r="GH96" i="11"/>
  <c r="GG96" i="11"/>
  <c r="GF96" i="11"/>
  <c r="GE96" i="11"/>
  <c r="GD96" i="11"/>
  <c r="GC96" i="11"/>
  <c r="GB96" i="11"/>
  <c r="GA96" i="11"/>
  <c r="FZ96" i="11"/>
  <c r="FY96" i="11"/>
  <c r="FX96" i="11"/>
  <c r="FW96" i="11"/>
  <c r="FV96" i="11"/>
  <c r="FU96" i="11"/>
  <c r="FT96" i="11"/>
  <c r="FS96" i="11"/>
  <c r="FR96" i="11"/>
  <c r="FQ96" i="11"/>
  <c r="FP96" i="11"/>
  <c r="FO96" i="11"/>
  <c r="FN96" i="11"/>
  <c r="FM96" i="11"/>
  <c r="FL96" i="11"/>
  <c r="FK96" i="11"/>
  <c r="FJ96" i="11"/>
  <c r="FI96" i="11"/>
  <c r="FH96" i="11"/>
  <c r="FG96" i="11"/>
  <c r="FF96" i="11"/>
  <c r="FE96" i="11"/>
  <c r="FD96" i="11"/>
  <c r="FC96" i="11"/>
  <c r="FB96" i="11"/>
  <c r="FA96" i="11"/>
  <c r="EZ96" i="11"/>
  <c r="EY96" i="11"/>
  <c r="EX96" i="11"/>
  <c r="EW96" i="11"/>
  <c r="EV96" i="11"/>
  <c r="EU96" i="11"/>
  <c r="ET96" i="11"/>
  <c r="ES96" i="11"/>
  <c r="ER96" i="11"/>
  <c r="EQ96" i="11"/>
  <c r="EP96" i="11"/>
  <c r="EO96" i="11"/>
  <c r="EN96" i="11"/>
  <c r="EM96" i="11"/>
  <c r="EL96" i="11"/>
  <c r="EK96" i="11"/>
  <c r="EJ96" i="11"/>
  <c r="EI96" i="11"/>
  <c r="EH96" i="11"/>
  <c r="EG96" i="11"/>
  <c r="EF96" i="11"/>
  <c r="EE96" i="11"/>
  <c r="ED96" i="11"/>
  <c r="EC96" i="11"/>
  <c r="EB96" i="11"/>
  <c r="EA96" i="11"/>
  <c r="DZ96" i="11"/>
  <c r="DY96" i="11"/>
  <c r="DX96" i="11"/>
  <c r="DW96" i="11"/>
  <c r="DV96" i="11"/>
  <c r="DU96" i="11"/>
  <c r="DT96" i="11"/>
  <c r="DS96" i="11"/>
  <c r="HV95" i="11"/>
  <c r="HU95" i="11"/>
  <c r="HT95" i="11"/>
  <c r="HS95" i="11"/>
  <c r="HR95" i="11"/>
  <c r="HQ95" i="11"/>
  <c r="HP95" i="11"/>
  <c r="HO95" i="11"/>
  <c r="HN95" i="11"/>
  <c r="HM95" i="11"/>
  <c r="HL95" i="11"/>
  <c r="HK95" i="11"/>
  <c r="HJ95" i="11"/>
  <c r="HI95" i="11"/>
  <c r="HH95" i="11"/>
  <c r="HG95" i="11"/>
  <c r="HF95" i="11"/>
  <c r="HE95" i="11"/>
  <c r="HD95" i="11"/>
  <c r="HC95" i="11"/>
  <c r="HB95" i="11"/>
  <c r="HA95" i="11"/>
  <c r="GZ95" i="11"/>
  <c r="GY95" i="11"/>
  <c r="GX95" i="11"/>
  <c r="GW95" i="11"/>
  <c r="GV95" i="11"/>
  <c r="GU95" i="11"/>
  <c r="GT95" i="11"/>
  <c r="GS95" i="11"/>
  <c r="GR95" i="11"/>
  <c r="GQ95" i="11"/>
  <c r="GP95" i="11"/>
  <c r="GO95" i="11"/>
  <c r="GN95" i="11"/>
  <c r="GM95" i="11"/>
  <c r="GL95" i="11"/>
  <c r="GK95" i="11"/>
  <c r="GJ95" i="11"/>
  <c r="GI95" i="11"/>
  <c r="GH95" i="11"/>
  <c r="GG95" i="11"/>
  <c r="GF95" i="11"/>
  <c r="GE95" i="11"/>
  <c r="GD95" i="11"/>
  <c r="GC95" i="11"/>
  <c r="GB95" i="11"/>
  <c r="GA95" i="11"/>
  <c r="FZ95" i="11"/>
  <c r="FY95" i="11"/>
  <c r="FX95" i="11"/>
  <c r="FW95" i="11"/>
  <c r="FV95" i="11"/>
  <c r="FU95" i="11"/>
  <c r="FT95" i="11"/>
  <c r="FS95" i="11"/>
  <c r="FR95" i="11"/>
  <c r="FQ95" i="11"/>
  <c r="FP95" i="11"/>
  <c r="FO95" i="11"/>
  <c r="FN95" i="11"/>
  <c r="FM95" i="11"/>
  <c r="FL95" i="11"/>
  <c r="FK95" i="11"/>
  <c r="FJ95" i="11"/>
  <c r="FI95" i="11"/>
  <c r="FH95" i="11"/>
  <c r="FG95" i="11"/>
  <c r="FF95" i="11"/>
  <c r="FE95" i="11"/>
  <c r="FD95" i="11"/>
  <c r="FC95" i="11"/>
  <c r="FB95" i="11"/>
  <c r="FA95" i="11"/>
  <c r="EZ95" i="11"/>
  <c r="EY95" i="11"/>
  <c r="EX95" i="11"/>
  <c r="EW95" i="11"/>
  <c r="EV95" i="11"/>
  <c r="EU95" i="11"/>
  <c r="ET95" i="11"/>
  <c r="ES95" i="11"/>
  <c r="ER95" i="11"/>
  <c r="EQ95" i="11"/>
  <c r="EP95" i="11"/>
  <c r="EO95" i="11"/>
  <c r="EN95" i="11"/>
  <c r="EM95" i="11"/>
  <c r="EL95" i="11"/>
  <c r="EK95" i="11"/>
  <c r="EJ95" i="11"/>
  <c r="EI95" i="11"/>
  <c r="EH95" i="11"/>
  <c r="EG95" i="11"/>
  <c r="EF95" i="11"/>
  <c r="EE95" i="11"/>
  <c r="ED95" i="11"/>
  <c r="EC95" i="11"/>
  <c r="EB95" i="11"/>
  <c r="EA95" i="11"/>
  <c r="DZ95" i="11"/>
  <c r="DY95" i="11"/>
  <c r="DX95" i="11"/>
  <c r="DW95" i="11"/>
  <c r="DV95" i="11"/>
  <c r="DU95" i="11"/>
  <c r="DT95" i="11"/>
  <c r="DS95" i="11"/>
  <c r="HV94" i="11"/>
  <c r="HU94" i="11"/>
  <c r="HT94" i="11"/>
  <c r="HS94" i="11"/>
  <c r="HR94" i="11"/>
  <c r="HQ94" i="11"/>
  <c r="HP94" i="11"/>
  <c r="HO94" i="11"/>
  <c r="HN94" i="11"/>
  <c r="HM94" i="11"/>
  <c r="HL94" i="11"/>
  <c r="HK94" i="11"/>
  <c r="HJ94" i="11"/>
  <c r="HI94" i="11"/>
  <c r="HH94" i="11"/>
  <c r="HG94" i="11"/>
  <c r="HF94" i="11"/>
  <c r="HE94" i="11"/>
  <c r="HD94" i="11"/>
  <c r="HC94" i="11"/>
  <c r="HB94" i="11"/>
  <c r="HA94" i="11"/>
  <c r="GZ94" i="11"/>
  <c r="GY94" i="11"/>
  <c r="GX94" i="11"/>
  <c r="GW94" i="11"/>
  <c r="GV94" i="11"/>
  <c r="GU94" i="11"/>
  <c r="GT94" i="11"/>
  <c r="GS94" i="11"/>
  <c r="GR94" i="11"/>
  <c r="GQ94" i="11"/>
  <c r="GP94" i="11"/>
  <c r="GO94" i="11"/>
  <c r="GN94" i="11"/>
  <c r="GM94" i="11"/>
  <c r="GL94" i="11"/>
  <c r="GK94" i="11"/>
  <c r="GJ94" i="11"/>
  <c r="GI94" i="11"/>
  <c r="GH94" i="11"/>
  <c r="GG94" i="11"/>
  <c r="GF94" i="11"/>
  <c r="GE94" i="11"/>
  <c r="GD94" i="11"/>
  <c r="GC94" i="11"/>
  <c r="GB94" i="11"/>
  <c r="GA94" i="11"/>
  <c r="FZ94" i="11"/>
  <c r="FY94" i="11"/>
  <c r="FX94" i="11"/>
  <c r="FW94" i="11"/>
  <c r="FV94" i="11"/>
  <c r="FU94" i="11"/>
  <c r="FT94" i="11"/>
  <c r="FS94" i="11"/>
  <c r="FR94" i="11"/>
  <c r="FQ94" i="11"/>
  <c r="FP94" i="11"/>
  <c r="FO94" i="11"/>
  <c r="FN94" i="11"/>
  <c r="FM94" i="11"/>
  <c r="FL94" i="11"/>
  <c r="FK94" i="11"/>
  <c r="FJ94" i="11"/>
  <c r="FI94" i="11"/>
  <c r="FH94" i="11"/>
  <c r="FG94" i="11"/>
  <c r="FF94" i="11"/>
  <c r="FE94" i="11"/>
  <c r="FD94" i="11"/>
  <c r="FC94" i="11"/>
  <c r="FB94" i="11"/>
  <c r="FA94" i="11"/>
  <c r="EZ94" i="11"/>
  <c r="EY94" i="11"/>
  <c r="EX94" i="11"/>
  <c r="EW94" i="11"/>
  <c r="EV94" i="11"/>
  <c r="EU94" i="11"/>
  <c r="ET94" i="11"/>
  <c r="ES94" i="11"/>
  <c r="ER94" i="11"/>
  <c r="EQ94" i="11"/>
  <c r="EP94" i="11"/>
  <c r="EO94" i="11"/>
  <c r="EN94" i="11"/>
  <c r="EM94" i="11"/>
  <c r="EL94" i="11"/>
  <c r="EK94" i="11"/>
  <c r="EJ94" i="11"/>
  <c r="EI94" i="11"/>
  <c r="EH94" i="11"/>
  <c r="EG94" i="11"/>
  <c r="EF94" i="11"/>
  <c r="EE94" i="11"/>
  <c r="ED94" i="11"/>
  <c r="EC94" i="11"/>
  <c r="EB94" i="11"/>
  <c r="EA94" i="11"/>
  <c r="DZ94" i="11"/>
  <c r="DY94" i="11"/>
  <c r="DX94" i="11"/>
  <c r="DW94" i="11"/>
  <c r="DV94" i="11"/>
  <c r="DU94" i="11"/>
  <c r="DT94" i="11"/>
  <c r="DS94" i="11"/>
  <c r="HV93" i="11"/>
  <c r="HU93" i="11"/>
  <c r="HT93" i="11"/>
  <c r="HS93" i="11"/>
  <c r="HR93" i="11"/>
  <c r="HQ93" i="11"/>
  <c r="HP93" i="11"/>
  <c r="HO93" i="11"/>
  <c r="HN93" i="11"/>
  <c r="HM93" i="11"/>
  <c r="HL93" i="11"/>
  <c r="HK93" i="11"/>
  <c r="HJ93" i="11"/>
  <c r="HI93" i="11"/>
  <c r="HH93" i="11"/>
  <c r="HG93" i="11"/>
  <c r="HF93" i="11"/>
  <c r="HE93" i="11"/>
  <c r="HD93" i="11"/>
  <c r="HC93" i="11"/>
  <c r="HB93" i="11"/>
  <c r="HA93" i="11"/>
  <c r="GZ93" i="11"/>
  <c r="GY93" i="11"/>
  <c r="GX93" i="11"/>
  <c r="GW93" i="11"/>
  <c r="GV93" i="11"/>
  <c r="GU93" i="11"/>
  <c r="GT93" i="11"/>
  <c r="GS93" i="11"/>
  <c r="GR93" i="11"/>
  <c r="GQ93" i="11"/>
  <c r="GP93" i="11"/>
  <c r="GO93" i="11"/>
  <c r="GN93" i="11"/>
  <c r="GM93" i="11"/>
  <c r="GL93" i="11"/>
  <c r="GK93" i="11"/>
  <c r="GJ93" i="11"/>
  <c r="GI93" i="11"/>
  <c r="GH93" i="11"/>
  <c r="GG93" i="11"/>
  <c r="GF93" i="11"/>
  <c r="GE93" i="11"/>
  <c r="GD93" i="11"/>
  <c r="GC93" i="11"/>
  <c r="GB93" i="11"/>
  <c r="GA93" i="11"/>
  <c r="FZ93" i="11"/>
  <c r="FY93" i="11"/>
  <c r="FX93" i="11"/>
  <c r="FW93" i="11"/>
  <c r="FV93" i="11"/>
  <c r="FU93" i="11"/>
  <c r="FT93" i="11"/>
  <c r="FS93" i="11"/>
  <c r="FR93" i="11"/>
  <c r="FQ93" i="11"/>
  <c r="FP93" i="11"/>
  <c r="FO93" i="11"/>
  <c r="FN93" i="11"/>
  <c r="FM93" i="11"/>
  <c r="FL93" i="11"/>
  <c r="FK93" i="11"/>
  <c r="FJ93" i="11"/>
  <c r="FI93" i="11"/>
  <c r="FH93" i="11"/>
  <c r="FG93" i="11"/>
  <c r="FF93" i="11"/>
  <c r="FE93" i="11"/>
  <c r="FD93" i="11"/>
  <c r="FC93" i="11"/>
  <c r="FB93" i="11"/>
  <c r="FA93" i="11"/>
  <c r="EZ93" i="11"/>
  <c r="EY93" i="11"/>
  <c r="EX93" i="11"/>
  <c r="EW93" i="11"/>
  <c r="EV93" i="11"/>
  <c r="EU93" i="11"/>
  <c r="ET93" i="11"/>
  <c r="ES93" i="11"/>
  <c r="ER93" i="11"/>
  <c r="EQ93" i="11"/>
  <c r="EP93" i="11"/>
  <c r="EO93" i="11"/>
  <c r="EN93" i="11"/>
  <c r="EM93" i="11"/>
  <c r="EL93" i="11"/>
  <c r="EK93" i="11"/>
  <c r="EJ93" i="11"/>
  <c r="EI93" i="11"/>
  <c r="EH93" i="11"/>
  <c r="EG93" i="11"/>
  <c r="EF93" i="11"/>
  <c r="EE93" i="11"/>
  <c r="ED93" i="11"/>
  <c r="EC93" i="11"/>
  <c r="EB93" i="11"/>
  <c r="EA93" i="11"/>
  <c r="DZ93" i="11"/>
  <c r="DY93" i="11"/>
  <c r="DX93" i="11"/>
  <c r="DW93" i="11"/>
  <c r="DV93" i="11"/>
  <c r="DU93" i="11"/>
  <c r="DT93" i="11"/>
  <c r="DS93" i="11"/>
  <c r="HV92" i="11"/>
  <c r="HU92" i="11"/>
  <c r="HT92" i="11"/>
  <c r="HS92" i="11"/>
  <c r="HR92" i="11"/>
  <c r="HQ92" i="11"/>
  <c r="HP92" i="11"/>
  <c r="HO92" i="11"/>
  <c r="HN92" i="11"/>
  <c r="HM92" i="11"/>
  <c r="HL92" i="11"/>
  <c r="HK92" i="11"/>
  <c r="HJ92" i="11"/>
  <c r="HI92" i="11"/>
  <c r="HH92" i="11"/>
  <c r="HG92" i="11"/>
  <c r="HF92" i="11"/>
  <c r="HE92" i="11"/>
  <c r="HD92" i="11"/>
  <c r="HC92" i="11"/>
  <c r="HB92" i="11"/>
  <c r="HA92" i="11"/>
  <c r="GZ92" i="11"/>
  <c r="GY92" i="11"/>
  <c r="GX92" i="11"/>
  <c r="GW92" i="11"/>
  <c r="GV92" i="11"/>
  <c r="GU92" i="11"/>
  <c r="GT92" i="11"/>
  <c r="GS92" i="11"/>
  <c r="GR92" i="11"/>
  <c r="GQ92" i="11"/>
  <c r="GP92" i="11"/>
  <c r="GO92" i="11"/>
  <c r="GN92" i="11"/>
  <c r="GM92" i="11"/>
  <c r="GL92" i="11"/>
  <c r="GK92" i="11"/>
  <c r="GJ92" i="11"/>
  <c r="GI92" i="11"/>
  <c r="GH92" i="11"/>
  <c r="GG92" i="11"/>
  <c r="GF92" i="11"/>
  <c r="GE92" i="11"/>
  <c r="GD92" i="11"/>
  <c r="GC92" i="11"/>
  <c r="GB92" i="11"/>
  <c r="GA92" i="11"/>
  <c r="FZ92" i="11"/>
  <c r="FY92" i="11"/>
  <c r="FX92" i="11"/>
  <c r="FW92" i="11"/>
  <c r="FV92" i="11"/>
  <c r="FU92" i="11"/>
  <c r="FT92" i="11"/>
  <c r="FS92" i="11"/>
  <c r="FR92" i="11"/>
  <c r="FQ92" i="11"/>
  <c r="FP92" i="11"/>
  <c r="FO92" i="11"/>
  <c r="FN92" i="11"/>
  <c r="FM92" i="11"/>
  <c r="FL92" i="11"/>
  <c r="FK92" i="11"/>
  <c r="FJ92" i="11"/>
  <c r="FI92" i="11"/>
  <c r="FH92" i="11"/>
  <c r="FG92" i="11"/>
  <c r="FF92" i="11"/>
  <c r="FE92" i="11"/>
  <c r="FD92" i="11"/>
  <c r="FC92" i="11"/>
  <c r="FB92" i="11"/>
  <c r="FA92" i="11"/>
  <c r="EZ92" i="11"/>
  <c r="EY92" i="11"/>
  <c r="EX92" i="11"/>
  <c r="EW92" i="11"/>
  <c r="EV92" i="11"/>
  <c r="EU92" i="11"/>
  <c r="ET92" i="11"/>
  <c r="ES92" i="11"/>
  <c r="ER92" i="11"/>
  <c r="EQ92" i="11"/>
  <c r="EP92" i="11"/>
  <c r="EO92" i="11"/>
  <c r="EN92" i="11"/>
  <c r="EM92" i="11"/>
  <c r="EL92" i="11"/>
  <c r="EK92" i="11"/>
  <c r="EJ92" i="11"/>
  <c r="EI92" i="11"/>
  <c r="EH92" i="11"/>
  <c r="EG92" i="11"/>
  <c r="EF92" i="11"/>
  <c r="EE92" i="11"/>
  <c r="ED92" i="11"/>
  <c r="EC92" i="11"/>
  <c r="EB92" i="11"/>
  <c r="EA92" i="11"/>
  <c r="DZ92" i="11"/>
  <c r="DY92" i="11"/>
  <c r="DX92" i="11"/>
  <c r="DW92" i="11"/>
  <c r="DV92" i="11"/>
  <c r="DU92" i="11"/>
  <c r="DT92" i="11"/>
  <c r="DS92" i="11"/>
  <c r="HV91" i="11"/>
  <c r="HU91" i="11"/>
  <c r="HT91" i="11"/>
  <c r="HS91" i="11"/>
  <c r="HR91" i="11"/>
  <c r="HQ91" i="11"/>
  <c r="HP91" i="11"/>
  <c r="HO91" i="11"/>
  <c r="HN91" i="11"/>
  <c r="HM91" i="11"/>
  <c r="HL91" i="11"/>
  <c r="HK91" i="11"/>
  <c r="HJ91" i="11"/>
  <c r="HI91" i="11"/>
  <c r="HH91" i="11"/>
  <c r="HG91" i="11"/>
  <c r="HF91" i="11"/>
  <c r="HE91" i="11"/>
  <c r="HD91" i="11"/>
  <c r="HC91" i="11"/>
  <c r="HB91" i="11"/>
  <c r="HA91" i="11"/>
  <c r="GZ91" i="11"/>
  <c r="GY91" i="11"/>
  <c r="GX91" i="11"/>
  <c r="GW91" i="11"/>
  <c r="GV91" i="11"/>
  <c r="GU91" i="11"/>
  <c r="GT91" i="11"/>
  <c r="GS91" i="11"/>
  <c r="GR91" i="11"/>
  <c r="GQ91" i="11"/>
  <c r="GP91" i="11"/>
  <c r="GO91" i="11"/>
  <c r="GN91" i="11"/>
  <c r="GM91" i="11"/>
  <c r="GL91" i="11"/>
  <c r="GK91" i="11"/>
  <c r="GJ91" i="11"/>
  <c r="GI91" i="11"/>
  <c r="GH91" i="11"/>
  <c r="GG91" i="11"/>
  <c r="GF91" i="11"/>
  <c r="GE91" i="11"/>
  <c r="GD91" i="11"/>
  <c r="GC91" i="11"/>
  <c r="GB91" i="11"/>
  <c r="GA91" i="11"/>
  <c r="FZ91" i="11"/>
  <c r="FY91" i="11"/>
  <c r="FX91" i="11"/>
  <c r="FW91" i="11"/>
  <c r="FV91" i="11"/>
  <c r="FU91" i="11"/>
  <c r="FT91" i="11"/>
  <c r="FS91" i="11"/>
  <c r="FR91" i="11"/>
  <c r="FQ91" i="11"/>
  <c r="FP91" i="11"/>
  <c r="FO91" i="11"/>
  <c r="FN91" i="11"/>
  <c r="FM91" i="11"/>
  <c r="FL91" i="11"/>
  <c r="FK91" i="11"/>
  <c r="FJ91" i="11"/>
  <c r="FI91" i="11"/>
  <c r="FH91" i="11"/>
  <c r="FG91" i="11"/>
  <c r="FF91" i="11"/>
  <c r="FE91" i="11"/>
  <c r="FD91" i="11"/>
  <c r="FC91" i="11"/>
  <c r="FB91" i="11"/>
  <c r="FA91" i="11"/>
  <c r="EZ91" i="11"/>
  <c r="EY91" i="11"/>
  <c r="EX91" i="11"/>
  <c r="EW91" i="11"/>
  <c r="EV91" i="11"/>
  <c r="EU91" i="11"/>
  <c r="ET91" i="11"/>
  <c r="ES91" i="11"/>
  <c r="ER91" i="11"/>
  <c r="EQ91" i="11"/>
  <c r="EP91" i="11"/>
  <c r="EO91" i="11"/>
  <c r="EN91" i="11"/>
  <c r="EM91" i="11"/>
  <c r="EL91" i="11"/>
  <c r="EK91" i="11"/>
  <c r="EJ91" i="11"/>
  <c r="EI91" i="11"/>
  <c r="EH91" i="11"/>
  <c r="EG91" i="11"/>
  <c r="EF91" i="11"/>
  <c r="EE91" i="11"/>
  <c r="ED91" i="11"/>
  <c r="EC91" i="11"/>
  <c r="EB91" i="11"/>
  <c r="EA91" i="11"/>
  <c r="DZ91" i="11"/>
  <c r="DY91" i="11"/>
  <c r="DX91" i="11"/>
  <c r="DW91" i="11"/>
  <c r="DV91" i="11"/>
  <c r="DU91" i="11"/>
  <c r="DT91" i="11"/>
  <c r="DS91" i="11"/>
  <c r="HV90" i="11"/>
  <c r="HU90" i="11"/>
  <c r="HT90" i="11"/>
  <c r="HS90" i="11"/>
  <c r="HR90" i="11"/>
  <c r="HQ90" i="11"/>
  <c r="HP90" i="11"/>
  <c r="HO90" i="11"/>
  <c r="HN90" i="11"/>
  <c r="HM90" i="11"/>
  <c r="HL90" i="11"/>
  <c r="HK90" i="11"/>
  <c r="HJ90" i="11"/>
  <c r="HI90" i="11"/>
  <c r="HH90" i="11"/>
  <c r="HG90" i="11"/>
  <c r="HF90" i="11"/>
  <c r="HE90" i="11"/>
  <c r="HD90" i="11"/>
  <c r="HC90" i="11"/>
  <c r="HB90" i="11"/>
  <c r="HA90" i="11"/>
  <c r="GZ90" i="11"/>
  <c r="GY90" i="11"/>
  <c r="GX90" i="11"/>
  <c r="GW90" i="11"/>
  <c r="GV90" i="11"/>
  <c r="GU90" i="11"/>
  <c r="GT90" i="11"/>
  <c r="GS90" i="11"/>
  <c r="GR90" i="11"/>
  <c r="GQ90" i="11"/>
  <c r="GP90" i="11"/>
  <c r="GO90" i="11"/>
  <c r="GN90" i="11"/>
  <c r="GM90" i="11"/>
  <c r="GL90" i="11"/>
  <c r="GK90" i="11"/>
  <c r="GJ90" i="11"/>
  <c r="GI90" i="11"/>
  <c r="GH90" i="11"/>
  <c r="GG90" i="11"/>
  <c r="GF90" i="11"/>
  <c r="GE90" i="11"/>
  <c r="GD90" i="11"/>
  <c r="GC90" i="11"/>
  <c r="GB90" i="11"/>
  <c r="GA90" i="11"/>
  <c r="FZ90" i="11"/>
  <c r="FY90" i="11"/>
  <c r="FX90" i="11"/>
  <c r="FW90" i="11"/>
  <c r="FV90" i="11"/>
  <c r="FU90" i="11"/>
  <c r="FT90" i="11"/>
  <c r="FS90" i="11"/>
  <c r="FR90" i="11"/>
  <c r="FQ90" i="11"/>
  <c r="FP90" i="11"/>
  <c r="FO90" i="11"/>
  <c r="FN90" i="11"/>
  <c r="FM90" i="11"/>
  <c r="FL90" i="11"/>
  <c r="FK90" i="11"/>
  <c r="FJ90" i="11"/>
  <c r="FI90" i="11"/>
  <c r="FH90" i="11"/>
  <c r="FG90" i="11"/>
  <c r="FF90" i="11"/>
  <c r="FE90" i="11"/>
  <c r="FD90" i="11"/>
  <c r="FC90" i="11"/>
  <c r="FB90" i="11"/>
  <c r="FA90" i="11"/>
  <c r="EZ90" i="11"/>
  <c r="EY90" i="11"/>
  <c r="EX90" i="11"/>
  <c r="EW90" i="11"/>
  <c r="EV90" i="11"/>
  <c r="EU90" i="11"/>
  <c r="ET90" i="11"/>
  <c r="ES90" i="11"/>
  <c r="ER90" i="11"/>
  <c r="EQ90" i="11"/>
  <c r="EP90" i="11"/>
  <c r="EO90" i="11"/>
  <c r="EN90" i="11"/>
  <c r="EM90" i="11"/>
  <c r="EL90" i="11"/>
  <c r="EK90" i="11"/>
  <c r="EJ90" i="11"/>
  <c r="EI90" i="11"/>
  <c r="EH90" i="11"/>
  <c r="EG90" i="11"/>
  <c r="EF90" i="11"/>
  <c r="EE90" i="11"/>
  <c r="ED90" i="11"/>
  <c r="EC90" i="11"/>
  <c r="EB90" i="11"/>
  <c r="EA90" i="11"/>
  <c r="DZ90" i="11"/>
  <c r="DY90" i="11"/>
  <c r="DX90" i="11"/>
  <c r="DW90" i="11"/>
  <c r="DV90" i="11"/>
  <c r="DU90" i="11"/>
  <c r="DT90" i="11"/>
  <c r="DS90" i="11"/>
  <c r="HV89" i="11"/>
  <c r="HU89" i="11"/>
  <c r="HT89" i="11"/>
  <c r="HS89" i="11"/>
  <c r="HR89" i="11"/>
  <c r="HQ89" i="11"/>
  <c r="HP89" i="11"/>
  <c r="HO89" i="11"/>
  <c r="HN89" i="11"/>
  <c r="HM89" i="11"/>
  <c r="HL89" i="11"/>
  <c r="HK89" i="11"/>
  <c r="HJ89" i="11"/>
  <c r="HI89" i="11"/>
  <c r="HH89" i="11"/>
  <c r="HG89" i="11"/>
  <c r="HF89" i="11"/>
  <c r="HE89" i="11"/>
  <c r="HD89" i="11"/>
  <c r="HC89" i="11"/>
  <c r="HB89" i="11"/>
  <c r="HA89" i="11"/>
  <c r="GZ89" i="11"/>
  <c r="GY89" i="11"/>
  <c r="GX89" i="11"/>
  <c r="GW89" i="11"/>
  <c r="GV89" i="11"/>
  <c r="GU89" i="11"/>
  <c r="GT89" i="11"/>
  <c r="GS89" i="11"/>
  <c r="GR89" i="11"/>
  <c r="GQ89" i="11"/>
  <c r="GP89" i="11"/>
  <c r="GO89" i="11"/>
  <c r="GN89" i="11"/>
  <c r="GM89" i="11"/>
  <c r="GL89" i="11"/>
  <c r="GK89" i="11"/>
  <c r="GJ89" i="11"/>
  <c r="GI89" i="11"/>
  <c r="GH89" i="11"/>
  <c r="GG89" i="11"/>
  <c r="GF89" i="11"/>
  <c r="GE89" i="11"/>
  <c r="GD89" i="11"/>
  <c r="GC89" i="11"/>
  <c r="GB89" i="11"/>
  <c r="GA89" i="11"/>
  <c r="FZ89" i="11"/>
  <c r="FY89" i="11"/>
  <c r="FX89" i="11"/>
  <c r="FW89" i="11"/>
  <c r="FV89" i="11"/>
  <c r="FU89" i="11"/>
  <c r="FT89" i="11"/>
  <c r="FS89" i="11"/>
  <c r="FR89" i="11"/>
  <c r="FQ89" i="11"/>
  <c r="FP89" i="11"/>
  <c r="FO89" i="11"/>
  <c r="FN89" i="11"/>
  <c r="FM89" i="11"/>
  <c r="FL89" i="11"/>
  <c r="FK89" i="11"/>
  <c r="FJ89" i="11"/>
  <c r="FI89" i="11"/>
  <c r="FH89" i="11"/>
  <c r="FG89" i="11"/>
  <c r="FF89" i="11"/>
  <c r="FE89" i="11"/>
  <c r="FD89" i="11"/>
  <c r="FC89" i="11"/>
  <c r="FB89" i="11"/>
  <c r="FA89" i="11"/>
  <c r="EZ89" i="11"/>
  <c r="EY89" i="11"/>
  <c r="EX89" i="11"/>
  <c r="EW89" i="11"/>
  <c r="EV89" i="11"/>
  <c r="EU89" i="11"/>
  <c r="ET89" i="11"/>
  <c r="ES89" i="11"/>
  <c r="ER89" i="11"/>
  <c r="EQ89" i="11"/>
  <c r="EP89" i="11"/>
  <c r="EO89" i="11"/>
  <c r="EN89" i="11"/>
  <c r="EM89" i="11"/>
  <c r="EL89" i="11"/>
  <c r="EK89" i="11"/>
  <c r="EJ89" i="11"/>
  <c r="EI89" i="11"/>
  <c r="EH89" i="11"/>
  <c r="EG89" i="11"/>
  <c r="EF89" i="11"/>
  <c r="EE89" i="11"/>
  <c r="ED89" i="11"/>
  <c r="EC89" i="11"/>
  <c r="EB89" i="11"/>
  <c r="EA89" i="11"/>
  <c r="DZ89" i="11"/>
  <c r="DY89" i="11"/>
  <c r="DX89" i="11"/>
  <c r="DW89" i="11"/>
  <c r="DV89" i="11"/>
  <c r="DU89" i="11"/>
  <c r="DT89" i="11"/>
  <c r="DS89" i="11"/>
  <c r="HV88" i="11"/>
  <c r="HU88" i="11"/>
  <c r="HT88" i="11"/>
  <c r="HS88" i="11"/>
  <c r="HR88" i="11"/>
  <c r="HQ88" i="11"/>
  <c r="HP88" i="11"/>
  <c r="HO88" i="11"/>
  <c r="HN88" i="11"/>
  <c r="HM88" i="11"/>
  <c r="HL88" i="11"/>
  <c r="HK88" i="11"/>
  <c r="HJ88" i="11"/>
  <c r="HI88" i="11"/>
  <c r="HH88" i="11"/>
  <c r="HG88" i="11"/>
  <c r="HF88" i="11"/>
  <c r="HE88" i="11"/>
  <c r="HD88" i="11"/>
  <c r="HC88" i="11"/>
  <c r="HB88" i="11"/>
  <c r="HA88" i="11"/>
  <c r="GZ88" i="11"/>
  <c r="GY88" i="11"/>
  <c r="GX88" i="11"/>
  <c r="GW88" i="11"/>
  <c r="GV88" i="11"/>
  <c r="GU88" i="11"/>
  <c r="GT88" i="11"/>
  <c r="GS88" i="11"/>
  <c r="GR88" i="11"/>
  <c r="GQ88" i="11"/>
  <c r="GP88" i="11"/>
  <c r="GO88" i="11"/>
  <c r="GN88" i="11"/>
  <c r="GM88" i="11"/>
  <c r="GL88" i="11"/>
  <c r="GK88" i="11"/>
  <c r="GJ88" i="11"/>
  <c r="GI88" i="11"/>
  <c r="GH88" i="11"/>
  <c r="GG88" i="11"/>
  <c r="GF88" i="11"/>
  <c r="GE88" i="11"/>
  <c r="GD88" i="11"/>
  <c r="GC88" i="11"/>
  <c r="GB88" i="11"/>
  <c r="GA88" i="11"/>
  <c r="FZ88" i="11"/>
  <c r="FY88" i="11"/>
  <c r="FX88" i="11"/>
  <c r="FW88" i="11"/>
  <c r="FV88" i="11"/>
  <c r="FU88" i="11"/>
  <c r="FT88" i="11"/>
  <c r="FS88" i="11"/>
  <c r="FR88" i="11"/>
  <c r="FQ88" i="11"/>
  <c r="FP88" i="11"/>
  <c r="FO88" i="11"/>
  <c r="FN88" i="11"/>
  <c r="FM88" i="11"/>
  <c r="FL88" i="11"/>
  <c r="FK88" i="11"/>
  <c r="FJ88" i="11"/>
  <c r="FI88" i="11"/>
  <c r="FH88" i="11"/>
  <c r="FG88" i="11"/>
  <c r="FF88" i="11"/>
  <c r="FE88" i="11"/>
  <c r="FD88" i="11"/>
  <c r="FC88" i="11"/>
  <c r="FB88" i="11"/>
  <c r="FA88" i="11"/>
  <c r="EZ88" i="11"/>
  <c r="EY88" i="11"/>
  <c r="EX88" i="11"/>
  <c r="EW88" i="11"/>
  <c r="EV88" i="11"/>
  <c r="EU88" i="11"/>
  <c r="ET88" i="11"/>
  <c r="ES88" i="11"/>
  <c r="ER88" i="11"/>
  <c r="EQ88" i="11"/>
  <c r="EP88" i="11"/>
  <c r="EO88" i="11"/>
  <c r="EN88" i="11"/>
  <c r="EM88" i="11"/>
  <c r="EL88" i="11"/>
  <c r="EK88" i="11"/>
  <c r="EJ88" i="11"/>
  <c r="EI88" i="11"/>
  <c r="EH88" i="11"/>
  <c r="EG88" i="11"/>
  <c r="EF88" i="11"/>
  <c r="EE88" i="11"/>
  <c r="ED88" i="11"/>
  <c r="EC88" i="11"/>
  <c r="EB88" i="11"/>
  <c r="EA88" i="11"/>
  <c r="DZ88" i="11"/>
  <c r="DY88" i="11"/>
  <c r="DX88" i="11"/>
  <c r="DW88" i="11"/>
  <c r="DV88" i="11"/>
  <c r="DU88" i="11"/>
  <c r="DT88" i="11"/>
  <c r="DS88" i="11"/>
  <c r="HV87" i="11"/>
  <c r="HU87" i="11"/>
  <c r="HT87" i="11"/>
  <c r="HS87" i="11"/>
  <c r="HR87" i="11"/>
  <c r="HQ87" i="11"/>
  <c r="HP87" i="11"/>
  <c r="HO87" i="11"/>
  <c r="HN87" i="11"/>
  <c r="HM87" i="11"/>
  <c r="HL87" i="11"/>
  <c r="HK87" i="11"/>
  <c r="HJ87" i="11"/>
  <c r="HI87" i="11"/>
  <c r="HH87" i="11"/>
  <c r="HG87" i="11"/>
  <c r="HF87" i="11"/>
  <c r="HE87" i="11"/>
  <c r="HD87" i="11"/>
  <c r="HC87" i="11"/>
  <c r="HB87" i="11"/>
  <c r="HA87" i="11"/>
  <c r="GZ87" i="11"/>
  <c r="GY87" i="11"/>
  <c r="GX87" i="11"/>
  <c r="GW87" i="11"/>
  <c r="GV87" i="11"/>
  <c r="GU87" i="11"/>
  <c r="GT87" i="11"/>
  <c r="GS87" i="11"/>
  <c r="GR87" i="11"/>
  <c r="GQ87" i="11"/>
  <c r="GP87" i="11"/>
  <c r="GO87" i="11"/>
  <c r="GN87" i="11"/>
  <c r="GM87" i="11"/>
  <c r="GL87" i="11"/>
  <c r="GK87" i="11"/>
  <c r="GJ87" i="11"/>
  <c r="GI87" i="11"/>
  <c r="GH87" i="11"/>
  <c r="GG87" i="11"/>
  <c r="GF87" i="11"/>
  <c r="GE87" i="11"/>
  <c r="GD87" i="11"/>
  <c r="GC87" i="11"/>
  <c r="GB87" i="11"/>
  <c r="GA87" i="11"/>
  <c r="FZ87" i="11"/>
  <c r="FY87" i="11"/>
  <c r="FX87" i="11"/>
  <c r="FW87" i="11"/>
  <c r="FV87" i="11"/>
  <c r="FU87" i="11"/>
  <c r="FT87" i="11"/>
  <c r="FS87" i="11"/>
  <c r="FR87" i="11"/>
  <c r="FQ87" i="11"/>
  <c r="FP87" i="11"/>
  <c r="FO87" i="11"/>
  <c r="FN87" i="11"/>
  <c r="FM87" i="11"/>
  <c r="FL87" i="11"/>
  <c r="FK87" i="11"/>
  <c r="FJ87" i="11"/>
  <c r="FI87" i="11"/>
  <c r="FH87" i="11"/>
  <c r="FG87" i="11"/>
  <c r="FF87" i="11"/>
  <c r="FE87" i="11"/>
  <c r="FD87" i="11"/>
  <c r="FC87" i="11"/>
  <c r="FB87" i="11"/>
  <c r="FA87" i="11"/>
  <c r="EZ87" i="11"/>
  <c r="EY87" i="11"/>
  <c r="EX87" i="11"/>
  <c r="EW87" i="11"/>
  <c r="EV87" i="11"/>
  <c r="EU87" i="11"/>
  <c r="ET87" i="11"/>
  <c r="ES87" i="11"/>
  <c r="ER87" i="11"/>
  <c r="EQ87" i="11"/>
  <c r="EP87" i="11"/>
  <c r="EO87" i="11"/>
  <c r="EN87" i="11"/>
  <c r="EM87" i="11"/>
  <c r="EL87" i="11"/>
  <c r="EK87" i="11"/>
  <c r="EJ87" i="11"/>
  <c r="EI87" i="11"/>
  <c r="EH87" i="11"/>
  <c r="EG87" i="11"/>
  <c r="EF87" i="11"/>
  <c r="EE87" i="11"/>
  <c r="ED87" i="11"/>
  <c r="EC87" i="11"/>
  <c r="EB87" i="11"/>
  <c r="EA87" i="11"/>
  <c r="DZ87" i="11"/>
  <c r="DY87" i="11"/>
  <c r="DX87" i="11"/>
  <c r="DW87" i="11"/>
  <c r="DV87" i="11"/>
  <c r="DU87" i="11"/>
  <c r="DT87" i="11"/>
  <c r="DS87" i="11"/>
  <c r="HV86" i="11"/>
  <c r="HU86" i="11"/>
  <c r="HT86" i="11"/>
  <c r="HS86" i="11"/>
  <c r="HR86" i="11"/>
  <c r="HQ86" i="11"/>
  <c r="HP86" i="11"/>
  <c r="HO86" i="11"/>
  <c r="HN86" i="11"/>
  <c r="HM86" i="11"/>
  <c r="HL86" i="11"/>
  <c r="HK86" i="11"/>
  <c r="HJ86" i="11"/>
  <c r="HI86" i="11"/>
  <c r="HH86" i="11"/>
  <c r="HG86" i="11"/>
  <c r="HF86" i="11"/>
  <c r="HE86" i="11"/>
  <c r="HD86" i="11"/>
  <c r="HC86" i="11"/>
  <c r="HB86" i="11"/>
  <c r="HA86" i="11"/>
  <c r="GZ86" i="11"/>
  <c r="GY86" i="11"/>
  <c r="GX86" i="11"/>
  <c r="GW86" i="11"/>
  <c r="GV86" i="11"/>
  <c r="GU86" i="11"/>
  <c r="GT86" i="11"/>
  <c r="GS86" i="11"/>
  <c r="GR86" i="11"/>
  <c r="GQ86" i="11"/>
  <c r="GP86" i="11"/>
  <c r="GO86" i="11"/>
  <c r="GN86" i="11"/>
  <c r="GM86" i="11"/>
  <c r="GL86" i="11"/>
  <c r="GK86" i="11"/>
  <c r="GJ86" i="11"/>
  <c r="GI86" i="11"/>
  <c r="GH86" i="11"/>
  <c r="GG86" i="11"/>
  <c r="GF86" i="11"/>
  <c r="GE86" i="11"/>
  <c r="GD86" i="11"/>
  <c r="GC86" i="11"/>
  <c r="GB86" i="11"/>
  <c r="GA86" i="11"/>
  <c r="FZ86" i="11"/>
  <c r="FY86" i="11"/>
  <c r="FX86" i="11"/>
  <c r="FW86" i="11"/>
  <c r="FV86" i="11"/>
  <c r="FU86" i="11"/>
  <c r="FT86" i="11"/>
  <c r="FS86" i="11"/>
  <c r="FR86" i="11"/>
  <c r="FQ86" i="11"/>
  <c r="FP86" i="11"/>
  <c r="FO86" i="11"/>
  <c r="FN86" i="11"/>
  <c r="FM86" i="11"/>
  <c r="FL86" i="11"/>
  <c r="FK86" i="11"/>
  <c r="FJ86" i="11"/>
  <c r="FI86" i="11"/>
  <c r="FH86" i="11"/>
  <c r="FG86" i="11"/>
  <c r="FF86" i="11"/>
  <c r="FE86" i="11"/>
  <c r="FD86" i="11"/>
  <c r="FC86" i="11"/>
  <c r="FB86" i="11"/>
  <c r="FA86" i="11"/>
  <c r="EZ86" i="11"/>
  <c r="EY86" i="11"/>
  <c r="EX86" i="11"/>
  <c r="EW86" i="11"/>
  <c r="EV86" i="11"/>
  <c r="EU86" i="11"/>
  <c r="ET86" i="11"/>
  <c r="ES86" i="11"/>
  <c r="ER86" i="11"/>
  <c r="EQ86" i="11"/>
  <c r="EP86" i="11"/>
  <c r="EO86" i="11"/>
  <c r="EN86" i="11"/>
  <c r="EM86" i="11"/>
  <c r="EL86" i="11"/>
  <c r="EK86" i="11"/>
  <c r="EJ86" i="11"/>
  <c r="EI86" i="11"/>
  <c r="EH86" i="11"/>
  <c r="EG86" i="11"/>
  <c r="EF86" i="11"/>
  <c r="EE86" i="11"/>
  <c r="ED86" i="11"/>
  <c r="EC86" i="11"/>
  <c r="EB86" i="11"/>
  <c r="EA86" i="11"/>
  <c r="DZ86" i="11"/>
  <c r="DY86" i="11"/>
  <c r="DX86" i="11"/>
  <c r="DW86" i="11"/>
  <c r="DV86" i="11"/>
  <c r="DU86" i="11"/>
  <c r="DT86" i="11"/>
  <c r="DS86" i="11"/>
  <c r="HV85" i="11"/>
  <c r="HU85" i="11"/>
  <c r="HT85" i="11"/>
  <c r="HS85" i="11"/>
  <c r="HR85" i="11"/>
  <c r="HQ85" i="11"/>
  <c r="HP85" i="11"/>
  <c r="HO85" i="11"/>
  <c r="HN85" i="11"/>
  <c r="HM85" i="11"/>
  <c r="HL85" i="11"/>
  <c r="HK85" i="11"/>
  <c r="HJ85" i="11"/>
  <c r="HI85" i="11"/>
  <c r="HH85" i="11"/>
  <c r="HG85" i="11"/>
  <c r="HF85" i="11"/>
  <c r="HE85" i="11"/>
  <c r="HD85" i="11"/>
  <c r="HC85" i="11"/>
  <c r="HB85" i="11"/>
  <c r="HA85" i="11"/>
  <c r="GZ85" i="11"/>
  <c r="GY85" i="11"/>
  <c r="GX85" i="11"/>
  <c r="GW85" i="11"/>
  <c r="GV85" i="11"/>
  <c r="GU85" i="11"/>
  <c r="GT85" i="11"/>
  <c r="GS85" i="11"/>
  <c r="GR85" i="11"/>
  <c r="GQ85" i="11"/>
  <c r="GP85" i="11"/>
  <c r="GO85" i="11"/>
  <c r="GN85" i="11"/>
  <c r="GM85" i="11"/>
  <c r="GL85" i="11"/>
  <c r="GK85" i="11"/>
  <c r="GJ85" i="11"/>
  <c r="GI85" i="11"/>
  <c r="GH85" i="11"/>
  <c r="GG85" i="11"/>
  <c r="GF85" i="11"/>
  <c r="GE85" i="11"/>
  <c r="GD85" i="11"/>
  <c r="GC85" i="11"/>
  <c r="GB85" i="11"/>
  <c r="GA85" i="11"/>
  <c r="FZ85" i="11"/>
  <c r="FY85" i="11"/>
  <c r="FX85" i="11"/>
  <c r="FW85" i="11"/>
  <c r="FV85" i="11"/>
  <c r="FU85" i="11"/>
  <c r="FT85" i="11"/>
  <c r="FS85" i="11"/>
  <c r="FR85" i="11"/>
  <c r="FQ85" i="11"/>
  <c r="FP85" i="11"/>
  <c r="FO85" i="11"/>
  <c r="FN85" i="11"/>
  <c r="FM85" i="11"/>
  <c r="FL85" i="11"/>
  <c r="FK85" i="11"/>
  <c r="FJ85" i="11"/>
  <c r="FI85" i="11"/>
  <c r="FH85" i="11"/>
  <c r="FG85" i="11"/>
  <c r="FF85" i="11"/>
  <c r="FE85" i="11"/>
  <c r="FD85" i="11"/>
  <c r="FC85" i="11"/>
  <c r="FB85" i="11"/>
  <c r="FA85" i="11"/>
  <c r="EZ85" i="11"/>
  <c r="EY85" i="11"/>
  <c r="EX85" i="11"/>
  <c r="EW85" i="11"/>
  <c r="EV85" i="11"/>
  <c r="EU85" i="11"/>
  <c r="ET85" i="11"/>
  <c r="ES85" i="11"/>
  <c r="ER85" i="11"/>
  <c r="EQ85" i="11"/>
  <c r="EP85" i="11"/>
  <c r="EO85" i="11"/>
  <c r="EN85" i="11"/>
  <c r="EM85" i="11"/>
  <c r="EL85" i="11"/>
  <c r="EK85" i="11"/>
  <c r="EJ85" i="11"/>
  <c r="EI85" i="11"/>
  <c r="EH85" i="11"/>
  <c r="EG85" i="11"/>
  <c r="EF85" i="11"/>
  <c r="EE85" i="11"/>
  <c r="ED85" i="11"/>
  <c r="EC85" i="11"/>
  <c r="EB85" i="11"/>
  <c r="EA85" i="11"/>
  <c r="DZ85" i="11"/>
  <c r="DY85" i="11"/>
  <c r="DX85" i="11"/>
  <c r="DW85" i="11"/>
  <c r="DV85" i="11"/>
  <c r="DU85" i="11"/>
  <c r="DT85" i="11"/>
  <c r="DS85" i="11"/>
  <c r="HV84" i="11"/>
  <c r="HU84" i="11"/>
  <c r="HT84" i="11"/>
  <c r="HS84" i="11"/>
  <c r="HR84" i="11"/>
  <c r="HQ84" i="11"/>
  <c r="HP84" i="11"/>
  <c r="HO84" i="11"/>
  <c r="HN84" i="11"/>
  <c r="HM84" i="11"/>
  <c r="HL84" i="11"/>
  <c r="HK84" i="11"/>
  <c r="HJ84" i="11"/>
  <c r="HI84" i="11"/>
  <c r="HH84" i="11"/>
  <c r="HG84" i="11"/>
  <c r="HF84" i="11"/>
  <c r="HE84" i="11"/>
  <c r="HD84" i="11"/>
  <c r="HC84" i="11"/>
  <c r="HB84" i="11"/>
  <c r="HA84" i="11"/>
  <c r="GZ84" i="11"/>
  <c r="GY84" i="11"/>
  <c r="GX84" i="11"/>
  <c r="GW84" i="11"/>
  <c r="GV84" i="11"/>
  <c r="GU84" i="11"/>
  <c r="GT84" i="11"/>
  <c r="GS84" i="11"/>
  <c r="GR84" i="11"/>
  <c r="GQ84" i="11"/>
  <c r="GP84" i="11"/>
  <c r="GO84" i="11"/>
  <c r="GN84" i="11"/>
  <c r="GM84" i="11"/>
  <c r="GL84" i="11"/>
  <c r="GK84" i="11"/>
  <c r="GJ84" i="11"/>
  <c r="GI84" i="11"/>
  <c r="GH84" i="11"/>
  <c r="GG84" i="11"/>
  <c r="GF84" i="11"/>
  <c r="GE84" i="11"/>
  <c r="GD84" i="11"/>
  <c r="GC84" i="11"/>
  <c r="GB84" i="11"/>
  <c r="GA84" i="11"/>
  <c r="FZ84" i="11"/>
  <c r="FY84" i="11"/>
  <c r="FX84" i="11"/>
  <c r="FW84" i="11"/>
  <c r="FV84" i="11"/>
  <c r="FU84" i="11"/>
  <c r="FT84" i="11"/>
  <c r="FS84" i="11"/>
  <c r="FR84" i="11"/>
  <c r="FQ84" i="11"/>
  <c r="FP84" i="11"/>
  <c r="FO84" i="11"/>
  <c r="FN84" i="11"/>
  <c r="FM84" i="11"/>
  <c r="FL84" i="11"/>
  <c r="FK84" i="11"/>
  <c r="FJ84" i="11"/>
  <c r="FI84" i="11"/>
  <c r="FH84" i="11"/>
  <c r="FG84" i="11"/>
  <c r="FF84" i="11"/>
  <c r="FE84" i="11"/>
  <c r="FD84" i="11"/>
  <c r="FC84" i="11"/>
  <c r="FB84" i="11"/>
  <c r="FA84" i="11"/>
  <c r="EZ84" i="11"/>
  <c r="EY84" i="11"/>
  <c r="EX84" i="11"/>
  <c r="EW84" i="11"/>
  <c r="EV84" i="11"/>
  <c r="EU84" i="11"/>
  <c r="ET84" i="11"/>
  <c r="ES84" i="11"/>
  <c r="ER84" i="11"/>
  <c r="EQ84" i="11"/>
  <c r="EP84" i="11"/>
  <c r="EO84" i="11"/>
  <c r="EN84" i="11"/>
  <c r="EM84" i="11"/>
  <c r="EL84" i="11"/>
  <c r="EK84" i="11"/>
  <c r="EJ84" i="11"/>
  <c r="EI84" i="11"/>
  <c r="EH84" i="11"/>
  <c r="EG84" i="11"/>
  <c r="EF84" i="11"/>
  <c r="EE84" i="11"/>
  <c r="ED84" i="11"/>
  <c r="EC84" i="11"/>
  <c r="EB84" i="11"/>
  <c r="EA84" i="11"/>
  <c r="DZ84" i="11"/>
  <c r="DY84" i="11"/>
  <c r="DX84" i="11"/>
  <c r="DW84" i="11"/>
  <c r="DV84" i="11"/>
  <c r="DU84" i="11"/>
  <c r="DT84" i="11"/>
  <c r="DS84" i="11"/>
  <c r="HV83" i="11"/>
  <c r="HU83" i="11"/>
  <c r="HT83" i="11"/>
  <c r="HS83" i="11"/>
  <c r="HR83" i="11"/>
  <c r="HQ83" i="11"/>
  <c r="HP83" i="11"/>
  <c r="HO83" i="11"/>
  <c r="HN83" i="11"/>
  <c r="HM83" i="11"/>
  <c r="HL83" i="11"/>
  <c r="HK83" i="11"/>
  <c r="HJ83" i="11"/>
  <c r="HI83" i="11"/>
  <c r="HH83" i="11"/>
  <c r="HG83" i="11"/>
  <c r="HF83" i="11"/>
  <c r="HE83" i="11"/>
  <c r="HD83" i="11"/>
  <c r="HC83" i="11"/>
  <c r="HB83" i="11"/>
  <c r="HA83" i="11"/>
  <c r="GZ83" i="11"/>
  <c r="GY83" i="11"/>
  <c r="GX83" i="11"/>
  <c r="GW83" i="11"/>
  <c r="GV83" i="11"/>
  <c r="GU83" i="11"/>
  <c r="GT83" i="11"/>
  <c r="GS83" i="11"/>
  <c r="GR83" i="11"/>
  <c r="GQ83" i="11"/>
  <c r="GP83" i="11"/>
  <c r="GO83" i="11"/>
  <c r="GN83" i="11"/>
  <c r="GM83" i="11"/>
  <c r="GL83" i="11"/>
  <c r="GK83" i="11"/>
  <c r="GJ83" i="11"/>
  <c r="GI83" i="11"/>
  <c r="GH83" i="11"/>
  <c r="GG83" i="11"/>
  <c r="GF83" i="11"/>
  <c r="GE83" i="11"/>
  <c r="GD83" i="11"/>
  <c r="GC83" i="11"/>
  <c r="GB83" i="11"/>
  <c r="GA83" i="11"/>
  <c r="FZ83" i="11"/>
  <c r="FY83" i="11"/>
  <c r="FX83" i="11"/>
  <c r="FW83" i="11"/>
  <c r="FV83" i="11"/>
  <c r="FU83" i="11"/>
  <c r="FT83" i="11"/>
  <c r="FS83" i="11"/>
  <c r="FR83" i="11"/>
  <c r="FQ83" i="11"/>
  <c r="FP83" i="11"/>
  <c r="FO83" i="11"/>
  <c r="FN83" i="11"/>
  <c r="FM83" i="11"/>
  <c r="FL83" i="11"/>
  <c r="FK83" i="11"/>
  <c r="FJ83" i="11"/>
  <c r="FI83" i="11"/>
  <c r="FH83" i="11"/>
  <c r="FG83" i="11"/>
  <c r="FF83" i="11"/>
  <c r="FE83" i="11"/>
  <c r="FD83" i="11"/>
  <c r="FC83" i="11"/>
  <c r="FB83" i="11"/>
  <c r="FA83" i="11"/>
  <c r="EZ83" i="11"/>
  <c r="EY83" i="11"/>
  <c r="EX83" i="11"/>
  <c r="EW83" i="11"/>
  <c r="EV83" i="11"/>
  <c r="EU83" i="11"/>
  <c r="ET83" i="11"/>
  <c r="ES83" i="11"/>
  <c r="ER83" i="11"/>
  <c r="EQ83" i="11"/>
  <c r="EP83" i="11"/>
  <c r="EO83" i="11"/>
  <c r="EN83" i="11"/>
  <c r="EM83" i="11"/>
  <c r="EL83" i="11"/>
  <c r="EK83" i="11"/>
  <c r="EJ83" i="11"/>
  <c r="EI83" i="11"/>
  <c r="EH83" i="11"/>
  <c r="EG83" i="11"/>
  <c r="EF83" i="11"/>
  <c r="EE83" i="11"/>
  <c r="ED83" i="11"/>
  <c r="EC83" i="11"/>
  <c r="EB83" i="11"/>
  <c r="EA83" i="11"/>
  <c r="DZ83" i="11"/>
  <c r="DY83" i="11"/>
  <c r="DX83" i="11"/>
  <c r="DW83" i="11"/>
  <c r="DV83" i="11"/>
  <c r="DU83" i="11"/>
  <c r="DT83" i="11"/>
  <c r="DS83" i="11"/>
  <c r="HV82" i="11"/>
  <c r="HU82" i="11"/>
  <c r="HT82" i="11"/>
  <c r="HS82" i="11"/>
  <c r="HR82" i="11"/>
  <c r="HQ82" i="11"/>
  <c r="HP82" i="11"/>
  <c r="HO82" i="11"/>
  <c r="HN82" i="11"/>
  <c r="HM82" i="11"/>
  <c r="HL82" i="11"/>
  <c r="HK82" i="11"/>
  <c r="HJ82" i="11"/>
  <c r="HI82" i="11"/>
  <c r="HH82" i="11"/>
  <c r="HG82" i="11"/>
  <c r="HF82" i="11"/>
  <c r="HE82" i="11"/>
  <c r="HD82" i="11"/>
  <c r="HC82" i="11"/>
  <c r="HB82" i="11"/>
  <c r="HA82" i="11"/>
  <c r="GZ82" i="11"/>
  <c r="GY82" i="11"/>
  <c r="GX82" i="11"/>
  <c r="GW82" i="11"/>
  <c r="GV82" i="11"/>
  <c r="GU82" i="11"/>
  <c r="GT82" i="11"/>
  <c r="GS82" i="11"/>
  <c r="GR82" i="11"/>
  <c r="GQ82" i="11"/>
  <c r="GP82" i="11"/>
  <c r="GO82" i="11"/>
  <c r="GN82" i="11"/>
  <c r="GM82" i="11"/>
  <c r="GL82" i="11"/>
  <c r="GK82" i="11"/>
  <c r="GJ82" i="11"/>
  <c r="GI82" i="11"/>
  <c r="GH82" i="11"/>
  <c r="GG82" i="11"/>
  <c r="GF82" i="11"/>
  <c r="GE82" i="11"/>
  <c r="GD82" i="11"/>
  <c r="GC82" i="11"/>
  <c r="GB82" i="11"/>
  <c r="GA82" i="11"/>
  <c r="FZ82" i="11"/>
  <c r="FY82" i="11"/>
  <c r="FX82" i="11"/>
  <c r="FW82" i="11"/>
  <c r="FV82" i="11"/>
  <c r="FU82" i="11"/>
  <c r="FT82" i="11"/>
  <c r="FS82" i="11"/>
  <c r="FR82" i="11"/>
  <c r="FQ82" i="11"/>
  <c r="FP82" i="11"/>
  <c r="FO82" i="11"/>
  <c r="FN82" i="11"/>
  <c r="FM82" i="11"/>
  <c r="FL82" i="11"/>
  <c r="FK82" i="11"/>
  <c r="FJ82" i="11"/>
  <c r="FI82" i="11"/>
  <c r="FH82" i="11"/>
  <c r="FG82" i="11"/>
  <c r="FF82" i="11"/>
  <c r="FE82" i="11"/>
  <c r="FD82" i="11"/>
  <c r="FC82" i="11"/>
  <c r="FB82" i="11"/>
  <c r="FA82" i="11"/>
  <c r="EZ82" i="11"/>
  <c r="EY82" i="11"/>
  <c r="EX82" i="11"/>
  <c r="EW82" i="11"/>
  <c r="EV82" i="11"/>
  <c r="EU82" i="11"/>
  <c r="ET82" i="11"/>
  <c r="ES82" i="11"/>
  <c r="ER82" i="11"/>
  <c r="EQ82" i="11"/>
  <c r="EP82" i="11"/>
  <c r="EO82" i="11"/>
  <c r="EN82" i="11"/>
  <c r="EM82" i="11"/>
  <c r="EL82" i="11"/>
  <c r="EK82" i="11"/>
  <c r="EJ82" i="11"/>
  <c r="EI82" i="11"/>
  <c r="EH82" i="11"/>
  <c r="EG82" i="11"/>
  <c r="EF82" i="11"/>
  <c r="EE82" i="11"/>
  <c r="ED82" i="11"/>
  <c r="EC82" i="11"/>
  <c r="EB82" i="11"/>
  <c r="EA82" i="11"/>
  <c r="DZ82" i="11"/>
  <c r="DY82" i="11"/>
  <c r="DX82" i="11"/>
  <c r="DW82" i="11"/>
  <c r="DV82" i="11"/>
  <c r="DU82" i="11"/>
  <c r="DT82" i="11"/>
  <c r="DS82" i="11"/>
  <c r="HV81" i="11"/>
  <c r="HU81" i="11"/>
  <c r="HT81" i="11"/>
  <c r="HS81" i="11"/>
  <c r="HR81" i="11"/>
  <c r="HQ81" i="11"/>
  <c r="HP81" i="11"/>
  <c r="HO81" i="11"/>
  <c r="HN81" i="11"/>
  <c r="HM81" i="11"/>
  <c r="HL81" i="11"/>
  <c r="HK81" i="11"/>
  <c r="HJ81" i="11"/>
  <c r="HI81" i="11"/>
  <c r="HH81" i="11"/>
  <c r="HG81" i="11"/>
  <c r="HF81" i="11"/>
  <c r="HE81" i="11"/>
  <c r="HD81" i="11"/>
  <c r="HC81" i="11"/>
  <c r="HB81" i="11"/>
  <c r="HA81" i="11"/>
  <c r="GZ81" i="11"/>
  <c r="GY81" i="11"/>
  <c r="GX81" i="11"/>
  <c r="GW81" i="11"/>
  <c r="GV81" i="11"/>
  <c r="GU81" i="11"/>
  <c r="GT81" i="11"/>
  <c r="GS81" i="11"/>
  <c r="GR81" i="11"/>
  <c r="GQ81" i="11"/>
  <c r="GP81" i="11"/>
  <c r="GO81" i="11"/>
  <c r="GN81" i="11"/>
  <c r="GM81" i="11"/>
  <c r="GL81" i="11"/>
  <c r="GK81" i="11"/>
  <c r="GJ81" i="11"/>
  <c r="GI81" i="11"/>
  <c r="GH81" i="11"/>
  <c r="GG81" i="11"/>
  <c r="GF81" i="11"/>
  <c r="GE81" i="11"/>
  <c r="GD81" i="11"/>
  <c r="GC81" i="11"/>
  <c r="GB81" i="11"/>
  <c r="GA81" i="11"/>
  <c r="FZ81" i="11"/>
  <c r="FY81" i="11"/>
  <c r="FX81" i="11"/>
  <c r="FW81" i="11"/>
  <c r="FV81" i="11"/>
  <c r="FU81" i="11"/>
  <c r="FT81" i="11"/>
  <c r="FS81" i="11"/>
  <c r="FR81" i="11"/>
  <c r="FQ81" i="11"/>
  <c r="FP81" i="11"/>
  <c r="FO81" i="11"/>
  <c r="FN81" i="11"/>
  <c r="FM81" i="11"/>
  <c r="FL81" i="11"/>
  <c r="FK81" i="11"/>
  <c r="FJ81" i="11"/>
  <c r="FI81" i="11"/>
  <c r="FH81" i="11"/>
  <c r="FG81" i="11"/>
  <c r="FF81" i="11"/>
  <c r="FE81" i="11"/>
  <c r="FD81" i="11"/>
  <c r="FC81" i="11"/>
  <c r="FB81" i="11"/>
  <c r="FA81" i="11"/>
  <c r="EZ81" i="11"/>
  <c r="EY81" i="11"/>
  <c r="EX81" i="11"/>
  <c r="EW81" i="11"/>
  <c r="EV81" i="11"/>
  <c r="EU81" i="11"/>
  <c r="ET81" i="11"/>
  <c r="ES81" i="11"/>
  <c r="ER81" i="11"/>
  <c r="EQ81" i="11"/>
  <c r="EP81" i="11"/>
  <c r="EO81" i="11"/>
  <c r="EN81" i="11"/>
  <c r="EM81" i="11"/>
  <c r="EL81" i="11"/>
  <c r="EK81" i="11"/>
  <c r="EJ81" i="11"/>
  <c r="EI81" i="11"/>
  <c r="EH81" i="11"/>
  <c r="EG81" i="11"/>
  <c r="EF81" i="11"/>
  <c r="EE81" i="11"/>
  <c r="ED81" i="11"/>
  <c r="EC81" i="11"/>
  <c r="EB81" i="11"/>
  <c r="EA81" i="11"/>
  <c r="DZ81" i="11"/>
  <c r="DY81" i="11"/>
  <c r="DX81" i="11"/>
  <c r="DW81" i="11"/>
  <c r="DV81" i="11"/>
  <c r="DU81" i="11"/>
  <c r="DT81" i="11"/>
  <c r="DS81" i="11"/>
  <c r="HV80" i="11"/>
  <c r="HU80" i="11"/>
  <c r="HT80" i="11"/>
  <c r="HS80" i="11"/>
  <c r="HR80" i="11"/>
  <c r="HQ80" i="11"/>
  <c r="HP80" i="11"/>
  <c r="HO80" i="11"/>
  <c r="HN80" i="11"/>
  <c r="HM80" i="11"/>
  <c r="HL80" i="11"/>
  <c r="HK80" i="11"/>
  <c r="HJ80" i="11"/>
  <c r="HI80" i="11"/>
  <c r="HH80" i="11"/>
  <c r="HG80" i="11"/>
  <c r="HF80" i="11"/>
  <c r="HE80" i="11"/>
  <c r="HD80" i="11"/>
  <c r="HC80" i="11"/>
  <c r="HB80" i="11"/>
  <c r="HA80" i="11"/>
  <c r="GZ80" i="11"/>
  <c r="GY80" i="11"/>
  <c r="GX80" i="11"/>
  <c r="GW80" i="11"/>
  <c r="GV80" i="11"/>
  <c r="GU80" i="11"/>
  <c r="GT80" i="11"/>
  <c r="GS80" i="11"/>
  <c r="GR80" i="11"/>
  <c r="GQ80" i="11"/>
  <c r="GP80" i="11"/>
  <c r="GO80" i="11"/>
  <c r="GN80" i="11"/>
  <c r="GM80" i="11"/>
  <c r="GL80" i="11"/>
  <c r="GK80" i="11"/>
  <c r="GJ80" i="11"/>
  <c r="GI80" i="11"/>
  <c r="GH80" i="11"/>
  <c r="GG80" i="11"/>
  <c r="GF80" i="11"/>
  <c r="GE80" i="11"/>
  <c r="GD80" i="11"/>
  <c r="GC80" i="11"/>
  <c r="GB80" i="11"/>
  <c r="GA80" i="11"/>
  <c r="FZ80" i="11"/>
  <c r="FY80" i="11"/>
  <c r="FX80" i="11"/>
  <c r="FW80" i="11"/>
  <c r="FV80" i="11"/>
  <c r="FU80" i="11"/>
  <c r="FT80" i="11"/>
  <c r="FS80" i="11"/>
  <c r="FR80" i="11"/>
  <c r="FQ80" i="11"/>
  <c r="FP80" i="11"/>
  <c r="FO80" i="11"/>
  <c r="FN80" i="11"/>
  <c r="FM80" i="11"/>
  <c r="FL80" i="11"/>
  <c r="FK80" i="11"/>
  <c r="FJ80" i="11"/>
  <c r="FI80" i="11"/>
  <c r="FH80" i="11"/>
  <c r="FG80" i="11"/>
  <c r="FF80" i="11"/>
  <c r="FE80" i="11"/>
  <c r="FD80" i="11"/>
  <c r="FC80" i="11"/>
  <c r="FB80" i="11"/>
  <c r="FA80" i="11"/>
  <c r="EZ80" i="11"/>
  <c r="EY80" i="11"/>
  <c r="EX80" i="11"/>
  <c r="EW80" i="11"/>
  <c r="EV80" i="11"/>
  <c r="EU80" i="11"/>
  <c r="ET80" i="11"/>
  <c r="ES80" i="11"/>
  <c r="ER80" i="11"/>
  <c r="EQ80" i="11"/>
  <c r="EP80" i="11"/>
  <c r="EO80" i="11"/>
  <c r="EN80" i="11"/>
  <c r="EM80" i="11"/>
  <c r="EL80" i="11"/>
  <c r="EK80" i="11"/>
  <c r="EJ80" i="11"/>
  <c r="EI80" i="11"/>
  <c r="EH80" i="11"/>
  <c r="EG80" i="11"/>
  <c r="EF80" i="11"/>
  <c r="EE80" i="11"/>
  <c r="ED80" i="11"/>
  <c r="EC80" i="11"/>
  <c r="EB80" i="11"/>
  <c r="EA80" i="11"/>
  <c r="DZ80" i="11"/>
  <c r="DY80" i="11"/>
  <c r="DX80" i="11"/>
  <c r="DW80" i="11"/>
  <c r="DV80" i="11"/>
  <c r="DU80" i="11"/>
  <c r="DT80" i="11"/>
  <c r="DS80" i="11"/>
  <c r="HV79" i="11"/>
  <c r="HU79" i="11"/>
  <c r="HT79" i="11"/>
  <c r="HS79" i="11"/>
  <c r="HR79" i="11"/>
  <c r="HQ79" i="11"/>
  <c r="HP79" i="11"/>
  <c r="HO79" i="11"/>
  <c r="HN79" i="11"/>
  <c r="HM79" i="11"/>
  <c r="HL79" i="11"/>
  <c r="HK79" i="11"/>
  <c r="HJ79" i="11"/>
  <c r="HI79" i="11"/>
  <c r="HH79" i="11"/>
  <c r="HG79" i="11"/>
  <c r="HF79" i="11"/>
  <c r="HE79" i="11"/>
  <c r="HD79" i="11"/>
  <c r="HC79" i="11"/>
  <c r="HB79" i="11"/>
  <c r="HA79" i="11"/>
  <c r="GZ79" i="11"/>
  <c r="GY79" i="11"/>
  <c r="GX79" i="11"/>
  <c r="GW79" i="11"/>
  <c r="GV79" i="11"/>
  <c r="GU79" i="11"/>
  <c r="GT79" i="11"/>
  <c r="GS79" i="11"/>
  <c r="GR79" i="11"/>
  <c r="GQ79" i="11"/>
  <c r="GP79" i="11"/>
  <c r="GO79" i="11"/>
  <c r="GN79" i="11"/>
  <c r="GM79" i="11"/>
  <c r="GL79" i="11"/>
  <c r="GK79" i="11"/>
  <c r="GJ79" i="11"/>
  <c r="GI79" i="11"/>
  <c r="GH79" i="11"/>
  <c r="GG79" i="11"/>
  <c r="GF79" i="11"/>
  <c r="GE79" i="11"/>
  <c r="GD79" i="11"/>
  <c r="GC79" i="11"/>
  <c r="GB79" i="11"/>
  <c r="GA79" i="11"/>
  <c r="FZ79" i="11"/>
  <c r="FY79" i="11"/>
  <c r="FX79" i="11"/>
  <c r="FW79" i="11"/>
  <c r="FV79" i="11"/>
  <c r="FU79" i="11"/>
  <c r="FT79" i="11"/>
  <c r="FS79" i="11"/>
  <c r="FR79" i="11"/>
  <c r="FQ79" i="11"/>
  <c r="FP79" i="11"/>
  <c r="FO79" i="11"/>
  <c r="FN79" i="11"/>
  <c r="FM79" i="11"/>
  <c r="FL79" i="11"/>
  <c r="FK79" i="11"/>
  <c r="FJ79" i="11"/>
  <c r="FI79" i="11"/>
  <c r="FH79" i="11"/>
  <c r="FG79" i="11"/>
  <c r="FF79" i="11"/>
  <c r="FE79" i="11"/>
  <c r="FD79" i="11"/>
  <c r="FC79" i="11"/>
  <c r="FB79" i="11"/>
  <c r="FA79" i="11"/>
  <c r="EZ79" i="11"/>
  <c r="EY79" i="11"/>
  <c r="EX79" i="11"/>
  <c r="EW79" i="11"/>
  <c r="EV79" i="11"/>
  <c r="EU79" i="11"/>
  <c r="ET79" i="11"/>
  <c r="ES79" i="11"/>
  <c r="ER79" i="11"/>
  <c r="EQ79" i="11"/>
  <c r="EP79" i="11"/>
  <c r="EO79" i="11"/>
  <c r="EN79" i="11"/>
  <c r="EM79" i="11"/>
  <c r="EL79" i="11"/>
  <c r="EK79" i="11"/>
  <c r="EJ79" i="11"/>
  <c r="EI79" i="11"/>
  <c r="EH79" i="11"/>
  <c r="EG79" i="11"/>
  <c r="EF79" i="11"/>
  <c r="EE79" i="11"/>
  <c r="ED79" i="11"/>
  <c r="EC79" i="11"/>
  <c r="EB79" i="11"/>
  <c r="EA79" i="11"/>
  <c r="DZ79" i="11"/>
  <c r="DY79" i="11"/>
  <c r="DX79" i="11"/>
  <c r="DW79" i="11"/>
  <c r="DV79" i="11"/>
  <c r="DU79" i="11"/>
  <c r="DT79" i="11"/>
  <c r="DS79" i="11"/>
  <c r="HV78" i="11"/>
  <c r="HU78" i="11"/>
  <c r="HT78" i="11"/>
  <c r="HS78" i="11"/>
  <c r="HR78" i="11"/>
  <c r="HQ78" i="11"/>
  <c r="HP78" i="11"/>
  <c r="HO78" i="11"/>
  <c r="HN78" i="11"/>
  <c r="HM78" i="11"/>
  <c r="HL78" i="11"/>
  <c r="HK78" i="11"/>
  <c r="HJ78" i="11"/>
  <c r="HI78" i="11"/>
  <c r="HH78" i="11"/>
  <c r="HG78" i="11"/>
  <c r="HF78" i="11"/>
  <c r="HE78" i="11"/>
  <c r="HD78" i="11"/>
  <c r="HC78" i="11"/>
  <c r="HB78" i="11"/>
  <c r="HA78" i="11"/>
  <c r="GZ78" i="11"/>
  <c r="GY78" i="11"/>
  <c r="GX78" i="11"/>
  <c r="GW78" i="11"/>
  <c r="GV78" i="11"/>
  <c r="GU78" i="11"/>
  <c r="GT78" i="11"/>
  <c r="GS78" i="11"/>
  <c r="GR78" i="11"/>
  <c r="GQ78" i="11"/>
  <c r="GP78" i="11"/>
  <c r="GO78" i="11"/>
  <c r="GN78" i="11"/>
  <c r="GM78" i="11"/>
  <c r="GL78" i="11"/>
  <c r="GK78" i="11"/>
  <c r="GJ78" i="11"/>
  <c r="GI78" i="11"/>
  <c r="GH78" i="11"/>
  <c r="GG78" i="11"/>
  <c r="GF78" i="11"/>
  <c r="GE78" i="11"/>
  <c r="GD78" i="11"/>
  <c r="GC78" i="11"/>
  <c r="GB78" i="11"/>
  <c r="GA78" i="11"/>
  <c r="FZ78" i="11"/>
  <c r="FY78" i="11"/>
  <c r="FX78" i="11"/>
  <c r="FW78" i="11"/>
  <c r="FV78" i="11"/>
  <c r="FU78" i="11"/>
  <c r="FT78" i="11"/>
  <c r="FS78" i="11"/>
  <c r="FR78" i="11"/>
  <c r="FQ78" i="11"/>
  <c r="FP78" i="11"/>
  <c r="FO78" i="11"/>
  <c r="FN78" i="11"/>
  <c r="FM78" i="11"/>
  <c r="FL78" i="11"/>
  <c r="FK78" i="11"/>
  <c r="FJ78" i="11"/>
  <c r="FI78" i="11"/>
  <c r="FH78" i="11"/>
  <c r="FG78" i="11"/>
  <c r="FF78" i="11"/>
  <c r="FE78" i="11"/>
  <c r="FD78" i="11"/>
  <c r="FC78" i="11"/>
  <c r="FB78" i="11"/>
  <c r="FA78" i="11"/>
  <c r="EZ78" i="11"/>
  <c r="EY78" i="11"/>
  <c r="EX78" i="11"/>
  <c r="EW78" i="11"/>
  <c r="EV78" i="11"/>
  <c r="EU78" i="11"/>
  <c r="ET78" i="11"/>
  <c r="ES78" i="11"/>
  <c r="ER78" i="11"/>
  <c r="EQ78" i="11"/>
  <c r="EP78" i="11"/>
  <c r="EO78" i="11"/>
  <c r="EN78" i="11"/>
  <c r="EM78" i="11"/>
  <c r="EL78" i="11"/>
  <c r="EK78" i="11"/>
  <c r="EJ78" i="11"/>
  <c r="EI78" i="11"/>
  <c r="EH78" i="11"/>
  <c r="EG78" i="11"/>
  <c r="EF78" i="11"/>
  <c r="EE78" i="11"/>
  <c r="ED78" i="11"/>
  <c r="EC78" i="11"/>
  <c r="EB78" i="11"/>
  <c r="EA78" i="11"/>
  <c r="DZ78" i="11"/>
  <c r="DY78" i="11"/>
  <c r="DX78" i="11"/>
  <c r="DW78" i="11"/>
  <c r="DV78" i="11"/>
  <c r="DU78" i="11"/>
  <c r="DT78" i="11"/>
  <c r="DS78" i="11"/>
  <c r="HV77" i="11"/>
  <c r="HU77" i="11"/>
  <c r="HT77" i="11"/>
  <c r="HS77" i="11"/>
  <c r="HR77" i="11"/>
  <c r="HQ77" i="11"/>
  <c r="HP77" i="11"/>
  <c r="HO77" i="11"/>
  <c r="HN77" i="11"/>
  <c r="HM77" i="11"/>
  <c r="HL77" i="11"/>
  <c r="HK77" i="11"/>
  <c r="HJ77" i="11"/>
  <c r="HI77" i="11"/>
  <c r="HH77" i="11"/>
  <c r="HG77" i="11"/>
  <c r="HF77" i="11"/>
  <c r="HE77" i="11"/>
  <c r="HD77" i="11"/>
  <c r="HC77" i="11"/>
  <c r="HB77" i="11"/>
  <c r="HA77" i="11"/>
  <c r="GZ77" i="11"/>
  <c r="GY77" i="11"/>
  <c r="GX77" i="11"/>
  <c r="GW77" i="11"/>
  <c r="GV77" i="11"/>
  <c r="GU77" i="11"/>
  <c r="GT77" i="11"/>
  <c r="GS77" i="11"/>
  <c r="GR77" i="11"/>
  <c r="GQ77" i="11"/>
  <c r="GP77" i="11"/>
  <c r="GO77" i="11"/>
  <c r="GN77" i="11"/>
  <c r="GM77" i="11"/>
  <c r="GL77" i="11"/>
  <c r="GK77" i="11"/>
  <c r="GJ77" i="11"/>
  <c r="GI77" i="11"/>
  <c r="GH77" i="11"/>
  <c r="GG77" i="11"/>
  <c r="GF77" i="11"/>
  <c r="GE77" i="11"/>
  <c r="GD77" i="11"/>
  <c r="GC77" i="11"/>
  <c r="GB77" i="11"/>
  <c r="GA77" i="11"/>
  <c r="FZ77" i="11"/>
  <c r="FY77" i="11"/>
  <c r="FX77" i="11"/>
  <c r="FW77" i="11"/>
  <c r="FV77" i="11"/>
  <c r="FU77" i="11"/>
  <c r="FT77" i="11"/>
  <c r="FS77" i="11"/>
  <c r="FR77" i="11"/>
  <c r="FQ77" i="11"/>
  <c r="FP77" i="11"/>
  <c r="FO77" i="11"/>
  <c r="FN77" i="11"/>
  <c r="FM77" i="11"/>
  <c r="FL77" i="11"/>
  <c r="FK77" i="11"/>
  <c r="FJ77" i="11"/>
  <c r="FI77" i="11"/>
  <c r="FH77" i="11"/>
  <c r="FG77" i="11"/>
  <c r="FF77" i="11"/>
  <c r="FE77" i="11"/>
  <c r="FD77" i="11"/>
  <c r="FC77" i="11"/>
  <c r="FB77" i="11"/>
  <c r="FA77" i="11"/>
  <c r="EZ77" i="11"/>
  <c r="EY77" i="11"/>
  <c r="EX77" i="11"/>
  <c r="EW77" i="11"/>
  <c r="EV77" i="11"/>
  <c r="EU77" i="11"/>
  <c r="ET77" i="11"/>
  <c r="ES77" i="11"/>
  <c r="ER77" i="11"/>
  <c r="EQ77" i="11"/>
  <c r="EP77" i="11"/>
  <c r="EO77" i="11"/>
  <c r="EN77" i="11"/>
  <c r="EM77" i="11"/>
  <c r="EL77" i="11"/>
  <c r="EK77" i="11"/>
  <c r="EJ77" i="11"/>
  <c r="EI77" i="11"/>
  <c r="EH77" i="11"/>
  <c r="EG77" i="11"/>
  <c r="EF77" i="11"/>
  <c r="EE77" i="11"/>
  <c r="ED77" i="11"/>
  <c r="EC77" i="11"/>
  <c r="EB77" i="11"/>
  <c r="EA77" i="11"/>
  <c r="DZ77" i="11"/>
  <c r="DY77" i="11"/>
  <c r="DX77" i="11"/>
  <c r="DW77" i="11"/>
  <c r="DV77" i="11"/>
  <c r="DU77" i="11"/>
  <c r="DT77" i="11"/>
  <c r="DS77" i="11"/>
  <c r="HV76" i="11"/>
  <c r="HU76" i="11"/>
  <c r="HT76" i="11"/>
  <c r="HS76" i="11"/>
  <c r="HR76" i="11"/>
  <c r="HQ76" i="11"/>
  <c r="HP76" i="11"/>
  <c r="HO76" i="11"/>
  <c r="HN76" i="11"/>
  <c r="HM76" i="11"/>
  <c r="HL76" i="11"/>
  <c r="HK76" i="11"/>
  <c r="HJ76" i="11"/>
  <c r="HI76" i="11"/>
  <c r="HH76" i="11"/>
  <c r="HG76" i="11"/>
  <c r="HF76" i="11"/>
  <c r="HE76" i="11"/>
  <c r="HD76" i="11"/>
  <c r="HC76" i="11"/>
  <c r="HB76" i="11"/>
  <c r="HA76" i="11"/>
  <c r="GZ76" i="11"/>
  <c r="GY76" i="11"/>
  <c r="GX76" i="11"/>
  <c r="GW76" i="11"/>
  <c r="GV76" i="11"/>
  <c r="GU76" i="11"/>
  <c r="GT76" i="11"/>
  <c r="GS76" i="11"/>
  <c r="GR76" i="11"/>
  <c r="GQ76" i="11"/>
  <c r="GP76" i="11"/>
  <c r="GO76" i="11"/>
  <c r="GN76" i="11"/>
  <c r="GM76" i="11"/>
  <c r="GL76" i="11"/>
  <c r="GK76" i="11"/>
  <c r="GJ76" i="11"/>
  <c r="GI76" i="11"/>
  <c r="GH76" i="11"/>
  <c r="GG76" i="11"/>
  <c r="GF76" i="11"/>
  <c r="GE76" i="11"/>
  <c r="GD76" i="11"/>
  <c r="GC76" i="11"/>
  <c r="GB76" i="11"/>
  <c r="GA76" i="11"/>
  <c r="FZ76" i="11"/>
  <c r="FY76" i="11"/>
  <c r="FX76" i="11"/>
  <c r="FW76" i="11"/>
  <c r="FV76" i="11"/>
  <c r="FU76" i="11"/>
  <c r="FT76" i="11"/>
  <c r="FS76" i="11"/>
  <c r="FR76" i="11"/>
  <c r="FQ76" i="11"/>
  <c r="FP76" i="11"/>
  <c r="FO76" i="11"/>
  <c r="FN76" i="11"/>
  <c r="FM76" i="11"/>
  <c r="FL76" i="11"/>
  <c r="FK76" i="11"/>
  <c r="FJ76" i="11"/>
  <c r="FI76" i="11"/>
  <c r="FH76" i="11"/>
  <c r="FG76" i="11"/>
  <c r="FF76" i="11"/>
  <c r="FE76" i="11"/>
  <c r="FD76" i="11"/>
  <c r="FC76" i="11"/>
  <c r="FB76" i="11"/>
  <c r="FA76" i="11"/>
  <c r="EZ76" i="11"/>
  <c r="EY76" i="11"/>
  <c r="EX76" i="11"/>
  <c r="EW76" i="11"/>
  <c r="EV76" i="11"/>
  <c r="EU76" i="11"/>
  <c r="ET76" i="11"/>
  <c r="ES76" i="11"/>
  <c r="ER76" i="11"/>
  <c r="EQ76" i="11"/>
  <c r="EP76" i="11"/>
  <c r="EO76" i="11"/>
  <c r="EN76" i="11"/>
  <c r="EM76" i="11"/>
  <c r="EL76" i="11"/>
  <c r="EK76" i="11"/>
  <c r="EJ76" i="11"/>
  <c r="EI76" i="11"/>
  <c r="EH76" i="11"/>
  <c r="EG76" i="11"/>
  <c r="EF76" i="11"/>
  <c r="EE76" i="11"/>
  <c r="ED76" i="11"/>
  <c r="EC76" i="11"/>
  <c r="EB76" i="11"/>
  <c r="EA76" i="11"/>
  <c r="DZ76" i="11"/>
  <c r="DY76" i="11"/>
  <c r="DX76" i="11"/>
  <c r="DW76" i="11"/>
  <c r="DV76" i="11"/>
  <c r="DU76" i="11"/>
  <c r="DT76" i="11"/>
  <c r="DS76" i="11"/>
  <c r="HV75" i="11"/>
  <c r="HU75" i="11"/>
  <c r="HT75" i="11"/>
  <c r="HS75" i="11"/>
  <c r="HR75" i="11"/>
  <c r="HQ75" i="11"/>
  <c r="HP75" i="11"/>
  <c r="HO75" i="11"/>
  <c r="HN75" i="11"/>
  <c r="HM75" i="11"/>
  <c r="HL75" i="11"/>
  <c r="HK75" i="11"/>
  <c r="HJ75" i="11"/>
  <c r="HI75" i="11"/>
  <c r="HH75" i="11"/>
  <c r="HG75" i="11"/>
  <c r="HF75" i="11"/>
  <c r="HE75" i="11"/>
  <c r="HD75" i="11"/>
  <c r="HC75" i="11"/>
  <c r="HB75" i="11"/>
  <c r="HA75" i="11"/>
  <c r="GZ75" i="11"/>
  <c r="GY75" i="11"/>
  <c r="GX75" i="11"/>
  <c r="GW75" i="11"/>
  <c r="GV75" i="11"/>
  <c r="GU75" i="11"/>
  <c r="GT75" i="11"/>
  <c r="GS75" i="11"/>
  <c r="GR75" i="11"/>
  <c r="GQ75" i="11"/>
  <c r="GP75" i="11"/>
  <c r="GO75" i="11"/>
  <c r="GN75" i="11"/>
  <c r="GM75" i="11"/>
  <c r="GL75" i="11"/>
  <c r="GK75" i="11"/>
  <c r="GJ75" i="11"/>
  <c r="GI75" i="11"/>
  <c r="GH75" i="11"/>
  <c r="GG75" i="11"/>
  <c r="GF75" i="11"/>
  <c r="GE75" i="11"/>
  <c r="GD75" i="11"/>
  <c r="GC75" i="11"/>
  <c r="GB75" i="11"/>
  <c r="GA75" i="11"/>
  <c r="FZ75" i="11"/>
  <c r="FY75" i="11"/>
  <c r="FX75" i="11"/>
  <c r="FW75" i="11"/>
  <c r="FV75" i="11"/>
  <c r="FU75" i="11"/>
  <c r="FT75" i="11"/>
  <c r="FS75" i="11"/>
  <c r="FR75" i="11"/>
  <c r="FQ75" i="11"/>
  <c r="FP75" i="11"/>
  <c r="FO75" i="11"/>
  <c r="FN75" i="11"/>
  <c r="FM75" i="11"/>
  <c r="FL75" i="11"/>
  <c r="FK75" i="11"/>
  <c r="FJ75" i="11"/>
  <c r="FI75" i="11"/>
  <c r="FH75" i="11"/>
  <c r="FG75" i="11"/>
  <c r="FF75" i="11"/>
  <c r="FE75" i="11"/>
  <c r="FD75" i="11"/>
  <c r="FC75" i="11"/>
  <c r="FB75" i="11"/>
  <c r="FA75" i="11"/>
  <c r="EZ75" i="11"/>
  <c r="EY75" i="11"/>
  <c r="EX75" i="11"/>
  <c r="EW75" i="11"/>
  <c r="EV75" i="11"/>
  <c r="EU75" i="11"/>
  <c r="ET75" i="11"/>
  <c r="ES75" i="11"/>
  <c r="ER75" i="11"/>
  <c r="EQ75" i="11"/>
  <c r="EP75" i="11"/>
  <c r="EO75" i="11"/>
  <c r="EN75" i="11"/>
  <c r="EM75" i="11"/>
  <c r="EL75" i="11"/>
  <c r="EK75" i="11"/>
  <c r="EJ75" i="11"/>
  <c r="EI75" i="11"/>
  <c r="EH75" i="11"/>
  <c r="EG75" i="11"/>
  <c r="EF75" i="11"/>
  <c r="EE75" i="11"/>
  <c r="ED75" i="11"/>
  <c r="EC75" i="11"/>
  <c r="EB75" i="11"/>
  <c r="EA75" i="11"/>
  <c r="DZ75" i="11"/>
  <c r="DY75" i="11"/>
  <c r="DX75" i="11"/>
  <c r="DW75" i="11"/>
  <c r="DV75" i="11"/>
  <c r="DU75" i="11"/>
  <c r="DT75" i="11"/>
  <c r="DS75" i="11"/>
  <c r="HV74" i="11"/>
  <c r="HU74" i="11"/>
  <c r="HT74" i="11"/>
  <c r="HS74" i="11"/>
  <c r="HR74" i="11"/>
  <c r="HQ74" i="11"/>
  <c r="HP74" i="11"/>
  <c r="HO74" i="11"/>
  <c r="HN74" i="11"/>
  <c r="HM74" i="11"/>
  <c r="HL74" i="11"/>
  <c r="HK74" i="11"/>
  <c r="HJ74" i="11"/>
  <c r="HI74" i="11"/>
  <c r="HH74" i="11"/>
  <c r="HG74" i="11"/>
  <c r="HF74" i="11"/>
  <c r="HE74" i="11"/>
  <c r="HD74" i="11"/>
  <c r="HC74" i="11"/>
  <c r="HB74" i="11"/>
  <c r="HA74" i="11"/>
  <c r="GZ74" i="11"/>
  <c r="GY74" i="11"/>
  <c r="GX74" i="11"/>
  <c r="GW74" i="11"/>
  <c r="GV74" i="11"/>
  <c r="GU74" i="11"/>
  <c r="GT74" i="11"/>
  <c r="GS74" i="11"/>
  <c r="GR74" i="11"/>
  <c r="GQ74" i="11"/>
  <c r="GP74" i="11"/>
  <c r="GO74" i="11"/>
  <c r="GN74" i="11"/>
  <c r="GM74" i="11"/>
  <c r="GL74" i="11"/>
  <c r="GK74" i="11"/>
  <c r="GJ74" i="11"/>
  <c r="GI74" i="11"/>
  <c r="GH74" i="11"/>
  <c r="GG74" i="11"/>
  <c r="GF74" i="11"/>
  <c r="GE74" i="11"/>
  <c r="GD74" i="11"/>
  <c r="GC74" i="11"/>
  <c r="GB74" i="11"/>
  <c r="GA74" i="11"/>
  <c r="FZ74" i="11"/>
  <c r="FY74" i="11"/>
  <c r="FX74" i="11"/>
  <c r="FW74" i="11"/>
  <c r="FV74" i="11"/>
  <c r="FU74" i="11"/>
  <c r="FT74" i="11"/>
  <c r="FS74" i="11"/>
  <c r="FR74" i="11"/>
  <c r="FQ74" i="11"/>
  <c r="FP74" i="11"/>
  <c r="FO74" i="11"/>
  <c r="FN74" i="11"/>
  <c r="FM74" i="11"/>
  <c r="FL74" i="11"/>
  <c r="FK74" i="11"/>
  <c r="FJ74" i="11"/>
  <c r="FI74" i="11"/>
  <c r="FH74" i="11"/>
  <c r="FG74" i="11"/>
  <c r="FF74" i="11"/>
  <c r="FE74" i="11"/>
  <c r="FD74" i="11"/>
  <c r="FC74" i="11"/>
  <c r="FB74" i="11"/>
  <c r="FA74" i="11"/>
  <c r="EZ74" i="11"/>
  <c r="EY74" i="11"/>
  <c r="EX74" i="11"/>
  <c r="EW74" i="11"/>
  <c r="EV74" i="11"/>
  <c r="EU74" i="11"/>
  <c r="ET74" i="11"/>
  <c r="ES74" i="11"/>
  <c r="ER74" i="11"/>
  <c r="EQ74" i="11"/>
  <c r="EP74" i="11"/>
  <c r="EO74" i="11"/>
  <c r="EN74" i="11"/>
  <c r="EM74" i="11"/>
  <c r="EL74" i="11"/>
  <c r="EK74" i="11"/>
  <c r="EJ74" i="11"/>
  <c r="EI74" i="11"/>
  <c r="EH74" i="11"/>
  <c r="EG74" i="11"/>
  <c r="EF74" i="11"/>
  <c r="EE74" i="11"/>
  <c r="ED74" i="11"/>
  <c r="EC74" i="11"/>
  <c r="EB74" i="11"/>
  <c r="EA74" i="11"/>
  <c r="DZ74" i="11"/>
  <c r="DY74" i="11"/>
  <c r="DX74" i="11"/>
  <c r="DW74" i="11"/>
  <c r="DV74" i="11"/>
  <c r="DU74" i="11"/>
  <c r="DT74" i="11"/>
  <c r="DS74" i="11"/>
  <c r="HV73" i="11"/>
  <c r="HU73" i="11"/>
  <c r="HT73" i="11"/>
  <c r="HS73" i="11"/>
  <c r="HR73" i="11"/>
  <c r="HQ73" i="11"/>
  <c r="HP73" i="11"/>
  <c r="HO73" i="11"/>
  <c r="HN73" i="11"/>
  <c r="HM73" i="11"/>
  <c r="HL73" i="11"/>
  <c r="HK73" i="11"/>
  <c r="HJ73" i="11"/>
  <c r="HI73" i="11"/>
  <c r="HH73" i="11"/>
  <c r="HG73" i="11"/>
  <c r="HF73" i="11"/>
  <c r="HE73" i="11"/>
  <c r="HD73" i="11"/>
  <c r="HC73" i="11"/>
  <c r="HB73" i="11"/>
  <c r="HA73" i="11"/>
  <c r="GZ73" i="11"/>
  <c r="GY73" i="11"/>
  <c r="GX73" i="11"/>
  <c r="GW73" i="11"/>
  <c r="GV73" i="11"/>
  <c r="GU73" i="11"/>
  <c r="GT73" i="11"/>
  <c r="GS73" i="11"/>
  <c r="GR73" i="11"/>
  <c r="GQ73" i="11"/>
  <c r="GP73" i="11"/>
  <c r="GO73" i="11"/>
  <c r="GN73" i="11"/>
  <c r="GM73" i="11"/>
  <c r="GL73" i="11"/>
  <c r="GK73" i="11"/>
  <c r="GJ73" i="11"/>
  <c r="GI73" i="11"/>
  <c r="GH73" i="11"/>
  <c r="GG73" i="11"/>
  <c r="GF73" i="11"/>
  <c r="GE73" i="11"/>
  <c r="GD73" i="11"/>
  <c r="GC73" i="11"/>
  <c r="GB73" i="11"/>
  <c r="GA73" i="11"/>
  <c r="FZ73" i="11"/>
  <c r="FY73" i="11"/>
  <c r="FX73" i="11"/>
  <c r="FW73" i="11"/>
  <c r="FV73" i="11"/>
  <c r="FU73" i="11"/>
  <c r="FT73" i="11"/>
  <c r="FS73" i="11"/>
  <c r="FR73" i="11"/>
  <c r="FQ73" i="11"/>
  <c r="FP73" i="11"/>
  <c r="FO73" i="11"/>
  <c r="FN73" i="11"/>
  <c r="FM73" i="11"/>
  <c r="FL73" i="11"/>
  <c r="FK73" i="11"/>
  <c r="FJ73" i="11"/>
  <c r="FI73" i="11"/>
  <c r="FH73" i="11"/>
  <c r="FG73" i="11"/>
  <c r="FF73" i="11"/>
  <c r="FE73" i="11"/>
  <c r="FD73" i="11"/>
  <c r="FC73" i="11"/>
  <c r="FB73" i="11"/>
  <c r="FA73" i="11"/>
  <c r="EZ73" i="11"/>
  <c r="EY73" i="11"/>
  <c r="EX73" i="11"/>
  <c r="EW73" i="11"/>
  <c r="EV73" i="11"/>
  <c r="EU73" i="11"/>
  <c r="ET73" i="11"/>
  <c r="ES73" i="11"/>
  <c r="ER73" i="11"/>
  <c r="EQ73" i="11"/>
  <c r="EP73" i="11"/>
  <c r="EO73" i="11"/>
  <c r="EN73" i="11"/>
  <c r="EM73" i="11"/>
  <c r="EL73" i="11"/>
  <c r="EK73" i="11"/>
  <c r="EJ73" i="11"/>
  <c r="EI73" i="11"/>
  <c r="EH73" i="11"/>
  <c r="EG73" i="11"/>
  <c r="EF73" i="11"/>
  <c r="EE73" i="11"/>
  <c r="ED73" i="11"/>
  <c r="EC73" i="11"/>
  <c r="EB73" i="11"/>
  <c r="EA73" i="11"/>
  <c r="DZ73" i="11"/>
  <c r="DY73" i="11"/>
  <c r="DX73" i="11"/>
  <c r="DW73" i="11"/>
  <c r="DV73" i="11"/>
  <c r="DU73" i="11"/>
  <c r="DT73" i="11"/>
  <c r="DS73" i="11"/>
  <c r="HV72" i="11"/>
  <c r="HU72" i="11"/>
  <c r="HT72" i="11"/>
  <c r="HS72" i="11"/>
  <c r="HR72" i="11"/>
  <c r="HQ72" i="11"/>
  <c r="HP72" i="11"/>
  <c r="HO72" i="11"/>
  <c r="HN72" i="11"/>
  <c r="HM72" i="11"/>
  <c r="HL72" i="11"/>
  <c r="HK72" i="11"/>
  <c r="HJ72" i="11"/>
  <c r="HI72" i="11"/>
  <c r="HH72" i="11"/>
  <c r="HG72" i="11"/>
  <c r="HF72" i="11"/>
  <c r="HE72" i="11"/>
  <c r="HD72" i="11"/>
  <c r="HC72" i="11"/>
  <c r="HB72" i="11"/>
  <c r="HA72" i="11"/>
  <c r="GZ72" i="11"/>
  <c r="GY72" i="11"/>
  <c r="GX72" i="11"/>
  <c r="GW72" i="11"/>
  <c r="GV72" i="11"/>
  <c r="GU72" i="11"/>
  <c r="GT72" i="11"/>
  <c r="GS72" i="11"/>
  <c r="GR72" i="11"/>
  <c r="GQ72" i="11"/>
  <c r="GP72" i="11"/>
  <c r="GO72" i="11"/>
  <c r="GN72" i="11"/>
  <c r="GM72" i="11"/>
  <c r="GL72" i="11"/>
  <c r="GK72" i="11"/>
  <c r="GJ72" i="11"/>
  <c r="GI72" i="11"/>
  <c r="GH72" i="11"/>
  <c r="GG72" i="11"/>
  <c r="GF72" i="11"/>
  <c r="GE72" i="11"/>
  <c r="GD72" i="11"/>
  <c r="GC72" i="11"/>
  <c r="GB72" i="11"/>
  <c r="GA72" i="11"/>
  <c r="FZ72" i="11"/>
  <c r="FY72" i="11"/>
  <c r="FX72" i="11"/>
  <c r="FW72" i="11"/>
  <c r="FV72" i="11"/>
  <c r="FU72" i="11"/>
  <c r="FT72" i="11"/>
  <c r="FS72" i="11"/>
  <c r="FR72" i="11"/>
  <c r="FQ72" i="11"/>
  <c r="FP72" i="11"/>
  <c r="FO72" i="11"/>
  <c r="FN72" i="11"/>
  <c r="FM72" i="11"/>
  <c r="FL72" i="11"/>
  <c r="FK72" i="11"/>
  <c r="FJ72" i="11"/>
  <c r="FI72" i="11"/>
  <c r="FH72" i="11"/>
  <c r="FG72" i="11"/>
  <c r="FF72" i="11"/>
  <c r="FE72" i="11"/>
  <c r="FD72" i="11"/>
  <c r="FC72" i="11"/>
  <c r="FB72" i="11"/>
  <c r="FA72" i="11"/>
  <c r="EZ72" i="11"/>
  <c r="EY72" i="11"/>
  <c r="EX72" i="11"/>
  <c r="EW72" i="11"/>
  <c r="EV72" i="11"/>
  <c r="EU72" i="11"/>
  <c r="ET72" i="11"/>
  <c r="ES72" i="11"/>
  <c r="ER72" i="11"/>
  <c r="EQ72" i="11"/>
  <c r="EP72" i="11"/>
  <c r="EO72" i="11"/>
  <c r="EN72" i="11"/>
  <c r="EM72" i="11"/>
  <c r="EL72" i="11"/>
  <c r="EK72" i="11"/>
  <c r="EJ72" i="11"/>
  <c r="EI72" i="11"/>
  <c r="EH72" i="11"/>
  <c r="EG72" i="11"/>
  <c r="EF72" i="11"/>
  <c r="EE72" i="11"/>
  <c r="ED72" i="11"/>
  <c r="EC72" i="11"/>
  <c r="EB72" i="11"/>
  <c r="EA72" i="11"/>
  <c r="DZ72" i="11"/>
  <c r="DY72" i="11"/>
  <c r="DX72" i="11"/>
  <c r="DW72" i="11"/>
  <c r="DV72" i="11"/>
  <c r="DU72" i="11"/>
  <c r="DT72" i="11"/>
  <c r="DS72" i="11"/>
  <c r="HV71" i="11"/>
  <c r="HU71" i="11"/>
  <c r="HT71" i="11"/>
  <c r="HS71" i="11"/>
  <c r="HR71" i="11"/>
  <c r="HQ71" i="11"/>
  <c r="HP71" i="11"/>
  <c r="HO71" i="11"/>
  <c r="HN71" i="11"/>
  <c r="HM71" i="11"/>
  <c r="HL71" i="11"/>
  <c r="HK71" i="11"/>
  <c r="HJ71" i="11"/>
  <c r="HI71" i="11"/>
  <c r="HH71" i="11"/>
  <c r="HG71" i="11"/>
  <c r="HF71" i="11"/>
  <c r="HE71" i="11"/>
  <c r="HD71" i="11"/>
  <c r="HC71" i="11"/>
  <c r="HB71" i="11"/>
  <c r="HA71" i="11"/>
  <c r="GZ71" i="11"/>
  <c r="GY71" i="11"/>
  <c r="GX71" i="11"/>
  <c r="GW71" i="11"/>
  <c r="GV71" i="11"/>
  <c r="GU71" i="11"/>
  <c r="GT71" i="11"/>
  <c r="GS71" i="11"/>
  <c r="GR71" i="11"/>
  <c r="GQ71" i="11"/>
  <c r="GP71" i="11"/>
  <c r="GO71" i="11"/>
  <c r="GN71" i="11"/>
  <c r="GM71" i="11"/>
  <c r="GL71" i="11"/>
  <c r="GK71" i="11"/>
  <c r="GJ71" i="11"/>
  <c r="GI71" i="11"/>
  <c r="GH71" i="11"/>
  <c r="GG71" i="11"/>
  <c r="GF71" i="11"/>
  <c r="GE71" i="11"/>
  <c r="GD71" i="11"/>
  <c r="GC71" i="11"/>
  <c r="GB71" i="11"/>
  <c r="GA71" i="11"/>
  <c r="FZ71" i="11"/>
  <c r="FY71" i="11"/>
  <c r="FX71" i="11"/>
  <c r="FW71" i="11"/>
  <c r="FV71" i="11"/>
  <c r="FU71" i="11"/>
  <c r="FT71" i="11"/>
  <c r="FS71" i="11"/>
  <c r="FR71" i="11"/>
  <c r="FQ71" i="11"/>
  <c r="FP71" i="11"/>
  <c r="FO71" i="11"/>
  <c r="FN71" i="11"/>
  <c r="FM71" i="11"/>
  <c r="FL71" i="11"/>
  <c r="FK71" i="11"/>
  <c r="FJ71" i="11"/>
  <c r="FI71" i="11"/>
  <c r="FH71" i="11"/>
  <c r="FG71" i="11"/>
  <c r="FF71" i="11"/>
  <c r="FE71" i="11"/>
  <c r="FD71" i="11"/>
  <c r="FC71" i="11"/>
  <c r="FB71" i="11"/>
  <c r="FA71" i="11"/>
  <c r="EZ71" i="11"/>
  <c r="EY71" i="11"/>
  <c r="EX71" i="11"/>
  <c r="EW71" i="11"/>
  <c r="EV71" i="11"/>
  <c r="EU71" i="11"/>
  <c r="ET71" i="11"/>
  <c r="ES71" i="11"/>
  <c r="ER71" i="11"/>
  <c r="EQ71" i="11"/>
  <c r="EP71" i="11"/>
  <c r="EO71" i="11"/>
  <c r="EN71" i="11"/>
  <c r="EM71" i="11"/>
  <c r="EL71" i="11"/>
  <c r="EK71" i="11"/>
  <c r="EJ71" i="11"/>
  <c r="EI71" i="11"/>
  <c r="EH71" i="11"/>
  <c r="EG71" i="11"/>
  <c r="EF71" i="11"/>
  <c r="EE71" i="11"/>
  <c r="ED71" i="11"/>
  <c r="EC71" i="11"/>
  <c r="EB71" i="11"/>
  <c r="EA71" i="11"/>
  <c r="DZ71" i="11"/>
  <c r="DY71" i="11"/>
  <c r="DX71" i="11"/>
  <c r="DW71" i="11"/>
  <c r="DV71" i="11"/>
  <c r="DU71" i="11"/>
  <c r="DT71" i="11"/>
  <c r="DS71" i="11"/>
  <c r="HV70" i="11"/>
  <c r="HU70" i="11"/>
  <c r="HT70" i="11"/>
  <c r="HS70" i="11"/>
  <c r="HR70" i="11"/>
  <c r="HQ70" i="11"/>
  <c r="HP70" i="11"/>
  <c r="HO70" i="11"/>
  <c r="HN70" i="11"/>
  <c r="HM70" i="11"/>
  <c r="HL70" i="11"/>
  <c r="HK70" i="11"/>
  <c r="HJ70" i="11"/>
  <c r="HI70" i="11"/>
  <c r="HH70" i="11"/>
  <c r="HG70" i="11"/>
  <c r="HF70" i="11"/>
  <c r="HE70" i="11"/>
  <c r="HD70" i="11"/>
  <c r="HC70" i="11"/>
  <c r="HB70" i="11"/>
  <c r="HA70" i="11"/>
  <c r="GZ70" i="11"/>
  <c r="GY70" i="11"/>
  <c r="GX70" i="11"/>
  <c r="GW70" i="11"/>
  <c r="GV70" i="11"/>
  <c r="GU70" i="11"/>
  <c r="GT70" i="11"/>
  <c r="GS70" i="11"/>
  <c r="GR70" i="11"/>
  <c r="GQ70" i="11"/>
  <c r="GP70" i="11"/>
  <c r="GO70" i="11"/>
  <c r="GN70" i="11"/>
  <c r="GM70" i="11"/>
  <c r="GL70" i="11"/>
  <c r="GK70" i="11"/>
  <c r="GJ70" i="11"/>
  <c r="GI70" i="11"/>
  <c r="GH70" i="11"/>
  <c r="GG70" i="11"/>
  <c r="GF70" i="11"/>
  <c r="GE70" i="11"/>
  <c r="GD70" i="11"/>
  <c r="GC70" i="11"/>
  <c r="GB70" i="11"/>
  <c r="GA70" i="11"/>
  <c r="FZ70" i="11"/>
  <c r="FY70" i="11"/>
  <c r="FX70" i="11"/>
  <c r="FW70" i="11"/>
  <c r="FV70" i="11"/>
  <c r="FU70" i="11"/>
  <c r="FT70" i="11"/>
  <c r="FS70" i="11"/>
  <c r="FR70" i="11"/>
  <c r="FQ70" i="11"/>
  <c r="FP70" i="11"/>
  <c r="FO70" i="11"/>
  <c r="FN70" i="11"/>
  <c r="FM70" i="11"/>
  <c r="FL70" i="11"/>
  <c r="FK70" i="11"/>
  <c r="FJ70" i="11"/>
  <c r="FI70" i="11"/>
  <c r="FH70" i="11"/>
  <c r="FG70" i="11"/>
  <c r="FF70" i="11"/>
  <c r="FE70" i="11"/>
  <c r="FD70" i="11"/>
  <c r="FC70" i="11"/>
  <c r="FB70" i="11"/>
  <c r="FA70" i="11"/>
  <c r="EZ70" i="11"/>
  <c r="EY70" i="11"/>
  <c r="EX70" i="11"/>
  <c r="EW70" i="11"/>
  <c r="EV70" i="11"/>
  <c r="EU70" i="11"/>
  <c r="ET70" i="11"/>
  <c r="ES70" i="11"/>
  <c r="ER70" i="11"/>
  <c r="EQ70" i="11"/>
  <c r="EP70" i="11"/>
  <c r="EO70" i="11"/>
  <c r="EN70" i="11"/>
  <c r="EM70" i="11"/>
  <c r="EL70" i="11"/>
  <c r="EK70" i="11"/>
  <c r="EJ70" i="11"/>
  <c r="EI70" i="11"/>
  <c r="EH70" i="11"/>
  <c r="EG70" i="11"/>
  <c r="EF70" i="11"/>
  <c r="EE70" i="11"/>
  <c r="ED70" i="11"/>
  <c r="EC70" i="11"/>
  <c r="EB70" i="11"/>
  <c r="EA70" i="11"/>
  <c r="DZ70" i="11"/>
  <c r="DY70" i="11"/>
  <c r="DX70" i="11"/>
  <c r="DW70" i="11"/>
  <c r="DV70" i="11"/>
  <c r="DU70" i="11"/>
  <c r="DT70" i="11"/>
  <c r="DS70" i="11"/>
  <c r="HV69" i="11"/>
  <c r="HU69" i="11"/>
  <c r="HT69" i="11"/>
  <c r="HS69" i="11"/>
  <c r="HR69" i="11"/>
  <c r="HQ69" i="11"/>
  <c r="HP69" i="11"/>
  <c r="HO69" i="11"/>
  <c r="HN69" i="11"/>
  <c r="HM69" i="11"/>
  <c r="HL69" i="11"/>
  <c r="HK69" i="11"/>
  <c r="HJ69" i="11"/>
  <c r="HI69" i="11"/>
  <c r="HH69" i="11"/>
  <c r="HG69" i="11"/>
  <c r="HF69" i="11"/>
  <c r="HE69" i="11"/>
  <c r="HD69" i="11"/>
  <c r="HC69" i="11"/>
  <c r="HB69" i="11"/>
  <c r="HA69" i="11"/>
  <c r="GZ69" i="11"/>
  <c r="GY69" i="11"/>
  <c r="GX69" i="11"/>
  <c r="GW69" i="11"/>
  <c r="GV69" i="11"/>
  <c r="GU69" i="11"/>
  <c r="GT69" i="11"/>
  <c r="GS69" i="11"/>
  <c r="GR69" i="11"/>
  <c r="GQ69" i="11"/>
  <c r="GP69" i="11"/>
  <c r="GO69" i="11"/>
  <c r="GN69" i="11"/>
  <c r="GM69" i="11"/>
  <c r="GL69" i="11"/>
  <c r="GK69" i="11"/>
  <c r="GJ69" i="11"/>
  <c r="GI69" i="11"/>
  <c r="GH69" i="11"/>
  <c r="GG69" i="11"/>
  <c r="GF69" i="11"/>
  <c r="GE69" i="11"/>
  <c r="GD69" i="11"/>
  <c r="GC69" i="11"/>
  <c r="GB69" i="11"/>
  <c r="GA69" i="11"/>
  <c r="FZ69" i="11"/>
  <c r="FY69" i="11"/>
  <c r="FX69" i="11"/>
  <c r="FW69" i="11"/>
  <c r="FV69" i="11"/>
  <c r="FU69" i="11"/>
  <c r="FT69" i="11"/>
  <c r="FS69" i="11"/>
  <c r="FR69" i="11"/>
  <c r="FQ69" i="11"/>
  <c r="FP69" i="11"/>
  <c r="FO69" i="11"/>
  <c r="FN69" i="11"/>
  <c r="FM69" i="11"/>
  <c r="FL69" i="11"/>
  <c r="FK69" i="11"/>
  <c r="FJ69" i="11"/>
  <c r="FI69" i="11"/>
  <c r="FH69" i="11"/>
  <c r="FG69" i="11"/>
  <c r="FF69" i="11"/>
  <c r="FE69" i="11"/>
  <c r="FD69" i="11"/>
  <c r="FC69" i="11"/>
  <c r="FB69" i="11"/>
  <c r="FA69" i="11"/>
  <c r="EZ69" i="11"/>
  <c r="EY69" i="11"/>
  <c r="EX69" i="11"/>
  <c r="EW69" i="11"/>
  <c r="EV69" i="11"/>
  <c r="EU69" i="11"/>
  <c r="ET69" i="11"/>
  <c r="ES69" i="11"/>
  <c r="ER69" i="11"/>
  <c r="EQ69" i="11"/>
  <c r="EP69" i="11"/>
  <c r="EO69" i="11"/>
  <c r="EN69" i="11"/>
  <c r="EM69" i="11"/>
  <c r="EL69" i="11"/>
  <c r="EK69" i="11"/>
  <c r="EJ69" i="11"/>
  <c r="EI69" i="11"/>
  <c r="EH69" i="11"/>
  <c r="EG69" i="11"/>
  <c r="EF69" i="11"/>
  <c r="EE69" i="11"/>
  <c r="ED69" i="11"/>
  <c r="EC69" i="11"/>
  <c r="EB69" i="11"/>
  <c r="EA69" i="11"/>
  <c r="DZ69" i="11"/>
  <c r="DY69" i="11"/>
  <c r="DX69" i="11"/>
  <c r="DW69" i="11"/>
  <c r="DV69" i="11"/>
  <c r="DU69" i="11"/>
  <c r="DT69" i="11"/>
  <c r="DS69" i="11"/>
  <c r="HV68" i="11"/>
  <c r="HU68" i="11"/>
  <c r="HT68" i="11"/>
  <c r="HS68" i="11"/>
  <c r="HR68" i="11"/>
  <c r="HQ68" i="11"/>
  <c r="HP68" i="11"/>
  <c r="HO68" i="11"/>
  <c r="HN68" i="11"/>
  <c r="HM68" i="11"/>
  <c r="HL68" i="11"/>
  <c r="HK68" i="11"/>
  <c r="HJ68" i="11"/>
  <c r="HI68" i="11"/>
  <c r="HH68" i="11"/>
  <c r="HG68" i="11"/>
  <c r="HF68" i="11"/>
  <c r="HE68" i="11"/>
  <c r="HD68" i="11"/>
  <c r="HC68" i="11"/>
  <c r="HB68" i="11"/>
  <c r="HA68" i="11"/>
  <c r="GZ68" i="11"/>
  <c r="GY68" i="11"/>
  <c r="GX68" i="11"/>
  <c r="GW68" i="11"/>
  <c r="GV68" i="11"/>
  <c r="GU68" i="11"/>
  <c r="GT68" i="11"/>
  <c r="GS68" i="11"/>
  <c r="GR68" i="11"/>
  <c r="GQ68" i="11"/>
  <c r="GP68" i="11"/>
  <c r="GO68" i="11"/>
  <c r="GN68" i="11"/>
  <c r="GM68" i="11"/>
  <c r="GL68" i="11"/>
  <c r="GK68" i="11"/>
  <c r="GJ68" i="11"/>
  <c r="GI68" i="11"/>
  <c r="GH68" i="11"/>
  <c r="GG68" i="11"/>
  <c r="GF68" i="11"/>
  <c r="GE68" i="11"/>
  <c r="GD68" i="11"/>
  <c r="GC68" i="11"/>
  <c r="GB68" i="11"/>
  <c r="GA68" i="11"/>
  <c r="FZ68" i="11"/>
  <c r="FY68" i="11"/>
  <c r="FX68" i="11"/>
  <c r="FW68" i="11"/>
  <c r="FV68" i="11"/>
  <c r="FU68" i="11"/>
  <c r="FT68" i="11"/>
  <c r="FS68" i="11"/>
  <c r="FR68" i="11"/>
  <c r="FQ68" i="11"/>
  <c r="FP68" i="11"/>
  <c r="FO68" i="11"/>
  <c r="FN68" i="11"/>
  <c r="FM68" i="11"/>
  <c r="FL68" i="11"/>
  <c r="FK68" i="11"/>
  <c r="FJ68" i="11"/>
  <c r="FI68" i="11"/>
  <c r="FH68" i="11"/>
  <c r="FG68" i="11"/>
  <c r="FF68" i="11"/>
  <c r="FE68" i="11"/>
  <c r="FD68" i="11"/>
  <c r="FC68" i="11"/>
  <c r="FB68" i="11"/>
  <c r="FA68" i="11"/>
  <c r="EZ68" i="11"/>
  <c r="EY68" i="11"/>
  <c r="EX68" i="11"/>
  <c r="EW68" i="11"/>
  <c r="EV68" i="11"/>
  <c r="EU68" i="11"/>
  <c r="ET68" i="11"/>
  <c r="ES68" i="11"/>
  <c r="ER68" i="11"/>
  <c r="EQ68" i="11"/>
  <c r="EP68" i="11"/>
  <c r="EO68" i="11"/>
  <c r="EN68" i="11"/>
  <c r="EM68" i="11"/>
  <c r="EL68" i="11"/>
  <c r="EK68" i="11"/>
  <c r="EJ68" i="11"/>
  <c r="EI68" i="11"/>
  <c r="EH68" i="11"/>
  <c r="EG68" i="11"/>
  <c r="EF68" i="11"/>
  <c r="EE68" i="11"/>
  <c r="ED68" i="11"/>
  <c r="EC68" i="11"/>
  <c r="EB68" i="11"/>
  <c r="EA68" i="11"/>
  <c r="DZ68" i="11"/>
  <c r="DY68" i="11"/>
  <c r="DX68" i="11"/>
  <c r="DW68" i="11"/>
  <c r="DV68" i="11"/>
  <c r="DU68" i="11"/>
  <c r="DT68" i="11"/>
  <c r="DS68" i="11"/>
  <c r="HV67" i="11"/>
  <c r="HU67" i="11"/>
  <c r="HT67" i="11"/>
  <c r="HS67" i="11"/>
  <c r="HR67" i="11"/>
  <c r="HQ67" i="11"/>
  <c r="HP67" i="11"/>
  <c r="HO67" i="11"/>
  <c r="HN67" i="11"/>
  <c r="HM67" i="11"/>
  <c r="HL67" i="11"/>
  <c r="HK67" i="11"/>
  <c r="HJ67" i="11"/>
  <c r="HI67" i="11"/>
  <c r="HH67" i="11"/>
  <c r="HG67" i="11"/>
  <c r="HF67" i="11"/>
  <c r="HE67" i="11"/>
  <c r="HD67" i="11"/>
  <c r="HC67" i="11"/>
  <c r="HB67" i="11"/>
  <c r="HA67" i="11"/>
  <c r="GZ67" i="11"/>
  <c r="GY67" i="11"/>
  <c r="GX67" i="11"/>
  <c r="GW67" i="11"/>
  <c r="GV67" i="11"/>
  <c r="GU67" i="11"/>
  <c r="GT67" i="11"/>
  <c r="GS67" i="11"/>
  <c r="GR67" i="11"/>
  <c r="GQ67" i="11"/>
  <c r="GP67" i="11"/>
  <c r="GO67" i="11"/>
  <c r="GN67" i="11"/>
  <c r="GM67" i="11"/>
  <c r="GL67" i="11"/>
  <c r="GK67" i="11"/>
  <c r="GJ67" i="11"/>
  <c r="GI67" i="11"/>
  <c r="GH67" i="11"/>
  <c r="GG67" i="11"/>
  <c r="GF67" i="11"/>
  <c r="GE67" i="11"/>
  <c r="GD67" i="11"/>
  <c r="GC67" i="11"/>
  <c r="GB67" i="11"/>
  <c r="GA67" i="11"/>
  <c r="FZ67" i="11"/>
  <c r="FY67" i="11"/>
  <c r="FX67" i="11"/>
  <c r="FW67" i="11"/>
  <c r="FV67" i="11"/>
  <c r="FU67" i="11"/>
  <c r="FT67" i="11"/>
  <c r="FS67" i="11"/>
  <c r="FR67" i="11"/>
  <c r="FQ67" i="11"/>
  <c r="FP67" i="11"/>
  <c r="FO67" i="11"/>
  <c r="FN67" i="11"/>
  <c r="FM67" i="11"/>
  <c r="FL67" i="11"/>
  <c r="FK67" i="11"/>
  <c r="FJ67" i="11"/>
  <c r="FI67" i="11"/>
  <c r="FH67" i="11"/>
  <c r="FG67" i="11"/>
  <c r="FF67" i="11"/>
  <c r="FE67" i="11"/>
  <c r="FD67" i="11"/>
  <c r="FC67" i="11"/>
  <c r="FB67" i="11"/>
  <c r="FA67" i="11"/>
  <c r="EZ67" i="11"/>
  <c r="EY67" i="11"/>
  <c r="EX67" i="11"/>
  <c r="EW67" i="11"/>
  <c r="EV67" i="11"/>
  <c r="EU67" i="11"/>
  <c r="ET67" i="11"/>
  <c r="ES67" i="11"/>
  <c r="ER67" i="11"/>
  <c r="EQ67" i="11"/>
  <c r="EP67" i="11"/>
  <c r="EO67" i="11"/>
  <c r="EN67" i="11"/>
  <c r="EM67" i="11"/>
  <c r="EL67" i="11"/>
  <c r="EK67" i="11"/>
  <c r="EJ67" i="11"/>
  <c r="EI67" i="11"/>
  <c r="EH67" i="11"/>
  <c r="EG67" i="11"/>
  <c r="EF67" i="11"/>
  <c r="EE67" i="11"/>
  <c r="ED67" i="11"/>
  <c r="EC67" i="11"/>
  <c r="EB67" i="11"/>
  <c r="EA67" i="11"/>
  <c r="DZ67" i="11"/>
  <c r="DY67" i="11"/>
  <c r="DX67" i="11"/>
  <c r="DW67" i="11"/>
  <c r="DV67" i="11"/>
  <c r="DU67" i="11"/>
  <c r="DT67" i="11"/>
  <c r="DS67" i="11"/>
  <c r="HV66" i="11"/>
  <c r="HU66" i="11"/>
  <c r="HT66" i="11"/>
  <c r="HS66" i="11"/>
  <c r="HR66" i="11"/>
  <c r="HQ66" i="11"/>
  <c r="HP66" i="11"/>
  <c r="HO66" i="11"/>
  <c r="HN66" i="11"/>
  <c r="HM66" i="11"/>
  <c r="HL66" i="11"/>
  <c r="HK66" i="11"/>
  <c r="HJ66" i="11"/>
  <c r="HI66" i="11"/>
  <c r="HH66" i="11"/>
  <c r="HG66" i="11"/>
  <c r="HF66" i="11"/>
  <c r="HE66" i="11"/>
  <c r="HD66" i="11"/>
  <c r="HC66" i="11"/>
  <c r="HB66" i="11"/>
  <c r="HA66" i="11"/>
  <c r="GZ66" i="11"/>
  <c r="GY66" i="11"/>
  <c r="GX66" i="11"/>
  <c r="GW66" i="11"/>
  <c r="GV66" i="11"/>
  <c r="GU66" i="11"/>
  <c r="GT66" i="11"/>
  <c r="GS66" i="11"/>
  <c r="GR66" i="11"/>
  <c r="GQ66" i="11"/>
  <c r="GP66" i="11"/>
  <c r="GO66" i="11"/>
  <c r="GN66" i="11"/>
  <c r="GM66" i="11"/>
  <c r="GL66" i="11"/>
  <c r="GK66" i="11"/>
  <c r="GJ66" i="11"/>
  <c r="GI66" i="11"/>
  <c r="GH66" i="11"/>
  <c r="GG66" i="11"/>
  <c r="GF66" i="11"/>
  <c r="GE66" i="11"/>
  <c r="GD66" i="11"/>
  <c r="GC66" i="11"/>
  <c r="GB66" i="11"/>
  <c r="GA66" i="11"/>
  <c r="FZ66" i="11"/>
  <c r="FY66" i="11"/>
  <c r="FX66" i="11"/>
  <c r="FW66" i="11"/>
  <c r="FV66" i="11"/>
  <c r="FU66" i="11"/>
  <c r="FT66" i="11"/>
  <c r="FS66" i="11"/>
  <c r="FR66" i="11"/>
  <c r="FQ66" i="11"/>
  <c r="FP66" i="11"/>
  <c r="FO66" i="11"/>
  <c r="FN66" i="11"/>
  <c r="FM66" i="11"/>
  <c r="FL66" i="11"/>
  <c r="FK66" i="11"/>
  <c r="FJ66" i="11"/>
  <c r="FI66" i="11"/>
  <c r="FH66" i="11"/>
  <c r="FG66" i="11"/>
  <c r="FF66" i="11"/>
  <c r="FE66" i="11"/>
  <c r="FD66" i="11"/>
  <c r="FC66" i="11"/>
  <c r="FB66" i="11"/>
  <c r="FA66" i="11"/>
  <c r="EZ66" i="11"/>
  <c r="EY66" i="11"/>
  <c r="EX66" i="11"/>
  <c r="EW66" i="11"/>
  <c r="EV66" i="11"/>
  <c r="EU66" i="11"/>
  <c r="ET66" i="11"/>
  <c r="ES66" i="11"/>
  <c r="ER66" i="11"/>
  <c r="EQ66" i="11"/>
  <c r="EP66" i="11"/>
  <c r="EO66" i="11"/>
  <c r="EN66" i="11"/>
  <c r="EM66" i="11"/>
  <c r="EL66" i="11"/>
  <c r="EK66" i="11"/>
  <c r="EJ66" i="11"/>
  <c r="EI66" i="11"/>
  <c r="EH66" i="11"/>
  <c r="EG66" i="11"/>
  <c r="EF66" i="11"/>
  <c r="EE66" i="11"/>
  <c r="ED66" i="11"/>
  <c r="EC66" i="11"/>
  <c r="EB66" i="11"/>
  <c r="EA66" i="11"/>
  <c r="DZ66" i="11"/>
  <c r="DY66" i="11"/>
  <c r="DX66" i="11"/>
  <c r="DW66" i="11"/>
  <c r="DV66" i="11"/>
  <c r="DU66" i="11"/>
  <c r="DT66" i="11"/>
  <c r="DS66" i="11"/>
  <c r="HV65" i="11"/>
  <c r="HU65" i="11"/>
  <c r="HT65" i="11"/>
  <c r="HS65" i="11"/>
  <c r="HR65" i="11"/>
  <c r="HQ65" i="11"/>
  <c r="HP65" i="11"/>
  <c r="HO65" i="11"/>
  <c r="HN65" i="11"/>
  <c r="HM65" i="11"/>
  <c r="HL65" i="11"/>
  <c r="HK65" i="11"/>
  <c r="HJ65" i="11"/>
  <c r="HI65" i="11"/>
  <c r="HH65" i="11"/>
  <c r="HG65" i="11"/>
  <c r="HF65" i="11"/>
  <c r="HE65" i="11"/>
  <c r="HD65" i="11"/>
  <c r="HC65" i="11"/>
  <c r="HB65" i="11"/>
  <c r="HA65" i="11"/>
  <c r="GZ65" i="11"/>
  <c r="GY65" i="11"/>
  <c r="GX65" i="11"/>
  <c r="GW65" i="11"/>
  <c r="GV65" i="11"/>
  <c r="GU65" i="11"/>
  <c r="GT65" i="11"/>
  <c r="GS65" i="11"/>
  <c r="GR65" i="11"/>
  <c r="GQ65" i="11"/>
  <c r="GP65" i="11"/>
  <c r="GO65" i="11"/>
  <c r="GN65" i="11"/>
  <c r="GM65" i="11"/>
  <c r="GL65" i="11"/>
  <c r="GK65" i="11"/>
  <c r="GJ65" i="11"/>
  <c r="GI65" i="11"/>
  <c r="GH65" i="11"/>
  <c r="GG65" i="11"/>
  <c r="GF65" i="11"/>
  <c r="GE65" i="11"/>
  <c r="GD65" i="11"/>
  <c r="GC65" i="11"/>
  <c r="GB65" i="11"/>
  <c r="GA65" i="11"/>
  <c r="FZ65" i="11"/>
  <c r="FY65" i="11"/>
  <c r="FX65" i="11"/>
  <c r="FW65" i="11"/>
  <c r="FV65" i="11"/>
  <c r="FU65" i="11"/>
  <c r="FT65" i="11"/>
  <c r="FS65" i="11"/>
  <c r="FR65" i="11"/>
  <c r="FQ65" i="11"/>
  <c r="FP65" i="11"/>
  <c r="FO65" i="11"/>
  <c r="FN65" i="11"/>
  <c r="FM65" i="11"/>
  <c r="FL65" i="11"/>
  <c r="FK65" i="11"/>
  <c r="FJ65" i="11"/>
  <c r="FI65" i="11"/>
  <c r="FH65" i="11"/>
  <c r="FG65" i="11"/>
  <c r="FF65" i="11"/>
  <c r="FE65" i="11"/>
  <c r="FD65" i="11"/>
  <c r="FC65" i="11"/>
  <c r="FB65" i="11"/>
  <c r="FA65" i="11"/>
  <c r="EZ65" i="11"/>
  <c r="EY65" i="11"/>
  <c r="EX65" i="11"/>
  <c r="EW65" i="11"/>
  <c r="EV65" i="11"/>
  <c r="EU65" i="11"/>
  <c r="ET65" i="11"/>
  <c r="ES65" i="11"/>
  <c r="ER65" i="11"/>
  <c r="EQ65" i="11"/>
  <c r="EP65" i="11"/>
  <c r="EO65" i="11"/>
  <c r="EN65" i="11"/>
  <c r="EM65" i="11"/>
  <c r="EL65" i="11"/>
  <c r="EK65" i="11"/>
  <c r="EJ65" i="11"/>
  <c r="EI65" i="11"/>
  <c r="EH65" i="11"/>
  <c r="EG65" i="11"/>
  <c r="EF65" i="11"/>
  <c r="EE65" i="11"/>
  <c r="ED65" i="11"/>
  <c r="EC65" i="11"/>
  <c r="EB65" i="11"/>
  <c r="EA65" i="11"/>
  <c r="DZ65" i="11"/>
  <c r="DY65" i="11"/>
  <c r="DX65" i="11"/>
  <c r="DW65" i="11"/>
  <c r="DV65" i="11"/>
  <c r="DU65" i="11"/>
  <c r="DT65" i="11"/>
  <c r="DS65" i="11"/>
  <c r="HV64" i="11"/>
  <c r="HU64" i="11"/>
  <c r="HT64" i="11"/>
  <c r="HS64" i="11"/>
  <c r="HR64" i="11"/>
  <c r="HQ64" i="11"/>
  <c r="HP64" i="11"/>
  <c r="HO64" i="11"/>
  <c r="HN64" i="11"/>
  <c r="HM64" i="11"/>
  <c r="HL64" i="11"/>
  <c r="HK64" i="11"/>
  <c r="HJ64" i="11"/>
  <c r="HI64" i="11"/>
  <c r="HH64" i="11"/>
  <c r="HG64" i="11"/>
  <c r="HF64" i="11"/>
  <c r="HE64" i="11"/>
  <c r="HD64" i="11"/>
  <c r="HC64" i="11"/>
  <c r="HB64" i="11"/>
  <c r="HA64" i="11"/>
  <c r="GZ64" i="11"/>
  <c r="GY64" i="11"/>
  <c r="GX64" i="11"/>
  <c r="GW64" i="11"/>
  <c r="GV64" i="11"/>
  <c r="GU64" i="11"/>
  <c r="GT64" i="11"/>
  <c r="GS64" i="11"/>
  <c r="GR64" i="11"/>
  <c r="GQ64" i="11"/>
  <c r="GP64" i="11"/>
  <c r="GO64" i="11"/>
  <c r="GN64" i="11"/>
  <c r="GM64" i="11"/>
  <c r="GL64" i="11"/>
  <c r="GK64" i="11"/>
  <c r="GJ64" i="11"/>
  <c r="GI64" i="11"/>
  <c r="GH64" i="11"/>
  <c r="GG64" i="11"/>
  <c r="GF64" i="11"/>
  <c r="GE64" i="11"/>
  <c r="GD64" i="11"/>
  <c r="GC64" i="11"/>
  <c r="GB64" i="11"/>
  <c r="GA64" i="11"/>
  <c r="FZ64" i="11"/>
  <c r="FY64" i="11"/>
  <c r="FX64" i="11"/>
  <c r="FW64" i="11"/>
  <c r="FV64" i="11"/>
  <c r="FU64" i="11"/>
  <c r="FT64" i="11"/>
  <c r="FS64" i="11"/>
  <c r="FR64" i="11"/>
  <c r="FQ64" i="11"/>
  <c r="FP64" i="11"/>
  <c r="FO64" i="11"/>
  <c r="FN64" i="11"/>
  <c r="FM64" i="11"/>
  <c r="FL64" i="11"/>
  <c r="FK64" i="11"/>
  <c r="FJ64" i="11"/>
  <c r="FI64" i="11"/>
  <c r="FH64" i="11"/>
  <c r="FG64" i="11"/>
  <c r="FF64" i="11"/>
  <c r="FE64" i="11"/>
  <c r="FD64" i="11"/>
  <c r="FC64" i="11"/>
  <c r="FB64" i="11"/>
  <c r="FA64" i="11"/>
  <c r="EZ64" i="11"/>
  <c r="EY64" i="11"/>
  <c r="EX64" i="11"/>
  <c r="EW64" i="11"/>
  <c r="EV64" i="11"/>
  <c r="EU64" i="11"/>
  <c r="ET64" i="11"/>
  <c r="ES64" i="11"/>
  <c r="ER64" i="11"/>
  <c r="EQ64" i="11"/>
  <c r="EP64" i="11"/>
  <c r="EO64" i="11"/>
  <c r="EN64" i="11"/>
  <c r="EM64" i="11"/>
  <c r="EL64" i="11"/>
  <c r="EK64" i="11"/>
  <c r="EJ64" i="11"/>
  <c r="EI64" i="11"/>
  <c r="EH64" i="11"/>
  <c r="EG64" i="11"/>
  <c r="EF64" i="11"/>
  <c r="EE64" i="11"/>
  <c r="ED64" i="11"/>
  <c r="EC64" i="11"/>
  <c r="EB64" i="11"/>
  <c r="EA64" i="11"/>
  <c r="DZ64" i="11"/>
  <c r="DY64" i="11"/>
  <c r="DX64" i="11"/>
  <c r="DW64" i="11"/>
  <c r="DV64" i="11"/>
  <c r="DU64" i="11"/>
  <c r="DT64" i="11"/>
  <c r="DS64" i="11"/>
  <c r="HV63" i="11"/>
  <c r="HU63" i="11"/>
  <c r="HT63" i="11"/>
  <c r="HS63" i="11"/>
  <c r="HR63" i="11"/>
  <c r="HQ63" i="11"/>
  <c r="HP63" i="11"/>
  <c r="HO63" i="11"/>
  <c r="HN63" i="11"/>
  <c r="HM63" i="11"/>
  <c r="HL63" i="11"/>
  <c r="HK63" i="11"/>
  <c r="HJ63" i="11"/>
  <c r="HI63" i="11"/>
  <c r="HH63" i="11"/>
  <c r="HG63" i="11"/>
  <c r="HF63" i="11"/>
  <c r="HE63" i="11"/>
  <c r="HD63" i="11"/>
  <c r="HC63" i="11"/>
  <c r="HB63" i="11"/>
  <c r="HA63" i="11"/>
  <c r="GZ63" i="11"/>
  <c r="GY63" i="11"/>
  <c r="GX63" i="11"/>
  <c r="GW63" i="11"/>
  <c r="GV63" i="11"/>
  <c r="GU63" i="11"/>
  <c r="GT63" i="11"/>
  <c r="GS63" i="11"/>
  <c r="GR63" i="11"/>
  <c r="GQ63" i="11"/>
  <c r="GP63" i="11"/>
  <c r="GO63" i="11"/>
  <c r="GN63" i="11"/>
  <c r="GM63" i="11"/>
  <c r="GL63" i="11"/>
  <c r="GK63" i="11"/>
  <c r="GJ63" i="11"/>
  <c r="GI63" i="11"/>
  <c r="GH63" i="11"/>
  <c r="GG63" i="11"/>
  <c r="GF63" i="11"/>
  <c r="GE63" i="11"/>
  <c r="GD63" i="11"/>
  <c r="GC63" i="11"/>
  <c r="GB63" i="11"/>
  <c r="GA63" i="11"/>
  <c r="FZ63" i="11"/>
  <c r="FY63" i="11"/>
  <c r="FX63" i="11"/>
  <c r="FW63" i="11"/>
  <c r="FV63" i="11"/>
  <c r="FU63" i="11"/>
  <c r="FT63" i="11"/>
  <c r="FS63" i="11"/>
  <c r="FR63" i="11"/>
  <c r="FQ63" i="11"/>
  <c r="FP63" i="11"/>
  <c r="FO63" i="11"/>
  <c r="FN63" i="11"/>
  <c r="FM63" i="11"/>
  <c r="FL63" i="11"/>
  <c r="FK63" i="11"/>
  <c r="FJ63" i="11"/>
  <c r="FI63" i="11"/>
  <c r="FH63" i="11"/>
  <c r="FG63" i="11"/>
  <c r="FF63" i="11"/>
  <c r="FE63" i="11"/>
  <c r="FD63" i="11"/>
  <c r="FC63" i="11"/>
  <c r="FB63" i="11"/>
  <c r="FA63" i="11"/>
  <c r="EZ63" i="11"/>
  <c r="EY63" i="11"/>
  <c r="EX63" i="11"/>
  <c r="EW63" i="11"/>
  <c r="EV63" i="11"/>
  <c r="EU63" i="11"/>
  <c r="ET63" i="11"/>
  <c r="ES63" i="11"/>
  <c r="ER63" i="11"/>
  <c r="EQ63" i="11"/>
  <c r="EP63" i="11"/>
  <c r="EO63" i="11"/>
  <c r="EN63" i="11"/>
  <c r="EM63" i="11"/>
  <c r="EL63" i="11"/>
  <c r="EK63" i="11"/>
  <c r="EJ63" i="11"/>
  <c r="EI63" i="11"/>
  <c r="EH63" i="11"/>
  <c r="EG63" i="11"/>
  <c r="EF63" i="11"/>
  <c r="EE63" i="11"/>
  <c r="ED63" i="11"/>
  <c r="EC63" i="11"/>
  <c r="EB63" i="11"/>
  <c r="EA63" i="11"/>
  <c r="DZ63" i="11"/>
  <c r="DY63" i="11"/>
  <c r="DX63" i="11"/>
  <c r="DW63" i="11"/>
  <c r="DV63" i="11"/>
  <c r="DU63" i="11"/>
  <c r="DT63" i="11"/>
  <c r="DS63" i="11"/>
  <c r="HV62" i="11"/>
  <c r="HU62" i="11"/>
  <c r="HT62" i="11"/>
  <c r="HS62" i="11"/>
  <c r="HR62" i="11"/>
  <c r="HQ62" i="11"/>
  <c r="HP62" i="11"/>
  <c r="HO62" i="11"/>
  <c r="HN62" i="11"/>
  <c r="HM62" i="11"/>
  <c r="HL62" i="11"/>
  <c r="HK62" i="11"/>
  <c r="HJ62" i="11"/>
  <c r="HI62" i="11"/>
  <c r="HH62" i="11"/>
  <c r="HG62" i="11"/>
  <c r="HF62" i="11"/>
  <c r="HE62" i="11"/>
  <c r="HD62" i="11"/>
  <c r="HC62" i="11"/>
  <c r="HB62" i="11"/>
  <c r="HA62" i="11"/>
  <c r="GZ62" i="11"/>
  <c r="GY62" i="11"/>
  <c r="GX62" i="11"/>
  <c r="GW62" i="11"/>
  <c r="GV62" i="11"/>
  <c r="GU62" i="11"/>
  <c r="GT62" i="11"/>
  <c r="GS62" i="11"/>
  <c r="GR62" i="11"/>
  <c r="GQ62" i="11"/>
  <c r="GP62" i="11"/>
  <c r="GO62" i="11"/>
  <c r="GN62" i="11"/>
  <c r="GM62" i="11"/>
  <c r="GL62" i="11"/>
  <c r="GK62" i="11"/>
  <c r="GJ62" i="11"/>
  <c r="GI62" i="11"/>
  <c r="GH62" i="11"/>
  <c r="GG62" i="11"/>
  <c r="GF62" i="11"/>
  <c r="GE62" i="11"/>
  <c r="GD62" i="11"/>
  <c r="GC62" i="11"/>
  <c r="GB62" i="11"/>
  <c r="GA62" i="11"/>
  <c r="FZ62" i="11"/>
  <c r="FY62" i="11"/>
  <c r="FX62" i="11"/>
  <c r="FW62" i="11"/>
  <c r="FV62" i="11"/>
  <c r="FU62" i="11"/>
  <c r="FT62" i="11"/>
  <c r="FS62" i="11"/>
  <c r="FR62" i="11"/>
  <c r="FQ62" i="11"/>
  <c r="FP62" i="11"/>
  <c r="FO62" i="11"/>
  <c r="FN62" i="11"/>
  <c r="FM62" i="11"/>
  <c r="FL62" i="11"/>
  <c r="FK62" i="11"/>
  <c r="FJ62" i="11"/>
  <c r="FI62" i="11"/>
  <c r="FH62" i="11"/>
  <c r="FG62" i="11"/>
  <c r="FF62" i="11"/>
  <c r="FE62" i="11"/>
  <c r="FD62" i="11"/>
  <c r="FC62" i="11"/>
  <c r="FB62" i="11"/>
  <c r="FA62" i="11"/>
  <c r="EZ62" i="11"/>
  <c r="EY62" i="11"/>
  <c r="EX62" i="11"/>
  <c r="EW62" i="11"/>
  <c r="EV62" i="11"/>
  <c r="EU62" i="11"/>
  <c r="ET62" i="11"/>
  <c r="ES62" i="11"/>
  <c r="ER62" i="11"/>
  <c r="EQ62" i="11"/>
  <c r="EP62" i="11"/>
  <c r="EO62" i="11"/>
  <c r="EN62" i="11"/>
  <c r="EM62" i="11"/>
  <c r="EL62" i="11"/>
  <c r="EK62" i="11"/>
  <c r="EJ62" i="11"/>
  <c r="EI62" i="11"/>
  <c r="EH62" i="11"/>
  <c r="EG62" i="11"/>
  <c r="EF62" i="11"/>
  <c r="EE62" i="11"/>
  <c r="ED62" i="11"/>
  <c r="EC62" i="11"/>
  <c r="EB62" i="11"/>
  <c r="EA62" i="11"/>
  <c r="DZ62" i="11"/>
  <c r="DY62" i="11"/>
  <c r="DX62" i="11"/>
  <c r="DW62" i="11"/>
  <c r="DV62" i="11"/>
  <c r="DU62" i="11"/>
  <c r="DT62" i="11"/>
  <c r="DS62" i="11"/>
  <c r="HV61" i="11"/>
  <c r="HU61" i="11"/>
  <c r="HT61" i="11"/>
  <c r="HS61" i="11"/>
  <c r="HR61" i="11"/>
  <c r="HQ61" i="11"/>
  <c r="HP61" i="11"/>
  <c r="HO61" i="11"/>
  <c r="HN61" i="11"/>
  <c r="HM61" i="11"/>
  <c r="HL61" i="11"/>
  <c r="HK61" i="11"/>
  <c r="HJ61" i="11"/>
  <c r="HI61" i="11"/>
  <c r="HH61" i="11"/>
  <c r="HG61" i="11"/>
  <c r="HF61" i="11"/>
  <c r="HE61" i="11"/>
  <c r="HD61" i="11"/>
  <c r="HC61" i="11"/>
  <c r="HB61" i="11"/>
  <c r="HA61" i="11"/>
  <c r="GZ61" i="11"/>
  <c r="GY61" i="11"/>
  <c r="GX61" i="11"/>
  <c r="GW61" i="11"/>
  <c r="GV61" i="11"/>
  <c r="GU61" i="11"/>
  <c r="GT61" i="11"/>
  <c r="GS61" i="11"/>
  <c r="GR61" i="11"/>
  <c r="GQ61" i="11"/>
  <c r="GP61" i="11"/>
  <c r="GO61" i="11"/>
  <c r="GN61" i="11"/>
  <c r="GM61" i="11"/>
  <c r="GL61" i="11"/>
  <c r="GK61" i="11"/>
  <c r="GJ61" i="11"/>
  <c r="GI61" i="11"/>
  <c r="GH61" i="11"/>
  <c r="GG61" i="11"/>
  <c r="GF61" i="11"/>
  <c r="GE61" i="11"/>
  <c r="GD61" i="11"/>
  <c r="GC61" i="11"/>
  <c r="GB61" i="11"/>
  <c r="GA61" i="11"/>
  <c r="FZ61" i="11"/>
  <c r="FY61" i="11"/>
  <c r="FX61" i="11"/>
  <c r="FW61" i="11"/>
  <c r="FV61" i="11"/>
  <c r="FU61" i="11"/>
  <c r="FT61" i="11"/>
  <c r="FS61" i="11"/>
  <c r="FR61" i="11"/>
  <c r="FQ61" i="11"/>
  <c r="FP61" i="11"/>
  <c r="FO61" i="11"/>
  <c r="FN61" i="11"/>
  <c r="FM61" i="11"/>
  <c r="FL61" i="11"/>
  <c r="FK61" i="11"/>
  <c r="FJ61" i="11"/>
  <c r="FI61" i="11"/>
  <c r="FH61" i="11"/>
  <c r="FG61" i="11"/>
  <c r="FF61" i="11"/>
  <c r="FE61" i="11"/>
  <c r="FD61" i="11"/>
  <c r="FC61" i="11"/>
  <c r="FB61" i="11"/>
  <c r="FA61" i="11"/>
  <c r="EZ61" i="11"/>
  <c r="EY61" i="11"/>
  <c r="EX61" i="11"/>
  <c r="EW61" i="11"/>
  <c r="EV61" i="11"/>
  <c r="EU61" i="11"/>
  <c r="ET61" i="11"/>
  <c r="ES61" i="11"/>
  <c r="ER61" i="11"/>
  <c r="EQ61" i="11"/>
  <c r="EP61" i="11"/>
  <c r="EO61" i="11"/>
  <c r="EN61" i="11"/>
  <c r="EM61" i="11"/>
  <c r="EL61" i="11"/>
  <c r="EK61" i="11"/>
  <c r="EJ61" i="11"/>
  <c r="EI61" i="11"/>
  <c r="EH61" i="11"/>
  <c r="EG61" i="11"/>
  <c r="EF61" i="11"/>
  <c r="EE61" i="11"/>
  <c r="ED61" i="11"/>
  <c r="EC61" i="11"/>
  <c r="EB61" i="11"/>
  <c r="EA61" i="11"/>
  <c r="DZ61" i="11"/>
  <c r="DY61" i="11"/>
  <c r="DX61" i="11"/>
  <c r="DW61" i="11"/>
  <c r="DV61" i="11"/>
  <c r="DU61" i="11"/>
  <c r="DT61" i="11"/>
  <c r="DS61" i="11"/>
  <c r="HV60" i="11"/>
  <c r="HU60" i="11"/>
  <c r="HT60" i="11"/>
  <c r="HS60" i="11"/>
  <c r="HR60" i="11"/>
  <c r="HQ60" i="11"/>
  <c r="HP60" i="11"/>
  <c r="HO60" i="11"/>
  <c r="HN60" i="11"/>
  <c r="HM60" i="11"/>
  <c r="HL60" i="11"/>
  <c r="HK60" i="11"/>
  <c r="HJ60" i="11"/>
  <c r="HI60" i="11"/>
  <c r="HH60" i="11"/>
  <c r="HG60" i="11"/>
  <c r="HF60" i="11"/>
  <c r="HE60" i="11"/>
  <c r="HD60" i="11"/>
  <c r="HC60" i="11"/>
  <c r="HB60" i="11"/>
  <c r="HA60" i="11"/>
  <c r="GZ60" i="11"/>
  <c r="GY60" i="11"/>
  <c r="GX60" i="11"/>
  <c r="GW60" i="11"/>
  <c r="GV60" i="11"/>
  <c r="GU60" i="11"/>
  <c r="GT60" i="11"/>
  <c r="GS60" i="11"/>
  <c r="GR60" i="11"/>
  <c r="GQ60" i="11"/>
  <c r="GP60" i="11"/>
  <c r="GO60" i="11"/>
  <c r="GN60" i="11"/>
  <c r="GM60" i="11"/>
  <c r="GL60" i="11"/>
  <c r="GK60" i="11"/>
  <c r="GJ60" i="11"/>
  <c r="GI60" i="11"/>
  <c r="GH60" i="11"/>
  <c r="GG60" i="11"/>
  <c r="GF60" i="11"/>
  <c r="GE60" i="11"/>
  <c r="GD60" i="11"/>
  <c r="GC60" i="11"/>
  <c r="GB60" i="11"/>
  <c r="GA60" i="11"/>
  <c r="FZ60" i="11"/>
  <c r="FY60" i="11"/>
  <c r="FX60" i="11"/>
  <c r="FW60" i="11"/>
  <c r="FV60" i="11"/>
  <c r="FU60" i="11"/>
  <c r="FT60" i="11"/>
  <c r="FS60" i="11"/>
  <c r="FR60" i="11"/>
  <c r="FQ60" i="11"/>
  <c r="FP60" i="11"/>
  <c r="FO60" i="11"/>
  <c r="FN60" i="11"/>
  <c r="FM60" i="11"/>
  <c r="FL60" i="11"/>
  <c r="FK60" i="11"/>
  <c r="FJ60" i="11"/>
  <c r="FI60" i="11"/>
  <c r="FH60" i="11"/>
  <c r="FG60" i="11"/>
  <c r="FF60" i="11"/>
  <c r="FE60" i="11"/>
  <c r="FD60" i="11"/>
  <c r="FC60" i="11"/>
  <c r="FB60" i="11"/>
  <c r="FA60" i="11"/>
  <c r="EZ60" i="11"/>
  <c r="EY60" i="11"/>
  <c r="EX60" i="11"/>
  <c r="EW60" i="11"/>
  <c r="EV60" i="11"/>
  <c r="EU60" i="11"/>
  <c r="ET60" i="11"/>
  <c r="ES60" i="11"/>
  <c r="ER60" i="11"/>
  <c r="EQ60" i="11"/>
  <c r="EP60" i="11"/>
  <c r="EO60" i="11"/>
  <c r="EN60" i="11"/>
  <c r="EM60" i="11"/>
  <c r="EL60" i="11"/>
  <c r="EK60" i="11"/>
  <c r="EJ60" i="11"/>
  <c r="EI60" i="11"/>
  <c r="EH60" i="11"/>
  <c r="EG60" i="11"/>
  <c r="EF60" i="11"/>
  <c r="EE60" i="11"/>
  <c r="ED60" i="11"/>
  <c r="EC60" i="11"/>
  <c r="EB60" i="11"/>
  <c r="EA60" i="11"/>
  <c r="DZ60" i="11"/>
  <c r="DY60" i="11"/>
  <c r="DX60" i="11"/>
  <c r="DW60" i="11"/>
  <c r="DV60" i="11"/>
  <c r="DU60" i="11"/>
  <c r="DT60" i="11"/>
  <c r="DS60" i="11"/>
  <c r="HV59" i="11"/>
  <c r="HU59" i="11"/>
  <c r="HT59" i="11"/>
  <c r="HS59" i="11"/>
  <c r="HR59" i="11"/>
  <c r="HQ59" i="11"/>
  <c r="HP59" i="11"/>
  <c r="HO59" i="11"/>
  <c r="HN59" i="11"/>
  <c r="HM59" i="11"/>
  <c r="HL59" i="11"/>
  <c r="HK59" i="11"/>
  <c r="HJ59" i="11"/>
  <c r="HI59" i="11"/>
  <c r="HH59" i="11"/>
  <c r="HG59" i="11"/>
  <c r="HF59" i="11"/>
  <c r="HE59" i="11"/>
  <c r="HD59" i="11"/>
  <c r="HC59" i="11"/>
  <c r="HB59" i="11"/>
  <c r="HA59" i="11"/>
  <c r="GZ59" i="11"/>
  <c r="GY59" i="11"/>
  <c r="GX59" i="11"/>
  <c r="GW59" i="11"/>
  <c r="GV59" i="11"/>
  <c r="GU59" i="11"/>
  <c r="GT59" i="11"/>
  <c r="GS59" i="11"/>
  <c r="GR59" i="11"/>
  <c r="GQ59" i="11"/>
  <c r="GP59" i="11"/>
  <c r="GO59" i="11"/>
  <c r="GN59" i="11"/>
  <c r="GM59" i="11"/>
  <c r="GL59" i="11"/>
  <c r="GK59" i="11"/>
  <c r="GJ59" i="11"/>
  <c r="GI59" i="11"/>
  <c r="GH59" i="11"/>
  <c r="GG59" i="11"/>
  <c r="GF59" i="11"/>
  <c r="GE59" i="11"/>
  <c r="GD59" i="11"/>
  <c r="GC59" i="11"/>
  <c r="GB59" i="11"/>
  <c r="GA59" i="11"/>
  <c r="FZ59" i="11"/>
  <c r="FY59" i="11"/>
  <c r="FX59" i="11"/>
  <c r="FW59" i="11"/>
  <c r="FV59" i="11"/>
  <c r="FU59" i="11"/>
  <c r="FT59" i="11"/>
  <c r="FS59" i="11"/>
  <c r="FR59" i="11"/>
  <c r="FQ59" i="11"/>
  <c r="FP59" i="11"/>
  <c r="FO59" i="11"/>
  <c r="FN59" i="11"/>
  <c r="FM59" i="11"/>
  <c r="FL59" i="11"/>
  <c r="FK59" i="11"/>
  <c r="FJ59" i="11"/>
  <c r="FI59" i="11"/>
  <c r="FH59" i="11"/>
  <c r="FG59" i="11"/>
  <c r="FF59" i="11"/>
  <c r="FE59" i="11"/>
  <c r="FD59" i="11"/>
  <c r="FC59" i="11"/>
  <c r="FB59" i="11"/>
  <c r="FA59" i="11"/>
  <c r="EZ59" i="11"/>
  <c r="EY59" i="11"/>
  <c r="EX59" i="11"/>
  <c r="EW59" i="11"/>
  <c r="EV59" i="11"/>
  <c r="EU59" i="11"/>
  <c r="ET59" i="11"/>
  <c r="ES59" i="11"/>
  <c r="ER59" i="11"/>
  <c r="EQ59" i="11"/>
  <c r="EP59" i="11"/>
  <c r="EO59" i="11"/>
  <c r="EN59" i="11"/>
  <c r="EM59" i="11"/>
  <c r="EL59" i="11"/>
  <c r="EK59" i="11"/>
  <c r="EJ59" i="11"/>
  <c r="EI59" i="11"/>
  <c r="EH59" i="11"/>
  <c r="EG59" i="11"/>
  <c r="EF59" i="11"/>
  <c r="EE59" i="11"/>
  <c r="ED59" i="11"/>
  <c r="EC59" i="11"/>
  <c r="EB59" i="11"/>
  <c r="EA59" i="11"/>
  <c r="DZ59" i="11"/>
  <c r="DY59" i="11"/>
  <c r="DX59" i="11"/>
  <c r="DW59" i="11"/>
  <c r="DV59" i="11"/>
  <c r="DU59" i="11"/>
  <c r="DT59" i="11"/>
  <c r="DS59" i="11"/>
  <c r="HV58" i="11"/>
  <c r="HU58" i="11"/>
  <c r="HT58" i="11"/>
  <c r="HS58" i="11"/>
  <c r="HR58" i="11"/>
  <c r="HQ58" i="11"/>
  <c r="HP58" i="11"/>
  <c r="HO58" i="11"/>
  <c r="HN58" i="11"/>
  <c r="HM58" i="11"/>
  <c r="HL58" i="11"/>
  <c r="HK58" i="11"/>
  <c r="HJ58" i="11"/>
  <c r="HI58" i="11"/>
  <c r="HH58" i="11"/>
  <c r="HG58" i="11"/>
  <c r="HF58" i="11"/>
  <c r="HE58" i="11"/>
  <c r="HD58" i="11"/>
  <c r="HC58" i="11"/>
  <c r="HB58" i="11"/>
  <c r="HA58" i="11"/>
  <c r="GZ58" i="11"/>
  <c r="GY58" i="11"/>
  <c r="GX58" i="11"/>
  <c r="GW58" i="11"/>
  <c r="GV58" i="11"/>
  <c r="GU58" i="11"/>
  <c r="GT58" i="11"/>
  <c r="GS58" i="11"/>
  <c r="GR58" i="11"/>
  <c r="GQ58" i="11"/>
  <c r="GP58" i="11"/>
  <c r="GO58" i="11"/>
  <c r="GN58" i="11"/>
  <c r="GM58" i="11"/>
  <c r="GL58" i="11"/>
  <c r="GK58" i="11"/>
  <c r="GJ58" i="11"/>
  <c r="GI58" i="11"/>
  <c r="GH58" i="11"/>
  <c r="GG58" i="11"/>
  <c r="GF58" i="11"/>
  <c r="GE58" i="11"/>
  <c r="GD58" i="11"/>
  <c r="GC58" i="11"/>
  <c r="GB58" i="11"/>
  <c r="GA58" i="11"/>
  <c r="FZ58" i="11"/>
  <c r="FY58" i="11"/>
  <c r="FX58" i="11"/>
  <c r="FW58" i="11"/>
  <c r="FV58" i="11"/>
  <c r="FU58" i="11"/>
  <c r="FT58" i="11"/>
  <c r="FS58" i="11"/>
  <c r="FR58" i="11"/>
  <c r="FQ58" i="11"/>
  <c r="FP58" i="11"/>
  <c r="FO58" i="11"/>
  <c r="FN58" i="11"/>
  <c r="FM58" i="11"/>
  <c r="FL58" i="11"/>
  <c r="FK58" i="11"/>
  <c r="FJ58" i="11"/>
  <c r="FI58" i="11"/>
  <c r="FH58" i="11"/>
  <c r="FG58" i="11"/>
  <c r="FF58" i="11"/>
  <c r="FE58" i="11"/>
  <c r="FD58" i="11"/>
  <c r="FC58" i="11"/>
  <c r="FB58" i="11"/>
  <c r="FA58" i="11"/>
  <c r="EZ58" i="11"/>
  <c r="EY58" i="11"/>
  <c r="EX58" i="11"/>
  <c r="EW58" i="11"/>
  <c r="EV58" i="11"/>
  <c r="EU58" i="11"/>
  <c r="ET58" i="11"/>
  <c r="ES58" i="11"/>
  <c r="ER58" i="11"/>
  <c r="EQ58" i="11"/>
  <c r="EP58" i="11"/>
  <c r="EO58" i="11"/>
  <c r="EN58" i="11"/>
  <c r="EM58" i="11"/>
  <c r="EL58" i="11"/>
  <c r="EK58" i="11"/>
  <c r="EJ58" i="11"/>
  <c r="EI58" i="11"/>
  <c r="EH58" i="11"/>
  <c r="EG58" i="11"/>
  <c r="EF58" i="11"/>
  <c r="EE58" i="11"/>
  <c r="ED58" i="11"/>
  <c r="EC58" i="11"/>
  <c r="EB58" i="11"/>
  <c r="EA58" i="11"/>
  <c r="DZ58" i="11"/>
  <c r="DY58" i="11"/>
  <c r="DX58" i="11"/>
  <c r="DW58" i="11"/>
  <c r="DV58" i="11"/>
  <c r="DU58" i="11"/>
  <c r="DT58" i="11"/>
  <c r="DS58" i="11"/>
  <c r="HV57" i="11"/>
  <c r="HU57" i="11"/>
  <c r="HT57" i="11"/>
  <c r="HS57" i="11"/>
  <c r="HR57" i="11"/>
  <c r="HQ57" i="11"/>
  <c r="HP57" i="11"/>
  <c r="HO57" i="11"/>
  <c r="HN57" i="11"/>
  <c r="HM57" i="11"/>
  <c r="HL57" i="11"/>
  <c r="HK57" i="11"/>
  <c r="HJ57" i="11"/>
  <c r="HI57" i="11"/>
  <c r="HH57" i="11"/>
  <c r="HG57" i="11"/>
  <c r="HF57" i="11"/>
  <c r="HE57" i="11"/>
  <c r="HD57" i="11"/>
  <c r="HC57" i="11"/>
  <c r="HB57" i="11"/>
  <c r="HA57" i="11"/>
  <c r="GZ57" i="11"/>
  <c r="GY57" i="11"/>
  <c r="GX57" i="11"/>
  <c r="GW57" i="11"/>
  <c r="GV57" i="11"/>
  <c r="GU57" i="11"/>
  <c r="GT57" i="11"/>
  <c r="GS57" i="11"/>
  <c r="GR57" i="11"/>
  <c r="GQ57" i="11"/>
  <c r="GP57" i="11"/>
  <c r="GO57" i="11"/>
  <c r="GN57" i="11"/>
  <c r="GM57" i="11"/>
  <c r="GL57" i="11"/>
  <c r="GK57" i="11"/>
  <c r="GJ57" i="11"/>
  <c r="GI57" i="11"/>
  <c r="GH57" i="11"/>
  <c r="GG57" i="11"/>
  <c r="GF57" i="11"/>
  <c r="GE57" i="11"/>
  <c r="GD57" i="11"/>
  <c r="GC57" i="11"/>
  <c r="GB57" i="11"/>
  <c r="GA57" i="11"/>
  <c r="FZ57" i="11"/>
  <c r="FY57" i="11"/>
  <c r="FX57" i="11"/>
  <c r="FW57" i="11"/>
  <c r="FV57" i="11"/>
  <c r="FU57" i="11"/>
  <c r="FT57" i="11"/>
  <c r="FS57" i="11"/>
  <c r="FR57" i="11"/>
  <c r="FQ57" i="11"/>
  <c r="FP57" i="11"/>
  <c r="FO57" i="11"/>
  <c r="FN57" i="11"/>
  <c r="FM57" i="11"/>
  <c r="FL57" i="11"/>
  <c r="FK57" i="11"/>
  <c r="FJ57" i="11"/>
  <c r="FI57" i="11"/>
  <c r="FH57" i="11"/>
  <c r="FG57" i="11"/>
  <c r="FF57" i="11"/>
  <c r="FE57" i="11"/>
  <c r="FD57" i="11"/>
  <c r="FC57" i="11"/>
  <c r="FB57" i="11"/>
  <c r="FA57" i="11"/>
  <c r="EZ57" i="11"/>
  <c r="EY57" i="11"/>
  <c r="EX57" i="11"/>
  <c r="EW57" i="11"/>
  <c r="EV57" i="11"/>
  <c r="EU57" i="11"/>
  <c r="ET57" i="11"/>
  <c r="ES57" i="11"/>
  <c r="ER57" i="11"/>
  <c r="EQ57" i="11"/>
  <c r="EP57" i="11"/>
  <c r="EO57" i="11"/>
  <c r="EN57" i="11"/>
  <c r="EM57" i="11"/>
  <c r="EL57" i="11"/>
  <c r="EK57" i="11"/>
  <c r="EJ57" i="11"/>
  <c r="EI57" i="11"/>
  <c r="EH57" i="11"/>
  <c r="EG57" i="11"/>
  <c r="EF57" i="11"/>
  <c r="EE57" i="11"/>
  <c r="ED57" i="11"/>
  <c r="EC57" i="11"/>
  <c r="EB57" i="11"/>
  <c r="EA57" i="11"/>
  <c r="DZ57" i="11"/>
  <c r="DY57" i="11"/>
  <c r="DX57" i="11"/>
  <c r="DW57" i="11"/>
  <c r="DV57" i="11"/>
  <c r="DU57" i="11"/>
  <c r="DT57" i="11"/>
  <c r="DS57" i="11"/>
  <c r="HV56" i="11"/>
  <c r="HU56" i="11"/>
  <c r="HT56" i="11"/>
  <c r="HS56" i="11"/>
  <c r="HR56" i="11"/>
  <c r="HQ56" i="11"/>
  <c r="HP56" i="11"/>
  <c r="HO56" i="11"/>
  <c r="HN56" i="11"/>
  <c r="HM56" i="11"/>
  <c r="HL56" i="11"/>
  <c r="HK56" i="11"/>
  <c r="HJ56" i="11"/>
  <c r="HI56" i="11"/>
  <c r="HH56" i="11"/>
  <c r="HG56" i="11"/>
  <c r="HF56" i="11"/>
  <c r="HE56" i="11"/>
  <c r="HD56" i="11"/>
  <c r="HC56" i="11"/>
  <c r="HB56" i="11"/>
  <c r="HA56" i="11"/>
  <c r="GZ56" i="11"/>
  <c r="GY56" i="11"/>
  <c r="GX56" i="11"/>
  <c r="GW56" i="11"/>
  <c r="GV56" i="11"/>
  <c r="GU56" i="11"/>
  <c r="GT56" i="11"/>
  <c r="GS56" i="11"/>
  <c r="GR56" i="11"/>
  <c r="GQ56" i="11"/>
  <c r="GP56" i="11"/>
  <c r="GO56" i="11"/>
  <c r="GN56" i="11"/>
  <c r="GM56" i="11"/>
  <c r="GL56" i="11"/>
  <c r="GK56" i="11"/>
  <c r="GJ56" i="11"/>
  <c r="GI56" i="11"/>
  <c r="GH56" i="11"/>
  <c r="GG56" i="11"/>
  <c r="GF56" i="11"/>
  <c r="GE56" i="11"/>
  <c r="GD56" i="11"/>
  <c r="GC56" i="11"/>
  <c r="GB56" i="11"/>
  <c r="GA56" i="11"/>
  <c r="FZ56" i="11"/>
  <c r="FY56" i="11"/>
  <c r="FX56" i="11"/>
  <c r="FW56" i="11"/>
  <c r="FV56" i="11"/>
  <c r="FU56" i="11"/>
  <c r="FT56" i="11"/>
  <c r="FS56" i="11"/>
  <c r="FR56" i="11"/>
  <c r="FQ56" i="11"/>
  <c r="FP56" i="11"/>
  <c r="FO56" i="11"/>
  <c r="FN56" i="11"/>
  <c r="FM56" i="11"/>
  <c r="FL56" i="11"/>
  <c r="FK56" i="11"/>
  <c r="FJ56" i="11"/>
  <c r="FI56" i="11"/>
  <c r="FH56" i="11"/>
  <c r="FG56" i="11"/>
  <c r="FF56" i="11"/>
  <c r="FE56" i="11"/>
  <c r="FD56" i="11"/>
  <c r="FC56" i="11"/>
  <c r="FB56" i="11"/>
  <c r="FA56" i="11"/>
  <c r="EZ56" i="11"/>
  <c r="EY56" i="11"/>
  <c r="EX56" i="11"/>
  <c r="EW56" i="11"/>
  <c r="EV56" i="11"/>
  <c r="EU56" i="11"/>
  <c r="ET56" i="11"/>
  <c r="ES56" i="11"/>
  <c r="ER56" i="11"/>
  <c r="EQ56" i="11"/>
  <c r="EP56" i="11"/>
  <c r="EO56" i="11"/>
  <c r="EN56" i="11"/>
  <c r="EM56" i="11"/>
  <c r="EL56" i="11"/>
  <c r="EK56" i="11"/>
  <c r="EJ56" i="11"/>
  <c r="EI56" i="11"/>
  <c r="EH56" i="11"/>
  <c r="EG56" i="11"/>
  <c r="EF56" i="11"/>
  <c r="EE56" i="11"/>
  <c r="ED56" i="11"/>
  <c r="EC56" i="11"/>
  <c r="EB56" i="11"/>
  <c r="EA56" i="11"/>
  <c r="DZ56" i="11"/>
  <c r="DY56" i="11"/>
  <c r="DX56" i="11"/>
  <c r="DW56" i="11"/>
  <c r="DV56" i="11"/>
  <c r="DU56" i="11"/>
  <c r="DT56" i="11"/>
  <c r="DS56" i="11"/>
  <c r="HV55" i="11"/>
  <c r="HU55" i="11"/>
  <c r="HT55" i="11"/>
  <c r="HS55" i="11"/>
  <c r="HR55" i="11"/>
  <c r="HQ55" i="11"/>
  <c r="HP55" i="11"/>
  <c r="HO55" i="11"/>
  <c r="HN55" i="11"/>
  <c r="HM55" i="11"/>
  <c r="HL55" i="11"/>
  <c r="HK55" i="11"/>
  <c r="HJ55" i="11"/>
  <c r="HI55" i="11"/>
  <c r="HH55" i="11"/>
  <c r="HG55" i="11"/>
  <c r="HF55" i="11"/>
  <c r="HE55" i="11"/>
  <c r="HD55" i="11"/>
  <c r="HC55" i="11"/>
  <c r="HB55" i="11"/>
  <c r="HA55" i="11"/>
  <c r="GZ55" i="11"/>
  <c r="GY55" i="11"/>
  <c r="GX55" i="11"/>
  <c r="GW55" i="11"/>
  <c r="GV55" i="11"/>
  <c r="GU55" i="11"/>
  <c r="GT55" i="11"/>
  <c r="GS55" i="11"/>
  <c r="GR55" i="11"/>
  <c r="GQ55" i="11"/>
  <c r="GP55" i="11"/>
  <c r="GO55" i="11"/>
  <c r="GN55" i="11"/>
  <c r="GM55" i="11"/>
  <c r="GL55" i="11"/>
  <c r="GK55" i="11"/>
  <c r="GJ55" i="11"/>
  <c r="GI55" i="11"/>
  <c r="GH55" i="11"/>
  <c r="GG55" i="11"/>
  <c r="GF55" i="11"/>
  <c r="GE55" i="11"/>
  <c r="GD55" i="11"/>
  <c r="GC55" i="11"/>
  <c r="GB55" i="11"/>
  <c r="GA55" i="11"/>
  <c r="FZ55" i="11"/>
  <c r="FY55" i="11"/>
  <c r="FX55" i="11"/>
  <c r="FW55" i="11"/>
  <c r="FV55" i="11"/>
  <c r="FU55" i="11"/>
  <c r="FT55" i="11"/>
  <c r="FS55" i="11"/>
  <c r="FR55" i="11"/>
  <c r="FQ55" i="11"/>
  <c r="FP55" i="11"/>
  <c r="FO55" i="11"/>
  <c r="FN55" i="11"/>
  <c r="FM55" i="11"/>
  <c r="FL55" i="11"/>
  <c r="FK55" i="11"/>
  <c r="FJ55" i="11"/>
  <c r="FI55" i="11"/>
  <c r="FH55" i="11"/>
  <c r="FG55" i="11"/>
  <c r="FF55" i="11"/>
  <c r="FE55" i="11"/>
  <c r="FD55" i="11"/>
  <c r="FC55" i="11"/>
  <c r="FB55" i="11"/>
  <c r="FA55" i="11"/>
  <c r="EZ55" i="11"/>
  <c r="EY55" i="11"/>
  <c r="EX55" i="11"/>
  <c r="EW55" i="11"/>
  <c r="EV55" i="11"/>
  <c r="EU55" i="11"/>
  <c r="ET55" i="11"/>
  <c r="ES55" i="11"/>
  <c r="ER55" i="11"/>
  <c r="EQ55" i="11"/>
  <c r="EP55" i="11"/>
  <c r="EO55" i="11"/>
  <c r="EN55" i="11"/>
  <c r="EM55" i="11"/>
  <c r="EL55" i="11"/>
  <c r="EK55" i="11"/>
  <c r="EJ55" i="11"/>
  <c r="EI55" i="11"/>
  <c r="EH55" i="11"/>
  <c r="EG55" i="11"/>
  <c r="EF55" i="11"/>
  <c r="EE55" i="11"/>
  <c r="ED55" i="11"/>
  <c r="EC55" i="11"/>
  <c r="EB55" i="11"/>
  <c r="EA55" i="11"/>
  <c r="DZ55" i="11"/>
  <c r="DY55" i="11"/>
  <c r="DX55" i="11"/>
  <c r="DW55" i="11"/>
  <c r="DV55" i="11"/>
  <c r="DU55" i="11"/>
  <c r="DT55" i="11"/>
  <c r="DS55" i="11"/>
  <c r="HV54" i="11"/>
  <c r="HU54" i="11"/>
  <c r="HT54" i="11"/>
  <c r="HS54" i="11"/>
  <c r="HR54" i="11"/>
  <c r="HQ54" i="11"/>
  <c r="HP54" i="11"/>
  <c r="HO54" i="11"/>
  <c r="HN54" i="11"/>
  <c r="HM54" i="11"/>
  <c r="HL54" i="11"/>
  <c r="HK54" i="11"/>
  <c r="HJ54" i="11"/>
  <c r="HI54" i="11"/>
  <c r="HH54" i="11"/>
  <c r="HG54" i="11"/>
  <c r="HF54" i="11"/>
  <c r="HE54" i="11"/>
  <c r="HD54" i="11"/>
  <c r="HC54" i="11"/>
  <c r="HB54" i="11"/>
  <c r="HA54" i="11"/>
  <c r="GZ54" i="11"/>
  <c r="GY54" i="11"/>
  <c r="GX54" i="11"/>
  <c r="GW54" i="11"/>
  <c r="GV54" i="11"/>
  <c r="GU54" i="11"/>
  <c r="GT54" i="11"/>
  <c r="GS54" i="11"/>
  <c r="GR54" i="11"/>
  <c r="GQ54" i="11"/>
  <c r="GP54" i="11"/>
  <c r="GO54" i="11"/>
  <c r="GN54" i="11"/>
  <c r="GM54" i="11"/>
  <c r="GL54" i="11"/>
  <c r="GK54" i="11"/>
  <c r="GJ54" i="11"/>
  <c r="GI54" i="11"/>
  <c r="GH54" i="11"/>
  <c r="GG54" i="11"/>
  <c r="GF54" i="11"/>
  <c r="GE54" i="11"/>
  <c r="GD54" i="11"/>
  <c r="GC54" i="11"/>
  <c r="GB54" i="11"/>
  <c r="GA54" i="11"/>
  <c r="FZ54" i="11"/>
  <c r="FY54" i="11"/>
  <c r="FX54" i="11"/>
  <c r="FW54" i="11"/>
  <c r="FV54" i="11"/>
  <c r="FU54" i="11"/>
  <c r="FT54" i="11"/>
  <c r="FS54" i="11"/>
  <c r="FR54" i="11"/>
  <c r="FQ54" i="11"/>
  <c r="FP54" i="11"/>
  <c r="FO54" i="11"/>
  <c r="FN54" i="11"/>
  <c r="FM54" i="11"/>
  <c r="FL54" i="11"/>
  <c r="FK54" i="11"/>
  <c r="FJ54" i="11"/>
  <c r="FI54" i="11"/>
  <c r="FH54" i="11"/>
  <c r="FG54" i="11"/>
  <c r="FF54" i="11"/>
  <c r="FE54" i="11"/>
  <c r="FD54" i="11"/>
  <c r="FC54" i="11"/>
  <c r="FB54" i="11"/>
  <c r="FA54" i="11"/>
  <c r="EZ54" i="11"/>
  <c r="EY54" i="11"/>
  <c r="EX54" i="11"/>
  <c r="EW54" i="11"/>
  <c r="EV54" i="11"/>
  <c r="EU54" i="11"/>
  <c r="ET54" i="11"/>
  <c r="ES54" i="11"/>
  <c r="ER54" i="11"/>
  <c r="EQ54" i="11"/>
  <c r="EP54" i="11"/>
  <c r="EO54" i="11"/>
  <c r="EN54" i="11"/>
  <c r="EM54" i="11"/>
  <c r="EL54" i="11"/>
  <c r="EK54" i="11"/>
  <c r="EJ54" i="11"/>
  <c r="EI54" i="11"/>
  <c r="EH54" i="11"/>
  <c r="EG54" i="11"/>
  <c r="EF54" i="11"/>
  <c r="EE54" i="11"/>
  <c r="ED54" i="11"/>
  <c r="EC54" i="11"/>
  <c r="EB54" i="11"/>
  <c r="EA54" i="11"/>
  <c r="DZ54" i="11"/>
  <c r="DY54" i="11"/>
  <c r="DX54" i="11"/>
  <c r="DW54" i="11"/>
  <c r="DV54" i="11"/>
  <c r="DU54" i="11"/>
  <c r="DT54" i="11"/>
  <c r="DS54" i="11"/>
  <c r="HV53" i="11"/>
  <c r="HU53" i="11"/>
  <c r="HT53" i="11"/>
  <c r="HS53" i="11"/>
  <c r="HR53" i="11"/>
  <c r="HQ53" i="11"/>
  <c r="HP53" i="11"/>
  <c r="HO53" i="11"/>
  <c r="HN53" i="11"/>
  <c r="HM53" i="11"/>
  <c r="HL53" i="11"/>
  <c r="HK53" i="11"/>
  <c r="HJ53" i="11"/>
  <c r="HI53" i="11"/>
  <c r="HH53" i="11"/>
  <c r="HG53" i="11"/>
  <c r="HF53" i="11"/>
  <c r="HE53" i="11"/>
  <c r="HD53" i="11"/>
  <c r="HC53" i="11"/>
  <c r="HB53" i="11"/>
  <c r="HA53" i="11"/>
  <c r="GZ53" i="11"/>
  <c r="GY53" i="11"/>
  <c r="GX53" i="11"/>
  <c r="GW53" i="11"/>
  <c r="GV53" i="11"/>
  <c r="GU53" i="11"/>
  <c r="GT53" i="11"/>
  <c r="GS53" i="11"/>
  <c r="GR53" i="11"/>
  <c r="GQ53" i="11"/>
  <c r="GP53" i="11"/>
  <c r="GO53" i="11"/>
  <c r="GN53" i="11"/>
  <c r="GM53" i="11"/>
  <c r="GL53" i="11"/>
  <c r="GK53" i="11"/>
  <c r="GJ53" i="11"/>
  <c r="GI53" i="11"/>
  <c r="GH53" i="11"/>
  <c r="GG53" i="11"/>
  <c r="GF53" i="11"/>
  <c r="GE53" i="11"/>
  <c r="GD53" i="11"/>
  <c r="GC53" i="11"/>
  <c r="GB53" i="11"/>
  <c r="GA53" i="11"/>
  <c r="FZ53" i="11"/>
  <c r="FY53" i="11"/>
  <c r="FX53" i="11"/>
  <c r="FW53" i="11"/>
  <c r="FV53" i="11"/>
  <c r="FU53" i="11"/>
  <c r="FT53" i="11"/>
  <c r="FS53" i="11"/>
  <c r="FR53" i="11"/>
  <c r="FQ53" i="11"/>
  <c r="FP53" i="11"/>
  <c r="FO53" i="11"/>
  <c r="FN53" i="11"/>
  <c r="FM53" i="11"/>
  <c r="FL53" i="11"/>
  <c r="FK53" i="11"/>
  <c r="FJ53" i="11"/>
  <c r="FI53" i="11"/>
  <c r="FH53" i="11"/>
  <c r="FG53" i="11"/>
  <c r="FF53" i="11"/>
  <c r="FE53" i="11"/>
  <c r="FD53" i="11"/>
  <c r="FC53" i="11"/>
  <c r="FB53" i="11"/>
  <c r="FA53" i="11"/>
  <c r="EZ53" i="11"/>
  <c r="EY53" i="11"/>
  <c r="EX53" i="11"/>
  <c r="EW53" i="11"/>
  <c r="EV53" i="11"/>
  <c r="EU53" i="11"/>
  <c r="ET53" i="11"/>
  <c r="ES53" i="11"/>
  <c r="ER53" i="11"/>
  <c r="EQ53" i="11"/>
  <c r="EP53" i="11"/>
  <c r="EO53" i="11"/>
  <c r="EN53" i="11"/>
  <c r="EM53" i="11"/>
  <c r="EL53" i="11"/>
  <c r="EK53" i="11"/>
  <c r="EJ53" i="11"/>
  <c r="EI53" i="11"/>
  <c r="EH53" i="11"/>
  <c r="EG53" i="11"/>
  <c r="EF53" i="11"/>
  <c r="EE53" i="11"/>
  <c r="ED53" i="11"/>
  <c r="EC53" i="11"/>
  <c r="EB53" i="11"/>
  <c r="EA53" i="11"/>
  <c r="DZ53" i="11"/>
  <c r="DY53" i="11"/>
  <c r="DX53" i="11"/>
  <c r="DW53" i="11"/>
  <c r="DV53" i="11"/>
  <c r="DU53" i="11"/>
  <c r="DT53" i="11"/>
  <c r="DS53" i="11"/>
  <c r="HV52" i="11"/>
  <c r="HU52" i="11"/>
  <c r="HT52" i="11"/>
  <c r="HS52" i="11"/>
  <c r="HR52" i="11"/>
  <c r="HQ52" i="11"/>
  <c r="HP52" i="11"/>
  <c r="HO52" i="11"/>
  <c r="HN52" i="11"/>
  <c r="HM52" i="11"/>
  <c r="HL52" i="11"/>
  <c r="HK52" i="11"/>
  <c r="HJ52" i="11"/>
  <c r="HI52" i="11"/>
  <c r="HH52" i="11"/>
  <c r="HG52" i="11"/>
  <c r="HF52" i="11"/>
  <c r="HE52" i="11"/>
  <c r="HD52" i="11"/>
  <c r="HC52" i="11"/>
  <c r="HB52" i="11"/>
  <c r="HA52" i="11"/>
  <c r="GZ52" i="11"/>
  <c r="GY52" i="11"/>
  <c r="GX52" i="11"/>
  <c r="GW52" i="11"/>
  <c r="GV52" i="11"/>
  <c r="GU52" i="11"/>
  <c r="GT52" i="11"/>
  <c r="GS52" i="11"/>
  <c r="GR52" i="11"/>
  <c r="GQ52" i="11"/>
  <c r="GP52" i="11"/>
  <c r="GO52" i="11"/>
  <c r="GN52" i="11"/>
  <c r="GM52" i="11"/>
  <c r="GL52" i="11"/>
  <c r="GK52" i="11"/>
  <c r="GJ52" i="11"/>
  <c r="GI52" i="11"/>
  <c r="GH52" i="11"/>
  <c r="GG52" i="11"/>
  <c r="GF52" i="11"/>
  <c r="GE52" i="11"/>
  <c r="GD52" i="11"/>
  <c r="GC52" i="11"/>
  <c r="GB52" i="11"/>
  <c r="GA52" i="11"/>
  <c r="FZ52" i="11"/>
  <c r="FY52" i="11"/>
  <c r="FX52" i="11"/>
  <c r="FW52" i="11"/>
  <c r="FV52" i="11"/>
  <c r="FU52" i="11"/>
  <c r="FT52" i="11"/>
  <c r="FS52" i="11"/>
  <c r="FR52" i="11"/>
  <c r="FQ52" i="11"/>
  <c r="FP52" i="11"/>
  <c r="FO52" i="11"/>
  <c r="FN52" i="11"/>
  <c r="FM52" i="11"/>
  <c r="FL52" i="11"/>
  <c r="FK52" i="11"/>
  <c r="FJ52" i="11"/>
  <c r="FI52" i="11"/>
  <c r="FH52" i="11"/>
  <c r="FG52" i="11"/>
  <c r="FF52" i="11"/>
  <c r="FE52" i="11"/>
  <c r="FD52" i="11"/>
  <c r="FC52" i="11"/>
  <c r="FB52" i="11"/>
  <c r="FA52" i="11"/>
  <c r="EZ52" i="11"/>
  <c r="EY52" i="11"/>
  <c r="EX52" i="11"/>
  <c r="EW52" i="11"/>
  <c r="EV52" i="11"/>
  <c r="EU52" i="11"/>
  <c r="ET52" i="11"/>
  <c r="ES52" i="11"/>
  <c r="ER52" i="11"/>
  <c r="EQ52" i="11"/>
  <c r="EP52" i="11"/>
  <c r="EO52" i="11"/>
  <c r="EN52" i="11"/>
  <c r="EM52" i="11"/>
  <c r="EL52" i="11"/>
  <c r="EK52" i="11"/>
  <c r="EJ52" i="11"/>
  <c r="EI52" i="11"/>
  <c r="EH52" i="11"/>
  <c r="EG52" i="11"/>
  <c r="EF52" i="11"/>
  <c r="EE52" i="11"/>
  <c r="ED52" i="11"/>
  <c r="EC52" i="11"/>
  <c r="EB52" i="11"/>
  <c r="EA52" i="11"/>
  <c r="DZ52" i="11"/>
  <c r="DY52" i="11"/>
  <c r="DX52" i="11"/>
  <c r="DW52" i="11"/>
  <c r="DV52" i="11"/>
  <c r="DU52" i="11"/>
  <c r="DT52" i="11"/>
  <c r="DS52" i="11"/>
  <c r="HV51" i="11"/>
  <c r="HU51" i="11"/>
  <c r="HT51" i="11"/>
  <c r="HS51" i="11"/>
  <c r="HR51" i="11"/>
  <c r="HQ51" i="11"/>
  <c r="HP51" i="11"/>
  <c r="HO51" i="11"/>
  <c r="HN51" i="11"/>
  <c r="HM51" i="11"/>
  <c r="HL51" i="11"/>
  <c r="HK51" i="11"/>
  <c r="HJ51" i="11"/>
  <c r="HI51" i="11"/>
  <c r="HH51" i="11"/>
  <c r="HG51" i="11"/>
  <c r="HF51" i="11"/>
  <c r="HE51" i="11"/>
  <c r="HD51" i="11"/>
  <c r="HC51" i="11"/>
  <c r="HB51" i="11"/>
  <c r="HA51" i="11"/>
  <c r="GZ51" i="11"/>
  <c r="GY51" i="11"/>
  <c r="GX51" i="11"/>
  <c r="GW51" i="11"/>
  <c r="GV51" i="11"/>
  <c r="GU51" i="11"/>
  <c r="GT51" i="11"/>
  <c r="GS51" i="11"/>
  <c r="GR51" i="11"/>
  <c r="GQ51" i="11"/>
  <c r="GP51" i="11"/>
  <c r="GO51" i="11"/>
  <c r="GN51" i="11"/>
  <c r="GM51" i="11"/>
  <c r="GL51" i="11"/>
  <c r="GK51" i="11"/>
  <c r="GJ51" i="11"/>
  <c r="GI51" i="11"/>
  <c r="GH51" i="11"/>
  <c r="GG51" i="11"/>
  <c r="GF51" i="11"/>
  <c r="GE51" i="11"/>
  <c r="GD51" i="11"/>
  <c r="GC51" i="11"/>
  <c r="GB51" i="11"/>
  <c r="GA51" i="11"/>
  <c r="FZ51" i="11"/>
  <c r="FY51" i="11"/>
  <c r="FX51" i="11"/>
  <c r="FW51" i="11"/>
  <c r="FV51" i="11"/>
  <c r="FU51" i="11"/>
  <c r="FT51" i="11"/>
  <c r="FS51" i="11"/>
  <c r="FR51" i="11"/>
  <c r="FQ51" i="11"/>
  <c r="FP51" i="11"/>
  <c r="FO51" i="11"/>
  <c r="FN51" i="11"/>
  <c r="FM51" i="11"/>
  <c r="FL51" i="11"/>
  <c r="FK51" i="11"/>
  <c r="FJ51" i="11"/>
  <c r="FI51" i="11"/>
  <c r="FH51" i="11"/>
  <c r="FG51" i="11"/>
  <c r="FF51" i="11"/>
  <c r="FE51" i="11"/>
  <c r="FD51" i="11"/>
  <c r="FC51" i="11"/>
  <c r="FB51" i="11"/>
  <c r="FA51" i="11"/>
  <c r="EZ51" i="11"/>
  <c r="EY51" i="11"/>
  <c r="EX51" i="11"/>
  <c r="EW51" i="11"/>
  <c r="EV51" i="11"/>
  <c r="EU51" i="11"/>
  <c r="ET51" i="11"/>
  <c r="ES51" i="11"/>
  <c r="ER51" i="11"/>
  <c r="EQ51" i="11"/>
  <c r="EP51" i="11"/>
  <c r="EO51" i="11"/>
  <c r="EN51" i="11"/>
  <c r="EM51" i="11"/>
  <c r="EL51" i="11"/>
  <c r="EK51" i="11"/>
  <c r="EJ51" i="11"/>
  <c r="EI51" i="11"/>
  <c r="EH51" i="11"/>
  <c r="EG51" i="11"/>
  <c r="EF51" i="11"/>
  <c r="EE51" i="11"/>
  <c r="ED51" i="11"/>
  <c r="EC51" i="11"/>
  <c r="EB51" i="11"/>
  <c r="EA51" i="11"/>
  <c r="DZ51" i="11"/>
  <c r="DY51" i="11"/>
  <c r="DX51" i="11"/>
  <c r="DW51" i="11"/>
  <c r="DV51" i="11"/>
  <c r="DU51" i="11"/>
  <c r="DT51" i="11"/>
  <c r="DS51" i="11"/>
  <c r="HV50" i="11"/>
  <c r="HU50" i="11"/>
  <c r="HT50" i="11"/>
  <c r="HS50" i="11"/>
  <c r="HR50" i="11"/>
  <c r="HQ50" i="11"/>
  <c r="HP50" i="11"/>
  <c r="HO50" i="11"/>
  <c r="HN50" i="11"/>
  <c r="HM50" i="11"/>
  <c r="HL50" i="11"/>
  <c r="HK50" i="11"/>
  <c r="HJ50" i="11"/>
  <c r="HI50" i="11"/>
  <c r="HH50" i="11"/>
  <c r="HG50" i="11"/>
  <c r="HF50" i="11"/>
  <c r="HE50" i="11"/>
  <c r="HD50" i="11"/>
  <c r="HC50" i="11"/>
  <c r="HB50" i="11"/>
  <c r="HA50" i="11"/>
  <c r="GZ50" i="11"/>
  <c r="GY50" i="11"/>
  <c r="GX50" i="11"/>
  <c r="GW50" i="11"/>
  <c r="GV50" i="11"/>
  <c r="GU50" i="11"/>
  <c r="GT50" i="11"/>
  <c r="GS50" i="11"/>
  <c r="GR50" i="11"/>
  <c r="GQ50" i="11"/>
  <c r="GP50" i="11"/>
  <c r="GO50" i="11"/>
  <c r="GN50" i="11"/>
  <c r="GM50" i="11"/>
  <c r="GL50" i="11"/>
  <c r="GK50" i="11"/>
  <c r="GJ50" i="11"/>
  <c r="GI50" i="11"/>
  <c r="GH50" i="11"/>
  <c r="GG50" i="11"/>
  <c r="GF50" i="11"/>
  <c r="GE50" i="11"/>
  <c r="GD50" i="11"/>
  <c r="GC50" i="11"/>
  <c r="GB50" i="11"/>
  <c r="GA50" i="11"/>
  <c r="FZ50" i="11"/>
  <c r="FY50" i="11"/>
  <c r="FX50" i="11"/>
  <c r="FW50" i="11"/>
  <c r="FV50" i="11"/>
  <c r="FU50" i="11"/>
  <c r="FT50" i="11"/>
  <c r="FS50" i="11"/>
  <c r="FR50" i="11"/>
  <c r="FQ50" i="11"/>
  <c r="FP50" i="11"/>
  <c r="FO50" i="11"/>
  <c r="FN50" i="11"/>
  <c r="FM50" i="11"/>
  <c r="FL50" i="11"/>
  <c r="FK50" i="11"/>
  <c r="FJ50" i="11"/>
  <c r="FI50" i="11"/>
  <c r="FH50" i="11"/>
  <c r="FG50" i="11"/>
  <c r="FF50" i="11"/>
  <c r="FE50" i="11"/>
  <c r="FD50" i="11"/>
  <c r="FC50" i="11"/>
  <c r="FB50" i="11"/>
  <c r="FA50" i="11"/>
  <c r="EZ50" i="11"/>
  <c r="EY50" i="11"/>
  <c r="EX50" i="11"/>
  <c r="EW50" i="11"/>
  <c r="EV50" i="11"/>
  <c r="EU50" i="11"/>
  <c r="ET50" i="11"/>
  <c r="ES50" i="11"/>
  <c r="ER50" i="11"/>
  <c r="EQ50" i="11"/>
  <c r="EP50" i="11"/>
  <c r="EO50" i="11"/>
  <c r="EN50" i="11"/>
  <c r="EM50" i="11"/>
  <c r="EL50" i="11"/>
  <c r="EK50" i="11"/>
  <c r="EJ50" i="11"/>
  <c r="EI50" i="11"/>
  <c r="EH50" i="11"/>
  <c r="EG50" i="11"/>
  <c r="EF50" i="11"/>
  <c r="EE50" i="11"/>
  <c r="ED50" i="11"/>
  <c r="EC50" i="11"/>
  <c r="EB50" i="11"/>
  <c r="EA50" i="11"/>
  <c r="DZ50" i="11"/>
  <c r="DY50" i="11"/>
  <c r="DX50" i="11"/>
  <c r="DW50" i="11"/>
  <c r="DV50" i="11"/>
  <c r="DU50" i="11"/>
  <c r="DT50" i="11"/>
  <c r="DS50" i="11"/>
  <c r="HV49" i="11"/>
  <c r="HU49" i="11"/>
  <c r="HT49" i="11"/>
  <c r="HS49" i="11"/>
  <c r="HR49" i="11"/>
  <c r="HQ49" i="11"/>
  <c r="HP49" i="11"/>
  <c r="HO49" i="11"/>
  <c r="HN49" i="11"/>
  <c r="HM49" i="11"/>
  <c r="HL49" i="11"/>
  <c r="HK49" i="11"/>
  <c r="HJ49" i="11"/>
  <c r="HI49" i="11"/>
  <c r="HH49" i="11"/>
  <c r="HG49" i="11"/>
  <c r="HF49" i="11"/>
  <c r="HE49" i="11"/>
  <c r="HD49" i="11"/>
  <c r="HC49" i="11"/>
  <c r="HB49" i="11"/>
  <c r="HA49" i="11"/>
  <c r="GZ49" i="11"/>
  <c r="GY49" i="11"/>
  <c r="GX49" i="11"/>
  <c r="GW49" i="11"/>
  <c r="GV49" i="11"/>
  <c r="GU49" i="11"/>
  <c r="GT49" i="11"/>
  <c r="GS49" i="11"/>
  <c r="GR49" i="11"/>
  <c r="GQ49" i="11"/>
  <c r="GP49" i="11"/>
  <c r="GO49" i="11"/>
  <c r="GN49" i="11"/>
  <c r="GM49" i="11"/>
  <c r="GL49" i="11"/>
  <c r="GK49" i="11"/>
  <c r="GJ49" i="11"/>
  <c r="GI49" i="11"/>
  <c r="GH49" i="11"/>
  <c r="GG49" i="11"/>
  <c r="GF49" i="11"/>
  <c r="GE49" i="11"/>
  <c r="GD49" i="11"/>
  <c r="GC49" i="11"/>
  <c r="GB49" i="11"/>
  <c r="GA49" i="11"/>
  <c r="FZ49" i="11"/>
  <c r="FY49" i="11"/>
  <c r="FX49" i="11"/>
  <c r="FW49" i="11"/>
  <c r="FV49" i="11"/>
  <c r="FU49" i="11"/>
  <c r="FT49" i="11"/>
  <c r="FS49" i="11"/>
  <c r="FR49" i="11"/>
  <c r="FQ49" i="11"/>
  <c r="FP49" i="11"/>
  <c r="FO49" i="11"/>
  <c r="FN49" i="11"/>
  <c r="FM49" i="11"/>
  <c r="FL49" i="11"/>
  <c r="FK49" i="11"/>
  <c r="FJ49" i="11"/>
  <c r="FI49" i="11"/>
  <c r="FH49" i="11"/>
  <c r="FG49" i="11"/>
  <c r="FF49" i="11"/>
  <c r="FE49" i="11"/>
  <c r="FD49" i="11"/>
  <c r="FC49" i="11"/>
  <c r="FB49" i="11"/>
  <c r="FA49" i="11"/>
  <c r="EZ49" i="11"/>
  <c r="EY49" i="11"/>
  <c r="EX49" i="11"/>
  <c r="EW49" i="11"/>
  <c r="EV49" i="11"/>
  <c r="EU49" i="11"/>
  <c r="ET49" i="11"/>
  <c r="ES49" i="11"/>
  <c r="ER49" i="11"/>
  <c r="EQ49" i="11"/>
  <c r="EP49" i="11"/>
  <c r="EO49" i="11"/>
  <c r="EN49" i="11"/>
  <c r="EM49" i="11"/>
  <c r="EL49" i="11"/>
  <c r="EK49" i="11"/>
  <c r="EJ49" i="11"/>
  <c r="EI49" i="11"/>
  <c r="EH49" i="11"/>
  <c r="EG49" i="11"/>
  <c r="EF49" i="11"/>
  <c r="EE49" i="11"/>
  <c r="ED49" i="11"/>
  <c r="EC49" i="11"/>
  <c r="EB49" i="11"/>
  <c r="EA49" i="11"/>
  <c r="DZ49" i="11"/>
  <c r="DY49" i="11"/>
  <c r="DX49" i="11"/>
  <c r="DW49" i="11"/>
  <c r="DV49" i="11"/>
  <c r="DU49" i="11"/>
  <c r="DT49" i="11"/>
  <c r="DS49" i="11"/>
  <c r="HV48" i="11"/>
  <c r="HU48" i="11"/>
  <c r="HT48" i="11"/>
  <c r="HS48" i="11"/>
  <c r="HR48" i="11"/>
  <c r="HQ48" i="11"/>
  <c r="HP48" i="11"/>
  <c r="HO48" i="11"/>
  <c r="HN48" i="11"/>
  <c r="HM48" i="11"/>
  <c r="HL48" i="11"/>
  <c r="HK48" i="11"/>
  <c r="HJ48" i="11"/>
  <c r="HI48" i="11"/>
  <c r="HH48" i="11"/>
  <c r="HG48" i="11"/>
  <c r="HF48" i="11"/>
  <c r="HE48" i="11"/>
  <c r="HD48" i="11"/>
  <c r="HC48" i="11"/>
  <c r="HB48" i="11"/>
  <c r="HA48" i="11"/>
  <c r="GZ48" i="11"/>
  <c r="GY48" i="11"/>
  <c r="GX48" i="11"/>
  <c r="GW48" i="11"/>
  <c r="GV48" i="11"/>
  <c r="GU48" i="11"/>
  <c r="GT48" i="11"/>
  <c r="GS48" i="11"/>
  <c r="GR48" i="11"/>
  <c r="GQ48" i="11"/>
  <c r="GP48" i="11"/>
  <c r="GO48" i="11"/>
  <c r="GN48" i="11"/>
  <c r="GM48" i="11"/>
  <c r="GL48" i="11"/>
  <c r="GK48" i="11"/>
  <c r="GJ48" i="11"/>
  <c r="GI48" i="11"/>
  <c r="GH48" i="11"/>
  <c r="GG48" i="11"/>
  <c r="GF48" i="11"/>
  <c r="GE48" i="11"/>
  <c r="GD48" i="11"/>
  <c r="GC48" i="11"/>
  <c r="GB48" i="11"/>
  <c r="GA48" i="11"/>
  <c r="FZ48" i="11"/>
  <c r="FY48" i="11"/>
  <c r="FX48" i="11"/>
  <c r="FW48" i="11"/>
  <c r="FV48" i="11"/>
  <c r="FU48" i="11"/>
  <c r="FT48" i="11"/>
  <c r="FS48" i="11"/>
  <c r="FR48" i="11"/>
  <c r="FQ48" i="11"/>
  <c r="FP48" i="11"/>
  <c r="FO48" i="11"/>
  <c r="FN48" i="11"/>
  <c r="FM48" i="11"/>
  <c r="FL48" i="11"/>
  <c r="FK48" i="11"/>
  <c r="FJ48" i="11"/>
  <c r="FI48" i="11"/>
  <c r="FH48" i="11"/>
  <c r="FG48" i="11"/>
  <c r="FF48" i="11"/>
  <c r="FE48" i="11"/>
  <c r="FD48" i="11"/>
  <c r="FC48" i="11"/>
  <c r="FB48" i="11"/>
  <c r="FA48" i="11"/>
  <c r="EZ48" i="11"/>
  <c r="EY48" i="11"/>
  <c r="EX48" i="11"/>
  <c r="EW48" i="11"/>
  <c r="EV48" i="11"/>
  <c r="EU48" i="11"/>
  <c r="ET48" i="11"/>
  <c r="ES48" i="11"/>
  <c r="ER48" i="11"/>
  <c r="EQ48" i="11"/>
  <c r="EP48" i="11"/>
  <c r="EO48" i="11"/>
  <c r="EN48" i="11"/>
  <c r="EM48" i="11"/>
  <c r="EL48" i="11"/>
  <c r="EK48" i="11"/>
  <c r="EJ48" i="11"/>
  <c r="EI48" i="11"/>
  <c r="EH48" i="11"/>
  <c r="EG48" i="11"/>
  <c r="EF48" i="11"/>
  <c r="EE48" i="11"/>
  <c r="ED48" i="11"/>
  <c r="EC48" i="11"/>
  <c r="EB48" i="11"/>
  <c r="EA48" i="11"/>
  <c r="DZ48" i="11"/>
  <c r="DY48" i="11"/>
  <c r="DX48" i="11"/>
  <c r="DW48" i="11"/>
  <c r="DV48" i="11"/>
  <c r="DU48" i="11"/>
  <c r="DT48" i="11"/>
  <c r="DS48" i="11"/>
  <c r="HV47" i="11"/>
  <c r="HU47" i="11"/>
  <c r="HT47" i="11"/>
  <c r="HS47" i="11"/>
  <c r="HR47" i="11"/>
  <c r="HQ47" i="11"/>
  <c r="HP47" i="11"/>
  <c r="HO47" i="11"/>
  <c r="HN47" i="11"/>
  <c r="HM47" i="11"/>
  <c r="HL47" i="11"/>
  <c r="HK47" i="11"/>
  <c r="HJ47" i="11"/>
  <c r="HI47" i="11"/>
  <c r="HH47" i="11"/>
  <c r="HG47" i="11"/>
  <c r="HF47" i="11"/>
  <c r="HE47" i="11"/>
  <c r="HD47" i="11"/>
  <c r="HC47" i="11"/>
  <c r="HB47" i="11"/>
  <c r="HA47" i="11"/>
  <c r="GZ47" i="11"/>
  <c r="GY47" i="11"/>
  <c r="GX47" i="11"/>
  <c r="GW47" i="11"/>
  <c r="GV47" i="11"/>
  <c r="GU47" i="11"/>
  <c r="GT47" i="11"/>
  <c r="GS47" i="11"/>
  <c r="GR47" i="11"/>
  <c r="GQ47" i="11"/>
  <c r="GP47" i="11"/>
  <c r="GO47" i="11"/>
  <c r="GN47" i="11"/>
  <c r="GM47" i="11"/>
  <c r="GL47" i="11"/>
  <c r="GK47" i="11"/>
  <c r="GJ47" i="11"/>
  <c r="GI47" i="11"/>
  <c r="GH47" i="11"/>
  <c r="GG47" i="11"/>
  <c r="GF47" i="11"/>
  <c r="GE47" i="11"/>
  <c r="GD47" i="11"/>
  <c r="GC47" i="11"/>
  <c r="GB47" i="11"/>
  <c r="GA47" i="11"/>
  <c r="FZ47" i="11"/>
  <c r="FY47" i="11"/>
  <c r="FX47" i="11"/>
  <c r="FW47" i="11"/>
  <c r="FV47" i="11"/>
  <c r="FU47" i="11"/>
  <c r="FT47" i="11"/>
  <c r="FS47" i="11"/>
  <c r="FR47" i="11"/>
  <c r="FQ47" i="11"/>
  <c r="FP47" i="11"/>
  <c r="FO47" i="11"/>
  <c r="FN47" i="11"/>
  <c r="FM47" i="11"/>
  <c r="FL47" i="11"/>
  <c r="FK47" i="11"/>
  <c r="FJ47" i="11"/>
  <c r="FI47" i="11"/>
  <c r="FH47" i="11"/>
  <c r="FG47" i="11"/>
  <c r="FF47" i="11"/>
  <c r="FE47" i="11"/>
  <c r="FD47" i="11"/>
  <c r="FC47" i="11"/>
  <c r="FB47" i="11"/>
  <c r="FA47" i="11"/>
  <c r="EZ47" i="11"/>
  <c r="EY47" i="11"/>
  <c r="EX47" i="11"/>
  <c r="EW47" i="11"/>
  <c r="EV47" i="11"/>
  <c r="EU47" i="11"/>
  <c r="ET47" i="11"/>
  <c r="ES47" i="11"/>
  <c r="ER47" i="11"/>
  <c r="EQ47" i="11"/>
  <c r="EP47" i="11"/>
  <c r="EO47" i="11"/>
  <c r="EN47" i="11"/>
  <c r="EM47" i="11"/>
  <c r="EL47" i="11"/>
  <c r="EK47" i="11"/>
  <c r="EJ47" i="11"/>
  <c r="EI47" i="11"/>
  <c r="EH47" i="11"/>
  <c r="EG47" i="11"/>
  <c r="EF47" i="11"/>
  <c r="EE47" i="11"/>
  <c r="ED47" i="11"/>
  <c r="EC47" i="11"/>
  <c r="EB47" i="11"/>
  <c r="EA47" i="11"/>
  <c r="DZ47" i="11"/>
  <c r="DY47" i="11"/>
  <c r="DX47" i="11"/>
  <c r="DW47" i="11"/>
  <c r="DV47" i="11"/>
  <c r="DU47" i="11"/>
  <c r="DT47" i="11"/>
  <c r="DS47" i="11"/>
  <c r="HV46" i="11"/>
  <c r="HU46" i="11"/>
  <c r="HT46" i="11"/>
  <c r="HS46" i="11"/>
  <c r="HR46" i="11"/>
  <c r="HQ46" i="11"/>
  <c r="HP46" i="11"/>
  <c r="HO46" i="11"/>
  <c r="HN46" i="11"/>
  <c r="HM46" i="11"/>
  <c r="HL46" i="11"/>
  <c r="HK46" i="11"/>
  <c r="HJ46" i="11"/>
  <c r="HI46" i="11"/>
  <c r="HH46" i="11"/>
  <c r="HG46" i="11"/>
  <c r="HF46" i="11"/>
  <c r="HE46" i="11"/>
  <c r="HD46" i="11"/>
  <c r="HC46" i="11"/>
  <c r="HB46" i="11"/>
  <c r="HA46" i="11"/>
  <c r="GZ46" i="11"/>
  <c r="GY46" i="11"/>
  <c r="GX46" i="11"/>
  <c r="GW46" i="11"/>
  <c r="GV46" i="11"/>
  <c r="GU46" i="11"/>
  <c r="GT46" i="11"/>
  <c r="GS46" i="11"/>
  <c r="GR46" i="11"/>
  <c r="GQ46" i="11"/>
  <c r="GP46" i="11"/>
  <c r="GO46" i="11"/>
  <c r="GN46" i="11"/>
  <c r="GM46" i="11"/>
  <c r="GL46" i="11"/>
  <c r="GK46" i="11"/>
  <c r="GJ46" i="11"/>
  <c r="GI46" i="11"/>
  <c r="GH46" i="11"/>
  <c r="GG46" i="11"/>
  <c r="GF46" i="11"/>
  <c r="GE46" i="11"/>
  <c r="GD46" i="11"/>
  <c r="GC46" i="11"/>
  <c r="GB46" i="11"/>
  <c r="GA46" i="11"/>
  <c r="FZ46" i="11"/>
  <c r="FY46" i="11"/>
  <c r="FX46" i="11"/>
  <c r="FW46" i="11"/>
  <c r="FV46" i="11"/>
  <c r="FU46" i="11"/>
  <c r="FT46" i="11"/>
  <c r="FS46" i="11"/>
  <c r="FR46" i="11"/>
  <c r="FQ46" i="11"/>
  <c r="FP46" i="11"/>
  <c r="FO46" i="11"/>
  <c r="FN46" i="11"/>
  <c r="FM46" i="11"/>
  <c r="FL46" i="11"/>
  <c r="FK46" i="11"/>
  <c r="FJ46" i="11"/>
  <c r="FI46" i="11"/>
  <c r="FH46" i="11"/>
  <c r="FG46" i="11"/>
  <c r="FF46" i="11"/>
  <c r="FE46" i="11"/>
  <c r="FD46" i="11"/>
  <c r="FC46" i="11"/>
  <c r="FB46" i="11"/>
  <c r="FA46" i="11"/>
  <c r="EZ46" i="11"/>
  <c r="EY46" i="11"/>
  <c r="EX46" i="11"/>
  <c r="EW46" i="11"/>
  <c r="EV46" i="11"/>
  <c r="EU46" i="11"/>
  <c r="ET46" i="11"/>
  <c r="ES46" i="11"/>
  <c r="ER46" i="11"/>
  <c r="EQ46" i="11"/>
  <c r="EP46" i="11"/>
  <c r="EO46" i="11"/>
  <c r="EN46" i="11"/>
  <c r="EM46" i="11"/>
  <c r="EL46" i="11"/>
  <c r="EK46" i="11"/>
  <c r="EJ46" i="11"/>
  <c r="EI46" i="11"/>
  <c r="EH46" i="11"/>
  <c r="EG46" i="11"/>
  <c r="EF46" i="11"/>
  <c r="EE46" i="11"/>
  <c r="ED46" i="11"/>
  <c r="EC46" i="11"/>
  <c r="EB46" i="11"/>
  <c r="EA46" i="11"/>
  <c r="DZ46" i="11"/>
  <c r="DY46" i="11"/>
  <c r="DX46" i="11"/>
  <c r="DW46" i="11"/>
  <c r="DV46" i="11"/>
  <c r="DU46" i="11"/>
  <c r="DT46" i="11"/>
  <c r="DS46" i="11"/>
  <c r="HV45" i="11"/>
  <c r="HU45" i="11"/>
  <c r="HT45" i="11"/>
  <c r="HS45" i="11"/>
  <c r="HR45" i="11"/>
  <c r="HQ45" i="11"/>
  <c r="HP45" i="11"/>
  <c r="HO45" i="11"/>
  <c r="HN45" i="11"/>
  <c r="HM45" i="11"/>
  <c r="HL45" i="11"/>
  <c r="HK45" i="11"/>
  <c r="HJ45" i="11"/>
  <c r="HI45" i="11"/>
  <c r="HH45" i="11"/>
  <c r="HG45" i="11"/>
  <c r="HF45" i="11"/>
  <c r="HE45" i="11"/>
  <c r="HD45" i="11"/>
  <c r="HC45" i="11"/>
  <c r="HB45" i="11"/>
  <c r="HA45" i="11"/>
  <c r="GZ45" i="11"/>
  <c r="GY45" i="11"/>
  <c r="GX45" i="11"/>
  <c r="GW45" i="11"/>
  <c r="GV45" i="11"/>
  <c r="GU45" i="11"/>
  <c r="GT45" i="11"/>
  <c r="GS45" i="11"/>
  <c r="GR45" i="11"/>
  <c r="GQ45" i="11"/>
  <c r="GP45" i="11"/>
  <c r="GO45" i="11"/>
  <c r="GN45" i="11"/>
  <c r="GM45" i="11"/>
  <c r="GL45" i="11"/>
  <c r="GK45" i="11"/>
  <c r="GJ45" i="11"/>
  <c r="GI45" i="11"/>
  <c r="GH45" i="11"/>
  <c r="GG45" i="11"/>
  <c r="GF45" i="11"/>
  <c r="GE45" i="11"/>
  <c r="GD45" i="11"/>
  <c r="GC45" i="11"/>
  <c r="GB45" i="11"/>
  <c r="GA45" i="11"/>
  <c r="FZ45" i="11"/>
  <c r="FY45" i="11"/>
  <c r="FX45" i="11"/>
  <c r="FW45" i="11"/>
  <c r="FV45" i="11"/>
  <c r="FU45" i="11"/>
  <c r="FT45" i="11"/>
  <c r="FS45" i="11"/>
  <c r="FR45" i="11"/>
  <c r="FQ45" i="11"/>
  <c r="FP45" i="11"/>
  <c r="FO45" i="11"/>
  <c r="FN45" i="11"/>
  <c r="FM45" i="11"/>
  <c r="FL45" i="11"/>
  <c r="FK45" i="11"/>
  <c r="FJ45" i="11"/>
  <c r="FI45" i="11"/>
  <c r="FH45" i="11"/>
  <c r="FG45" i="11"/>
  <c r="FF45" i="11"/>
  <c r="FE45" i="11"/>
  <c r="FD45" i="11"/>
  <c r="FC45" i="11"/>
  <c r="FB45" i="11"/>
  <c r="FA45" i="11"/>
  <c r="EZ45" i="11"/>
  <c r="EY45" i="11"/>
  <c r="EX45" i="11"/>
  <c r="EW45" i="11"/>
  <c r="EV45" i="11"/>
  <c r="EU45" i="11"/>
  <c r="ET45" i="11"/>
  <c r="ES45" i="11"/>
  <c r="ER45" i="11"/>
  <c r="EQ45" i="11"/>
  <c r="EP45" i="11"/>
  <c r="EO45" i="11"/>
  <c r="EN45" i="11"/>
  <c r="EM45" i="11"/>
  <c r="EL45" i="11"/>
  <c r="EK45" i="11"/>
  <c r="EJ45" i="11"/>
  <c r="EI45" i="11"/>
  <c r="EH45" i="11"/>
  <c r="EG45" i="11"/>
  <c r="EF45" i="11"/>
  <c r="EE45" i="11"/>
  <c r="ED45" i="11"/>
  <c r="EC45" i="11"/>
  <c r="EB45" i="11"/>
  <c r="EA45" i="11"/>
  <c r="DZ45" i="11"/>
  <c r="DY45" i="11"/>
  <c r="DX45" i="11"/>
  <c r="DW45" i="11"/>
  <c r="DV45" i="11"/>
  <c r="DU45" i="11"/>
  <c r="DT45" i="11"/>
  <c r="DS45" i="11"/>
  <c r="HV44" i="11"/>
  <c r="HU44" i="11"/>
  <c r="HT44" i="11"/>
  <c r="HS44" i="11"/>
  <c r="HR44" i="11"/>
  <c r="HQ44" i="11"/>
  <c r="HP44" i="11"/>
  <c r="HO44" i="11"/>
  <c r="HN44" i="11"/>
  <c r="HM44" i="11"/>
  <c r="HL44" i="11"/>
  <c r="HK44" i="11"/>
  <c r="HJ44" i="11"/>
  <c r="HI44" i="11"/>
  <c r="HH44" i="11"/>
  <c r="HG44" i="11"/>
  <c r="HF44" i="11"/>
  <c r="HE44" i="11"/>
  <c r="HD44" i="11"/>
  <c r="HC44" i="11"/>
  <c r="HB44" i="11"/>
  <c r="HA44" i="11"/>
  <c r="GZ44" i="11"/>
  <c r="GY44" i="11"/>
  <c r="GX44" i="11"/>
  <c r="GW44" i="11"/>
  <c r="GV44" i="11"/>
  <c r="GU44" i="11"/>
  <c r="GT44" i="11"/>
  <c r="GS44" i="11"/>
  <c r="GR44" i="11"/>
  <c r="GQ44" i="11"/>
  <c r="GP44" i="11"/>
  <c r="GO44" i="11"/>
  <c r="GN44" i="11"/>
  <c r="GM44" i="11"/>
  <c r="GL44" i="11"/>
  <c r="GK44" i="11"/>
  <c r="GJ44" i="11"/>
  <c r="GI44" i="11"/>
  <c r="GH44" i="11"/>
  <c r="GG44" i="11"/>
  <c r="GF44" i="11"/>
  <c r="GE44" i="11"/>
  <c r="GD44" i="11"/>
  <c r="GC44" i="11"/>
  <c r="GB44" i="11"/>
  <c r="GA44" i="11"/>
  <c r="FZ44" i="11"/>
  <c r="FY44" i="11"/>
  <c r="FX44" i="11"/>
  <c r="FW44" i="11"/>
  <c r="FV44" i="11"/>
  <c r="FU44" i="11"/>
  <c r="FT44" i="11"/>
  <c r="FS44" i="11"/>
  <c r="FR44" i="11"/>
  <c r="FQ44" i="11"/>
  <c r="FP44" i="11"/>
  <c r="FO44" i="11"/>
  <c r="FN44" i="11"/>
  <c r="FM44" i="11"/>
  <c r="FL44" i="11"/>
  <c r="FK44" i="11"/>
  <c r="FJ44" i="11"/>
  <c r="FI44" i="11"/>
  <c r="FH44" i="11"/>
  <c r="FG44" i="11"/>
  <c r="FF44" i="11"/>
  <c r="FE44" i="11"/>
  <c r="FD44" i="11"/>
  <c r="FC44" i="11"/>
  <c r="FB44" i="11"/>
  <c r="FA44" i="11"/>
  <c r="EZ44" i="11"/>
  <c r="EY44" i="11"/>
  <c r="EX44" i="11"/>
  <c r="EW44" i="11"/>
  <c r="EV44" i="11"/>
  <c r="EU44" i="11"/>
  <c r="ET44" i="11"/>
  <c r="ES44" i="11"/>
  <c r="ER44" i="11"/>
  <c r="EQ44" i="11"/>
  <c r="EP44" i="11"/>
  <c r="EO44" i="11"/>
  <c r="EN44" i="11"/>
  <c r="EM44" i="11"/>
  <c r="EL44" i="11"/>
  <c r="EK44" i="11"/>
  <c r="EJ44" i="11"/>
  <c r="EI44" i="11"/>
  <c r="EH44" i="11"/>
  <c r="EG44" i="11"/>
  <c r="EF44" i="11"/>
  <c r="EE44" i="11"/>
  <c r="ED44" i="11"/>
  <c r="EC44" i="11"/>
  <c r="EB44" i="11"/>
  <c r="EA44" i="11"/>
  <c r="DZ44" i="11"/>
  <c r="DY44" i="11"/>
  <c r="DX44" i="11"/>
  <c r="DW44" i="11"/>
  <c r="DV44" i="11"/>
  <c r="DU44" i="11"/>
  <c r="DT44" i="11"/>
  <c r="DS44" i="11"/>
  <c r="HV43" i="11"/>
  <c r="HU43" i="11"/>
  <c r="HT43" i="11"/>
  <c r="HS43" i="11"/>
  <c r="HR43" i="11"/>
  <c r="HQ43" i="11"/>
  <c r="HP43" i="11"/>
  <c r="HO43" i="11"/>
  <c r="HN43" i="11"/>
  <c r="HM43" i="11"/>
  <c r="HL43" i="11"/>
  <c r="HK43" i="11"/>
  <c r="HJ43" i="11"/>
  <c r="HI43" i="11"/>
  <c r="HH43" i="11"/>
  <c r="HG43" i="11"/>
  <c r="HF43" i="11"/>
  <c r="HE43" i="11"/>
  <c r="HD43" i="11"/>
  <c r="HC43" i="11"/>
  <c r="HB43" i="11"/>
  <c r="HA43" i="11"/>
  <c r="GZ43" i="11"/>
  <c r="GY43" i="11"/>
  <c r="GX43" i="11"/>
  <c r="GW43" i="11"/>
  <c r="GV43" i="11"/>
  <c r="GU43" i="11"/>
  <c r="GT43" i="11"/>
  <c r="GS43" i="11"/>
  <c r="GR43" i="11"/>
  <c r="GQ43" i="11"/>
  <c r="GP43" i="11"/>
  <c r="GO43" i="11"/>
  <c r="GN43" i="11"/>
  <c r="GM43" i="11"/>
  <c r="GL43" i="11"/>
  <c r="GK43" i="11"/>
  <c r="GJ43" i="11"/>
  <c r="GI43" i="11"/>
  <c r="GH43" i="11"/>
  <c r="GG43" i="11"/>
  <c r="GF43" i="11"/>
  <c r="GE43" i="11"/>
  <c r="GD43" i="11"/>
  <c r="GC43" i="11"/>
  <c r="GB43" i="11"/>
  <c r="GA43" i="11"/>
  <c r="FZ43" i="11"/>
  <c r="FY43" i="11"/>
  <c r="FX43" i="11"/>
  <c r="FW43" i="11"/>
  <c r="FV43" i="11"/>
  <c r="FU43" i="11"/>
  <c r="FT43" i="11"/>
  <c r="FS43" i="11"/>
  <c r="FR43" i="11"/>
  <c r="FQ43" i="11"/>
  <c r="FP43" i="11"/>
  <c r="FO43" i="11"/>
  <c r="FN43" i="11"/>
  <c r="FM43" i="11"/>
  <c r="FL43" i="11"/>
  <c r="FK43" i="11"/>
  <c r="FJ43" i="11"/>
  <c r="FI43" i="11"/>
  <c r="FH43" i="11"/>
  <c r="FG43" i="11"/>
  <c r="FF43" i="11"/>
  <c r="FE43" i="11"/>
  <c r="FD43" i="11"/>
  <c r="FC43" i="11"/>
  <c r="FB43" i="11"/>
  <c r="FA43" i="11"/>
  <c r="EZ43" i="11"/>
  <c r="EY43" i="11"/>
  <c r="EX43" i="11"/>
  <c r="EW43" i="11"/>
  <c r="EV43" i="11"/>
  <c r="EU43" i="11"/>
  <c r="ET43" i="11"/>
  <c r="ES43" i="11"/>
  <c r="ER43" i="11"/>
  <c r="EQ43" i="11"/>
  <c r="EP43" i="11"/>
  <c r="EO43" i="11"/>
  <c r="EN43" i="11"/>
  <c r="EM43" i="11"/>
  <c r="EL43" i="11"/>
  <c r="EK43" i="11"/>
  <c r="EJ43" i="11"/>
  <c r="EI43" i="11"/>
  <c r="EH43" i="11"/>
  <c r="EG43" i="11"/>
  <c r="EF43" i="11"/>
  <c r="EE43" i="11"/>
  <c r="ED43" i="11"/>
  <c r="EC43" i="11"/>
  <c r="EB43" i="11"/>
  <c r="EA43" i="11"/>
  <c r="DZ43" i="11"/>
  <c r="DY43" i="11"/>
  <c r="DX43" i="11"/>
  <c r="DW43" i="11"/>
  <c r="DV43" i="11"/>
  <c r="DU43" i="11"/>
  <c r="DT43" i="11"/>
  <c r="DS43" i="11"/>
  <c r="HV42" i="11"/>
  <c r="HU42" i="11"/>
  <c r="HT42" i="11"/>
  <c r="HS42" i="11"/>
  <c r="HR42" i="11"/>
  <c r="HQ42" i="11"/>
  <c r="HP42" i="11"/>
  <c r="HO42" i="11"/>
  <c r="HN42" i="11"/>
  <c r="HM42" i="11"/>
  <c r="HL42" i="11"/>
  <c r="HK42" i="11"/>
  <c r="HJ42" i="11"/>
  <c r="HI42" i="11"/>
  <c r="HH42" i="11"/>
  <c r="HG42" i="11"/>
  <c r="HF42" i="11"/>
  <c r="HE42" i="11"/>
  <c r="HD42" i="11"/>
  <c r="HC42" i="11"/>
  <c r="HB42" i="11"/>
  <c r="HA42" i="11"/>
  <c r="GZ42" i="11"/>
  <c r="GY42" i="11"/>
  <c r="GX42" i="11"/>
  <c r="GW42" i="11"/>
  <c r="GV42" i="11"/>
  <c r="GU42" i="11"/>
  <c r="GT42" i="11"/>
  <c r="GS42" i="11"/>
  <c r="GR42" i="11"/>
  <c r="GQ42" i="11"/>
  <c r="GP42" i="11"/>
  <c r="GO42" i="11"/>
  <c r="GN42" i="11"/>
  <c r="GM42" i="11"/>
  <c r="GL42" i="11"/>
  <c r="GK42" i="11"/>
  <c r="GJ42" i="11"/>
  <c r="GI42" i="11"/>
  <c r="GH42" i="11"/>
  <c r="GG42" i="11"/>
  <c r="GF42" i="11"/>
  <c r="GE42" i="11"/>
  <c r="GD42" i="11"/>
  <c r="GC42" i="11"/>
  <c r="GB42" i="11"/>
  <c r="GA42" i="11"/>
  <c r="FZ42" i="11"/>
  <c r="FY42" i="11"/>
  <c r="FX42" i="11"/>
  <c r="FW42" i="11"/>
  <c r="FV42" i="11"/>
  <c r="FU42" i="11"/>
  <c r="FT42" i="11"/>
  <c r="FS42" i="11"/>
  <c r="FR42" i="11"/>
  <c r="FQ42" i="11"/>
  <c r="FP42" i="11"/>
  <c r="FO42" i="11"/>
  <c r="FN42" i="11"/>
  <c r="FM42" i="11"/>
  <c r="FL42" i="11"/>
  <c r="FK42" i="11"/>
  <c r="FJ42" i="11"/>
  <c r="FI42" i="11"/>
  <c r="FH42" i="11"/>
  <c r="FG42" i="11"/>
  <c r="FF42" i="11"/>
  <c r="FE42" i="11"/>
  <c r="FD42" i="11"/>
  <c r="FC42" i="11"/>
  <c r="FB42" i="11"/>
  <c r="FA42" i="11"/>
  <c r="EZ42" i="11"/>
  <c r="EY42" i="11"/>
  <c r="EX42" i="11"/>
  <c r="EW42" i="11"/>
  <c r="EV42" i="11"/>
  <c r="EU42" i="11"/>
  <c r="ET42" i="11"/>
  <c r="ES42" i="11"/>
  <c r="ER42" i="11"/>
  <c r="EQ42" i="11"/>
  <c r="EP42" i="11"/>
  <c r="EO42" i="11"/>
  <c r="EN42" i="11"/>
  <c r="EM42" i="11"/>
  <c r="EL42" i="11"/>
  <c r="EK42" i="11"/>
  <c r="EJ42" i="11"/>
  <c r="EI42" i="11"/>
  <c r="EH42" i="11"/>
  <c r="EG42" i="11"/>
  <c r="EF42" i="11"/>
  <c r="EE42" i="11"/>
  <c r="ED42" i="11"/>
  <c r="EC42" i="11"/>
  <c r="EB42" i="11"/>
  <c r="EA42" i="11"/>
  <c r="DZ42" i="11"/>
  <c r="DY42" i="11"/>
  <c r="DX42" i="11"/>
  <c r="DW42" i="11"/>
  <c r="DV42" i="11"/>
  <c r="DU42" i="11"/>
  <c r="DT42" i="11"/>
  <c r="DS42" i="11"/>
  <c r="HV41" i="11"/>
  <c r="HU41" i="11"/>
  <c r="HT41" i="11"/>
  <c r="HS41" i="11"/>
  <c r="HR41" i="11"/>
  <c r="HQ41" i="11"/>
  <c r="HP41" i="11"/>
  <c r="HO41" i="11"/>
  <c r="HN41" i="11"/>
  <c r="HM41" i="11"/>
  <c r="HL41" i="11"/>
  <c r="HK41" i="11"/>
  <c r="HJ41" i="11"/>
  <c r="HI41" i="11"/>
  <c r="HH41" i="11"/>
  <c r="HG41" i="11"/>
  <c r="HF41" i="11"/>
  <c r="HE41" i="11"/>
  <c r="HD41" i="11"/>
  <c r="HC41" i="11"/>
  <c r="HB41" i="11"/>
  <c r="HA41" i="11"/>
  <c r="GZ41" i="11"/>
  <c r="GY41" i="11"/>
  <c r="GX41" i="11"/>
  <c r="GW41" i="11"/>
  <c r="GV41" i="11"/>
  <c r="GU41" i="11"/>
  <c r="GT41" i="11"/>
  <c r="GS41" i="11"/>
  <c r="GR41" i="11"/>
  <c r="GQ41" i="11"/>
  <c r="GP41" i="11"/>
  <c r="GO41" i="11"/>
  <c r="GN41" i="11"/>
  <c r="GM41" i="11"/>
  <c r="GL41" i="11"/>
  <c r="GK41" i="11"/>
  <c r="GJ41" i="11"/>
  <c r="GI41" i="11"/>
  <c r="GH41" i="11"/>
  <c r="GG41" i="11"/>
  <c r="GF41" i="11"/>
  <c r="GE41" i="11"/>
  <c r="GD41" i="11"/>
  <c r="GC41" i="11"/>
  <c r="GB41" i="11"/>
  <c r="GA41" i="11"/>
  <c r="FZ41" i="11"/>
  <c r="FY41" i="11"/>
  <c r="FX41" i="11"/>
  <c r="FW41" i="11"/>
  <c r="FV41" i="11"/>
  <c r="FU41" i="11"/>
  <c r="FT41" i="11"/>
  <c r="FS41" i="11"/>
  <c r="FR41" i="11"/>
  <c r="FQ41" i="11"/>
  <c r="FP41" i="11"/>
  <c r="FO41" i="11"/>
  <c r="FN41" i="11"/>
  <c r="FM41" i="11"/>
  <c r="FL41" i="11"/>
  <c r="FK41" i="11"/>
  <c r="FJ41" i="11"/>
  <c r="FI41" i="11"/>
  <c r="FH41" i="11"/>
  <c r="FG41" i="11"/>
  <c r="FF41" i="11"/>
  <c r="FE41" i="11"/>
  <c r="FD41" i="11"/>
  <c r="FC41" i="11"/>
  <c r="FB41" i="11"/>
  <c r="FA41" i="11"/>
  <c r="EZ41" i="11"/>
  <c r="EY41" i="11"/>
  <c r="EX41" i="11"/>
  <c r="EW41" i="11"/>
  <c r="EV41" i="11"/>
  <c r="EU41" i="11"/>
  <c r="ET41" i="11"/>
  <c r="ES41" i="11"/>
  <c r="ER41" i="11"/>
  <c r="EQ41" i="11"/>
  <c r="EP41" i="11"/>
  <c r="EO41" i="11"/>
  <c r="EN41" i="11"/>
  <c r="EM41" i="11"/>
  <c r="EL41" i="11"/>
  <c r="EK41" i="11"/>
  <c r="EJ41" i="11"/>
  <c r="EI41" i="11"/>
  <c r="EH41" i="11"/>
  <c r="EG41" i="11"/>
  <c r="EF41" i="11"/>
  <c r="EE41" i="11"/>
  <c r="ED41" i="11"/>
  <c r="EC41" i="11"/>
  <c r="EB41" i="11"/>
  <c r="EA41" i="11"/>
  <c r="DZ41" i="11"/>
  <c r="DY41" i="11"/>
  <c r="DX41" i="11"/>
  <c r="DW41" i="11"/>
  <c r="DV41" i="11"/>
  <c r="DU41" i="11"/>
  <c r="DT41" i="11"/>
  <c r="DS41" i="11"/>
  <c r="HV40" i="11"/>
  <c r="HU40" i="11"/>
  <c r="HT40" i="11"/>
  <c r="HS40" i="11"/>
  <c r="HR40" i="11"/>
  <c r="HQ40" i="11"/>
  <c r="HP40" i="11"/>
  <c r="HO40" i="11"/>
  <c r="HN40" i="11"/>
  <c r="HM40" i="11"/>
  <c r="HL40" i="11"/>
  <c r="HK40" i="11"/>
  <c r="HJ40" i="11"/>
  <c r="HI40" i="11"/>
  <c r="HH40" i="11"/>
  <c r="HG40" i="11"/>
  <c r="HF40" i="11"/>
  <c r="HE40" i="11"/>
  <c r="HD40" i="11"/>
  <c r="HC40" i="11"/>
  <c r="HB40" i="11"/>
  <c r="HA40" i="11"/>
  <c r="GZ40" i="11"/>
  <c r="GY40" i="11"/>
  <c r="GX40" i="11"/>
  <c r="GW40" i="11"/>
  <c r="GV40" i="11"/>
  <c r="GU40" i="11"/>
  <c r="GT40" i="11"/>
  <c r="GS40" i="11"/>
  <c r="GR40" i="11"/>
  <c r="GQ40" i="11"/>
  <c r="GP40" i="11"/>
  <c r="GO40" i="11"/>
  <c r="GN40" i="11"/>
  <c r="GM40" i="11"/>
  <c r="GL40" i="11"/>
  <c r="GK40" i="11"/>
  <c r="GJ40" i="11"/>
  <c r="GI40" i="11"/>
  <c r="GH40" i="11"/>
  <c r="GG40" i="11"/>
  <c r="GF40" i="11"/>
  <c r="GE40" i="11"/>
  <c r="GD40" i="11"/>
  <c r="GC40" i="11"/>
  <c r="GB40" i="11"/>
  <c r="GA40" i="11"/>
  <c r="FZ40" i="11"/>
  <c r="FY40" i="11"/>
  <c r="FX40" i="11"/>
  <c r="FW40" i="11"/>
  <c r="FV40" i="11"/>
  <c r="FU40" i="11"/>
  <c r="FT40" i="11"/>
  <c r="FS40" i="11"/>
  <c r="FR40" i="11"/>
  <c r="FQ40" i="11"/>
  <c r="FP40" i="11"/>
  <c r="FO40" i="11"/>
  <c r="FN40" i="11"/>
  <c r="FM40" i="11"/>
  <c r="FL40" i="11"/>
  <c r="FK40" i="11"/>
  <c r="FJ40" i="11"/>
  <c r="FI40" i="11"/>
  <c r="FH40" i="11"/>
  <c r="FG40" i="11"/>
  <c r="FF40" i="11"/>
  <c r="FE40" i="11"/>
  <c r="FD40" i="11"/>
  <c r="FC40" i="11"/>
  <c r="FB40" i="11"/>
  <c r="FA40" i="11"/>
  <c r="EZ40" i="11"/>
  <c r="EY40" i="11"/>
  <c r="EX40" i="11"/>
  <c r="EW40" i="11"/>
  <c r="EV40" i="11"/>
  <c r="EU40" i="11"/>
  <c r="ET40" i="11"/>
  <c r="ES40" i="11"/>
  <c r="ER40" i="11"/>
  <c r="EQ40" i="11"/>
  <c r="EP40" i="11"/>
  <c r="EO40" i="11"/>
  <c r="EN40" i="11"/>
  <c r="EM40" i="11"/>
  <c r="EL40" i="11"/>
  <c r="EK40" i="11"/>
  <c r="EJ40" i="11"/>
  <c r="EI40" i="11"/>
  <c r="EH40" i="11"/>
  <c r="EG40" i="11"/>
  <c r="EF40" i="11"/>
  <c r="EE40" i="11"/>
  <c r="ED40" i="11"/>
  <c r="EC40" i="11"/>
  <c r="EB40" i="11"/>
  <c r="EA40" i="11"/>
  <c r="DZ40" i="11"/>
  <c r="DY40" i="11"/>
  <c r="DX40" i="11"/>
  <c r="DW40" i="11"/>
  <c r="DV40" i="11"/>
  <c r="DU40" i="11"/>
  <c r="DT40" i="11"/>
  <c r="DS40" i="11"/>
  <c r="HV39" i="11"/>
  <c r="HU39" i="11"/>
  <c r="HT39" i="11"/>
  <c r="HS39" i="11"/>
  <c r="HR39" i="11"/>
  <c r="HQ39" i="11"/>
  <c r="HP39" i="11"/>
  <c r="HO39" i="11"/>
  <c r="HN39" i="11"/>
  <c r="HM39" i="11"/>
  <c r="HL39" i="11"/>
  <c r="HK39" i="11"/>
  <c r="HJ39" i="11"/>
  <c r="HI39" i="11"/>
  <c r="HH39" i="11"/>
  <c r="HG39" i="11"/>
  <c r="HF39" i="11"/>
  <c r="HE39" i="11"/>
  <c r="HD39" i="11"/>
  <c r="HC39" i="11"/>
  <c r="HB39" i="11"/>
  <c r="HA39" i="11"/>
  <c r="GZ39" i="11"/>
  <c r="GY39" i="11"/>
  <c r="GX39" i="11"/>
  <c r="GW39" i="11"/>
  <c r="GV39" i="11"/>
  <c r="GU39" i="11"/>
  <c r="GT39" i="11"/>
  <c r="GS39" i="11"/>
  <c r="GR39" i="11"/>
  <c r="GQ39" i="11"/>
  <c r="GP39" i="11"/>
  <c r="GO39" i="11"/>
  <c r="GN39" i="11"/>
  <c r="GM39" i="11"/>
  <c r="GL39" i="11"/>
  <c r="GK39" i="11"/>
  <c r="GJ39" i="11"/>
  <c r="GI39" i="11"/>
  <c r="GH39" i="11"/>
  <c r="GG39" i="11"/>
  <c r="GF39" i="11"/>
  <c r="GE39" i="11"/>
  <c r="GD39" i="11"/>
  <c r="GC39" i="11"/>
  <c r="GB39" i="11"/>
  <c r="GA39" i="11"/>
  <c r="FZ39" i="11"/>
  <c r="FY39" i="11"/>
  <c r="FX39" i="11"/>
  <c r="FW39" i="11"/>
  <c r="FV39" i="11"/>
  <c r="FU39" i="11"/>
  <c r="FT39" i="11"/>
  <c r="FS39" i="11"/>
  <c r="FR39" i="11"/>
  <c r="FQ39" i="11"/>
  <c r="FP39" i="11"/>
  <c r="FO39" i="11"/>
  <c r="FN39" i="11"/>
  <c r="FM39" i="11"/>
  <c r="FL39" i="11"/>
  <c r="FK39" i="11"/>
  <c r="FJ39" i="11"/>
  <c r="FI39" i="11"/>
  <c r="FH39" i="11"/>
  <c r="FG39" i="11"/>
  <c r="FF39" i="11"/>
  <c r="FE39" i="11"/>
  <c r="FD39" i="11"/>
  <c r="FC39" i="11"/>
  <c r="FB39" i="11"/>
  <c r="FA39" i="11"/>
  <c r="EZ39" i="11"/>
  <c r="EY39" i="11"/>
  <c r="EX39" i="11"/>
  <c r="EW39" i="11"/>
  <c r="EV39" i="11"/>
  <c r="EU39" i="11"/>
  <c r="ET39" i="11"/>
  <c r="ES39" i="11"/>
  <c r="ER39" i="11"/>
  <c r="EQ39" i="11"/>
  <c r="EP39" i="11"/>
  <c r="EO39" i="11"/>
  <c r="EN39" i="11"/>
  <c r="EM39" i="11"/>
  <c r="EL39" i="11"/>
  <c r="EK39" i="11"/>
  <c r="EJ39" i="11"/>
  <c r="EI39" i="11"/>
  <c r="EH39" i="11"/>
  <c r="EG39" i="11"/>
  <c r="EF39" i="11"/>
  <c r="EE39" i="11"/>
  <c r="ED39" i="11"/>
  <c r="EC39" i="11"/>
  <c r="EB39" i="11"/>
  <c r="EA39" i="11"/>
  <c r="DZ39" i="11"/>
  <c r="DY39" i="11"/>
  <c r="DX39" i="11"/>
  <c r="DW39" i="11"/>
  <c r="DV39" i="11"/>
  <c r="DU39" i="11"/>
  <c r="DT39" i="11"/>
  <c r="DS39" i="11"/>
  <c r="HV38" i="11"/>
  <c r="HU38" i="11"/>
  <c r="HT38" i="11"/>
  <c r="HS38" i="11"/>
  <c r="HR38" i="11"/>
  <c r="HQ38" i="11"/>
  <c r="HP38" i="11"/>
  <c r="HO38" i="11"/>
  <c r="HN38" i="11"/>
  <c r="HM38" i="11"/>
  <c r="HL38" i="11"/>
  <c r="HK38" i="11"/>
  <c r="HJ38" i="11"/>
  <c r="HI38" i="11"/>
  <c r="HH38" i="11"/>
  <c r="HG38" i="11"/>
  <c r="HF38" i="11"/>
  <c r="HE38" i="11"/>
  <c r="HD38" i="11"/>
  <c r="HC38" i="11"/>
  <c r="HB38" i="11"/>
  <c r="HA38" i="11"/>
  <c r="GZ38" i="11"/>
  <c r="GY38" i="11"/>
  <c r="GX38" i="11"/>
  <c r="GW38" i="11"/>
  <c r="GV38" i="11"/>
  <c r="GU38" i="11"/>
  <c r="GT38" i="11"/>
  <c r="GS38" i="11"/>
  <c r="GR38" i="11"/>
  <c r="GQ38" i="11"/>
  <c r="GP38" i="11"/>
  <c r="GO38" i="11"/>
  <c r="GN38" i="11"/>
  <c r="GM38" i="11"/>
  <c r="GL38" i="11"/>
  <c r="GK38" i="11"/>
  <c r="GJ38" i="11"/>
  <c r="GI38" i="11"/>
  <c r="GH38" i="11"/>
  <c r="GG38" i="11"/>
  <c r="GF38" i="11"/>
  <c r="GE38" i="11"/>
  <c r="GD38" i="11"/>
  <c r="GC38" i="11"/>
  <c r="GB38" i="11"/>
  <c r="GA38" i="11"/>
  <c r="FZ38" i="11"/>
  <c r="FY38" i="11"/>
  <c r="FX38" i="11"/>
  <c r="FW38" i="11"/>
  <c r="FV38" i="11"/>
  <c r="FU38" i="11"/>
  <c r="FT38" i="11"/>
  <c r="FS38" i="11"/>
  <c r="FR38" i="11"/>
  <c r="FQ38" i="11"/>
  <c r="FP38" i="11"/>
  <c r="FO38" i="11"/>
  <c r="FN38" i="11"/>
  <c r="FM38" i="11"/>
  <c r="FL38" i="11"/>
  <c r="FK38" i="11"/>
  <c r="FJ38" i="11"/>
  <c r="FI38" i="11"/>
  <c r="FH38" i="11"/>
  <c r="FG38" i="11"/>
  <c r="FF38" i="11"/>
  <c r="FE38" i="11"/>
  <c r="FD38" i="11"/>
  <c r="FC38" i="11"/>
  <c r="FB38" i="11"/>
  <c r="FA38" i="11"/>
  <c r="EZ38" i="11"/>
  <c r="EY38" i="11"/>
  <c r="EX38" i="11"/>
  <c r="EW38" i="11"/>
  <c r="EV38" i="11"/>
  <c r="EU38" i="11"/>
  <c r="ET38" i="11"/>
  <c r="ES38" i="11"/>
  <c r="ER38" i="11"/>
  <c r="EQ38" i="11"/>
  <c r="EP38" i="11"/>
  <c r="EO38" i="11"/>
  <c r="EN38" i="11"/>
  <c r="EM38" i="11"/>
  <c r="EL38" i="11"/>
  <c r="EK38" i="11"/>
  <c r="EJ38" i="11"/>
  <c r="EI38" i="11"/>
  <c r="EH38" i="11"/>
  <c r="EG38" i="11"/>
  <c r="EF38" i="11"/>
  <c r="EE38" i="11"/>
  <c r="ED38" i="11"/>
  <c r="EC38" i="11"/>
  <c r="EB38" i="11"/>
  <c r="EA38" i="11"/>
  <c r="DZ38" i="11"/>
  <c r="DY38" i="11"/>
  <c r="DX38" i="11"/>
  <c r="DW38" i="11"/>
  <c r="DV38" i="11"/>
  <c r="DU38" i="11"/>
  <c r="DT38" i="11"/>
  <c r="DS38" i="11"/>
  <c r="HV37" i="11"/>
  <c r="HU37" i="11"/>
  <c r="HT37" i="11"/>
  <c r="HS37" i="11"/>
  <c r="HR37" i="11"/>
  <c r="HQ37" i="11"/>
  <c r="HP37" i="11"/>
  <c r="HO37" i="11"/>
  <c r="HN37" i="11"/>
  <c r="HM37" i="11"/>
  <c r="HL37" i="11"/>
  <c r="HK37" i="11"/>
  <c r="HJ37" i="11"/>
  <c r="HI37" i="11"/>
  <c r="HH37" i="11"/>
  <c r="HG37" i="11"/>
  <c r="HF37" i="11"/>
  <c r="HE37" i="11"/>
  <c r="HD37" i="11"/>
  <c r="HC37" i="11"/>
  <c r="HB37" i="11"/>
  <c r="HA37" i="11"/>
  <c r="GZ37" i="11"/>
  <c r="GY37" i="11"/>
  <c r="GX37" i="11"/>
  <c r="GW37" i="11"/>
  <c r="GV37" i="11"/>
  <c r="GU37" i="11"/>
  <c r="GT37" i="11"/>
  <c r="GS37" i="11"/>
  <c r="GR37" i="11"/>
  <c r="GQ37" i="11"/>
  <c r="GP37" i="11"/>
  <c r="GO37" i="11"/>
  <c r="GN37" i="11"/>
  <c r="GM37" i="11"/>
  <c r="GL37" i="11"/>
  <c r="GK37" i="11"/>
  <c r="GJ37" i="11"/>
  <c r="GI37" i="11"/>
  <c r="GH37" i="11"/>
  <c r="GG37" i="11"/>
  <c r="GF37" i="11"/>
  <c r="GE37" i="11"/>
  <c r="GD37" i="11"/>
  <c r="GC37" i="11"/>
  <c r="GB37" i="11"/>
  <c r="GA37" i="11"/>
  <c r="FZ37" i="11"/>
  <c r="FY37" i="11"/>
  <c r="FX37" i="11"/>
  <c r="FW37" i="11"/>
  <c r="FV37" i="11"/>
  <c r="FU37" i="11"/>
  <c r="FT37" i="11"/>
  <c r="FS37" i="11"/>
  <c r="FR37" i="11"/>
  <c r="FQ37" i="11"/>
  <c r="FP37" i="11"/>
  <c r="FO37" i="11"/>
  <c r="FN37" i="11"/>
  <c r="FM37" i="11"/>
  <c r="FL37" i="11"/>
  <c r="FK37" i="11"/>
  <c r="FJ37" i="11"/>
  <c r="FI37" i="11"/>
  <c r="FH37" i="11"/>
  <c r="FG37" i="11"/>
  <c r="FF37" i="11"/>
  <c r="FE37" i="11"/>
  <c r="FD37" i="11"/>
  <c r="FC37" i="11"/>
  <c r="FB37" i="11"/>
  <c r="FA37" i="11"/>
  <c r="EZ37" i="11"/>
  <c r="EY37" i="11"/>
  <c r="EX37" i="11"/>
  <c r="EW37" i="11"/>
  <c r="EV37" i="11"/>
  <c r="EU37" i="11"/>
  <c r="ET37" i="11"/>
  <c r="ES37" i="11"/>
  <c r="ER37" i="11"/>
  <c r="EQ37" i="11"/>
  <c r="EP37" i="11"/>
  <c r="EO37" i="11"/>
  <c r="EN37" i="11"/>
  <c r="EM37" i="11"/>
  <c r="EL37" i="11"/>
  <c r="EK37" i="11"/>
  <c r="EJ37" i="11"/>
  <c r="EI37" i="11"/>
  <c r="EH37" i="11"/>
  <c r="EG37" i="11"/>
  <c r="EF37" i="11"/>
  <c r="EE37" i="11"/>
  <c r="ED37" i="11"/>
  <c r="EC37" i="11"/>
  <c r="EB37" i="11"/>
  <c r="EA37" i="11"/>
  <c r="DZ37" i="11"/>
  <c r="DY37" i="11"/>
  <c r="DX37" i="11"/>
  <c r="DW37" i="11"/>
  <c r="DV37" i="11"/>
  <c r="DU37" i="11"/>
  <c r="DT37" i="11"/>
  <c r="DS37" i="11"/>
  <c r="HV36" i="11"/>
  <c r="HU36" i="11"/>
  <c r="HT36" i="11"/>
  <c r="HS36" i="11"/>
  <c r="HR36" i="11"/>
  <c r="HQ36" i="11"/>
  <c r="HP36" i="11"/>
  <c r="HO36" i="11"/>
  <c r="HN36" i="11"/>
  <c r="HM36" i="11"/>
  <c r="HL36" i="11"/>
  <c r="HK36" i="11"/>
  <c r="HJ36" i="11"/>
  <c r="HI36" i="11"/>
  <c r="HH36" i="11"/>
  <c r="HG36" i="11"/>
  <c r="HF36" i="11"/>
  <c r="HE36" i="11"/>
  <c r="HD36" i="11"/>
  <c r="HC36" i="11"/>
  <c r="HB36" i="11"/>
  <c r="HA36" i="11"/>
  <c r="GZ36" i="11"/>
  <c r="GY36" i="11"/>
  <c r="GX36" i="11"/>
  <c r="GW36" i="11"/>
  <c r="GV36" i="11"/>
  <c r="GU36" i="11"/>
  <c r="GT36" i="11"/>
  <c r="GS36" i="11"/>
  <c r="GR36" i="11"/>
  <c r="GQ36" i="11"/>
  <c r="GP36" i="11"/>
  <c r="GO36" i="11"/>
  <c r="GN36" i="11"/>
  <c r="GM36" i="11"/>
  <c r="GL36" i="11"/>
  <c r="GK36" i="11"/>
  <c r="GJ36" i="11"/>
  <c r="GI36" i="11"/>
  <c r="GH36" i="11"/>
  <c r="GG36" i="11"/>
  <c r="GF36" i="11"/>
  <c r="GE36" i="11"/>
  <c r="GD36" i="11"/>
  <c r="GC36" i="11"/>
  <c r="GB36" i="11"/>
  <c r="GA36" i="11"/>
  <c r="FZ36" i="11"/>
  <c r="FY36" i="11"/>
  <c r="FX36" i="11"/>
  <c r="FW36" i="11"/>
  <c r="FV36" i="11"/>
  <c r="FU36" i="11"/>
  <c r="FT36" i="11"/>
  <c r="FS36" i="11"/>
  <c r="FR36" i="11"/>
  <c r="FQ36" i="11"/>
  <c r="FP36" i="11"/>
  <c r="FO36" i="11"/>
  <c r="FN36" i="11"/>
  <c r="FM36" i="11"/>
  <c r="FL36" i="11"/>
  <c r="FK36" i="11"/>
  <c r="FJ36" i="11"/>
  <c r="FI36" i="11"/>
  <c r="FH36" i="11"/>
  <c r="FG36" i="11"/>
  <c r="FF36" i="11"/>
  <c r="FE36" i="11"/>
  <c r="FD36" i="11"/>
  <c r="FC36" i="11"/>
  <c r="FB36" i="11"/>
  <c r="FA36" i="11"/>
  <c r="EZ36" i="11"/>
  <c r="EY36" i="11"/>
  <c r="EX36" i="11"/>
  <c r="EW36" i="11"/>
  <c r="EV36" i="11"/>
  <c r="EU36" i="11"/>
  <c r="ET36" i="11"/>
  <c r="ES36" i="11"/>
  <c r="ER36" i="11"/>
  <c r="EQ36" i="11"/>
  <c r="EP36" i="11"/>
  <c r="EO36" i="11"/>
  <c r="EN36" i="11"/>
  <c r="EM36" i="11"/>
  <c r="EL36" i="11"/>
  <c r="EK36" i="11"/>
  <c r="EJ36" i="11"/>
  <c r="EI36" i="11"/>
  <c r="EH36" i="11"/>
  <c r="EG36" i="11"/>
  <c r="EF36" i="11"/>
  <c r="EE36" i="11"/>
  <c r="ED36" i="11"/>
  <c r="EC36" i="11"/>
  <c r="EB36" i="11"/>
  <c r="EA36" i="11"/>
  <c r="DZ36" i="11"/>
  <c r="DY36" i="11"/>
  <c r="DX36" i="11"/>
  <c r="DW36" i="11"/>
  <c r="DV36" i="11"/>
  <c r="DU36" i="11"/>
  <c r="DT36" i="11"/>
  <c r="DS36" i="11"/>
  <c r="HV35" i="11"/>
  <c r="HU35" i="11"/>
  <c r="HT35" i="11"/>
  <c r="HS35" i="11"/>
  <c r="HR35" i="11"/>
  <c r="HQ35" i="11"/>
  <c r="HP35" i="11"/>
  <c r="HO35" i="11"/>
  <c r="HN35" i="11"/>
  <c r="HM35" i="11"/>
  <c r="HL35" i="11"/>
  <c r="HK35" i="11"/>
  <c r="HJ35" i="11"/>
  <c r="HI35" i="11"/>
  <c r="HH35" i="11"/>
  <c r="HG35" i="11"/>
  <c r="HF35" i="11"/>
  <c r="HE35" i="11"/>
  <c r="HD35" i="11"/>
  <c r="HC35" i="11"/>
  <c r="HB35" i="11"/>
  <c r="HA35" i="11"/>
  <c r="GZ35" i="11"/>
  <c r="GY35" i="11"/>
  <c r="GX35" i="11"/>
  <c r="GW35" i="11"/>
  <c r="GV35" i="11"/>
  <c r="GU35" i="11"/>
  <c r="GT35" i="11"/>
  <c r="GS35" i="11"/>
  <c r="GR35" i="11"/>
  <c r="GQ35" i="11"/>
  <c r="GP35" i="11"/>
  <c r="GO35" i="11"/>
  <c r="GN35" i="11"/>
  <c r="GM35" i="11"/>
  <c r="GL35" i="11"/>
  <c r="GK35" i="11"/>
  <c r="GJ35" i="11"/>
  <c r="GI35" i="11"/>
  <c r="GH35" i="11"/>
  <c r="GG35" i="11"/>
  <c r="GF35" i="11"/>
  <c r="GE35" i="11"/>
  <c r="GD35" i="11"/>
  <c r="GC35" i="11"/>
  <c r="GB35" i="11"/>
  <c r="GA35" i="11"/>
  <c r="FZ35" i="11"/>
  <c r="FY35" i="11"/>
  <c r="FX35" i="11"/>
  <c r="FW35" i="11"/>
  <c r="FV35" i="11"/>
  <c r="FU35" i="11"/>
  <c r="FT35" i="11"/>
  <c r="FS35" i="11"/>
  <c r="FR35" i="11"/>
  <c r="FQ35" i="11"/>
  <c r="FP35" i="11"/>
  <c r="FO35" i="11"/>
  <c r="FN35" i="11"/>
  <c r="FM35" i="11"/>
  <c r="FL35" i="11"/>
  <c r="FK35" i="11"/>
  <c r="FJ35" i="11"/>
  <c r="FI35" i="11"/>
  <c r="FH35" i="11"/>
  <c r="FG35" i="11"/>
  <c r="FF35" i="11"/>
  <c r="FE35" i="11"/>
  <c r="FD35" i="11"/>
  <c r="FC35" i="11"/>
  <c r="FB35" i="11"/>
  <c r="FA35" i="11"/>
  <c r="EZ35" i="11"/>
  <c r="EY35" i="11"/>
  <c r="EX35" i="11"/>
  <c r="EW35" i="11"/>
  <c r="EV35" i="11"/>
  <c r="EU35" i="11"/>
  <c r="ET35" i="11"/>
  <c r="ES35" i="11"/>
  <c r="ER35" i="11"/>
  <c r="EQ35" i="11"/>
  <c r="EP35" i="11"/>
  <c r="EO35" i="11"/>
  <c r="EN35" i="11"/>
  <c r="EM35" i="11"/>
  <c r="EL35" i="11"/>
  <c r="EK35" i="11"/>
  <c r="EJ35" i="11"/>
  <c r="EI35" i="11"/>
  <c r="EH35" i="11"/>
  <c r="EG35" i="11"/>
  <c r="EF35" i="11"/>
  <c r="EE35" i="11"/>
  <c r="ED35" i="11"/>
  <c r="EC35" i="11"/>
  <c r="EB35" i="11"/>
  <c r="EA35" i="11"/>
  <c r="DZ35" i="11"/>
  <c r="DY35" i="11"/>
  <c r="DX35" i="11"/>
  <c r="DW35" i="11"/>
  <c r="DV35" i="11"/>
  <c r="DU35" i="11"/>
  <c r="DT35" i="11"/>
  <c r="DS35" i="11"/>
  <c r="HV34" i="11"/>
  <c r="HU34" i="11"/>
  <c r="HT34" i="11"/>
  <c r="HS34" i="11"/>
  <c r="HR34" i="11"/>
  <c r="HQ34" i="11"/>
  <c r="HP34" i="11"/>
  <c r="HO34" i="11"/>
  <c r="HN34" i="11"/>
  <c r="HM34" i="11"/>
  <c r="HL34" i="11"/>
  <c r="HK34" i="11"/>
  <c r="HJ34" i="11"/>
  <c r="HI34" i="11"/>
  <c r="HH34" i="11"/>
  <c r="HG34" i="11"/>
  <c r="HF34" i="11"/>
  <c r="HE34" i="11"/>
  <c r="HD34" i="11"/>
  <c r="HC34" i="11"/>
  <c r="HB34" i="11"/>
  <c r="HA34" i="11"/>
  <c r="GZ34" i="11"/>
  <c r="GY34" i="11"/>
  <c r="GX34" i="11"/>
  <c r="GW34" i="11"/>
  <c r="GV34" i="11"/>
  <c r="GU34" i="11"/>
  <c r="GT34" i="11"/>
  <c r="GS34" i="11"/>
  <c r="GR34" i="11"/>
  <c r="GQ34" i="11"/>
  <c r="GP34" i="11"/>
  <c r="GO34" i="11"/>
  <c r="GN34" i="11"/>
  <c r="GM34" i="11"/>
  <c r="GL34" i="11"/>
  <c r="GK34" i="11"/>
  <c r="GJ34" i="11"/>
  <c r="GI34" i="11"/>
  <c r="GH34" i="11"/>
  <c r="GG34" i="11"/>
  <c r="GF34" i="11"/>
  <c r="GE34" i="11"/>
  <c r="GD34" i="11"/>
  <c r="GC34" i="11"/>
  <c r="GB34" i="11"/>
  <c r="GA34" i="11"/>
  <c r="FZ34" i="11"/>
  <c r="FY34" i="11"/>
  <c r="FX34" i="11"/>
  <c r="FW34" i="11"/>
  <c r="FV34" i="11"/>
  <c r="FU34" i="11"/>
  <c r="FT34" i="11"/>
  <c r="FS34" i="11"/>
  <c r="FR34" i="11"/>
  <c r="FQ34" i="11"/>
  <c r="FP34" i="11"/>
  <c r="FO34" i="11"/>
  <c r="FN34" i="11"/>
  <c r="FM34" i="11"/>
  <c r="FL34" i="11"/>
  <c r="FK34" i="11"/>
  <c r="FJ34" i="11"/>
  <c r="FI34" i="11"/>
  <c r="FH34" i="11"/>
  <c r="FG34" i="11"/>
  <c r="FF34" i="11"/>
  <c r="FE34" i="11"/>
  <c r="FD34" i="11"/>
  <c r="FC34" i="11"/>
  <c r="FB34" i="11"/>
  <c r="FA34" i="11"/>
  <c r="EZ34" i="11"/>
  <c r="EY34" i="11"/>
  <c r="EX34" i="11"/>
  <c r="EW34" i="11"/>
  <c r="EV34" i="11"/>
  <c r="EU34" i="11"/>
  <c r="ET34" i="11"/>
  <c r="ES34" i="11"/>
  <c r="ER34" i="11"/>
  <c r="EQ34" i="11"/>
  <c r="EP34" i="11"/>
  <c r="EO34" i="11"/>
  <c r="EN34" i="11"/>
  <c r="EM34" i="11"/>
  <c r="EL34" i="11"/>
  <c r="EK34" i="11"/>
  <c r="EJ34" i="11"/>
  <c r="EI34" i="11"/>
  <c r="EH34" i="11"/>
  <c r="EG34" i="11"/>
  <c r="EF34" i="11"/>
  <c r="EE34" i="11"/>
  <c r="ED34" i="11"/>
  <c r="EC34" i="11"/>
  <c r="EB34" i="11"/>
  <c r="EA34" i="11"/>
  <c r="DZ34" i="11"/>
  <c r="DY34" i="11"/>
  <c r="DX34" i="11"/>
  <c r="DW34" i="11"/>
  <c r="DV34" i="11"/>
  <c r="DU34" i="11"/>
  <c r="DT34" i="11"/>
  <c r="DS34" i="11"/>
  <c r="HV33" i="11"/>
  <c r="HU33" i="11"/>
  <c r="HT33" i="11"/>
  <c r="HS33" i="11"/>
  <c r="HR33" i="11"/>
  <c r="HQ33" i="11"/>
  <c r="HP33" i="11"/>
  <c r="HO33" i="11"/>
  <c r="HN33" i="11"/>
  <c r="HM33" i="11"/>
  <c r="HL33" i="11"/>
  <c r="HK33" i="11"/>
  <c r="HJ33" i="11"/>
  <c r="HI33" i="11"/>
  <c r="HH33" i="11"/>
  <c r="HG33" i="11"/>
  <c r="HF33" i="11"/>
  <c r="HE33" i="11"/>
  <c r="HD33" i="11"/>
  <c r="HC33" i="11"/>
  <c r="HB33" i="11"/>
  <c r="HA33" i="11"/>
  <c r="GZ33" i="11"/>
  <c r="GY33" i="11"/>
  <c r="GX33" i="11"/>
  <c r="GW33" i="11"/>
  <c r="GV33" i="11"/>
  <c r="GU33" i="11"/>
  <c r="GT33" i="11"/>
  <c r="GS33" i="11"/>
  <c r="GR33" i="11"/>
  <c r="GQ33" i="11"/>
  <c r="GP33" i="11"/>
  <c r="GO33" i="11"/>
  <c r="GN33" i="11"/>
  <c r="GM33" i="11"/>
  <c r="GL33" i="11"/>
  <c r="GK33" i="11"/>
  <c r="GJ33" i="11"/>
  <c r="GI33" i="11"/>
  <c r="GH33" i="11"/>
  <c r="GG33" i="11"/>
  <c r="GF33" i="11"/>
  <c r="GE33" i="11"/>
  <c r="GD33" i="11"/>
  <c r="GC33" i="11"/>
  <c r="GB33" i="11"/>
  <c r="GA33" i="11"/>
  <c r="FZ33" i="11"/>
  <c r="FY33" i="11"/>
  <c r="FX33" i="11"/>
  <c r="FW33" i="11"/>
  <c r="FV33" i="11"/>
  <c r="FU33" i="11"/>
  <c r="FT33" i="11"/>
  <c r="FS33" i="11"/>
  <c r="FR33" i="11"/>
  <c r="FQ33" i="11"/>
  <c r="FP33" i="11"/>
  <c r="FO33" i="11"/>
  <c r="FN33" i="11"/>
  <c r="FM33" i="11"/>
  <c r="FL33" i="11"/>
  <c r="FK33" i="11"/>
  <c r="FJ33" i="11"/>
  <c r="FI33" i="11"/>
  <c r="FH33" i="11"/>
  <c r="FG33" i="11"/>
  <c r="FF33" i="11"/>
  <c r="FE33" i="11"/>
  <c r="FD33" i="11"/>
  <c r="FC33" i="11"/>
  <c r="FB33" i="11"/>
  <c r="FA33" i="11"/>
  <c r="EZ33" i="11"/>
  <c r="EY33" i="11"/>
  <c r="EX33" i="11"/>
  <c r="EW33" i="11"/>
  <c r="EV33" i="11"/>
  <c r="EU33" i="11"/>
  <c r="ET33" i="11"/>
  <c r="ES33" i="11"/>
  <c r="ER33" i="11"/>
  <c r="EQ33" i="11"/>
  <c r="EP33" i="11"/>
  <c r="EO33" i="11"/>
  <c r="EN33" i="11"/>
  <c r="EM33" i="11"/>
  <c r="EL33" i="11"/>
  <c r="EK33" i="11"/>
  <c r="EJ33" i="11"/>
  <c r="EI33" i="11"/>
  <c r="EH33" i="11"/>
  <c r="EG33" i="11"/>
  <c r="EF33" i="11"/>
  <c r="EE33" i="11"/>
  <c r="ED33" i="11"/>
  <c r="EC33" i="11"/>
  <c r="EB33" i="11"/>
  <c r="EA33" i="11"/>
  <c r="DZ33" i="11"/>
  <c r="DY33" i="11"/>
  <c r="DX33" i="11"/>
  <c r="DW33" i="11"/>
  <c r="DV33" i="11"/>
  <c r="DU33" i="11"/>
  <c r="DT33" i="11"/>
  <c r="DS33" i="11"/>
  <c r="HV32" i="11"/>
  <c r="HU32" i="11"/>
  <c r="HT32" i="11"/>
  <c r="HS32" i="11"/>
  <c r="HR32" i="11"/>
  <c r="HQ32" i="11"/>
  <c r="HP32" i="11"/>
  <c r="HO32" i="11"/>
  <c r="HN32" i="11"/>
  <c r="HM32" i="11"/>
  <c r="HL32" i="11"/>
  <c r="HK32" i="11"/>
  <c r="HJ32" i="11"/>
  <c r="HI32" i="11"/>
  <c r="HH32" i="11"/>
  <c r="HG32" i="11"/>
  <c r="HF32" i="11"/>
  <c r="HE32" i="11"/>
  <c r="HD32" i="11"/>
  <c r="HC32" i="11"/>
  <c r="HB32" i="11"/>
  <c r="HA32" i="11"/>
  <c r="GZ32" i="11"/>
  <c r="GY32" i="11"/>
  <c r="GX32" i="11"/>
  <c r="GW32" i="11"/>
  <c r="GV32" i="11"/>
  <c r="GU32" i="11"/>
  <c r="GT32" i="11"/>
  <c r="GS32" i="11"/>
  <c r="GR32" i="11"/>
  <c r="GQ32" i="11"/>
  <c r="GP32" i="11"/>
  <c r="GO32" i="11"/>
  <c r="GN32" i="11"/>
  <c r="GM32" i="11"/>
  <c r="GL32" i="11"/>
  <c r="GK32" i="11"/>
  <c r="GJ32" i="11"/>
  <c r="GI32" i="11"/>
  <c r="GH32" i="11"/>
  <c r="GG32" i="11"/>
  <c r="GF32" i="11"/>
  <c r="GE32" i="11"/>
  <c r="GD32" i="11"/>
  <c r="GC32" i="11"/>
  <c r="GB32" i="11"/>
  <c r="GA32" i="11"/>
  <c r="FZ32" i="11"/>
  <c r="FY32" i="11"/>
  <c r="FX32" i="11"/>
  <c r="FW32" i="11"/>
  <c r="FV32" i="11"/>
  <c r="FU32" i="11"/>
  <c r="FT32" i="11"/>
  <c r="FS32" i="11"/>
  <c r="FR32" i="11"/>
  <c r="FQ32" i="11"/>
  <c r="FP32" i="11"/>
  <c r="FO32" i="11"/>
  <c r="FN32" i="11"/>
  <c r="FM32" i="11"/>
  <c r="FL32" i="11"/>
  <c r="FK32" i="11"/>
  <c r="FJ32" i="11"/>
  <c r="FI32" i="11"/>
  <c r="FH32" i="11"/>
  <c r="FG32" i="11"/>
  <c r="FF32" i="11"/>
  <c r="FE32" i="11"/>
  <c r="FD32" i="11"/>
  <c r="FC32" i="11"/>
  <c r="FB32" i="11"/>
  <c r="FA32" i="11"/>
  <c r="EZ32" i="11"/>
  <c r="EY32" i="11"/>
  <c r="EX32" i="11"/>
  <c r="EW32" i="11"/>
  <c r="EV32" i="11"/>
  <c r="EU32" i="11"/>
  <c r="ET32" i="11"/>
  <c r="ES32" i="11"/>
  <c r="ER32" i="11"/>
  <c r="EQ32" i="11"/>
  <c r="EP32" i="11"/>
  <c r="EO32" i="11"/>
  <c r="EN32" i="11"/>
  <c r="EM32" i="11"/>
  <c r="EL32" i="11"/>
  <c r="EK32" i="11"/>
  <c r="EJ32" i="11"/>
  <c r="EI32" i="11"/>
  <c r="EH32" i="11"/>
  <c r="EG32" i="11"/>
  <c r="EF32" i="11"/>
  <c r="EE32" i="11"/>
  <c r="ED32" i="11"/>
  <c r="EC32" i="11"/>
  <c r="EB32" i="11"/>
  <c r="EA32" i="11"/>
  <c r="DZ32" i="11"/>
  <c r="DY32" i="11"/>
  <c r="DX32" i="11"/>
  <c r="DW32" i="11"/>
  <c r="DV32" i="11"/>
  <c r="DU32" i="11"/>
  <c r="DT32" i="11"/>
  <c r="DS32" i="11"/>
  <c r="HV31" i="11"/>
  <c r="HU31" i="11"/>
  <c r="HT31" i="11"/>
  <c r="HS31" i="11"/>
  <c r="HR31" i="11"/>
  <c r="HQ31" i="11"/>
  <c r="HP31" i="11"/>
  <c r="HO31" i="11"/>
  <c r="HN31" i="11"/>
  <c r="HM31" i="11"/>
  <c r="HL31" i="11"/>
  <c r="HK31" i="11"/>
  <c r="HJ31" i="11"/>
  <c r="HI31" i="11"/>
  <c r="HH31" i="11"/>
  <c r="HG31" i="11"/>
  <c r="HF31" i="11"/>
  <c r="HE31" i="11"/>
  <c r="HD31" i="11"/>
  <c r="HC31" i="11"/>
  <c r="HB31" i="11"/>
  <c r="HA31" i="11"/>
  <c r="GZ31" i="11"/>
  <c r="GY31" i="11"/>
  <c r="GX31" i="11"/>
  <c r="GW31" i="11"/>
  <c r="GV31" i="11"/>
  <c r="GU31" i="11"/>
  <c r="GT31" i="11"/>
  <c r="GS31" i="11"/>
  <c r="GR31" i="11"/>
  <c r="GQ31" i="11"/>
  <c r="GP31" i="11"/>
  <c r="GO31" i="11"/>
  <c r="GN31" i="11"/>
  <c r="GM31" i="11"/>
  <c r="GL31" i="11"/>
  <c r="GK31" i="11"/>
  <c r="GJ31" i="11"/>
  <c r="GI31" i="11"/>
  <c r="GH31" i="11"/>
  <c r="GG31" i="11"/>
  <c r="GF31" i="11"/>
  <c r="GE31" i="11"/>
  <c r="GD31" i="11"/>
  <c r="GC31" i="11"/>
  <c r="GB31" i="11"/>
  <c r="GA31" i="11"/>
  <c r="FZ31" i="11"/>
  <c r="FY31" i="11"/>
  <c r="FX31" i="11"/>
  <c r="FW31" i="11"/>
  <c r="FV31" i="11"/>
  <c r="FU31" i="11"/>
  <c r="FT31" i="11"/>
  <c r="FS31" i="11"/>
  <c r="FR31" i="11"/>
  <c r="FQ31" i="11"/>
  <c r="FP31" i="11"/>
  <c r="FO31" i="11"/>
  <c r="FN31" i="11"/>
  <c r="FM31" i="11"/>
  <c r="FL31" i="11"/>
  <c r="FK31" i="11"/>
  <c r="FJ31" i="11"/>
  <c r="FI31" i="11"/>
  <c r="FH31" i="11"/>
  <c r="FG31" i="11"/>
  <c r="FF31" i="11"/>
  <c r="FE31" i="11"/>
  <c r="FD31" i="11"/>
  <c r="FC31" i="11"/>
  <c r="FB31" i="11"/>
  <c r="FA31" i="11"/>
  <c r="EZ31" i="11"/>
  <c r="EY31" i="11"/>
  <c r="EX31" i="11"/>
  <c r="EW31" i="11"/>
  <c r="EV31" i="11"/>
  <c r="EU31" i="11"/>
  <c r="ET31" i="11"/>
  <c r="ES31" i="11"/>
  <c r="ER31" i="11"/>
  <c r="EQ31" i="11"/>
  <c r="EP31" i="11"/>
  <c r="EO31" i="11"/>
  <c r="EN31" i="11"/>
  <c r="EM31" i="11"/>
  <c r="EL31" i="11"/>
  <c r="EK31" i="11"/>
  <c r="EJ31" i="11"/>
  <c r="EI31" i="11"/>
  <c r="EH31" i="11"/>
  <c r="EG31" i="11"/>
  <c r="EF31" i="11"/>
  <c r="EE31" i="11"/>
  <c r="ED31" i="11"/>
  <c r="EC31" i="11"/>
  <c r="EB31" i="11"/>
  <c r="EA31" i="11"/>
  <c r="DZ31" i="11"/>
  <c r="DY31" i="11"/>
  <c r="DX31" i="11"/>
  <c r="DW31" i="11"/>
  <c r="DV31" i="11"/>
  <c r="DU31" i="11"/>
  <c r="DT31" i="11"/>
  <c r="DS31" i="11"/>
  <c r="HV30" i="11"/>
  <c r="HU30" i="11"/>
  <c r="HT30" i="11"/>
  <c r="HS30" i="11"/>
  <c r="HR30" i="11"/>
  <c r="HQ30" i="11"/>
  <c r="HP30" i="11"/>
  <c r="HO30" i="11"/>
  <c r="HN30" i="11"/>
  <c r="HM30" i="11"/>
  <c r="HL30" i="11"/>
  <c r="HK30" i="11"/>
  <c r="HJ30" i="11"/>
  <c r="HI30" i="11"/>
  <c r="HH30" i="11"/>
  <c r="HG30" i="11"/>
  <c r="HF30" i="11"/>
  <c r="HE30" i="11"/>
  <c r="HD30" i="11"/>
  <c r="HC30" i="11"/>
  <c r="HB30" i="11"/>
  <c r="HA30" i="11"/>
  <c r="GZ30" i="11"/>
  <c r="GY30" i="11"/>
  <c r="GX30" i="11"/>
  <c r="GW30" i="11"/>
  <c r="GV30" i="11"/>
  <c r="GU30" i="11"/>
  <c r="GT30" i="11"/>
  <c r="GS30" i="11"/>
  <c r="GR30" i="11"/>
  <c r="GQ30" i="11"/>
  <c r="GP30" i="11"/>
  <c r="GO30" i="11"/>
  <c r="GN30" i="11"/>
  <c r="GM30" i="11"/>
  <c r="GL30" i="11"/>
  <c r="GK30" i="11"/>
  <c r="GJ30" i="11"/>
  <c r="GI30" i="11"/>
  <c r="GH30" i="11"/>
  <c r="GG30" i="11"/>
  <c r="GF30" i="11"/>
  <c r="GE30" i="11"/>
  <c r="GD30" i="11"/>
  <c r="GC30" i="11"/>
  <c r="GB30" i="11"/>
  <c r="GA30" i="11"/>
  <c r="FZ30" i="11"/>
  <c r="FY30" i="11"/>
  <c r="FX30" i="11"/>
  <c r="FW30" i="11"/>
  <c r="FV30" i="11"/>
  <c r="FU30" i="11"/>
  <c r="FT30" i="11"/>
  <c r="FS30" i="11"/>
  <c r="FR30" i="11"/>
  <c r="FQ30" i="11"/>
  <c r="FP30" i="11"/>
  <c r="FO30" i="11"/>
  <c r="FN30" i="11"/>
  <c r="FM30" i="11"/>
  <c r="FL30" i="11"/>
  <c r="FK30" i="11"/>
  <c r="FJ30" i="11"/>
  <c r="FI30" i="11"/>
  <c r="FH30" i="11"/>
  <c r="FG30" i="11"/>
  <c r="FF30" i="11"/>
  <c r="FE30" i="11"/>
  <c r="FD30" i="11"/>
  <c r="FC30" i="11"/>
  <c r="FB30" i="11"/>
  <c r="FA30" i="11"/>
  <c r="EZ30" i="11"/>
  <c r="EY30" i="11"/>
  <c r="EX30" i="11"/>
  <c r="EW30" i="11"/>
  <c r="EV30" i="11"/>
  <c r="EU30" i="11"/>
  <c r="ET30" i="11"/>
  <c r="ES30" i="11"/>
  <c r="ER30" i="11"/>
  <c r="EQ30" i="11"/>
  <c r="EP30" i="11"/>
  <c r="EO30" i="11"/>
  <c r="EN30" i="11"/>
  <c r="EM30" i="11"/>
  <c r="EL30" i="11"/>
  <c r="EK30" i="11"/>
  <c r="EJ30" i="11"/>
  <c r="EI30" i="11"/>
  <c r="EH30" i="11"/>
  <c r="EG30" i="11"/>
  <c r="EF30" i="11"/>
  <c r="EE30" i="11"/>
  <c r="ED30" i="11"/>
  <c r="EC30" i="11"/>
  <c r="EB30" i="11"/>
  <c r="EA30" i="11"/>
  <c r="DZ30" i="11"/>
  <c r="DY30" i="11"/>
  <c r="DX30" i="11"/>
  <c r="DW30" i="11"/>
  <c r="DV30" i="11"/>
  <c r="DU30" i="11"/>
  <c r="DT30" i="11"/>
  <c r="DS30" i="11"/>
  <c r="HV29" i="11"/>
  <c r="HU29" i="11"/>
  <c r="HT29" i="11"/>
  <c r="HS29" i="11"/>
  <c r="HR29" i="11"/>
  <c r="HQ29" i="11"/>
  <c r="HP29" i="11"/>
  <c r="HO29" i="11"/>
  <c r="HN29" i="11"/>
  <c r="HM29" i="11"/>
  <c r="HL29" i="11"/>
  <c r="HK29" i="11"/>
  <c r="HJ29" i="11"/>
  <c r="HI29" i="11"/>
  <c r="HH29" i="11"/>
  <c r="HG29" i="11"/>
  <c r="HF29" i="11"/>
  <c r="HE29" i="11"/>
  <c r="HD29" i="11"/>
  <c r="HC29" i="11"/>
  <c r="HB29" i="11"/>
  <c r="HA29" i="11"/>
  <c r="GZ29" i="11"/>
  <c r="GY29" i="11"/>
  <c r="GX29" i="11"/>
  <c r="GW29" i="11"/>
  <c r="GV29" i="11"/>
  <c r="GU29" i="11"/>
  <c r="GT29" i="11"/>
  <c r="GS29" i="11"/>
  <c r="GR29" i="11"/>
  <c r="GQ29" i="11"/>
  <c r="GP29" i="11"/>
  <c r="GO29" i="11"/>
  <c r="GN29" i="11"/>
  <c r="GM29" i="11"/>
  <c r="GL29" i="11"/>
  <c r="GK29" i="11"/>
  <c r="GJ29" i="11"/>
  <c r="GI29" i="11"/>
  <c r="GH29" i="11"/>
  <c r="GG29" i="11"/>
  <c r="GF29" i="11"/>
  <c r="GE29" i="11"/>
  <c r="GD29" i="11"/>
  <c r="GC29" i="11"/>
  <c r="GB29" i="11"/>
  <c r="GA29" i="11"/>
  <c r="FZ29" i="11"/>
  <c r="FY29" i="11"/>
  <c r="FX29" i="11"/>
  <c r="FW29" i="11"/>
  <c r="FV29" i="11"/>
  <c r="FU29" i="11"/>
  <c r="FT29" i="11"/>
  <c r="FS29" i="11"/>
  <c r="FR29" i="11"/>
  <c r="FQ29" i="11"/>
  <c r="FP29" i="11"/>
  <c r="FO29" i="11"/>
  <c r="FN29" i="11"/>
  <c r="FM29" i="11"/>
  <c r="FL29" i="11"/>
  <c r="FK29" i="11"/>
  <c r="FJ29" i="11"/>
  <c r="FI29" i="11"/>
  <c r="FH29" i="11"/>
  <c r="FG29" i="11"/>
  <c r="FF29" i="11"/>
  <c r="FE29" i="11"/>
  <c r="FD29" i="11"/>
  <c r="FC29" i="11"/>
  <c r="FB29" i="11"/>
  <c r="FA29" i="11"/>
  <c r="EZ29" i="11"/>
  <c r="EY29" i="11"/>
  <c r="EX29" i="11"/>
  <c r="EW29" i="11"/>
  <c r="EV29" i="11"/>
  <c r="EU29" i="11"/>
  <c r="ET29" i="11"/>
  <c r="ES29" i="11"/>
  <c r="ER29" i="11"/>
  <c r="EQ29" i="11"/>
  <c r="EP29" i="11"/>
  <c r="EO29" i="11"/>
  <c r="EN29" i="11"/>
  <c r="EM29" i="11"/>
  <c r="EL29" i="11"/>
  <c r="EK29" i="11"/>
  <c r="EJ29" i="11"/>
  <c r="EI29" i="11"/>
  <c r="EH29" i="11"/>
  <c r="EG29" i="11"/>
  <c r="EF29" i="11"/>
  <c r="EE29" i="11"/>
  <c r="ED29" i="11"/>
  <c r="EC29" i="11"/>
  <c r="EB29" i="11"/>
  <c r="EA29" i="11"/>
  <c r="DZ29" i="11"/>
  <c r="DY29" i="11"/>
  <c r="DX29" i="11"/>
  <c r="DW29" i="11"/>
  <c r="DV29" i="11"/>
  <c r="DU29" i="11"/>
  <c r="DT29" i="11"/>
  <c r="DS29" i="11"/>
  <c r="HV28" i="11"/>
  <c r="HU28" i="11"/>
  <c r="HT28" i="11"/>
  <c r="HS28" i="11"/>
  <c r="HR28" i="11"/>
  <c r="HQ28" i="11"/>
  <c r="HP28" i="11"/>
  <c r="HO28" i="11"/>
  <c r="HN28" i="11"/>
  <c r="HM28" i="11"/>
  <c r="HL28" i="11"/>
  <c r="HK28" i="11"/>
  <c r="HJ28" i="11"/>
  <c r="HI28" i="11"/>
  <c r="HH28" i="11"/>
  <c r="HG28" i="11"/>
  <c r="HF28" i="11"/>
  <c r="HE28" i="11"/>
  <c r="HD28" i="11"/>
  <c r="HC28" i="11"/>
  <c r="HB28" i="11"/>
  <c r="HA28" i="11"/>
  <c r="GZ28" i="11"/>
  <c r="GY28" i="11"/>
  <c r="GX28" i="11"/>
  <c r="GW28" i="11"/>
  <c r="GV28" i="11"/>
  <c r="GU28" i="11"/>
  <c r="GT28" i="11"/>
  <c r="GS28" i="11"/>
  <c r="GR28" i="11"/>
  <c r="GQ28" i="11"/>
  <c r="GP28" i="11"/>
  <c r="GO28" i="11"/>
  <c r="GN28" i="11"/>
  <c r="GM28" i="11"/>
  <c r="GL28" i="11"/>
  <c r="GK28" i="11"/>
  <c r="GJ28" i="11"/>
  <c r="GI28" i="11"/>
  <c r="GH28" i="11"/>
  <c r="GG28" i="11"/>
  <c r="GF28" i="11"/>
  <c r="GE28" i="11"/>
  <c r="GD28" i="11"/>
  <c r="GC28" i="11"/>
  <c r="GB28" i="11"/>
  <c r="GA28" i="11"/>
  <c r="FZ28" i="11"/>
  <c r="FY28" i="11"/>
  <c r="FX28" i="11"/>
  <c r="FW28" i="11"/>
  <c r="FV28" i="11"/>
  <c r="FU28" i="11"/>
  <c r="FT28" i="11"/>
  <c r="FS28" i="11"/>
  <c r="FR28" i="11"/>
  <c r="FQ28" i="11"/>
  <c r="FP28" i="11"/>
  <c r="FO28" i="11"/>
  <c r="FN28" i="11"/>
  <c r="FM28" i="11"/>
  <c r="FL28" i="11"/>
  <c r="FK28" i="11"/>
  <c r="FJ28" i="11"/>
  <c r="FI28" i="11"/>
  <c r="FH28" i="11"/>
  <c r="FG28" i="11"/>
  <c r="FF28" i="11"/>
  <c r="FE28" i="11"/>
  <c r="FD28" i="11"/>
  <c r="FC28" i="11"/>
  <c r="FB28" i="11"/>
  <c r="FA28" i="11"/>
  <c r="EZ28" i="11"/>
  <c r="EY28" i="11"/>
  <c r="EX28" i="11"/>
  <c r="EW28" i="11"/>
  <c r="EV28" i="11"/>
  <c r="EU28" i="11"/>
  <c r="ET28" i="11"/>
  <c r="ES28" i="11"/>
  <c r="ER28" i="11"/>
  <c r="EQ28" i="11"/>
  <c r="EP28" i="11"/>
  <c r="EO28" i="11"/>
  <c r="EN28" i="11"/>
  <c r="EM28" i="11"/>
  <c r="EL28" i="11"/>
  <c r="EK28" i="11"/>
  <c r="EJ28" i="11"/>
  <c r="EI28" i="11"/>
  <c r="EH28" i="11"/>
  <c r="EG28" i="11"/>
  <c r="EF28" i="11"/>
  <c r="EE28" i="11"/>
  <c r="ED28" i="11"/>
  <c r="EC28" i="11"/>
  <c r="EB28" i="11"/>
  <c r="EA28" i="11"/>
  <c r="DZ28" i="11"/>
  <c r="DY28" i="11"/>
  <c r="DX28" i="11"/>
  <c r="DW28" i="11"/>
  <c r="DV28" i="11"/>
  <c r="DU28" i="11"/>
  <c r="DT28" i="11"/>
  <c r="DS28" i="11"/>
  <c r="HV27" i="11"/>
  <c r="HU27" i="11"/>
  <c r="HT27" i="11"/>
  <c r="HS27" i="11"/>
  <c r="HR27" i="11"/>
  <c r="HQ27" i="11"/>
  <c r="HP27" i="11"/>
  <c r="HO27" i="11"/>
  <c r="HN27" i="11"/>
  <c r="HM27" i="11"/>
  <c r="HL27" i="11"/>
  <c r="HK27" i="11"/>
  <c r="HJ27" i="11"/>
  <c r="HI27" i="11"/>
  <c r="HH27" i="11"/>
  <c r="HG27" i="11"/>
  <c r="HF27" i="11"/>
  <c r="HE27" i="11"/>
  <c r="HD27" i="11"/>
  <c r="HC27" i="11"/>
  <c r="HB27" i="11"/>
  <c r="HA27" i="11"/>
  <c r="GZ27" i="11"/>
  <c r="GY27" i="11"/>
  <c r="GX27" i="11"/>
  <c r="GW27" i="11"/>
  <c r="GV27" i="11"/>
  <c r="GU27" i="11"/>
  <c r="GT27" i="11"/>
  <c r="GS27" i="11"/>
  <c r="GR27" i="11"/>
  <c r="GQ27" i="11"/>
  <c r="GP27" i="11"/>
  <c r="GO27" i="11"/>
  <c r="GN27" i="11"/>
  <c r="GM27" i="11"/>
  <c r="GL27" i="11"/>
  <c r="GK27" i="11"/>
  <c r="GJ27" i="11"/>
  <c r="GI27" i="11"/>
  <c r="GH27" i="11"/>
  <c r="GG27" i="11"/>
  <c r="GF27" i="11"/>
  <c r="GE27" i="11"/>
  <c r="GD27" i="11"/>
  <c r="GC27" i="11"/>
  <c r="GB27" i="11"/>
  <c r="GA27" i="11"/>
  <c r="FZ27" i="11"/>
  <c r="FY27" i="11"/>
  <c r="FX27" i="11"/>
  <c r="FW27" i="11"/>
  <c r="FV27" i="11"/>
  <c r="FU27" i="11"/>
  <c r="FT27" i="11"/>
  <c r="FS27" i="11"/>
  <c r="FR27" i="11"/>
  <c r="FQ27" i="11"/>
  <c r="FP27" i="11"/>
  <c r="FO27" i="11"/>
  <c r="FN27" i="11"/>
  <c r="FM27" i="11"/>
  <c r="FL27" i="11"/>
  <c r="FK27" i="11"/>
  <c r="FJ27" i="11"/>
  <c r="FI27" i="11"/>
  <c r="FH27" i="11"/>
  <c r="FG27" i="11"/>
  <c r="FF27" i="11"/>
  <c r="FE27" i="11"/>
  <c r="FD27" i="11"/>
  <c r="FC27" i="11"/>
  <c r="FB27" i="11"/>
  <c r="FA27" i="11"/>
  <c r="EZ27" i="11"/>
  <c r="EY27" i="11"/>
  <c r="EX27" i="11"/>
  <c r="EW27" i="11"/>
  <c r="EV27" i="11"/>
  <c r="EU27" i="11"/>
  <c r="ET27" i="11"/>
  <c r="ES27" i="11"/>
  <c r="ER27" i="11"/>
  <c r="EQ27" i="11"/>
  <c r="EP27" i="11"/>
  <c r="EO27" i="11"/>
  <c r="EN27" i="11"/>
  <c r="EM27" i="11"/>
  <c r="EL27" i="11"/>
  <c r="EK27" i="11"/>
  <c r="EJ27" i="11"/>
  <c r="EI27" i="11"/>
  <c r="EH27" i="11"/>
  <c r="EG27" i="11"/>
  <c r="EF27" i="11"/>
  <c r="EE27" i="11"/>
  <c r="ED27" i="11"/>
  <c r="EC27" i="11"/>
  <c r="EB27" i="11"/>
  <c r="EA27" i="11"/>
  <c r="DZ27" i="11"/>
  <c r="DY27" i="11"/>
  <c r="DX27" i="11"/>
  <c r="DW27" i="11"/>
  <c r="DV27" i="11"/>
  <c r="DU27" i="11"/>
  <c r="DT27" i="11"/>
  <c r="DS27" i="11"/>
  <c r="HV26" i="11"/>
  <c r="HU26" i="11"/>
  <c r="HT26" i="11"/>
  <c r="HS26" i="11"/>
  <c r="HR26" i="11"/>
  <c r="HQ26" i="11"/>
  <c r="HP26" i="11"/>
  <c r="HO26" i="11"/>
  <c r="HN26" i="11"/>
  <c r="HM26" i="11"/>
  <c r="HL26" i="11"/>
  <c r="HK26" i="11"/>
  <c r="HJ26" i="11"/>
  <c r="HI26" i="11"/>
  <c r="HH26" i="11"/>
  <c r="HG26" i="11"/>
  <c r="HF26" i="11"/>
  <c r="HE26" i="11"/>
  <c r="HD26" i="11"/>
  <c r="HC26" i="11"/>
  <c r="HB26" i="11"/>
  <c r="HA26" i="11"/>
  <c r="GZ26" i="11"/>
  <c r="GY26" i="11"/>
  <c r="GX26" i="11"/>
  <c r="GW26" i="11"/>
  <c r="GV26" i="11"/>
  <c r="GU26" i="11"/>
  <c r="GT26" i="11"/>
  <c r="GS26" i="11"/>
  <c r="GR26" i="11"/>
  <c r="GQ26" i="11"/>
  <c r="GP26" i="11"/>
  <c r="GO26" i="11"/>
  <c r="GN26" i="11"/>
  <c r="GM26" i="11"/>
  <c r="GL26" i="11"/>
  <c r="GK26" i="11"/>
  <c r="GJ26" i="11"/>
  <c r="GI26" i="11"/>
  <c r="GH26" i="11"/>
  <c r="GG26" i="11"/>
  <c r="GF26" i="11"/>
  <c r="GE26" i="11"/>
  <c r="GD26" i="11"/>
  <c r="GC26" i="11"/>
  <c r="GB26" i="11"/>
  <c r="GA26" i="11"/>
  <c r="FZ26" i="11"/>
  <c r="FY26" i="11"/>
  <c r="FX26" i="11"/>
  <c r="FW26" i="11"/>
  <c r="FV26" i="11"/>
  <c r="FU26" i="11"/>
  <c r="FT26" i="11"/>
  <c r="FS26" i="11"/>
  <c r="FR26" i="11"/>
  <c r="FQ26" i="11"/>
  <c r="FP26" i="11"/>
  <c r="FO26" i="11"/>
  <c r="FN26" i="11"/>
  <c r="FM26" i="11"/>
  <c r="FL26" i="11"/>
  <c r="FK26" i="11"/>
  <c r="FJ26" i="11"/>
  <c r="FI26" i="11"/>
  <c r="FH26" i="11"/>
  <c r="FG26" i="11"/>
  <c r="FF26" i="11"/>
  <c r="FE26" i="11"/>
  <c r="FD26" i="11"/>
  <c r="FC26" i="11"/>
  <c r="FB26" i="11"/>
  <c r="FA26" i="11"/>
  <c r="EZ26" i="11"/>
  <c r="EY26" i="11"/>
  <c r="EX26" i="11"/>
  <c r="EW26" i="11"/>
  <c r="EV26" i="11"/>
  <c r="EU26" i="11"/>
  <c r="ET26" i="11"/>
  <c r="ES26" i="11"/>
  <c r="ER26" i="11"/>
  <c r="EQ26" i="11"/>
  <c r="EP26" i="11"/>
  <c r="EO26" i="11"/>
  <c r="EN26" i="11"/>
  <c r="EM26" i="11"/>
  <c r="EL26" i="11"/>
  <c r="EK26" i="11"/>
  <c r="EJ26" i="11"/>
  <c r="EI26" i="11"/>
  <c r="EH26" i="11"/>
  <c r="EG26" i="11"/>
  <c r="EF26" i="11"/>
  <c r="EE26" i="11"/>
  <c r="ED26" i="11"/>
  <c r="EC26" i="11"/>
  <c r="EB26" i="11"/>
  <c r="EA26" i="11"/>
  <c r="DZ26" i="11"/>
  <c r="DY26" i="11"/>
  <c r="DX26" i="11"/>
  <c r="DW26" i="11"/>
  <c r="DV26" i="11"/>
  <c r="DU26" i="11"/>
  <c r="DT26" i="11"/>
  <c r="DS26" i="11"/>
  <c r="HV25" i="11"/>
  <c r="HU25" i="11"/>
  <c r="HT25" i="11"/>
  <c r="HS25" i="11"/>
  <c r="HR25" i="11"/>
  <c r="HQ25" i="11"/>
  <c r="HP25" i="11"/>
  <c r="HO25" i="11"/>
  <c r="HN25" i="11"/>
  <c r="HM25" i="11"/>
  <c r="HL25" i="11"/>
  <c r="HK25" i="11"/>
  <c r="HJ25" i="11"/>
  <c r="HI25" i="11"/>
  <c r="HH25" i="11"/>
  <c r="HG25" i="11"/>
  <c r="HF25" i="11"/>
  <c r="HE25" i="11"/>
  <c r="HD25" i="11"/>
  <c r="HC25" i="11"/>
  <c r="HB25" i="11"/>
  <c r="HA25" i="11"/>
  <c r="GZ25" i="11"/>
  <c r="GY25" i="11"/>
  <c r="GX25" i="11"/>
  <c r="GW25" i="11"/>
  <c r="GV25" i="11"/>
  <c r="GU25" i="11"/>
  <c r="GT25" i="11"/>
  <c r="GS25" i="11"/>
  <c r="GR25" i="11"/>
  <c r="GQ25" i="11"/>
  <c r="GP25" i="11"/>
  <c r="GO25" i="11"/>
  <c r="GN25" i="11"/>
  <c r="GM25" i="11"/>
  <c r="GL25" i="11"/>
  <c r="GK25" i="11"/>
  <c r="GJ25" i="11"/>
  <c r="GI25" i="11"/>
  <c r="GH25" i="11"/>
  <c r="GG25" i="11"/>
  <c r="GF25" i="11"/>
  <c r="GE25" i="11"/>
  <c r="GD25" i="11"/>
  <c r="GC25" i="11"/>
  <c r="GB25" i="11"/>
  <c r="GA25" i="11"/>
  <c r="FZ25" i="11"/>
  <c r="FY25" i="11"/>
  <c r="FX25" i="11"/>
  <c r="FW25" i="11"/>
  <c r="FV25" i="11"/>
  <c r="FU25" i="11"/>
  <c r="FT25" i="11"/>
  <c r="FS25" i="11"/>
  <c r="FR25" i="11"/>
  <c r="FQ25" i="11"/>
  <c r="FP25" i="11"/>
  <c r="FO25" i="11"/>
  <c r="FN25" i="11"/>
  <c r="FM25" i="11"/>
  <c r="FL25" i="11"/>
  <c r="FK25" i="11"/>
  <c r="FJ25" i="11"/>
  <c r="FI25" i="11"/>
  <c r="FH25" i="11"/>
  <c r="FG25" i="11"/>
  <c r="FF25" i="11"/>
  <c r="FE25" i="11"/>
  <c r="FD25" i="11"/>
  <c r="FC25" i="11"/>
  <c r="FB25" i="11"/>
  <c r="FA25" i="11"/>
  <c r="EZ25" i="11"/>
  <c r="EY25" i="11"/>
  <c r="EX25" i="11"/>
  <c r="EW25" i="11"/>
  <c r="EV25" i="11"/>
  <c r="EU25" i="11"/>
  <c r="ET25" i="11"/>
  <c r="ES25" i="11"/>
  <c r="ER25" i="11"/>
  <c r="EQ25" i="11"/>
  <c r="EP25" i="11"/>
  <c r="EO25" i="11"/>
  <c r="EN25" i="11"/>
  <c r="EM25" i="11"/>
  <c r="EL25" i="11"/>
  <c r="EK25" i="11"/>
  <c r="EJ25" i="11"/>
  <c r="EI25" i="11"/>
  <c r="EH25" i="11"/>
  <c r="EG25" i="11"/>
  <c r="EF25" i="11"/>
  <c r="EE25" i="11"/>
  <c r="ED25" i="11"/>
  <c r="EC25" i="11"/>
  <c r="EB25" i="11"/>
  <c r="EA25" i="11"/>
  <c r="DZ25" i="11"/>
  <c r="DY25" i="11"/>
  <c r="DX25" i="11"/>
  <c r="DW25" i="11"/>
  <c r="DV25" i="11"/>
  <c r="DU25" i="11"/>
  <c r="DT25" i="11"/>
  <c r="DS25" i="11"/>
  <c r="HV24" i="11"/>
  <c r="HU24" i="11"/>
  <c r="HT24" i="11"/>
  <c r="HS24" i="11"/>
  <c r="HR24" i="11"/>
  <c r="HQ24" i="11"/>
  <c r="HP24" i="11"/>
  <c r="HO24" i="11"/>
  <c r="HN24" i="11"/>
  <c r="HM24" i="11"/>
  <c r="HL24" i="11"/>
  <c r="HK24" i="11"/>
  <c r="HJ24" i="11"/>
  <c r="HI24" i="11"/>
  <c r="HH24" i="11"/>
  <c r="HG24" i="11"/>
  <c r="HF24" i="11"/>
  <c r="HE24" i="11"/>
  <c r="HD24" i="11"/>
  <c r="HC24" i="11"/>
  <c r="HB24" i="11"/>
  <c r="HA24" i="11"/>
  <c r="GZ24" i="11"/>
  <c r="GY24" i="11"/>
  <c r="GX24" i="11"/>
  <c r="GW24" i="11"/>
  <c r="GV24" i="11"/>
  <c r="GU24" i="11"/>
  <c r="GT24" i="11"/>
  <c r="GS24" i="11"/>
  <c r="GR24" i="11"/>
  <c r="GQ24" i="11"/>
  <c r="GP24" i="11"/>
  <c r="GO24" i="11"/>
  <c r="GN24" i="11"/>
  <c r="GM24" i="11"/>
  <c r="GL24" i="11"/>
  <c r="GK24" i="11"/>
  <c r="GJ24" i="11"/>
  <c r="GI24" i="11"/>
  <c r="GH24" i="11"/>
  <c r="GG24" i="11"/>
  <c r="GF24" i="11"/>
  <c r="GE24" i="11"/>
  <c r="GD24" i="11"/>
  <c r="GC24" i="11"/>
  <c r="GB24" i="11"/>
  <c r="GA24" i="11"/>
  <c r="FZ24" i="11"/>
  <c r="FY24" i="11"/>
  <c r="FX24" i="11"/>
  <c r="FW24" i="11"/>
  <c r="FV24" i="11"/>
  <c r="FU24" i="11"/>
  <c r="FT24" i="11"/>
  <c r="FS24" i="11"/>
  <c r="FR24" i="11"/>
  <c r="FQ24" i="11"/>
  <c r="FP24" i="11"/>
  <c r="FO24" i="11"/>
  <c r="FN24" i="11"/>
  <c r="FM24" i="11"/>
  <c r="FL24" i="11"/>
  <c r="FK24" i="11"/>
  <c r="FJ24" i="11"/>
  <c r="FI24" i="11"/>
  <c r="FH24" i="11"/>
  <c r="FG24" i="11"/>
  <c r="FF24" i="11"/>
  <c r="FE24" i="11"/>
  <c r="FD24" i="11"/>
  <c r="FC24" i="11"/>
  <c r="FB24" i="11"/>
  <c r="FA24" i="11"/>
  <c r="EZ24" i="11"/>
  <c r="EY24" i="11"/>
  <c r="EX24" i="11"/>
  <c r="EW24" i="11"/>
  <c r="EV24" i="11"/>
  <c r="EU24" i="11"/>
  <c r="ET24" i="11"/>
  <c r="ES24" i="11"/>
  <c r="ER24" i="11"/>
  <c r="EQ24" i="11"/>
  <c r="EP24" i="11"/>
  <c r="EO24" i="11"/>
  <c r="EN24" i="11"/>
  <c r="EM24" i="11"/>
  <c r="EL24" i="11"/>
  <c r="EK24" i="11"/>
  <c r="EJ24" i="11"/>
  <c r="EI24" i="11"/>
  <c r="EH24" i="11"/>
  <c r="EG24" i="11"/>
  <c r="EF24" i="11"/>
  <c r="EE24" i="11"/>
  <c r="ED24" i="11"/>
  <c r="EC24" i="11"/>
  <c r="EB24" i="11"/>
  <c r="EA24" i="11"/>
  <c r="DZ24" i="11"/>
  <c r="DY24" i="11"/>
  <c r="DX24" i="11"/>
  <c r="DW24" i="11"/>
  <c r="DV24" i="11"/>
  <c r="DU24" i="11"/>
  <c r="DT24" i="11"/>
  <c r="DS24" i="11"/>
  <c r="HV23" i="11"/>
  <c r="HU23" i="11"/>
  <c r="HT23" i="11"/>
  <c r="HS23" i="11"/>
  <c r="HR23" i="11"/>
  <c r="HQ23" i="11"/>
  <c r="HP23" i="11"/>
  <c r="HO23" i="11"/>
  <c r="HN23" i="11"/>
  <c r="HM23" i="11"/>
  <c r="HL23" i="11"/>
  <c r="HK23" i="11"/>
  <c r="HJ23" i="11"/>
  <c r="HI23" i="11"/>
  <c r="HH23" i="11"/>
  <c r="HG23" i="11"/>
  <c r="HF23" i="11"/>
  <c r="HE23" i="11"/>
  <c r="HD23" i="11"/>
  <c r="HC23" i="11"/>
  <c r="HB23" i="11"/>
  <c r="HA23" i="11"/>
  <c r="GZ23" i="11"/>
  <c r="GY23" i="11"/>
  <c r="GX23" i="11"/>
  <c r="GW23" i="11"/>
  <c r="GV23" i="11"/>
  <c r="GU23" i="11"/>
  <c r="GT23" i="11"/>
  <c r="GS23" i="11"/>
  <c r="GR23" i="11"/>
  <c r="GQ23" i="11"/>
  <c r="GP23" i="11"/>
  <c r="GO23" i="11"/>
  <c r="GN23" i="11"/>
  <c r="GM23" i="11"/>
  <c r="GL23" i="11"/>
  <c r="GK23" i="11"/>
  <c r="GJ23" i="11"/>
  <c r="GI23" i="11"/>
  <c r="GH23" i="11"/>
  <c r="GG23" i="11"/>
  <c r="GF23" i="11"/>
  <c r="GE23" i="11"/>
  <c r="GD23" i="11"/>
  <c r="GC23" i="11"/>
  <c r="GB23" i="11"/>
  <c r="GA23" i="11"/>
  <c r="FZ23" i="11"/>
  <c r="FY23" i="11"/>
  <c r="FX23" i="11"/>
  <c r="FW23" i="11"/>
  <c r="FV23" i="11"/>
  <c r="FU23" i="11"/>
  <c r="FT23" i="11"/>
  <c r="FS23" i="11"/>
  <c r="FR23" i="11"/>
  <c r="FQ23" i="11"/>
  <c r="FP23" i="11"/>
  <c r="FO23" i="11"/>
  <c r="FN23" i="11"/>
  <c r="FM23" i="11"/>
  <c r="FL23" i="11"/>
  <c r="FK23" i="11"/>
  <c r="FJ23" i="11"/>
  <c r="FI23" i="11"/>
  <c r="FH23" i="11"/>
  <c r="FG23" i="11"/>
  <c r="FF23" i="11"/>
  <c r="FE23" i="11"/>
  <c r="FD23" i="11"/>
  <c r="FC23" i="11"/>
  <c r="FB23" i="11"/>
  <c r="FA23" i="11"/>
  <c r="EZ23" i="11"/>
  <c r="EY23" i="11"/>
  <c r="EX23" i="11"/>
  <c r="EW23" i="11"/>
  <c r="EV23" i="11"/>
  <c r="EU23" i="11"/>
  <c r="ET23" i="11"/>
  <c r="ES23" i="11"/>
  <c r="ER23" i="11"/>
  <c r="EQ23" i="11"/>
  <c r="EP23" i="11"/>
  <c r="EO23" i="11"/>
  <c r="EN23" i="11"/>
  <c r="EM23" i="11"/>
  <c r="EL23" i="11"/>
  <c r="EK23" i="11"/>
  <c r="EJ23" i="11"/>
  <c r="EI23" i="11"/>
  <c r="EH23" i="11"/>
  <c r="EG23" i="11"/>
  <c r="EF23" i="11"/>
  <c r="EE23" i="11"/>
  <c r="ED23" i="11"/>
  <c r="EC23" i="11"/>
  <c r="EB23" i="11"/>
  <c r="EA23" i="11"/>
  <c r="DZ23" i="11"/>
  <c r="DY23" i="11"/>
  <c r="DX23" i="11"/>
  <c r="DW23" i="11"/>
  <c r="DV23" i="11"/>
  <c r="DU23" i="11"/>
  <c r="DT23" i="11"/>
  <c r="DS23" i="11"/>
  <c r="HV22" i="11"/>
  <c r="HU22" i="11"/>
  <c r="HT22" i="11"/>
  <c r="HS22" i="11"/>
  <c r="HR22" i="11"/>
  <c r="HQ22" i="11"/>
  <c r="HP22" i="11"/>
  <c r="HO22" i="11"/>
  <c r="HN22" i="11"/>
  <c r="HM22" i="11"/>
  <c r="HL22" i="11"/>
  <c r="HK22" i="11"/>
  <c r="HJ22" i="11"/>
  <c r="HI22" i="11"/>
  <c r="HH22" i="11"/>
  <c r="HG22" i="11"/>
  <c r="HF22" i="11"/>
  <c r="HE22" i="11"/>
  <c r="HD22" i="11"/>
  <c r="HC22" i="11"/>
  <c r="HB22" i="11"/>
  <c r="HA22" i="11"/>
  <c r="GZ22" i="11"/>
  <c r="GY22" i="11"/>
  <c r="GX22" i="11"/>
  <c r="GW22" i="11"/>
  <c r="GV22" i="11"/>
  <c r="GU22" i="11"/>
  <c r="GT22" i="11"/>
  <c r="GS22" i="11"/>
  <c r="GR22" i="11"/>
  <c r="GQ22" i="11"/>
  <c r="GP22" i="11"/>
  <c r="GO22" i="11"/>
  <c r="GN22" i="11"/>
  <c r="GM22" i="11"/>
  <c r="GL22" i="11"/>
  <c r="GK22" i="11"/>
  <c r="GJ22" i="11"/>
  <c r="GI22" i="11"/>
  <c r="GH22" i="11"/>
  <c r="GG22" i="11"/>
  <c r="GF22" i="11"/>
  <c r="GE22" i="11"/>
  <c r="GD22" i="11"/>
  <c r="GC22" i="11"/>
  <c r="GB22" i="11"/>
  <c r="GA22" i="11"/>
  <c r="FZ22" i="11"/>
  <c r="FY22" i="11"/>
  <c r="FX22" i="11"/>
  <c r="FW22" i="11"/>
  <c r="FV22" i="11"/>
  <c r="FU22" i="11"/>
  <c r="FT22" i="11"/>
  <c r="FS22" i="11"/>
  <c r="FR22" i="11"/>
  <c r="FQ22" i="11"/>
  <c r="FP22" i="11"/>
  <c r="FO22" i="11"/>
  <c r="FN22" i="11"/>
  <c r="FM22" i="11"/>
  <c r="FL22" i="11"/>
  <c r="FK22" i="11"/>
  <c r="FJ22" i="11"/>
  <c r="FI22" i="11"/>
  <c r="FH22" i="11"/>
  <c r="FG22" i="11"/>
  <c r="FF22" i="11"/>
  <c r="FE22" i="11"/>
  <c r="FD22" i="11"/>
  <c r="FC22" i="11"/>
  <c r="FB22" i="11"/>
  <c r="FA22" i="11"/>
  <c r="EZ22" i="11"/>
  <c r="EY22" i="11"/>
  <c r="EX22" i="11"/>
  <c r="EW22" i="11"/>
  <c r="EV22" i="11"/>
  <c r="EU22" i="11"/>
  <c r="ET22" i="11"/>
  <c r="ES22" i="11"/>
  <c r="ER22" i="11"/>
  <c r="EQ22" i="11"/>
  <c r="EP22" i="11"/>
  <c r="EO22" i="11"/>
  <c r="EN22" i="11"/>
  <c r="EM22" i="11"/>
  <c r="EL22" i="11"/>
  <c r="EK22" i="11"/>
  <c r="EJ22" i="11"/>
  <c r="EI22" i="11"/>
  <c r="EH22" i="11"/>
  <c r="EG22" i="11"/>
  <c r="EF22" i="11"/>
  <c r="EE22" i="11"/>
  <c r="ED22" i="11"/>
  <c r="EC22" i="11"/>
  <c r="EB22" i="11"/>
  <c r="EA22" i="11"/>
  <c r="DZ22" i="11"/>
  <c r="DY22" i="11"/>
  <c r="DX22" i="11"/>
  <c r="DW22" i="11"/>
  <c r="DV22" i="11"/>
  <c r="DU22" i="11"/>
  <c r="DT22" i="11"/>
  <c r="DS22" i="11"/>
  <c r="HV21" i="11"/>
  <c r="HU21" i="11"/>
  <c r="HT21" i="11"/>
  <c r="HS21" i="11"/>
  <c r="HR21" i="11"/>
  <c r="HQ21" i="11"/>
  <c r="HP21" i="11"/>
  <c r="HO21" i="11"/>
  <c r="HN21" i="11"/>
  <c r="HM21" i="11"/>
  <c r="HL21" i="11"/>
  <c r="HK21" i="11"/>
  <c r="HJ21" i="11"/>
  <c r="HI21" i="11"/>
  <c r="HH21" i="11"/>
  <c r="HG21" i="11"/>
  <c r="HF21" i="11"/>
  <c r="HE21" i="11"/>
  <c r="HD21" i="11"/>
  <c r="HC21" i="11"/>
  <c r="HB21" i="11"/>
  <c r="HA21" i="11"/>
  <c r="GZ21" i="11"/>
  <c r="GY21" i="11"/>
  <c r="GX21" i="11"/>
  <c r="GW21" i="11"/>
  <c r="GV21" i="11"/>
  <c r="GU21" i="11"/>
  <c r="GT21" i="11"/>
  <c r="GS21" i="11"/>
  <c r="GR21" i="11"/>
  <c r="GQ21" i="11"/>
  <c r="GP21" i="11"/>
  <c r="GO21" i="11"/>
  <c r="GN21" i="11"/>
  <c r="GM21" i="11"/>
  <c r="GL21" i="11"/>
  <c r="GK21" i="11"/>
  <c r="GJ21" i="11"/>
  <c r="GI21" i="11"/>
  <c r="GH21" i="11"/>
  <c r="GG21" i="11"/>
  <c r="GF21" i="11"/>
  <c r="GE21" i="11"/>
  <c r="GD21" i="11"/>
  <c r="GC21" i="11"/>
  <c r="GB21" i="11"/>
  <c r="GA21" i="11"/>
  <c r="FZ21" i="11"/>
  <c r="FY21" i="11"/>
  <c r="FX21" i="11"/>
  <c r="FW21" i="11"/>
  <c r="FV21" i="11"/>
  <c r="FU21" i="11"/>
  <c r="FT21" i="11"/>
  <c r="FS21" i="11"/>
  <c r="FR21" i="11"/>
  <c r="FQ21" i="11"/>
  <c r="FP21" i="11"/>
  <c r="FO21" i="11"/>
  <c r="FN21" i="11"/>
  <c r="FM21" i="11"/>
  <c r="FL21" i="11"/>
  <c r="FK21" i="11"/>
  <c r="FJ21" i="11"/>
  <c r="FI21" i="11"/>
  <c r="FH21" i="11"/>
  <c r="FG21" i="11"/>
  <c r="FF21" i="11"/>
  <c r="FE21" i="11"/>
  <c r="FD21" i="11"/>
  <c r="FC21" i="11"/>
  <c r="FB21" i="11"/>
  <c r="FA21" i="11"/>
  <c r="EZ21" i="11"/>
  <c r="EY21" i="11"/>
  <c r="EX21" i="11"/>
  <c r="EW21" i="11"/>
  <c r="EV21" i="11"/>
  <c r="EU21" i="11"/>
  <c r="ET21" i="11"/>
  <c r="ES21" i="11"/>
  <c r="ER21" i="11"/>
  <c r="EQ21" i="11"/>
  <c r="EP21" i="11"/>
  <c r="EO21" i="11"/>
  <c r="EN21" i="11"/>
  <c r="EM21" i="11"/>
  <c r="EL21" i="11"/>
  <c r="EK21" i="11"/>
  <c r="EJ21" i="11"/>
  <c r="EI21" i="11"/>
  <c r="EH21" i="11"/>
  <c r="EG21" i="11"/>
  <c r="EF21" i="11"/>
  <c r="EE21" i="11"/>
  <c r="ED21" i="11"/>
  <c r="EC21" i="11"/>
  <c r="EB21" i="11"/>
  <c r="EA21" i="11"/>
  <c r="DZ21" i="11"/>
  <c r="DY21" i="11"/>
  <c r="DX21" i="11"/>
  <c r="DW21" i="11"/>
  <c r="DV21" i="11"/>
  <c r="DU21" i="11"/>
  <c r="DT21" i="11"/>
  <c r="DS21" i="11"/>
  <c r="HV20" i="11"/>
  <c r="HU20" i="11"/>
  <c r="HT20" i="11"/>
  <c r="HS20" i="11"/>
  <c r="HR20" i="11"/>
  <c r="HQ20" i="11"/>
  <c r="HP20" i="11"/>
  <c r="HO20" i="11"/>
  <c r="HN20" i="11"/>
  <c r="HM20" i="11"/>
  <c r="HL20" i="11"/>
  <c r="HK20" i="11"/>
  <c r="HJ20" i="11"/>
  <c r="HI20" i="11"/>
  <c r="HH20" i="11"/>
  <c r="HG20" i="11"/>
  <c r="HF20" i="11"/>
  <c r="HE20" i="11"/>
  <c r="HD20" i="11"/>
  <c r="HC20" i="11"/>
  <c r="HB20" i="11"/>
  <c r="HA20" i="11"/>
  <c r="GZ20" i="11"/>
  <c r="GY20" i="11"/>
  <c r="GX20" i="11"/>
  <c r="GW20" i="11"/>
  <c r="GV20" i="11"/>
  <c r="GU20" i="11"/>
  <c r="GT20" i="11"/>
  <c r="GS20" i="11"/>
  <c r="GR20" i="11"/>
  <c r="GQ20" i="11"/>
  <c r="GP20" i="11"/>
  <c r="GO20" i="11"/>
  <c r="GN20" i="11"/>
  <c r="GM20" i="11"/>
  <c r="GL20" i="11"/>
  <c r="GK20" i="11"/>
  <c r="GJ20" i="11"/>
  <c r="GI20" i="11"/>
  <c r="GH20" i="11"/>
  <c r="GG20" i="11"/>
  <c r="GF20" i="11"/>
  <c r="GE20" i="11"/>
  <c r="GD20" i="11"/>
  <c r="GC20" i="11"/>
  <c r="GB20" i="11"/>
  <c r="GA20" i="11"/>
  <c r="FZ20" i="11"/>
  <c r="FY20" i="11"/>
  <c r="FX20" i="11"/>
  <c r="FW20" i="11"/>
  <c r="FV20" i="11"/>
  <c r="FU20" i="11"/>
  <c r="FT20" i="11"/>
  <c r="FS20" i="11"/>
  <c r="FR20" i="11"/>
  <c r="FQ20" i="11"/>
  <c r="FP20" i="11"/>
  <c r="FO20" i="11"/>
  <c r="FN20" i="11"/>
  <c r="FM20" i="11"/>
  <c r="FL20" i="11"/>
  <c r="FK20" i="11"/>
  <c r="FJ20" i="11"/>
  <c r="FI20" i="11"/>
  <c r="FH20" i="11"/>
  <c r="FG20" i="11"/>
  <c r="FF20" i="11"/>
  <c r="FE20" i="11"/>
  <c r="FD20" i="11"/>
  <c r="FC20" i="11"/>
  <c r="FB20" i="11"/>
  <c r="FA20" i="11"/>
  <c r="EZ20" i="11"/>
  <c r="EY20" i="11"/>
  <c r="EX20" i="11"/>
  <c r="EW20" i="11"/>
  <c r="EV20" i="11"/>
  <c r="EU20" i="11"/>
  <c r="ET20" i="11"/>
  <c r="ES20" i="11"/>
  <c r="ER20" i="11"/>
  <c r="EQ20" i="11"/>
  <c r="EP20" i="11"/>
  <c r="EO20" i="11"/>
  <c r="EN20" i="11"/>
  <c r="EM20" i="11"/>
  <c r="EL20" i="11"/>
  <c r="EK20" i="11"/>
  <c r="EJ20" i="11"/>
  <c r="EI20" i="11"/>
  <c r="EH20" i="11"/>
  <c r="EG20" i="11"/>
  <c r="EF20" i="11"/>
  <c r="EE20" i="11"/>
  <c r="ED20" i="11"/>
  <c r="EC20" i="11"/>
  <c r="EB20" i="11"/>
  <c r="EA20" i="11"/>
  <c r="DZ20" i="11"/>
  <c r="DY20" i="11"/>
  <c r="DX20" i="11"/>
  <c r="DW20" i="11"/>
  <c r="DV20" i="11"/>
  <c r="DU20" i="11"/>
  <c r="DT20" i="11"/>
  <c r="DS20" i="11"/>
  <c r="HV19" i="11"/>
  <c r="HU19" i="11"/>
  <c r="HT19" i="11"/>
  <c r="HS19" i="11"/>
  <c r="HR19" i="11"/>
  <c r="HQ19" i="11"/>
  <c r="HP19" i="11"/>
  <c r="HO19" i="11"/>
  <c r="HN19" i="11"/>
  <c r="HM19" i="11"/>
  <c r="HL19" i="11"/>
  <c r="HK19" i="11"/>
  <c r="HJ19" i="11"/>
  <c r="HI19" i="11"/>
  <c r="HH19" i="11"/>
  <c r="HG19" i="11"/>
  <c r="HF19" i="11"/>
  <c r="HE19" i="11"/>
  <c r="HD19" i="11"/>
  <c r="HC19" i="11"/>
  <c r="HB19" i="11"/>
  <c r="HA19" i="11"/>
  <c r="GZ19" i="11"/>
  <c r="GY19" i="11"/>
  <c r="GX19" i="11"/>
  <c r="GW19" i="11"/>
  <c r="GV19" i="11"/>
  <c r="GU19" i="11"/>
  <c r="GT19" i="11"/>
  <c r="GS19" i="11"/>
  <c r="GR19" i="11"/>
  <c r="GQ19" i="11"/>
  <c r="GP19" i="11"/>
  <c r="GO19" i="11"/>
  <c r="GN19" i="11"/>
  <c r="GM19" i="11"/>
  <c r="GL19" i="11"/>
  <c r="GK19" i="11"/>
  <c r="GJ19" i="11"/>
  <c r="GI19" i="11"/>
  <c r="GH19" i="11"/>
  <c r="GG19" i="11"/>
  <c r="GF19" i="11"/>
  <c r="GE19" i="11"/>
  <c r="GD19" i="11"/>
  <c r="GC19" i="11"/>
  <c r="GB19" i="11"/>
  <c r="GA19" i="11"/>
  <c r="FZ19" i="11"/>
  <c r="FY19" i="11"/>
  <c r="FX19" i="11"/>
  <c r="FW19" i="11"/>
  <c r="FV19" i="11"/>
  <c r="FU19" i="11"/>
  <c r="FT19" i="11"/>
  <c r="FS19" i="11"/>
  <c r="FR19" i="11"/>
  <c r="FQ19" i="11"/>
  <c r="FP19" i="11"/>
  <c r="FO19" i="11"/>
  <c r="FN19" i="11"/>
  <c r="FM19" i="11"/>
  <c r="FL19" i="11"/>
  <c r="FK19" i="11"/>
  <c r="FJ19" i="11"/>
  <c r="FI19" i="11"/>
  <c r="FH19" i="11"/>
  <c r="FG19" i="11"/>
  <c r="FF19" i="11"/>
  <c r="FE19" i="11"/>
  <c r="FD19" i="11"/>
  <c r="FC19" i="11"/>
  <c r="FB19" i="11"/>
  <c r="FA19" i="11"/>
  <c r="EZ19" i="11"/>
  <c r="EY19" i="11"/>
  <c r="EX19" i="11"/>
  <c r="EW19" i="11"/>
  <c r="EV19" i="11"/>
  <c r="EU19" i="11"/>
  <c r="ET19" i="11"/>
  <c r="ES19" i="11"/>
  <c r="ER19" i="11"/>
  <c r="EQ19" i="11"/>
  <c r="EP19" i="11"/>
  <c r="EO19" i="11"/>
  <c r="EN19" i="11"/>
  <c r="EM19" i="11"/>
  <c r="EL19" i="11"/>
  <c r="EK19" i="11"/>
  <c r="EJ19" i="11"/>
  <c r="EI19" i="11"/>
  <c r="EH19" i="11"/>
  <c r="EG19" i="11"/>
  <c r="EF19" i="11"/>
  <c r="EE19" i="11"/>
  <c r="ED19" i="11"/>
  <c r="EC19" i="11"/>
  <c r="EB19" i="11"/>
  <c r="EA19" i="11"/>
  <c r="DZ19" i="11"/>
  <c r="DY19" i="11"/>
  <c r="DX19" i="11"/>
  <c r="DW19" i="11"/>
  <c r="DV19" i="11"/>
  <c r="DU19" i="11"/>
  <c r="DT19" i="11"/>
  <c r="DS19" i="11"/>
  <c r="HV18" i="11"/>
  <c r="HU18" i="11"/>
  <c r="HT18" i="11"/>
  <c r="HS18" i="11"/>
  <c r="HR18" i="11"/>
  <c r="HQ18" i="11"/>
  <c r="HP18" i="11"/>
  <c r="HO18" i="11"/>
  <c r="HN18" i="11"/>
  <c r="HM18" i="11"/>
  <c r="HL18" i="11"/>
  <c r="HK18" i="11"/>
  <c r="HJ18" i="11"/>
  <c r="HI18" i="11"/>
  <c r="HH18" i="11"/>
  <c r="HG18" i="11"/>
  <c r="HF18" i="11"/>
  <c r="HE18" i="11"/>
  <c r="HD18" i="11"/>
  <c r="HC18" i="11"/>
  <c r="HB18" i="11"/>
  <c r="HA18" i="11"/>
  <c r="GZ18" i="11"/>
  <c r="GY18" i="11"/>
  <c r="GX18" i="11"/>
  <c r="GW18" i="11"/>
  <c r="GV18" i="11"/>
  <c r="GU18" i="11"/>
  <c r="GT18" i="11"/>
  <c r="GS18" i="11"/>
  <c r="GR18" i="11"/>
  <c r="GQ18" i="11"/>
  <c r="GP18" i="11"/>
  <c r="GO18" i="11"/>
  <c r="GN18" i="11"/>
  <c r="GM18" i="11"/>
  <c r="GL18" i="11"/>
  <c r="GK18" i="11"/>
  <c r="GJ18" i="11"/>
  <c r="GI18" i="11"/>
  <c r="GH18" i="11"/>
  <c r="GG18" i="11"/>
  <c r="GF18" i="11"/>
  <c r="GE18" i="11"/>
  <c r="GD18" i="11"/>
  <c r="GC18" i="11"/>
  <c r="GB18" i="11"/>
  <c r="GA18" i="11"/>
  <c r="FZ18" i="11"/>
  <c r="FY18" i="11"/>
  <c r="FX18" i="11"/>
  <c r="FW18" i="11"/>
  <c r="FV18" i="11"/>
  <c r="FU18" i="11"/>
  <c r="FT18" i="11"/>
  <c r="FS18" i="11"/>
  <c r="FR18" i="11"/>
  <c r="FQ18" i="11"/>
  <c r="FP18" i="11"/>
  <c r="FO18" i="11"/>
  <c r="FN18" i="11"/>
  <c r="FM18" i="11"/>
  <c r="FL18" i="11"/>
  <c r="FK18" i="11"/>
  <c r="FJ18" i="11"/>
  <c r="FI18" i="11"/>
  <c r="FH18" i="11"/>
  <c r="FG18" i="11"/>
  <c r="FF18" i="11"/>
  <c r="FE18" i="11"/>
  <c r="FD18" i="11"/>
  <c r="FC18" i="11"/>
  <c r="FB18" i="11"/>
  <c r="FA18" i="11"/>
  <c r="EZ18" i="11"/>
  <c r="EY18" i="11"/>
  <c r="EX18" i="11"/>
  <c r="EW18" i="11"/>
  <c r="EV18" i="11"/>
  <c r="EU18" i="11"/>
  <c r="ET18" i="11"/>
  <c r="ES18" i="11"/>
  <c r="ER18" i="11"/>
  <c r="EQ18" i="11"/>
  <c r="EP18" i="11"/>
  <c r="EO18" i="11"/>
  <c r="EN18" i="11"/>
  <c r="EM18" i="11"/>
  <c r="EL18" i="11"/>
  <c r="EK18" i="11"/>
  <c r="EJ18" i="11"/>
  <c r="EI18" i="11"/>
  <c r="EH18" i="11"/>
  <c r="EG18" i="11"/>
  <c r="EF18" i="11"/>
  <c r="EE18" i="11"/>
  <c r="ED18" i="11"/>
  <c r="EC18" i="11"/>
  <c r="EB18" i="11"/>
  <c r="EA18" i="11"/>
  <c r="DZ18" i="11"/>
  <c r="DY18" i="11"/>
  <c r="DX18" i="11"/>
  <c r="DW18" i="11"/>
  <c r="DV18" i="11"/>
  <c r="DU18" i="11"/>
  <c r="DT18" i="11"/>
  <c r="DS18" i="11"/>
  <c r="HV17" i="11"/>
  <c r="HU17" i="11"/>
  <c r="HT17" i="11"/>
  <c r="HS17" i="11"/>
  <c r="HR17" i="11"/>
  <c r="HQ17" i="11"/>
  <c r="HP17" i="11"/>
  <c r="HO17" i="11"/>
  <c r="HN17" i="11"/>
  <c r="HM17" i="11"/>
  <c r="HL17" i="11"/>
  <c r="HK17" i="11"/>
  <c r="HJ17" i="11"/>
  <c r="HI17" i="11"/>
  <c r="HH17" i="11"/>
  <c r="HG17" i="11"/>
  <c r="HF17" i="11"/>
  <c r="HE17" i="11"/>
  <c r="HD17" i="11"/>
  <c r="HC17" i="11"/>
  <c r="HB17" i="11"/>
  <c r="HA17" i="11"/>
  <c r="GZ17" i="11"/>
  <c r="GY17" i="11"/>
  <c r="GX17" i="11"/>
  <c r="GW17" i="11"/>
  <c r="GV17" i="11"/>
  <c r="GU17" i="11"/>
  <c r="GT17" i="11"/>
  <c r="GS17" i="11"/>
  <c r="GR17" i="11"/>
  <c r="GQ17" i="11"/>
  <c r="GP17" i="11"/>
  <c r="GO17" i="11"/>
  <c r="GN17" i="11"/>
  <c r="GM17" i="11"/>
  <c r="GL17" i="11"/>
  <c r="GK17" i="11"/>
  <c r="GJ17" i="11"/>
  <c r="GI17" i="11"/>
  <c r="GH17" i="11"/>
  <c r="GG17" i="11"/>
  <c r="GF17" i="11"/>
  <c r="GE17" i="11"/>
  <c r="GD17" i="11"/>
  <c r="GC17" i="11"/>
  <c r="GB17" i="11"/>
  <c r="GA17" i="11"/>
  <c r="FZ17" i="11"/>
  <c r="FY17" i="11"/>
  <c r="FX17" i="11"/>
  <c r="FW17" i="11"/>
  <c r="FV17" i="11"/>
  <c r="FU17" i="11"/>
  <c r="FT17" i="11"/>
  <c r="FS17" i="11"/>
  <c r="FR17" i="11"/>
  <c r="FQ17" i="11"/>
  <c r="FP17" i="11"/>
  <c r="FO17" i="11"/>
  <c r="FN17" i="11"/>
  <c r="FM17" i="11"/>
  <c r="FL17" i="11"/>
  <c r="FK17" i="11"/>
  <c r="FJ17" i="11"/>
  <c r="FI17" i="11"/>
  <c r="FH17" i="11"/>
  <c r="FG17" i="11"/>
  <c r="FF17" i="11"/>
  <c r="FE17" i="11"/>
  <c r="FD17" i="11"/>
  <c r="FC17" i="11"/>
  <c r="FB17" i="11"/>
  <c r="FA17" i="11"/>
  <c r="EZ17" i="11"/>
  <c r="EY17" i="11"/>
  <c r="EX17" i="11"/>
  <c r="EW17" i="11"/>
  <c r="EV17" i="11"/>
  <c r="EU17" i="11"/>
  <c r="ET17" i="11"/>
  <c r="ES17" i="11"/>
  <c r="ER17" i="11"/>
  <c r="EQ17" i="11"/>
  <c r="EP17" i="11"/>
  <c r="EO17" i="11"/>
  <c r="EN17" i="11"/>
  <c r="EM17" i="11"/>
  <c r="EL17" i="11"/>
  <c r="EK17" i="11"/>
  <c r="EJ17" i="11"/>
  <c r="EI17" i="11"/>
  <c r="EH17" i="11"/>
  <c r="EG17" i="11"/>
  <c r="EF17" i="11"/>
  <c r="EE17" i="11"/>
  <c r="ED17" i="11"/>
  <c r="EC17" i="11"/>
  <c r="EB17" i="11"/>
  <c r="EA17" i="11"/>
  <c r="DZ17" i="11"/>
  <c r="DY17" i="11"/>
  <c r="DX17" i="11"/>
  <c r="DW17" i="11"/>
  <c r="DV17" i="11"/>
  <c r="DU17" i="11"/>
  <c r="DT17" i="11"/>
  <c r="DS17" i="11"/>
  <c r="HV16" i="11"/>
  <c r="HU16" i="11"/>
  <c r="HT16" i="11"/>
  <c r="HS16" i="11"/>
  <c r="HR16" i="11"/>
  <c r="HQ16" i="11"/>
  <c r="HP16" i="11"/>
  <c r="HO16" i="11"/>
  <c r="HN16" i="11"/>
  <c r="HM16" i="11"/>
  <c r="HL16" i="11"/>
  <c r="HK16" i="11"/>
  <c r="HJ16" i="11"/>
  <c r="HI16" i="11"/>
  <c r="HH16" i="11"/>
  <c r="HG16" i="11"/>
  <c r="HF16" i="11"/>
  <c r="HE16" i="11"/>
  <c r="HD16" i="11"/>
  <c r="HC16" i="11"/>
  <c r="HB16" i="11"/>
  <c r="HA16" i="11"/>
  <c r="GZ16" i="11"/>
  <c r="GY16" i="11"/>
  <c r="GX16" i="11"/>
  <c r="GW16" i="11"/>
  <c r="GV16" i="11"/>
  <c r="GU16" i="11"/>
  <c r="GT16" i="11"/>
  <c r="GS16" i="11"/>
  <c r="GR16" i="11"/>
  <c r="GQ16" i="11"/>
  <c r="GP16" i="11"/>
  <c r="GO16" i="11"/>
  <c r="GN16" i="11"/>
  <c r="GM16" i="11"/>
  <c r="GL16" i="11"/>
  <c r="GK16" i="11"/>
  <c r="GJ16" i="11"/>
  <c r="GI16" i="11"/>
  <c r="GH16" i="11"/>
  <c r="GG16" i="11"/>
  <c r="GF16" i="11"/>
  <c r="GE16" i="11"/>
  <c r="GD16" i="11"/>
  <c r="GC16" i="11"/>
  <c r="GB16" i="11"/>
  <c r="GA16" i="11"/>
  <c r="FZ16" i="11"/>
  <c r="FY16" i="11"/>
  <c r="FX16" i="11"/>
  <c r="FW16" i="11"/>
  <c r="FV16" i="11"/>
  <c r="FU16" i="11"/>
  <c r="FT16" i="11"/>
  <c r="FS16" i="11"/>
  <c r="FR16" i="11"/>
  <c r="FQ16" i="11"/>
  <c r="FP16" i="11"/>
  <c r="FO16" i="11"/>
  <c r="FN16" i="11"/>
  <c r="FM16" i="11"/>
  <c r="FL16" i="11"/>
  <c r="FK16" i="11"/>
  <c r="FJ16" i="11"/>
  <c r="FI16" i="11"/>
  <c r="FH16" i="11"/>
  <c r="FG16" i="11"/>
  <c r="FF16" i="11"/>
  <c r="FE16" i="11"/>
  <c r="FD16" i="11"/>
  <c r="FC16" i="11"/>
  <c r="FB16" i="11"/>
  <c r="FA16" i="11"/>
  <c r="EZ16" i="11"/>
  <c r="EY16" i="11"/>
  <c r="EX16" i="11"/>
  <c r="EW16" i="11"/>
  <c r="EV16" i="11"/>
  <c r="EU16" i="11"/>
  <c r="ET16" i="11"/>
  <c r="ES16" i="11"/>
  <c r="ER16" i="11"/>
  <c r="EQ16" i="11"/>
  <c r="EP16" i="11"/>
  <c r="EO16" i="11"/>
  <c r="EN16" i="11"/>
  <c r="EM16" i="11"/>
  <c r="EL16" i="11"/>
  <c r="EK16" i="11"/>
  <c r="EJ16" i="11"/>
  <c r="EI16" i="11"/>
  <c r="EH16" i="11"/>
  <c r="EG16" i="11"/>
  <c r="EF16" i="11"/>
  <c r="EE16" i="11"/>
  <c r="ED16" i="11"/>
  <c r="EC16" i="11"/>
  <c r="EB16" i="11"/>
  <c r="EA16" i="11"/>
  <c r="DZ16" i="11"/>
  <c r="DY16" i="11"/>
  <c r="DX16" i="11"/>
  <c r="DW16" i="11"/>
  <c r="DV16" i="11"/>
  <c r="DU16" i="11"/>
  <c r="DT16" i="11"/>
  <c r="DS16" i="11"/>
  <c r="HV15" i="11"/>
  <c r="HU15" i="11"/>
  <c r="HT15" i="11"/>
  <c r="HS15" i="11"/>
  <c r="HR15" i="11"/>
  <c r="HQ15" i="11"/>
  <c r="HP15" i="11"/>
  <c r="HO15" i="11"/>
  <c r="HN15" i="11"/>
  <c r="HM15" i="11"/>
  <c r="HL15" i="11"/>
  <c r="HK15" i="11"/>
  <c r="HJ15" i="11"/>
  <c r="HI15" i="11"/>
  <c r="HH15" i="11"/>
  <c r="HG15" i="11"/>
  <c r="HF15" i="11"/>
  <c r="HE15" i="11"/>
  <c r="HD15" i="11"/>
  <c r="HC15" i="11"/>
  <c r="HB15" i="11"/>
  <c r="HA15" i="11"/>
  <c r="GZ15" i="11"/>
  <c r="GY15" i="11"/>
  <c r="GX15" i="11"/>
  <c r="GW15" i="11"/>
  <c r="GV15" i="11"/>
  <c r="GU15" i="11"/>
  <c r="GT15" i="11"/>
  <c r="GS15" i="11"/>
  <c r="GR15" i="11"/>
  <c r="GQ15" i="11"/>
  <c r="GP15" i="11"/>
  <c r="GO15" i="11"/>
  <c r="GN15" i="11"/>
  <c r="GM15" i="11"/>
  <c r="GL15" i="11"/>
  <c r="GK15" i="11"/>
  <c r="GJ15" i="11"/>
  <c r="GI15" i="11"/>
  <c r="GH15" i="11"/>
  <c r="GG15" i="11"/>
  <c r="GF15" i="11"/>
  <c r="GE15" i="11"/>
  <c r="GD15" i="11"/>
  <c r="GC15" i="11"/>
  <c r="GB15" i="11"/>
  <c r="GA15" i="11"/>
  <c r="FZ15" i="11"/>
  <c r="FY15" i="11"/>
  <c r="FX15" i="11"/>
  <c r="FW15" i="11"/>
  <c r="FV15" i="11"/>
  <c r="FU15" i="11"/>
  <c r="FT15" i="11"/>
  <c r="FS15" i="11"/>
  <c r="FR15" i="11"/>
  <c r="FQ15" i="11"/>
  <c r="FP15" i="11"/>
  <c r="FO15" i="11"/>
  <c r="FN15" i="11"/>
  <c r="FM15" i="11"/>
  <c r="FL15" i="11"/>
  <c r="FK15" i="11"/>
  <c r="FJ15" i="11"/>
  <c r="FI15" i="11"/>
  <c r="FH15" i="11"/>
  <c r="FG15" i="11"/>
  <c r="FF15" i="11"/>
  <c r="FE15" i="11"/>
  <c r="FD15" i="11"/>
  <c r="FC15" i="11"/>
  <c r="FB15" i="11"/>
  <c r="FA15" i="11"/>
  <c r="EZ15" i="11"/>
  <c r="EY15" i="11"/>
  <c r="EX15" i="11"/>
  <c r="EW15" i="11"/>
  <c r="EV15" i="11"/>
  <c r="EU15" i="11"/>
  <c r="ET15" i="11"/>
  <c r="ES15" i="11"/>
  <c r="ER15" i="11"/>
  <c r="EQ15" i="11"/>
  <c r="EP15" i="11"/>
  <c r="EO15" i="11"/>
  <c r="EN15" i="11"/>
  <c r="EM15" i="11"/>
  <c r="EL15" i="11"/>
  <c r="EK15" i="11"/>
  <c r="EJ15" i="11"/>
  <c r="EI15" i="11"/>
  <c r="EH15" i="11"/>
  <c r="EG15" i="11"/>
  <c r="EF15" i="11"/>
  <c r="EE15" i="11"/>
  <c r="ED15" i="11"/>
  <c r="EC15" i="11"/>
  <c r="EB15" i="11"/>
  <c r="EA15" i="11"/>
  <c r="DZ15" i="11"/>
  <c r="DY15" i="11"/>
  <c r="DX15" i="11"/>
  <c r="DW15" i="11"/>
  <c r="DV15" i="11"/>
  <c r="DU15" i="11"/>
  <c r="DT15" i="11"/>
  <c r="DS15" i="11"/>
  <c r="HV14" i="11"/>
  <c r="HU14" i="11"/>
  <c r="HT14" i="11"/>
  <c r="HS14" i="11"/>
  <c r="HR14" i="11"/>
  <c r="HQ14" i="11"/>
  <c r="HP14" i="11"/>
  <c r="HO14" i="11"/>
  <c r="HN14" i="11"/>
  <c r="HM14" i="11"/>
  <c r="HL14" i="11"/>
  <c r="HK14" i="11"/>
  <c r="HJ14" i="11"/>
  <c r="HI14" i="11"/>
  <c r="HH14" i="11"/>
  <c r="HG14" i="11"/>
  <c r="HF14" i="11"/>
  <c r="HE14" i="11"/>
  <c r="HD14" i="11"/>
  <c r="HC14" i="11"/>
  <c r="HB14" i="11"/>
  <c r="HA14" i="11"/>
  <c r="GZ14" i="11"/>
  <c r="GY14" i="11"/>
  <c r="GX14" i="11"/>
  <c r="GW14" i="11"/>
  <c r="GV14" i="11"/>
  <c r="GU14" i="11"/>
  <c r="GT14" i="11"/>
  <c r="GS14" i="11"/>
  <c r="GR14" i="11"/>
  <c r="GQ14" i="11"/>
  <c r="GP14" i="11"/>
  <c r="GO14" i="11"/>
  <c r="GN14" i="11"/>
  <c r="GM14" i="11"/>
  <c r="GL14" i="11"/>
  <c r="GK14" i="11"/>
  <c r="GJ14" i="11"/>
  <c r="GI14" i="11"/>
  <c r="GH14" i="11"/>
  <c r="GG14" i="11"/>
  <c r="GF14" i="11"/>
  <c r="GE14" i="11"/>
  <c r="GD14" i="11"/>
  <c r="GC14" i="11"/>
  <c r="GB14" i="11"/>
  <c r="GA14" i="11"/>
  <c r="FZ14" i="11"/>
  <c r="FY14" i="11"/>
  <c r="FX14" i="11"/>
  <c r="FW14" i="11"/>
  <c r="FV14" i="11"/>
  <c r="FU14" i="11"/>
  <c r="FT14" i="11"/>
  <c r="FS14" i="11"/>
  <c r="FR14" i="11"/>
  <c r="FQ14" i="11"/>
  <c r="FP14" i="11"/>
  <c r="FO14" i="11"/>
  <c r="FN14" i="11"/>
  <c r="FM14" i="11"/>
  <c r="FL14" i="11"/>
  <c r="FK14" i="11"/>
  <c r="FJ14" i="11"/>
  <c r="FI14" i="11"/>
  <c r="FH14" i="11"/>
  <c r="FG14" i="11"/>
  <c r="FF14" i="11"/>
  <c r="FE14" i="11"/>
  <c r="FD14" i="11"/>
  <c r="FC14" i="11"/>
  <c r="FB14" i="11"/>
  <c r="FA14" i="11"/>
  <c r="EZ14" i="11"/>
  <c r="EY14" i="11"/>
  <c r="EX14" i="11"/>
  <c r="EW14" i="11"/>
  <c r="EV14" i="11"/>
  <c r="EU14" i="11"/>
  <c r="ET14" i="11"/>
  <c r="ES14" i="11"/>
  <c r="ER14" i="11"/>
  <c r="EQ14" i="11"/>
  <c r="EP14" i="11"/>
  <c r="EO14" i="11"/>
  <c r="EN14" i="11"/>
  <c r="EM14" i="11"/>
  <c r="EL14" i="11"/>
  <c r="EK14" i="11"/>
  <c r="EJ14" i="11"/>
  <c r="EI14" i="11"/>
  <c r="EH14" i="11"/>
  <c r="EG14" i="11"/>
  <c r="EF14" i="11"/>
  <c r="EE14" i="11"/>
  <c r="ED14" i="11"/>
  <c r="EC14" i="11"/>
  <c r="EB14" i="11"/>
  <c r="EA14" i="11"/>
  <c r="DZ14" i="11"/>
  <c r="DY14" i="11"/>
  <c r="DX14" i="11"/>
  <c r="DW14" i="11"/>
  <c r="DV14" i="11"/>
  <c r="DU14" i="11"/>
  <c r="DT14" i="11"/>
  <c r="DS14" i="11"/>
  <c r="HV13" i="11"/>
  <c r="HU13" i="11"/>
  <c r="HT13" i="11"/>
  <c r="HS13" i="11"/>
  <c r="HR13" i="11"/>
  <c r="HQ13" i="11"/>
  <c r="HP13" i="11"/>
  <c r="HO13" i="11"/>
  <c r="HN13" i="11"/>
  <c r="HM13" i="11"/>
  <c r="HL13" i="11"/>
  <c r="HK13" i="11"/>
  <c r="HJ13" i="11"/>
  <c r="HI13" i="11"/>
  <c r="HH13" i="11"/>
  <c r="HG13" i="11"/>
  <c r="HF13" i="11"/>
  <c r="HE13" i="11"/>
  <c r="HD13" i="11"/>
  <c r="HC13" i="11"/>
  <c r="HB13" i="11"/>
  <c r="HA13" i="11"/>
  <c r="GZ13" i="11"/>
  <c r="GY13" i="11"/>
  <c r="GX13" i="11"/>
  <c r="GW13" i="11"/>
  <c r="GV13" i="11"/>
  <c r="GU13" i="11"/>
  <c r="GT13" i="11"/>
  <c r="GS13" i="11"/>
  <c r="GR13" i="11"/>
  <c r="GQ13" i="11"/>
  <c r="GP13" i="11"/>
  <c r="GO13" i="11"/>
  <c r="GN13" i="11"/>
  <c r="GM13" i="11"/>
  <c r="GL13" i="11"/>
  <c r="GK13" i="11"/>
  <c r="GJ13" i="11"/>
  <c r="GI13" i="11"/>
  <c r="GH13" i="11"/>
  <c r="GG13" i="11"/>
  <c r="GF13" i="11"/>
  <c r="GE13" i="11"/>
  <c r="GD13" i="11"/>
  <c r="GC13" i="11"/>
  <c r="GB13" i="11"/>
  <c r="GA13" i="11"/>
  <c r="FZ13" i="11"/>
  <c r="FY13" i="11"/>
  <c r="FX13" i="11"/>
  <c r="FW13" i="11"/>
  <c r="FV13" i="11"/>
  <c r="FU13" i="11"/>
  <c r="FT13" i="11"/>
  <c r="FS13" i="11"/>
  <c r="FR13" i="11"/>
  <c r="FQ13" i="11"/>
  <c r="FP13" i="11"/>
  <c r="FO13" i="11"/>
  <c r="FN13" i="11"/>
  <c r="FM13" i="11"/>
  <c r="FL13" i="11"/>
  <c r="FK13" i="11"/>
  <c r="FJ13" i="11"/>
  <c r="FI13" i="11"/>
  <c r="FH13" i="11"/>
  <c r="FG13" i="11"/>
  <c r="FF13" i="11"/>
  <c r="FE13" i="11"/>
  <c r="FD13" i="11"/>
  <c r="FC13" i="11"/>
  <c r="FB13" i="11"/>
  <c r="FA13" i="11"/>
  <c r="EZ13" i="11"/>
  <c r="EY13" i="11"/>
  <c r="EX13" i="11"/>
  <c r="EW13" i="11"/>
  <c r="EV13" i="11"/>
  <c r="EU13" i="11"/>
  <c r="ET13" i="11"/>
  <c r="ES13" i="11"/>
  <c r="ER13" i="11"/>
  <c r="EQ13" i="11"/>
  <c r="EP13" i="11"/>
  <c r="EO13" i="11"/>
  <c r="EN13" i="11"/>
  <c r="EM13" i="11"/>
  <c r="EL13" i="11"/>
  <c r="EK13" i="11"/>
  <c r="EJ13" i="11"/>
  <c r="EI13" i="11"/>
  <c r="EH13" i="11"/>
  <c r="EG13" i="11"/>
  <c r="EF13" i="11"/>
  <c r="EE13" i="11"/>
  <c r="ED13" i="11"/>
  <c r="EC13" i="11"/>
  <c r="EB13" i="11"/>
  <c r="EA13" i="11"/>
  <c r="DZ13" i="11"/>
  <c r="DY13" i="11"/>
  <c r="DX13" i="11"/>
  <c r="DW13" i="11"/>
  <c r="DV13" i="11"/>
  <c r="DU13" i="11"/>
  <c r="DT13" i="11"/>
  <c r="DS13" i="11"/>
  <c r="HV12" i="11"/>
  <c r="HU12" i="11"/>
  <c r="HT12" i="11"/>
  <c r="HS12" i="11"/>
  <c r="HR12" i="11"/>
  <c r="HQ12" i="11"/>
  <c r="HP12" i="11"/>
  <c r="HO12" i="11"/>
  <c r="HN12" i="11"/>
  <c r="HM12" i="11"/>
  <c r="HL12" i="11"/>
  <c r="HK12" i="11"/>
  <c r="HJ12" i="11"/>
  <c r="HI12" i="11"/>
  <c r="HH12" i="11"/>
  <c r="HG12" i="11"/>
  <c r="HF12" i="11"/>
  <c r="HE12" i="11"/>
  <c r="HD12" i="11"/>
  <c r="HC12" i="11"/>
  <c r="HB12" i="11"/>
  <c r="HA12" i="11"/>
  <c r="GZ12" i="11"/>
  <c r="GY12" i="11"/>
  <c r="GX12" i="11"/>
  <c r="GW12" i="11"/>
  <c r="GV12" i="11"/>
  <c r="GU12" i="11"/>
  <c r="GT12" i="11"/>
  <c r="GS12" i="11"/>
  <c r="GR12" i="11"/>
  <c r="GQ12" i="11"/>
  <c r="GP12" i="11"/>
  <c r="GO12" i="11"/>
  <c r="GN12" i="11"/>
  <c r="GM12" i="11"/>
  <c r="GL12" i="11"/>
  <c r="GK12" i="11"/>
  <c r="GJ12" i="11"/>
  <c r="GI12" i="11"/>
  <c r="GH12" i="11"/>
  <c r="GG12" i="11"/>
  <c r="GF12" i="11"/>
  <c r="GE12" i="11"/>
  <c r="GD12" i="11"/>
  <c r="GC12" i="11"/>
  <c r="GB12" i="11"/>
  <c r="GA12" i="11"/>
  <c r="FZ12" i="11"/>
  <c r="FY12" i="11"/>
  <c r="FX12" i="11"/>
  <c r="FW12" i="11"/>
  <c r="FV12" i="11"/>
  <c r="FU12" i="11"/>
  <c r="FT12" i="11"/>
  <c r="FS12" i="11"/>
  <c r="FR12" i="11"/>
  <c r="FQ12" i="11"/>
  <c r="FP12" i="11"/>
  <c r="FO12" i="11"/>
  <c r="FN12" i="11"/>
  <c r="FM12" i="11"/>
  <c r="FL12" i="11"/>
  <c r="FK12" i="11"/>
  <c r="FJ12" i="11"/>
  <c r="FI12" i="11"/>
  <c r="FH12" i="11"/>
  <c r="FG12" i="11"/>
  <c r="FF12" i="11"/>
  <c r="FE12" i="11"/>
  <c r="FD12" i="11"/>
  <c r="FC12" i="11"/>
  <c r="FB12" i="11"/>
  <c r="FA12" i="11"/>
  <c r="EZ12" i="11"/>
  <c r="EY12" i="11"/>
  <c r="EX12" i="11"/>
  <c r="EW12" i="11"/>
  <c r="EV12" i="11"/>
  <c r="EU12" i="11"/>
  <c r="ET12" i="11"/>
  <c r="ES12" i="11"/>
  <c r="ER12" i="11"/>
  <c r="EQ12" i="11"/>
  <c r="EP12" i="11"/>
  <c r="EO12" i="11"/>
  <c r="EN12" i="11"/>
  <c r="EM12" i="11"/>
  <c r="EL12" i="11"/>
  <c r="EK12" i="11"/>
  <c r="EJ12" i="11"/>
  <c r="EI12" i="11"/>
  <c r="EH12" i="11"/>
  <c r="EG12" i="11"/>
  <c r="EF12" i="11"/>
  <c r="EE12" i="11"/>
  <c r="ED12" i="11"/>
  <c r="EC12" i="11"/>
  <c r="EB12" i="11"/>
  <c r="EA12" i="11"/>
  <c r="DZ12" i="11"/>
  <c r="DY12" i="11"/>
  <c r="DX12" i="11"/>
  <c r="DW12" i="11"/>
  <c r="DV12" i="11"/>
  <c r="DU12" i="11"/>
  <c r="DT12" i="11"/>
  <c r="DS12" i="11"/>
  <c r="HV11" i="11"/>
  <c r="HU11" i="11"/>
  <c r="HT11" i="11"/>
  <c r="HS11" i="11"/>
  <c r="HR11" i="11"/>
  <c r="HQ11" i="11"/>
  <c r="HP11" i="11"/>
  <c r="HO11" i="11"/>
  <c r="HN11" i="11"/>
  <c r="HM11" i="11"/>
  <c r="HL11" i="11"/>
  <c r="HK11" i="11"/>
  <c r="HJ11" i="11"/>
  <c r="HI11" i="11"/>
  <c r="HH11" i="11"/>
  <c r="HG11" i="11"/>
  <c r="HF11" i="11"/>
  <c r="HE11" i="11"/>
  <c r="HD11" i="11"/>
  <c r="HC11" i="11"/>
  <c r="HB11" i="11"/>
  <c r="HA11" i="11"/>
  <c r="GZ11" i="11"/>
  <c r="GY11" i="11"/>
  <c r="GX11" i="11"/>
  <c r="GW11" i="11"/>
  <c r="GV11" i="11"/>
  <c r="GU11" i="11"/>
  <c r="GT11" i="11"/>
  <c r="GS11" i="11"/>
  <c r="GR11" i="11"/>
  <c r="GQ11" i="11"/>
  <c r="GP11" i="11"/>
  <c r="GO11" i="11"/>
  <c r="GN11" i="11"/>
  <c r="GM11" i="11"/>
  <c r="GL11" i="11"/>
  <c r="GK11" i="11"/>
  <c r="GJ11" i="11"/>
  <c r="GI11" i="11"/>
  <c r="GH11" i="11"/>
  <c r="GG11" i="11"/>
  <c r="GF11" i="11"/>
  <c r="GE11" i="11"/>
  <c r="GD11" i="11"/>
  <c r="GC11" i="11"/>
  <c r="GB11" i="11"/>
  <c r="GA11" i="11"/>
  <c r="FZ11" i="11"/>
  <c r="FY11" i="11"/>
  <c r="FX11" i="11"/>
  <c r="FW11" i="11"/>
  <c r="FV11" i="11"/>
  <c r="FU11" i="11"/>
  <c r="FT11" i="11"/>
  <c r="FS11" i="11"/>
  <c r="FR11" i="11"/>
  <c r="FQ11" i="11"/>
  <c r="FP11" i="11"/>
  <c r="FO11" i="11"/>
  <c r="FN11" i="11"/>
  <c r="FM11" i="11"/>
  <c r="FL11" i="11"/>
  <c r="FK11" i="11"/>
  <c r="FJ11" i="11"/>
  <c r="FI11" i="11"/>
  <c r="FH11" i="11"/>
  <c r="FG11" i="11"/>
  <c r="FF11" i="11"/>
  <c r="FE11" i="11"/>
  <c r="FD11" i="11"/>
  <c r="FC11" i="11"/>
  <c r="FB11" i="11"/>
  <c r="FA11" i="11"/>
  <c r="EZ11" i="11"/>
  <c r="EY11" i="11"/>
  <c r="EX11" i="11"/>
  <c r="EW11" i="11"/>
  <c r="EV11" i="11"/>
  <c r="EU11" i="11"/>
  <c r="ET11" i="11"/>
  <c r="ES11" i="11"/>
  <c r="ER11" i="11"/>
  <c r="EQ11" i="11"/>
  <c r="EP11" i="11"/>
  <c r="EO11" i="11"/>
  <c r="EN11" i="11"/>
  <c r="EM11" i="11"/>
  <c r="EL11" i="11"/>
  <c r="EK11" i="11"/>
  <c r="EJ11" i="11"/>
  <c r="EI11" i="11"/>
  <c r="EH11" i="11"/>
  <c r="EG11" i="11"/>
  <c r="EF11" i="11"/>
  <c r="EE11" i="11"/>
  <c r="ED11" i="11"/>
  <c r="EC11" i="11"/>
  <c r="EB11" i="11"/>
  <c r="EA11" i="11"/>
  <c r="DZ11" i="11"/>
  <c r="DY11" i="11"/>
  <c r="DX11" i="11"/>
  <c r="DW11" i="11"/>
  <c r="DV11" i="11"/>
  <c r="DU11" i="11"/>
  <c r="DT11" i="11"/>
  <c r="DS11" i="11"/>
  <c r="HV10" i="11"/>
  <c r="HU10" i="11"/>
  <c r="HT10" i="11"/>
  <c r="HS10" i="11"/>
  <c r="HR10" i="11"/>
  <c r="HQ10" i="11"/>
  <c r="HP10" i="11"/>
  <c r="HO10" i="11"/>
  <c r="HN10" i="11"/>
  <c r="HM10" i="11"/>
  <c r="HL10" i="11"/>
  <c r="HK10" i="11"/>
  <c r="HJ10" i="11"/>
  <c r="HI10" i="11"/>
  <c r="HH10" i="11"/>
  <c r="HG10" i="11"/>
  <c r="HF10" i="11"/>
  <c r="HE10" i="11"/>
  <c r="HD10" i="11"/>
  <c r="HC10" i="11"/>
  <c r="HB10" i="11"/>
  <c r="HA10" i="11"/>
  <c r="GZ10" i="11"/>
  <c r="GY10" i="11"/>
  <c r="GX10" i="11"/>
  <c r="GW10" i="11"/>
  <c r="GV10" i="11"/>
  <c r="GU10" i="11"/>
  <c r="GT10" i="11"/>
  <c r="GS10" i="11"/>
  <c r="GR10" i="11"/>
  <c r="GQ10" i="11"/>
  <c r="GP10" i="11"/>
  <c r="GO10" i="11"/>
  <c r="GN10" i="11"/>
  <c r="GM10" i="11"/>
  <c r="GL10" i="11"/>
  <c r="GK10" i="11"/>
  <c r="GJ10" i="11"/>
  <c r="GI10" i="11"/>
  <c r="GH10" i="11"/>
  <c r="GG10" i="11"/>
  <c r="GF10" i="11"/>
  <c r="GE10" i="11"/>
  <c r="GD10" i="11"/>
  <c r="GC10" i="11"/>
  <c r="GB10" i="11"/>
  <c r="GA10" i="11"/>
  <c r="FZ10" i="11"/>
  <c r="FY10" i="11"/>
  <c r="FX10" i="11"/>
  <c r="FW10" i="11"/>
  <c r="FV10" i="11"/>
  <c r="FU10" i="11"/>
  <c r="FT10" i="11"/>
  <c r="FS10" i="11"/>
  <c r="FR10" i="11"/>
  <c r="FQ10" i="11"/>
  <c r="FP10" i="11"/>
  <c r="FO10" i="11"/>
  <c r="FN10" i="11"/>
  <c r="FM10" i="11"/>
  <c r="FL10" i="11"/>
  <c r="FK10" i="11"/>
  <c r="FJ10" i="11"/>
  <c r="FI10" i="11"/>
  <c r="FH10" i="11"/>
  <c r="FG10" i="11"/>
  <c r="FF10" i="11"/>
  <c r="FE10" i="11"/>
  <c r="FD10" i="11"/>
  <c r="FC10" i="11"/>
  <c r="FB10" i="11"/>
  <c r="FA10" i="11"/>
  <c r="EZ10" i="11"/>
  <c r="EY10" i="11"/>
  <c r="EX10" i="11"/>
  <c r="EW10" i="11"/>
  <c r="EV10" i="11"/>
  <c r="EU10" i="11"/>
  <c r="ET10" i="11"/>
  <c r="ES10" i="11"/>
  <c r="ER10" i="11"/>
  <c r="EQ10" i="11"/>
  <c r="EP10" i="11"/>
  <c r="EO10" i="11"/>
  <c r="EN10" i="11"/>
  <c r="EM10" i="11"/>
  <c r="EL10" i="11"/>
  <c r="EK10" i="11"/>
  <c r="EJ10" i="11"/>
  <c r="EI10" i="11"/>
  <c r="EH10" i="11"/>
  <c r="EG10" i="11"/>
  <c r="EF10" i="11"/>
  <c r="EE10" i="11"/>
  <c r="ED10" i="11"/>
  <c r="EC10" i="11"/>
  <c r="EB10" i="11"/>
  <c r="EA10" i="11"/>
  <c r="DZ10" i="11"/>
  <c r="DY10" i="11"/>
  <c r="DX10" i="11"/>
  <c r="DW10" i="11"/>
  <c r="DV10" i="11"/>
  <c r="DU10" i="11"/>
  <c r="DT10" i="11"/>
  <c r="DS10" i="11"/>
  <c r="HV9" i="11"/>
  <c r="HU9" i="11"/>
  <c r="HT9" i="11"/>
  <c r="HS9" i="11"/>
  <c r="HR9" i="11"/>
  <c r="HQ9" i="11"/>
  <c r="HP9" i="11"/>
  <c r="HO9" i="11"/>
  <c r="HN9" i="11"/>
  <c r="HM9" i="11"/>
  <c r="HL9" i="11"/>
  <c r="HK9" i="11"/>
  <c r="HJ9" i="11"/>
  <c r="HI9" i="11"/>
  <c r="HH9" i="11"/>
  <c r="HG9" i="11"/>
  <c r="HF9" i="11"/>
  <c r="HE9" i="11"/>
  <c r="HD9" i="11"/>
  <c r="HC9" i="11"/>
  <c r="HB9" i="11"/>
  <c r="HA9" i="11"/>
  <c r="GZ9" i="11"/>
  <c r="GY9" i="11"/>
  <c r="GX9" i="11"/>
  <c r="GW9" i="11"/>
  <c r="GV9" i="11"/>
  <c r="GU9" i="11"/>
  <c r="GT9" i="11"/>
  <c r="GS9" i="11"/>
  <c r="GR9" i="11"/>
  <c r="GQ9" i="11"/>
  <c r="GP9" i="11"/>
  <c r="GO9" i="11"/>
  <c r="GN9" i="11"/>
  <c r="GM9" i="11"/>
  <c r="GL9" i="11"/>
  <c r="GK9" i="11"/>
  <c r="GJ9" i="11"/>
  <c r="GI9" i="11"/>
  <c r="GH9" i="11"/>
  <c r="GG9" i="11"/>
  <c r="GF9" i="11"/>
  <c r="GE9" i="11"/>
  <c r="GD9" i="11"/>
  <c r="GC9" i="11"/>
  <c r="GB9" i="11"/>
  <c r="GA9" i="11"/>
  <c r="FZ9" i="11"/>
  <c r="FY9" i="11"/>
  <c r="FX9" i="11"/>
  <c r="FW9" i="11"/>
  <c r="FV9" i="11"/>
  <c r="FU9" i="11"/>
  <c r="FT9" i="11"/>
  <c r="FS9" i="11"/>
  <c r="FR9" i="11"/>
  <c r="FQ9" i="11"/>
  <c r="FP9" i="11"/>
  <c r="FO9" i="11"/>
  <c r="FN9" i="11"/>
  <c r="FM9" i="11"/>
  <c r="FL9" i="11"/>
  <c r="FK9" i="11"/>
  <c r="FJ9" i="11"/>
  <c r="FI9" i="11"/>
  <c r="FH9" i="11"/>
  <c r="FG9" i="11"/>
  <c r="FF9" i="11"/>
  <c r="FE9" i="11"/>
  <c r="FD9" i="11"/>
  <c r="FC9" i="11"/>
  <c r="FB9" i="11"/>
  <c r="FA9" i="11"/>
  <c r="EZ9" i="11"/>
  <c r="EY9" i="11"/>
  <c r="EX9" i="11"/>
  <c r="EW9" i="11"/>
  <c r="EV9" i="11"/>
  <c r="EU9" i="11"/>
  <c r="ET9" i="11"/>
  <c r="ES9" i="11"/>
  <c r="ER9" i="11"/>
  <c r="EQ9" i="11"/>
  <c r="EP9" i="11"/>
  <c r="EO9" i="11"/>
  <c r="EN9" i="11"/>
  <c r="EM9" i="11"/>
  <c r="EL9" i="11"/>
  <c r="EK9" i="11"/>
  <c r="EJ9" i="11"/>
  <c r="EI9" i="11"/>
  <c r="EH9" i="11"/>
  <c r="EG9" i="11"/>
  <c r="EF9" i="11"/>
  <c r="EE9" i="11"/>
  <c r="ED9" i="11"/>
  <c r="EC9" i="11"/>
  <c r="EB9" i="11"/>
  <c r="EA9" i="11"/>
  <c r="DZ9" i="11"/>
  <c r="DY9" i="11"/>
  <c r="DX9" i="11"/>
  <c r="DW9" i="11"/>
  <c r="DV9" i="11"/>
  <c r="DU9" i="11"/>
  <c r="DT9" i="11"/>
  <c r="DS9" i="11"/>
  <c r="HV8" i="11"/>
  <c r="HU8" i="11"/>
  <c r="HT8" i="11"/>
  <c r="HS8" i="11"/>
  <c r="HR8" i="11"/>
  <c r="HQ8" i="11"/>
  <c r="HP8" i="11"/>
  <c r="HO8" i="11"/>
  <c r="HN8" i="11"/>
  <c r="HM8" i="11"/>
  <c r="HL8" i="11"/>
  <c r="HK8" i="11"/>
  <c r="HJ8" i="11"/>
  <c r="HI8" i="11"/>
  <c r="HH8" i="11"/>
  <c r="HG8" i="11"/>
  <c r="HF8" i="11"/>
  <c r="HE8" i="11"/>
  <c r="HD8" i="11"/>
  <c r="HC8" i="11"/>
  <c r="HB8" i="11"/>
  <c r="HA8" i="11"/>
  <c r="GZ8" i="11"/>
  <c r="GY8" i="11"/>
  <c r="GX8" i="11"/>
  <c r="GW8" i="11"/>
  <c r="GV8" i="11"/>
  <c r="GU8" i="11"/>
  <c r="GT8" i="11"/>
  <c r="GS8" i="11"/>
  <c r="GR8" i="11"/>
  <c r="GQ8" i="11"/>
  <c r="GP8" i="11"/>
  <c r="GO8" i="11"/>
  <c r="GN8" i="11"/>
  <c r="GM8" i="11"/>
  <c r="GL8" i="11"/>
  <c r="GK8" i="11"/>
  <c r="GJ8" i="11"/>
  <c r="GI8" i="11"/>
  <c r="GH8" i="11"/>
  <c r="GG8" i="11"/>
  <c r="GF8" i="11"/>
  <c r="GE8" i="11"/>
  <c r="GD8" i="11"/>
  <c r="GC8" i="11"/>
  <c r="GB8" i="11"/>
  <c r="GA8" i="11"/>
  <c r="FZ8" i="11"/>
  <c r="FY8" i="11"/>
  <c r="FX8" i="11"/>
  <c r="FW8" i="11"/>
  <c r="FV8" i="11"/>
  <c r="FU8" i="11"/>
  <c r="FT8" i="11"/>
  <c r="FS8" i="11"/>
  <c r="FR8" i="11"/>
  <c r="FQ8" i="11"/>
  <c r="FP8" i="11"/>
  <c r="FO8" i="11"/>
  <c r="FN8" i="11"/>
  <c r="FM8" i="11"/>
  <c r="FL8" i="11"/>
  <c r="FK8" i="11"/>
  <c r="FJ8" i="11"/>
  <c r="FI8" i="11"/>
  <c r="FH8" i="11"/>
  <c r="FG8" i="11"/>
  <c r="FF8" i="11"/>
  <c r="FE8" i="11"/>
  <c r="FD8" i="11"/>
  <c r="FC8" i="11"/>
  <c r="FB8" i="11"/>
  <c r="FA8" i="11"/>
  <c r="EZ8" i="11"/>
  <c r="EY8" i="11"/>
  <c r="EX8" i="11"/>
  <c r="EW8" i="11"/>
  <c r="EV8" i="11"/>
  <c r="EU8" i="11"/>
  <c r="ET8" i="11"/>
  <c r="ES8" i="11"/>
  <c r="ER8" i="11"/>
  <c r="EQ8" i="11"/>
  <c r="EP8" i="11"/>
  <c r="EO8" i="11"/>
  <c r="EN8" i="11"/>
  <c r="EM8" i="11"/>
  <c r="EL8" i="11"/>
  <c r="EK8" i="11"/>
  <c r="EJ8" i="11"/>
  <c r="EI8" i="11"/>
  <c r="EH8" i="11"/>
  <c r="EG8" i="11"/>
  <c r="EF8" i="11"/>
  <c r="EE8" i="11"/>
  <c r="ED8" i="11"/>
  <c r="EC8" i="11"/>
  <c r="EB8" i="11"/>
  <c r="EA8" i="11"/>
  <c r="DZ8" i="11"/>
  <c r="DY8" i="11"/>
  <c r="DX8" i="11"/>
  <c r="DW8" i="11"/>
  <c r="DV8" i="11"/>
  <c r="DU8" i="11"/>
  <c r="DT8" i="11"/>
  <c r="DS8" i="11"/>
  <c r="HV7" i="11"/>
  <c r="HU7" i="11"/>
  <c r="HT7" i="11"/>
  <c r="HS7" i="11"/>
  <c r="HR7" i="11"/>
  <c r="HQ7" i="11"/>
  <c r="HP7" i="11"/>
  <c r="HO7" i="11"/>
  <c r="HN7" i="11"/>
  <c r="HM7" i="11"/>
  <c r="HL7" i="11"/>
  <c r="HK7" i="11"/>
  <c r="HJ7" i="11"/>
  <c r="HI7" i="11"/>
  <c r="HH7" i="11"/>
  <c r="HG7" i="11"/>
  <c r="HF7" i="11"/>
  <c r="HE7" i="11"/>
  <c r="HD7" i="11"/>
  <c r="HC7" i="11"/>
  <c r="HB7" i="11"/>
  <c r="HA7" i="11"/>
  <c r="GZ7" i="11"/>
  <c r="GY7" i="11"/>
  <c r="GX7" i="11"/>
  <c r="GW7" i="11"/>
  <c r="GV7" i="11"/>
  <c r="GU7" i="11"/>
  <c r="GT7" i="11"/>
  <c r="GS7" i="11"/>
  <c r="GR7" i="11"/>
  <c r="GQ7" i="11"/>
  <c r="GP7" i="11"/>
  <c r="GO7" i="11"/>
  <c r="GN7" i="11"/>
  <c r="GM7" i="11"/>
  <c r="GL7" i="11"/>
  <c r="GK7" i="11"/>
  <c r="GJ7" i="11"/>
  <c r="GI7" i="11"/>
  <c r="GH7" i="11"/>
  <c r="GG7" i="11"/>
  <c r="GF7" i="11"/>
  <c r="GE7" i="11"/>
  <c r="GD7" i="11"/>
  <c r="GC7" i="11"/>
  <c r="GB7" i="11"/>
  <c r="GA7" i="11"/>
  <c r="FZ7" i="11"/>
  <c r="FY7" i="11"/>
  <c r="FX7" i="11"/>
  <c r="FW7" i="11"/>
  <c r="FV7" i="11"/>
  <c r="FU7" i="11"/>
  <c r="FT7" i="11"/>
  <c r="FS7" i="11"/>
  <c r="FR7" i="11"/>
  <c r="FQ7" i="11"/>
  <c r="FP7" i="11"/>
  <c r="FO7" i="11"/>
  <c r="FN7" i="11"/>
  <c r="FM7" i="11"/>
  <c r="FL7" i="11"/>
  <c r="FK7" i="11"/>
  <c r="FJ7" i="11"/>
  <c r="FI7" i="11"/>
  <c r="FH7" i="11"/>
  <c r="FG7" i="11"/>
  <c r="FF7" i="11"/>
  <c r="FE7" i="11"/>
  <c r="FD7" i="11"/>
  <c r="FC7" i="11"/>
  <c r="FB7" i="11"/>
  <c r="FA7" i="11"/>
  <c r="EZ7" i="11"/>
  <c r="EY7" i="11"/>
  <c r="EX7" i="11"/>
  <c r="EW7" i="11"/>
  <c r="EV7" i="11"/>
  <c r="EU7" i="11"/>
  <c r="ET7" i="11"/>
  <c r="ES7" i="11"/>
  <c r="ER7" i="11"/>
  <c r="EQ7" i="11"/>
  <c r="EP7" i="11"/>
  <c r="EO7" i="11"/>
  <c r="EN7" i="11"/>
  <c r="EM7" i="11"/>
  <c r="EL7" i="11"/>
  <c r="EK7" i="11"/>
  <c r="EJ7" i="11"/>
  <c r="EI7" i="11"/>
  <c r="EH7" i="11"/>
  <c r="EG7" i="11"/>
  <c r="EF7" i="11"/>
  <c r="EE7" i="11"/>
  <c r="ED7" i="11"/>
  <c r="EC7" i="11"/>
  <c r="EB7" i="11"/>
  <c r="EA7" i="11"/>
  <c r="DZ7" i="11"/>
  <c r="DY7" i="11"/>
  <c r="DX7" i="11"/>
  <c r="DW7" i="11"/>
  <c r="DV7" i="11"/>
  <c r="DU7" i="11"/>
  <c r="DT7" i="11"/>
  <c r="H114" i="2"/>
  <c r="H113" i="2"/>
  <c r="H112" i="2"/>
  <c r="H111" i="2"/>
  <c r="H110" i="2"/>
  <c r="H109" i="2"/>
  <c r="H108" i="2"/>
  <c r="H107" i="2"/>
  <c r="H106" i="2"/>
  <c r="H105" i="2"/>
  <c r="H104" i="2"/>
  <c r="H103" i="2"/>
  <c r="H102" i="2"/>
  <c r="H101" i="2"/>
  <c r="H100" i="2"/>
  <c r="H99" i="2"/>
  <c r="H98" i="2"/>
  <c r="H97" i="2"/>
  <c r="H96" i="2"/>
  <c r="H95" i="2"/>
  <c r="H94" i="2"/>
  <c r="H93" i="2"/>
  <c r="H92" i="2"/>
  <c r="H91" i="2"/>
  <c r="H90" i="2"/>
  <c r="H89" i="2"/>
  <c r="H88" i="2"/>
  <c r="H87" i="2"/>
  <c r="H86" i="2"/>
  <c r="H85" i="2"/>
  <c r="H84" i="2"/>
  <c r="H83" i="2"/>
  <c r="H82" i="2"/>
  <c r="H81" i="2"/>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H9" i="2"/>
  <c r="H8" i="2"/>
  <c r="H7" i="2"/>
  <c r="G111" i="2"/>
  <c r="G112" i="3"/>
  <c r="H112" i="3" s="1"/>
  <c r="E5" i="3" a="1"/>
  <c r="E5" i="3" s="1"/>
  <c r="D5" i="3" a="1"/>
  <c r="D5" i="3" s="1"/>
  <c r="D7" i="11" s="1"/>
  <c r="C112" i="3"/>
  <c r="IK114" i="11" s="1"/>
  <c r="D114" i="2"/>
  <c r="D113" i="2"/>
  <c r="D112" i="2"/>
  <c r="D111" i="2"/>
  <c r="C113" i="5"/>
  <c r="HX112" i="3" s="1"/>
  <c r="I114" i="2" s="1"/>
  <c r="C112" i="5"/>
  <c r="HX111" i="3" s="1"/>
  <c r="I113" i="2" s="1"/>
  <c r="C111" i="5"/>
  <c r="F111" i="5" s="1"/>
  <c r="IA110" i="3" s="1"/>
  <c r="L112" i="2" s="1"/>
  <c r="C110" i="5"/>
  <c r="HX109" i="3" s="1"/>
  <c r="I111" i="2" s="1"/>
  <c r="C109" i="5"/>
  <c r="F109" i="5" s="1"/>
  <c r="IA108" i="3" s="1"/>
  <c r="L110" i="2" s="1"/>
  <c r="C108" i="5"/>
  <c r="F108" i="5" s="1"/>
  <c r="IA107" i="3" s="1"/>
  <c r="L109" i="2" s="1"/>
  <c r="C107" i="5"/>
  <c r="HX106" i="3" s="1"/>
  <c r="I108" i="2" s="1"/>
  <c r="C106" i="5"/>
  <c r="HX105" i="3" s="1"/>
  <c r="I107" i="2" s="1"/>
  <c r="C105" i="5"/>
  <c r="HX104" i="3" s="1"/>
  <c r="I106" i="2" s="1"/>
  <c r="C104" i="5"/>
  <c r="F104" i="5" s="1"/>
  <c r="IA103" i="3" s="1"/>
  <c r="L105" i="2" s="1"/>
  <c r="C103" i="5"/>
  <c r="F103" i="5" s="1"/>
  <c r="IA102" i="3" s="1"/>
  <c r="L104" i="2" s="1"/>
  <c r="C102" i="5"/>
  <c r="HX101" i="3" s="1"/>
  <c r="I103" i="2" s="1"/>
  <c r="C101" i="5"/>
  <c r="D101" i="5" s="1"/>
  <c r="HY100" i="3" s="1"/>
  <c r="J102" i="2" s="1"/>
  <c r="C100" i="5"/>
  <c r="HX99" i="3" s="1"/>
  <c r="I101" i="2" s="1"/>
  <c r="C99" i="5"/>
  <c r="D99" i="5" s="1"/>
  <c r="HY98" i="3" s="1"/>
  <c r="J100" i="2" s="1"/>
  <c r="C98" i="5"/>
  <c r="HX97" i="3" s="1"/>
  <c r="I99" i="2" s="1"/>
  <c r="C97" i="5"/>
  <c r="HX96" i="3" s="1"/>
  <c r="I98" i="2" s="1"/>
  <c r="C96" i="5"/>
  <c r="HX95" i="3" s="1"/>
  <c r="I97" i="2" s="1"/>
  <c r="C95" i="5"/>
  <c r="HX94" i="3" s="1"/>
  <c r="I96" i="2" s="1"/>
  <c r="C94" i="5"/>
  <c r="HX93" i="3" s="1"/>
  <c r="I95" i="2" s="1"/>
  <c r="C93" i="5"/>
  <c r="HX92" i="3" s="1"/>
  <c r="I94" i="2" s="1"/>
  <c r="C92" i="5"/>
  <c r="F92" i="5" s="1"/>
  <c r="IA91" i="3" s="1"/>
  <c r="L93" i="2" s="1"/>
  <c r="C91" i="5"/>
  <c r="HX90" i="3" s="1"/>
  <c r="I92" i="2" s="1"/>
  <c r="C90" i="5"/>
  <c r="HX89" i="3" s="1"/>
  <c r="I91" i="2" s="1"/>
  <c r="C89" i="5"/>
  <c r="HX88" i="3" s="1"/>
  <c r="I90" i="2" s="1"/>
  <c r="C88" i="5"/>
  <c r="HX87" i="3" s="1"/>
  <c r="I89" i="2" s="1"/>
  <c r="C87" i="5"/>
  <c r="C86" i="5"/>
  <c r="HX85" i="3" s="1"/>
  <c r="I87" i="2" s="1"/>
  <c r="C85" i="5"/>
  <c r="F84" i="5"/>
  <c r="IA83" i="3" s="1"/>
  <c r="L85" i="2" s="1"/>
  <c r="C84" i="5"/>
  <c r="HX83" i="3" s="1"/>
  <c r="I85" i="2" s="1"/>
  <c r="C83" i="5"/>
  <c r="HX82" i="3" s="1"/>
  <c r="I84" i="2" s="1"/>
  <c r="C82" i="5"/>
  <c r="HX81" i="3" s="1"/>
  <c r="I83" i="2" s="1"/>
  <c r="F81" i="5"/>
  <c r="IA80" i="3" s="1"/>
  <c r="L82" i="2" s="1"/>
  <c r="C81" i="5"/>
  <c r="HX80" i="3" s="1"/>
  <c r="I82" i="2" s="1"/>
  <c r="F80" i="5"/>
  <c r="IA79" i="3" s="1"/>
  <c r="L81" i="2" s="1"/>
  <c r="C80" i="5"/>
  <c r="HX79" i="3" s="1"/>
  <c r="I81" i="2" s="1"/>
  <c r="C79" i="5"/>
  <c r="C78" i="5"/>
  <c r="HX77" i="3" s="1"/>
  <c r="I79" i="2" s="1"/>
  <c r="C77" i="5"/>
  <c r="D76" i="5"/>
  <c r="HY75" i="3" s="1"/>
  <c r="J77" i="2" s="1"/>
  <c r="C76" i="5"/>
  <c r="HX75" i="3" s="1"/>
  <c r="I77" i="2" s="1"/>
  <c r="D75" i="5"/>
  <c r="HY74" i="3" s="1"/>
  <c r="J76" i="2" s="1"/>
  <c r="C75" i="5"/>
  <c r="HX74" i="3" s="1"/>
  <c r="I76" i="2" s="1"/>
  <c r="C74" i="5"/>
  <c r="C73" i="5"/>
  <c r="HX72" i="3" s="1"/>
  <c r="I74" i="2" s="1"/>
  <c r="C72" i="5"/>
  <c r="HX71" i="3" s="1"/>
  <c r="I73" i="2" s="1"/>
  <c r="C71" i="5"/>
  <c r="HX70" i="3" s="1"/>
  <c r="I72" i="2" s="1"/>
  <c r="C70" i="5"/>
  <c r="HX69" i="3" s="1"/>
  <c r="I71" i="2" s="1"/>
  <c r="C69" i="5"/>
  <c r="C68" i="5"/>
  <c r="HX67" i="3" s="1"/>
  <c r="I69" i="2" s="1"/>
  <c r="C67" i="5"/>
  <c r="HX66" i="3" s="1"/>
  <c r="I68" i="2" s="1"/>
  <c r="C66" i="5"/>
  <c r="F65" i="5"/>
  <c r="IA64" i="3" s="1"/>
  <c r="L66" i="2" s="1"/>
  <c r="C65" i="5"/>
  <c r="HX64" i="3" s="1"/>
  <c r="I66" i="2" s="1"/>
  <c r="F64" i="5"/>
  <c r="IA63" i="3" s="1"/>
  <c r="L65" i="2" s="1"/>
  <c r="C64" i="5"/>
  <c r="HX63" i="3" s="1"/>
  <c r="I65" i="2" s="1"/>
  <c r="C63" i="5"/>
  <c r="C62" i="5"/>
  <c r="HX61" i="3" s="1"/>
  <c r="I63" i="2" s="1"/>
  <c r="C61" i="5"/>
  <c r="F60" i="5"/>
  <c r="IA59" i="3" s="1"/>
  <c r="L61" i="2" s="1"/>
  <c r="D60" i="5"/>
  <c r="HY59" i="3" s="1"/>
  <c r="J61" i="2" s="1"/>
  <c r="C60" i="5"/>
  <c r="HX59" i="3" s="1"/>
  <c r="I61" i="2" s="1"/>
  <c r="C59" i="5"/>
  <c r="HX58" i="3" s="1"/>
  <c r="I60" i="2" s="1"/>
  <c r="C58" i="5"/>
  <c r="F57" i="5"/>
  <c r="IA56" i="3" s="1"/>
  <c r="L58" i="2" s="1"/>
  <c r="C57" i="5"/>
  <c r="HX56" i="3" s="1"/>
  <c r="I58" i="2" s="1"/>
  <c r="C56" i="5"/>
  <c r="HX55" i="3" s="1"/>
  <c r="I57" i="2" s="1"/>
  <c r="C55" i="5"/>
  <c r="HX54" i="3" s="1"/>
  <c r="I56" i="2" s="1"/>
  <c r="C54" i="5"/>
  <c r="HX53" i="3" s="1"/>
  <c r="I55" i="2" s="1"/>
  <c r="C53" i="5"/>
  <c r="D52" i="5"/>
  <c r="HY51" i="3" s="1"/>
  <c r="J53" i="2" s="1"/>
  <c r="C52" i="5"/>
  <c r="HX51" i="3" s="1"/>
  <c r="I53" i="2" s="1"/>
  <c r="C51" i="5"/>
  <c r="HX50" i="3" s="1"/>
  <c r="I52" i="2" s="1"/>
  <c r="C50" i="5"/>
  <c r="F49" i="5"/>
  <c r="IA48" i="3" s="1"/>
  <c r="L50" i="2" s="1"/>
  <c r="C49" i="5"/>
  <c r="HX48" i="3" s="1"/>
  <c r="I50" i="2" s="1"/>
  <c r="C48" i="5"/>
  <c r="C47" i="5"/>
  <c r="C46" i="5"/>
  <c r="HX45" i="3" s="1"/>
  <c r="I47" i="2" s="1"/>
  <c r="C45" i="5"/>
  <c r="F44" i="5"/>
  <c r="IA43" i="3" s="1"/>
  <c r="L45" i="2" s="1"/>
  <c r="C44" i="5"/>
  <c r="HX43" i="3" s="1"/>
  <c r="I45" i="2" s="1"/>
  <c r="C43" i="5"/>
  <c r="C42" i="5"/>
  <c r="HX41" i="3" s="1"/>
  <c r="I43" i="2" s="1"/>
  <c r="C41" i="5"/>
  <c r="HX40" i="3" s="1"/>
  <c r="I42" i="2" s="1"/>
  <c r="F40" i="5"/>
  <c r="IA39" i="3" s="1"/>
  <c r="L41" i="2" s="1"/>
  <c r="C40" i="5"/>
  <c r="HX39" i="3" s="1"/>
  <c r="I41" i="2" s="1"/>
  <c r="C39" i="5"/>
  <c r="HX38" i="3" s="1"/>
  <c r="I40" i="2" s="1"/>
  <c r="C38" i="5"/>
  <c r="HX37" i="3" s="1"/>
  <c r="I39" i="2" s="1"/>
  <c r="C37" i="5"/>
  <c r="HX36" i="3" s="1"/>
  <c r="I38" i="2" s="1"/>
  <c r="F36" i="5"/>
  <c r="IA35" i="3" s="1"/>
  <c r="L37" i="2" s="1"/>
  <c r="C36" i="5"/>
  <c r="HX35" i="3" s="1"/>
  <c r="I37" i="2" s="1"/>
  <c r="D35" i="5"/>
  <c r="HY34" i="3" s="1"/>
  <c r="J36" i="2" s="1"/>
  <c r="C35" i="5"/>
  <c r="HX34" i="3" s="1"/>
  <c r="I36" i="2" s="1"/>
  <c r="C34" i="5"/>
  <c r="C33" i="5"/>
  <c r="C32" i="5"/>
  <c r="F31" i="5"/>
  <c r="IA30" i="3" s="1"/>
  <c r="L32" i="2" s="1"/>
  <c r="C31" i="5"/>
  <c r="HX30" i="3" s="1"/>
  <c r="I32" i="2" s="1"/>
  <c r="C30" i="5"/>
  <c r="C29" i="5"/>
  <c r="J28" i="5"/>
  <c r="IE27" i="3" s="1"/>
  <c r="P29" i="2" s="1"/>
  <c r="G28" i="5"/>
  <c r="IB27" i="3" s="1"/>
  <c r="M29" i="2" s="1"/>
  <c r="F28" i="5"/>
  <c r="IA27" i="3" s="1"/>
  <c r="L29" i="2" s="1"/>
  <c r="E28" i="5"/>
  <c r="HZ27" i="3" s="1"/>
  <c r="K29" i="2" s="1"/>
  <c r="C28" i="5"/>
  <c r="H28" i="5" s="1"/>
  <c r="IC27" i="3" s="1"/>
  <c r="N29" i="2" s="1"/>
  <c r="H27" i="5"/>
  <c r="IC26" i="3" s="1"/>
  <c r="N28" i="2" s="1"/>
  <c r="G27" i="5"/>
  <c r="IB26" i="3" s="1"/>
  <c r="M28" i="2" s="1"/>
  <c r="E27" i="5"/>
  <c r="HZ26" i="3" s="1"/>
  <c r="K28" i="2" s="1"/>
  <c r="C27" i="5"/>
  <c r="J27" i="5" s="1"/>
  <c r="IE26" i="3" s="1"/>
  <c r="P28" i="2" s="1"/>
  <c r="J26" i="5"/>
  <c r="IE25" i="3" s="1"/>
  <c r="P27" i="2" s="1"/>
  <c r="H26" i="5"/>
  <c r="IC25" i="3" s="1"/>
  <c r="N27" i="2" s="1"/>
  <c r="G26" i="5"/>
  <c r="IB25" i="3" s="1"/>
  <c r="M27" i="2" s="1"/>
  <c r="F26" i="5"/>
  <c r="IA25" i="3" s="1"/>
  <c r="L27" i="2" s="1"/>
  <c r="E26" i="5"/>
  <c r="HZ25" i="3" s="1"/>
  <c r="K27" i="2" s="1"/>
  <c r="C26" i="5"/>
  <c r="C25" i="5"/>
  <c r="J24" i="5"/>
  <c r="IE23" i="3" s="1"/>
  <c r="P25" i="2" s="1"/>
  <c r="G24" i="5"/>
  <c r="IB23" i="3" s="1"/>
  <c r="M25" i="2" s="1"/>
  <c r="F24" i="5"/>
  <c r="IA23" i="3" s="1"/>
  <c r="L25" i="2" s="1"/>
  <c r="E24" i="5"/>
  <c r="HZ23" i="3" s="1"/>
  <c r="K25" i="2" s="1"/>
  <c r="C24" i="5"/>
  <c r="H24" i="5" s="1"/>
  <c r="IC23" i="3" s="1"/>
  <c r="N25" i="2" s="1"/>
  <c r="H23" i="5"/>
  <c r="IC22" i="3" s="1"/>
  <c r="N24" i="2" s="1"/>
  <c r="G23" i="5"/>
  <c r="IB22" i="3" s="1"/>
  <c r="M24" i="2" s="1"/>
  <c r="E23" i="5"/>
  <c r="HZ22" i="3" s="1"/>
  <c r="K24" i="2" s="1"/>
  <c r="C23" i="5"/>
  <c r="J23" i="5" s="1"/>
  <c r="IE22" i="3" s="1"/>
  <c r="P24" i="2" s="1"/>
  <c r="J22" i="5"/>
  <c r="IE21" i="3" s="1"/>
  <c r="P23" i="2" s="1"/>
  <c r="H22" i="5"/>
  <c r="IC21" i="3" s="1"/>
  <c r="N23" i="2" s="1"/>
  <c r="G22" i="5"/>
  <c r="IB21" i="3" s="1"/>
  <c r="M23" i="2" s="1"/>
  <c r="F22" i="5"/>
  <c r="IA21" i="3" s="1"/>
  <c r="L23" i="2" s="1"/>
  <c r="E22" i="5"/>
  <c r="HZ21" i="3" s="1"/>
  <c r="K23" i="2" s="1"/>
  <c r="C22" i="5"/>
  <c r="G21" i="5"/>
  <c r="IB20" i="3" s="1"/>
  <c r="M22" i="2" s="1"/>
  <c r="C21" i="5"/>
  <c r="J20" i="5"/>
  <c r="IE19" i="3" s="1"/>
  <c r="P21" i="2" s="1"/>
  <c r="G20" i="5"/>
  <c r="IB19" i="3" s="1"/>
  <c r="M21" i="2" s="1"/>
  <c r="E20" i="5"/>
  <c r="HZ19" i="3" s="1"/>
  <c r="K21" i="2" s="1"/>
  <c r="C20" i="5"/>
  <c r="H20" i="5" s="1"/>
  <c r="IC19" i="3" s="1"/>
  <c r="N21" i="2" s="1"/>
  <c r="H19" i="5"/>
  <c r="IC18" i="3" s="1"/>
  <c r="N20" i="2" s="1"/>
  <c r="G19" i="5"/>
  <c r="IB18" i="3" s="1"/>
  <c r="M20" i="2" s="1"/>
  <c r="E19" i="5"/>
  <c r="HZ18" i="3" s="1"/>
  <c r="K20" i="2" s="1"/>
  <c r="C19" i="5"/>
  <c r="J19" i="5" s="1"/>
  <c r="IE18" i="3" s="1"/>
  <c r="P20" i="2" s="1"/>
  <c r="J18" i="5"/>
  <c r="IE17" i="3" s="1"/>
  <c r="P19" i="2" s="1"/>
  <c r="H18" i="5"/>
  <c r="IC17" i="3" s="1"/>
  <c r="N19" i="2" s="1"/>
  <c r="G18" i="5"/>
  <c r="IB17" i="3" s="1"/>
  <c r="M19" i="2" s="1"/>
  <c r="F18" i="5"/>
  <c r="IA17" i="3" s="1"/>
  <c r="L19" i="2" s="1"/>
  <c r="E18" i="5"/>
  <c r="HZ17" i="3" s="1"/>
  <c r="K19" i="2" s="1"/>
  <c r="C18" i="5"/>
  <c r="C17" i="5"/>
  <c r="J17" i="5" s="1"/>
  <c r="IE16" i="3" s="1"/>
  <c r="P18" i="2" s="1"/>
  <c r="J16" i="5"/>
  <c r="IE15" i="3" s="1"/>
  <c r="P17" i="2" s="1"/>
  <c r="G16" i="5"/>
  <c r="IB15" i="3" s="1"/>
  <c r="M17" i="2" s="1"/>
  <c r="E16" i="5"/>
  <c r="HZ15" i="3" s="1"/>
  <c r="K17" i="2" s="1"/>
  <c r="C16" i="5"/>
  <c r="H16" i="5" s="1"/>
  <c r="IC15" i="3" s="1"/>
  <c r="N17" i="2" s="1"/>
  <c r="J15" i="5"/>
  <c r="IE14" i="3" s="1"/>
  <c r="P16" i="2" s="1"/>
  <c r="H15" i="5"/>
  <c r="IC14" i="3" s="1"/>
  <c r="N16" i="2" s="1"/>
  <c r="G15" i="5"/>
  <c r="IB14" i="3" s="1"/>
  <c r="M16" i="2" s="1"/>
  <c r="E15" i="5"/>
  <c r="HZ14" i="3" s="1"/>
  <c r="K16" i="2" s="1"/>
  <c r="C15" i="5"/>
  <c r="F15" i="5" s="1"/>
  <c r="IA14" i="3" s="1"/>
  <c r="L16" i="2" s="1"/>
  <c r="J14" i="5"/>
  <c r="IE13" i="3" s="1"/>
  <c r="P15" i="2" s="1"/>
  <c r="H14" i="5"/>
  <c r="IC13" i="3" s="1"/>
  <c r="N15" i="2" s="1"/>
  <c r="G14" i="5"/>
  <c r="IB13" i="3" s="1"/>
  <c r="M15" i="2" s="1"/>
  <c r="F14" i="5"/>
  <c r="IA13" i="3" s="1"/>
  <c r="L15" i="2" s="1"/>
  <c r="E14" i="5"/>
  <c r="HZ13" i="3" s="1"/>
  <c r="K15" i="2" s="1"/>
  <c r="C14" i="5"/>
  <c r="J13" i="5"/>
  <c r="IE12" i="3" s="1"/>
  <c r="P14" i="2" s="1"/>
  <c r="C13" i="5"/>
  <c r="J12" i="5"/>
  <c r="IE11" i="3" s="1"/>
  <c r="P13" i="2" s="1"/>
  <c r="G12" i="5"/>
  <c r="IB11" i="3" s="1"/>
  <c r="M13" i="2" s="1"/>
  <c r="E12" i="5"/>
  <c r="HZ11" i="3" s="1"/>
  <c r="K13" i="2" s="1"/>
  <c r="C12" i="5"/>
  <c r="H12" i="5" s="1"/>
  <c r="IC11" i="3" s="1"/>
  <c r="N13" i="2" s="1"/>
  <c r="J11" i="5"/>
  <c r="IE10" i="3" s="1"/>
  <c r="P12" i="2" s="1"/>
  <c r="H11" i="5"/>
  <c r="IC10" i="3" s="1"/>
  <c r="N12" i="2" s="1"/>
  <c r="G11" i="5"/>
  <c r="IB10" i="3" s="1"/>
  <c r="M12" i="2" s="1"/>
  <c r="E11" i="5"/>
  <c r="HZ10" i="3" s="1"/>
  <c r="K12" i="2" s="1"/>
  <c r="C11" i="5"/>
  <c r="F11" i="5" s="1"/>
  <c r="IA10" i="3" s="1"/>
  <c r="L12" i="2" s="1"/>
  <c r="J10" i="5"/>
  <c r="IE9" i="3" s="1"/>
  <c r="P11" i="2" s="1"/>
  <c r="H10" i="5"/>
  <c r="IC9" i="3" s="1"/>
  <c r="N11" i="2" s="1"/>
  <c r="G10" i="5"/>
  <c r="IB9" i="3" s="1"/>
  <c r="M11" i="2" s="1"/>
  <c r="F10" i="5"/>
  <c r="IA9" i="3" s="1"/>
  <c r="L11" i="2" s="1"/>
  <c r="E10" i="5"/>
  <c r="HZ9" i="3" s="1"/>
  <c r="K11" i="2" s="1"/>
  <c r="C10" i="5"/>
  <c r="J9" i="5"/>
  <c r="IE8" i="3" s="1"/>
  <c r="P10" i="2" s="1"/>
  <c r="E9" i="5"/>
  <c r="HZ8" i="3" s="1"/>
  <c r="K10" i="2" s="1"/>
  <c r="C9" i="5"/>
  <c r="J8" i="5"/>
  <c r="IE7" i="3" s="1"/>
  <c r="P9" i="2" s="1"/>
  <c r="G8" i="5"/>
  <c r="IB7" i="3" s="1"/>
  <c r="M9" i="2" s="1"/>
  <c r="E8" i="5"/>
  <c r="HZ7" i="3" s="1"/>
  <c r="K9" i="2" s="1"/>
  <c r="C8" i="5"/>
  <c r="H8" i="5" s="1"/>
  <c r="IC7" i="3" s="1"/>
  <c r="N9" i="2" s="1"/>
  <c r="J7" i="5"/>
  <c r="IE6" i="3" s="1"/>
  <c r="P8" i="2" s="1"/>
  <c r="H7" i="5"/>
  <c r="IC6" i="3" s="1"/>
  <c r="N8" i="2" s="1"/>
  <c r="G7" i="5"/>
  <c r="IB6" i="3" s="1"/>
  <c r="M8" i="2" s="1"/>
  <c r="E7" i="5"/>
  <c r="HZ6" i="3" s="1"/>
  <c r="K8" i="2" s="1"/>
  <c r="C7" i="5"/>
  <c r="F7" i="5" s="1"/>
  <c r="IA6" i="3" s="1"/>
  <c r="L8" i="2" s="1"/>
  <c r="D25" i="5" l="1"/>
  <c r="HY24" i="3" s="1"/>
  <c r="J26" i="2" s="1"/>
  <c r="HX24" i="3"/>
  <c r="I26" i="2" s="1"/>
  <c r="H25" i="5"/>
  <c r="IC24" i="3" s="1"/>
  <c r="N26" i="2" s="1"/>
  <c r="F25" i="5"/>
  <c r="IA24" i="3" s="1"/>
  <c r="L26" i="2" s="1"/>
  <c r="E25" i="5"/>
  <c r="HZ24" i="3" s="1"/>
  <c r="K26" i="2" s="1"/>
  <c r="J25" i="5"/>
  <c r="IE24" i="3" s="1"/>
  <c r="P26" i="2" s="1"/>
  <c r="D47" i="5"/>
  <c r="HY46" i="3" s="1"/>
  <c r="J48" i="2" s="1"/>
  <c r="HX46" i="3"/>
  <c r="I48" i="2" s="1"/>
  <c r="D17" i="5"/>
  <c r="HY16" i="3" s="1"/>
  <c r="J18" i="2" s="1"/>
  <c r="HX16" i="3"/>
  <c r="I18" i="2" s="1"/>
  <c r="H17" i="5"/>
  <c r="IC16" i="3" s="1"/>
  <c r="N18" i="2" s="1"/>
  <c r="F17" i="5"/>
  <c r="IA16" i="3" s="1"/>
  <c r="L18" i="2" s="1"/>
  <c r="E17" i="5"/>
  <c r="HZ16" i="3" s="1"/>
  <c r="K18" i="2" s="1"/>
  <c r="D9" i="5"/>
  <c r="HY8" i="3" s="1"/>
  <c r="J10" i="2" s="1"/>
  <c r="HX8" i="3"/>
  <c r="I10" i="2" s="1"/>
  <c r="H9" i="5"/>
  <c r="IC8" i="3" s="1"/>
  <c r="N10" i="2" s="1"/>
  <c r="F9" i="5"/>
  <c r="IA8" i="3" s="1"/>
  <c r="L10" i="2" s="1"/>
  <c r="G25" i="5"/>
  <c r="IB24" i="3" s="1"/>
  <c r="M26" i="2" s="1"/>
  <c r="HX28" i="3"/>
  <c r="I30" i="2" s="1"/>
  <c r="G29" i="5"/>
  <c r="IB28" i="3" s="1"/>
  <c r="M30" i="2" s="1"/>
  <c r="F29" i="5"/>
  <c r="IA28" i="3" s="1"/>
  <c r="L30" i="2" s="1"/>
  <c r="HX47" i="3"/>
  <c r="I49" i="2" s="1"/>
  <c r="F48" i="5"/>
  <c r="IA47" i="3" s="1"/>
  <c r="L49" i="2" s="1"/>
  <c r="G9" i="5"/>
  <c r="IB8" i="3" s="1"/>
  <c r="M10" i="2" s="1"/>
  <c r="HX42" i="3"/>
  <c r="I44" i="2" s="1"/>
  <c r="D43" i="5"/>
  <c r="HY42" i="3" s="1"/>
  <c r="J44" i="2" s="1"/>
  <c r="D13" i="5"/>
  <c r="HY12" i="3" s="1"/>
  <c r="J14" i="2" s="1"/>
  <c r="HX12" i="3"/>
  <c r="I14" i="2" s="1"/>
  <c r="H13" i="5"/>
  <c r="IC12" i="3" s="1"/>
  <c r="N14" i="2" s="1"/>
  <c r="F13" i="5"/>
  <c r="IA12" i="3" s="1"/>
  <c r="L14" i="2" s="1"/>
  <c r="E13" i="5"/>
  <c r="HZ12" i="3" s="1"/>
  <c r="K14" i="2" s="1"/>
  <c r="G13" i="5"/>
  <c r="IB12" i="3" s="1"/>
  <c r="M14" i="2" s="1"/>
  <c r="G32" i="5"/>
  <c r="IB31" i="3" s="1"/>
  <c r="M33" i="2" s="1"/>
  <c r="HX31" i="3"/>
  <c r="I33" i="2" s="1"/>
  <c r="HX32" i="3"/>
  <c r="I34" i="2" s="1"/>
  <c r="F33" i="5"/>
  <c r="IA32" i="3" s="1"/>
  <c r="L34" i="2" s="1"/>
  <c r="G17" i="5"/>
  <c r="IB16" i="3" s="1"/>
  <c r="M18" i="2" s="1"/>
  <c r="D21" i="5"/>
  <c r="HY20" i="3" s="1"/>
  <c r="J22" i="2" s="1"/>
  <c r="HX20" i="3"/>
  <c r="I22" i="2" s="1"/>
  <c r="H21" i="5"/>
  <c r="IC20" i="3" s="1"/>
  <c r="N22" i="2" s="1"/>
  <c r="F21" i="5"/>
  <c r="IA20" i="3" s="1"/>
  <c r="L22" i="2" s="1"/>
  <c r="E21" i="5"/>
  <c r="HZ20" i="3" s="1"/>
  <c r="K22" i="2" s="1"/>
  <c r="J21" i="5"/>
  <c r="IE20" i="3" s="1"/>
  <c r="P22" i="2" s="1"/>
  <c r="D10" i="5"/>
  <c r="HY9" i="3" s="1"/>
  <c r="J11" i="2" s="1"/>
  <c r="HX9" i="3"/>
  <c r="I11" i="2" s="1"/>
  <c r="D14" i="5"/>
  <c r="HY13" i="3" s="1"/>
  <c r="J15" i="2" s="1"/>
  <c r="HX13" i="3"/>
  <c r="I15" i="2" s="1"/>
  <c r="D18" i="5"/>
  <c r="HY17" i="3" s="1"/>
  <c r="J19" i="2" s="1"/>
  <c r="HX17" i="3"/>
  <c r="I19" i="2" s="1"/>
  <c r="F19" i="5"/>
  <c r="IA18" i="3" s="1"/>
  <c r="L20" i="2" s="1"/>
  <c r="D22" i="5"/>
  <c r="HY21" i="3" s="1"/>
  <c r="J23" i="2" s="1"/>
  <c r="HX21" i="3"/>
  <c r="I23" i="2" s="1"/>
  <c r="F23" i="5"/>
  <c r="IA22" i="3" s="1"/>
  <c r="L24" i="2" s="1"/>
  <c r="D26" i="5"/>
  <c r="HY25" i="3" s="1"/>
  <c r="J27" i="2" s="1"/>
  <c r="HX25" i="3"/>
  <c r="I27" i="2" s="1"/>
  <c r="F27" i="5"/>
  <c r="IA26" i="3" s="1"/>
  <c r="L28" i="2" s="1"/>
  <c r="G31" i="5"/>
  <c r="IB30" i="3" s="1"/>
  <c r="M32" i="2" s="1"/>
  <c r="D36" i="5"/>
  <c r="HY35" i="3" s="1"/>
  <c r="J37" i="2" s="1"/>
  <c r="F41" i="5"/>
  <c r="IA40" i="3" s="1"/>
  <c r="L42" i="2" s="1"/>
  <c r="D51" i="5"/>
  <c r="HY50" i="3" s="1"/>
  <c r="J52" i="2" s="1"/>
  <c r="F56" i="5"/>
  <c r="IA55" i="3" s="1"/>
  <c r="L57" i="2" s="1"/>
  <c r="F66" i="5"/>
  <c r="IA65" i="3" s="1"/>
  <c r="L67" i="2" s="1"/>
  <c r="HX65" i="3"/>
  <c r="I67" i="2" s="1"/>
  <c r="F85" i="5"/>
  <c r="IA84" i="3" s="1"/>
  <c r="L86" i="2" s="1"/>
  <c r="HX84" i="3"/>
  <c r="I86" i="2" s="1"/>
  <c r="D100" i="5"/>
  <c r="HY99" i="3" s="1"/>
  <c r="J101" i="2" s="1"/>
  <c r="F105" i="5"/>
  <c r="IA104" i="3" s="1"/>
  <c r="L106" i="2" s="1"/>
  <c r="F61" i="5"/>
  <c r="IA60" i="3" s="1"/>
  <c r="L62" i="2" s="1"/>
  <c r="HX60" i="3"/>
  <c r="I62" i="2" s="1"/>
  <c r="D91" i="5"/>
  <c r="HY90" i="3" s="1"/>
  <c r="J92" i="2" s="1"/>
  <c r="F96" i="5"/>
  <c r="IA95" i="3" s="1"/>
  <c r="L97" i="2" s="1"/>
  <c r="F100" i="5"/>
  <c r="IA99" i="3" s="1"/>
  <c r="L101" i="2" s="1"/>
  <c r="D67" i="5"/>
  <c r="HY66" i="3" s="1"/>
  <c r="J68" i="2" s="1"/>
  <c r="F72" i="5"/>
  <c r="IA71" i="3" s="1"/>
  <c r="L73" i="2" s="1"/>
  <c r="F76" i="5"/>
  <c r="IA75" i="3" s="1"/>
  <c r="L77" i="2" s="1"/>
  <c r="F87" i="5"/>
  <c r="IA86" i="3" s="1"/>
  <c r="L88" i="2" s="1"/>
  <c r="HX86" i="3"/>
  <c r="I88" i="2" s="1"/>
  <c r="F52" i="5"/>
  <c r="IA51" i="3" s="1"/>
  <c r="L53" i="2" s="1"/>
  <c r="F58" i="5"/>
  <c r="IA57" i="3" s="1"/>
  <c r="L59" i="2" s="1"/>
  <c r="HX57" i="3"/>
  <c r="I59" i="2" s="1"/>
  <c r="F63" i="5"/>
  <c r="IA62" i="3" s="1"/>
  <c r="L64" i="2" s="1"/>
  <c r="HX62" i="3"/>
  <c r="I64" i="2" s="1"/>
  <c r="F77" i="5"/>
  <c r="IA76" i="3" s="1"/>
  <c r="L78" i="2" s="1"/>
  <c r="HX76" i="3"/>
  <c r="I78" i="2" s="1"/>
  <c r="D92" i="5"/>
  <c r="HY91" i="3" s="1"/>
  <c r="J93" i="2" s="1"/>
  <c r="F97" i="5"/>
  <c r="IA96" i="3" s="1"/>
  <c r="L98" i="2" s="1"/>
  <c r="D107" i="5"/>
  <c r="HY106" i="3" s="1"/>
  <c r="J108" i="2" s="1"/>
  <c r="HX110" i="3"/>
  <c r="I112" i="2" s="1"/>
  <c r="HX108" i="3"/>
  <c r="I110" i="2" s="1"/>
  <c r="HX107" i="3"/>
  <c r="I109" i="2" s="1"/>
  <c r="HX103" i="3"/>
  <c r="I105" i="2" s="1"/>
  <c r="HX102" i="3"/>
  <c r="I104" i="2" s="1"/>
  <c r="HX100" i="3"/>
  <c r="I102" i="2" s="1"/>
  <c r="HX98" i="3"/>
  <c r="I100" i="2" s="1"/>
  <c r="HX91" i="3"/>
  <c r="I93" i="2" s="1"/>
  <c r="D8" i="5"/>
  <c r="HY7" i="3" s="1"/>
  <c r="J9" i="2" s="1"/>
  <c r="HX7" i="3"/>
  <c r="I9" i="2" s="1"/>
  <c r="D12" i="5"/>
  <c r="HY11" i="3" s="1"/>
  <c r="J13" i="2" s="1"/>
  <c r="HX11" i="3"/>
  <c r="I13" i="2" s="1"/>
  <c r="D16" i="5"/>
  <c r="HY15" i="3" s="1"/>
  <c r="J17" i="2" s="1"/>
  <c r="HX15" i="3"/>
  <c r="I17" i="2" s="1"/>
  <c r="D20" i="5"/>
  <c r="HY19" i="3" s="1"/>
  <c r="J21" i="2" s="1"/>
  <c r="HX19" i="3"/>
  <c r="I21" i="2" s="1"/>
  <c r="D24" i="5"/>
  <c r="HY23" i="3" s="1"/>
  <c r="J25" i="2" s="1"/>
  <c r="HX23" i="3"/>
  <c r="I25" i="2" s="1"/>
  <c r="D28" i="5"/>
  <c r="HY27" i="3" s="1"/>
  <c r="J29" i="2" s="1"/>
  <c r="HX27" i="3"/>
  <c r="I29" i="2" s="1"/>
  <c r="D34" i="5"/>
  <c r="HY33" i="3" s="1"/>
  <c r="J35" i="2" s="1"/>
  <c r="HX33" i="3"/>
  <c r="I35" i="2" s="1"/>
  <c r="F53" i="5"/>
  <c r="IA52" i="3" s="1"/>
  <c r="L54" i="2" s="1"/>
  <c r="HX52" i="3"/>
  <c r="I54" i="2" s="1"/>
  <c r="D68" i="5"/>
  <c r="HY67" i="3" s="1"/>
  <c r="J69" i="2" s="1"/>
  <c r="F73" i="5"/>
  <c r="IA72" i="3" s="1"/>
  <c r="L74" i="2" s="1"/>
  <c r="D83" i="5"/>
  <c r="HY82" i="3" s="1"/>
  <c r="J84" i="2" s="1"/>
  <c r="F88" i="5"/>
  <c r="IA87" i="3" s="1"/>
  <c r="L89" i="2" s="1"/>
  <c r="F30" i="5"/>
  <c r="IA29" i="3" s="1"/>
  <c r="L31" i="2" s="1"/>
  <c r="HX29" i="3"/>
  <c r="I31" i="2" s="1"/>
  <c r="D44" i="5"/>
  <c r="HY43" i="3" s="1"/>
  <c r="J45" i="2" s="1"/>
  <c r="D59" i="5"/>
  <c r="HY58" i="3" s="1"/>
  <c r="J60" i="2" s="1"/>
  <c r="F68" i="5"/>
  <c r="IA67" i="3" s="1"/>
  <c r="L69" i="2" s="1"/>
  <c r="F74" i="5"/>
  <c r="IA73" i="3" s="1"/>
  <c r="L75" i="2" s="1"/>
  <c r="HX73" i="3"/>
  <c r="I75" i="2" s="1"/>
  <c r="F79" i="5"/>
  <c r="IA78" i="3" s="1"/>
  <c r="L80" i="2" s="1"/>
  <c r="HX78" i="3"/>
  <c r="I80" i="2" s="1"/>
  <c r="D108" i="5"/>
  <c r="HY107" i="3" s="1"/>
  <c r="J109" i="2" s="1"/>
  <c r="D7" i="5"/>
  <c r="HY6" i="3" s="1"/>
  <c r="J8" i="2" s="1"/>
  <c r="HX6" i="3"/>
  <c r="I8" i="2" s="1"/>
  <c r="F8" i="5"/>
  <c r="IA7" i="3" s="1"/>
  <c r="L9" i="2" s="1"/>
  <c r="D11" i="5"/>
  <c r="HY10" i="3" s="1"/>
  <c r="J12" i="2" s="1"/>
  <c r="HX10" i="3"/>
  <c r="I12" i="2" s="1"/>
  <c r="F12" i="5"/>
  <c r="IA11" i="3" s="1"/>
  <c r="L13" i="2" s="1"/>
  <c r="D15" i="5"/>
  <c r="HY14" i="3" s="1"/>
  <c r="J16" i="2" s="1"/>
  <c r="HX14" i="3"/>
  <c r="I16" i="2" s="1"/>
  <c r="F16" i="5"/>
  <c r="IA15" i="3" s="1"/>
  <c r="L17" i="2" s="1"/>
  <c r="D19" i="5"/>
  <c r="HY18" i="3" s="1"/>
  <c r="J20" i="2" s="1"/>
  <c r="HX18" i="3"/>
  <c r="I20" i="2" s="1"/>
  <c r="F20" i="5"/>
  <c r="IA19" i="3" s="1"/>
  <c r="L21" i="2" s="1"/>
  <c r="D23" i="5"/>
  <c r="HY22" i="3" s="1"/>
  <c r="J24" i="2" s="1"/>
  <c r="HX22" i="3"/>
  <c r="I24" i="2" s="1"/>
  <c r="D27" i="5"/>
  <c r="HY26" i="3" s="1"/>
  <c r="J28" i="2" s="1"/>
  <c r="HX26" i="3"/>
  <c r="I28" i="2" s="1"/>
  <c r="D50" i="5"/>
  <c r="HY49" i="3" s="1"/>
  <c r="J51" i="2" s="1"/>
  <c r="HX49" i="3"/>
  <c r="I51" i="2" s="1"/>
  <c r="D69" i="5"/>
  <c r="HY68" i="3" s="1"/>
  <c r="J70" i="2" s="1"/>
  <c r="HX68" i="3"/>
  <c r="I70" i="2" s="1"/>
  <c r="D84" i="5"/>
  <c r="HY83" i="3" s="1"/>
  <c r="J85" i="2" s="1"/>
  <c r="F89" i="5"/>
  <c r="IA88" i="3" s="1"/>
  <c r="L90" i="2" s="1"/>
  <c r="F45" i="5"/>
  <c r="IA44" i="3" s="1"/>
  <c r="L46" i="2" s="1"/>
  <c r="HX44" i="3"/>
  <c r="I46" i="2" s="1"/>
  <c r="M114" i="11"/>
  <c r="Q111" i="2"/>
  <c r="AA114" i="2"/>
  <c r="E114" i="2"/>
  <c r="R111" i="2"/>
  <c r="D58" i="3"/>
  <c r="D60" i="11" s="1"/>
  <c r="D97" i="3"/>
  <c r="D99" i="11" s="1"/>
  <c r="D33" i="3"/>
  <c r="D35" i="11" s="1"/>
  <c r="E107" i="3"/>
  <c r="E11" i="3"/>
  <c r="D95" i="3"/>
  <c r="D97" i="11" s="1"/>
  <c r="D57" i="3"/>
  <c r="D59" i="11" s="1"/>
  <c r="D18" i="3"/>
  <c r="D20" i="11" s="1"/>
  <c r="E36" i="3"/>
  <c r="D107" i="3"/>
  <c r="D109" i="11" s="1"/>
  <c r="D68" i="3"/>
  <c r="D70" i="11" s="1"/>
  <c r="D43" i="3"/>
  <c r="D45" i="11" s="1"/>
  <c r="E68" i="3"/>
  <c r="D106" i="3"/>
  <c r="D108" i="11" s="1"/>
  <c r="D92" i="3"/>
  <c r="D94" i="11" s="1"/>
  <c r="D81" i="3"/>
  <c r="D83" i="11" s="1"/>
  <c r="D67" i="3"/>
  <c r="D69" i="11" s="1"/>
  <c r="D55" i="3"/>
  <c r="D57" i="11" s="1"/>
  <c r="D42" i="3"/>
  <c r="D44" i="11" s="1"/>
  <c r="D28" i="3"/>
  <c r="D30" i="11" s="1"/>
  <c r="D17" i="3"/>
  <c r="D19" i="11" s="1"/>
  <c r="E99" i="3"/>
  <c r="E67" i="3"/>
  <c r="E35" i="3"/>
  <c r="D108" i="3"/>
  <c r="D110" i="11" s="1"/>
  <c r="D83" i="3"/>
  <c r="D85" i="11" s="1"/>
  <c r="D44" i="3"/>
  <c r="D46" i="11" s="1"/>
  <c r="D19" i="3"/>
  <c r="D21" i="11" s="1"/>
  <c r="E43" i="3"/>
  <c r="D82" i="3"/>
  <c r="D84" i="11" s="1"/>
  <c r="E100" i="3"/>
  <c r="D105" i="3"/>
  <c r="D107" i="11" s="1"/>
  <c r="D91" i="3"/>
  <c r="D93" i="11" s="1"/>
  <c r="D79" i="3"/>
  <c r="D81" i="11" s="1"/>
  <c r="D66" i="3"/>
  <c r="D68" i="11" s="1"/>
  <c r="D52" i="3"/>
  <c r="D54" i="11" s="1"/>
  <c r="D41" i="3"/>
  <c r="D43" i="11" s="1"/>
  <c r="D27" i="3"/>
  <c r="D29" i="11" s="1"/>
  <c r="D15" i="3"/>
  <c r="D17" i="11" s="1"/>
  <c r="E92" i="3"/>
  <c r="E60" i="3"/>
  <c r="E28" i="3"/>
  <c r="E7" i="11"/>
  <c r="IN7" i="11"/>
  <c r="D103" i="3"/>
  <c r="D105" i="11" s="1"/>
  <c r="D90" i="3"/>
  <c r="D92" i="11" s="1"/>
  <c r="D76" i="3"/>
  <c r="D78" i="11" s="1"/>
  <c r="D65" i="3"/>
  <c r="D67" i="11" s="1"/>
  <c r="D51" i="3"/>
  <c r="D53" i="11" s="1"/>
  <c r="D39" i="3"/>
  <c r="D41" i="11" s="1"/>
  <c r="D26" i="3"/>
  <c r="D28" i="11" s="1"/>
  <c r="D12" i="3"/>
  <c r="D14" i="11" s="1"/>
  <c r="E91" i="3"/>
  <c r="E59" i="3"/>
  <c r="E27" i="3"/>
  <c r="E83" i="3"/>
  <c r="E51" i="3"/>
  <c r="E19" i="3"/>
  <c r="D71" i="3"/>
  <c r="D73" i="11" s="1"/>
  <c r="E75" i="3"/>
  <c r="D31" i="3"/>
  <c r="D33" i="11" s="1"/>
  <c r="D100" i="3"/>
  <c r="D102" i="11" s="1"/>
  <c r="D89" i="3"/>
  <c r="D91" i="11" s="1"/>
  <c r="D75" i="3"/>
  <c r="D77" i="11" s="1"/>
  <c r="D63" i="3"/>
  <c r="D65" i="11" s="1"/>
  <c r="D50" i="3"/>
  <c r="D52" i="11" s="1"/>
  <c r="D36" i="3"/>
  <c r="D38" i="11" s="1"/>
  <c r="D25" i="3"/>
  <c r="D27" i="11" s="1"/>
  <c r="D9" i="3"/>
  <c r="D11" i="11" s="1"/>
  <c r="E84" i="3"/>
  <c r="E52" i="3"/>
  <c r="E20" i="3"/>
  <c r="D99" i="3"/>
  <c r="D101" i="11" s="1"/>
  <c r="D87" i="3"/>
  <c r="D89" i="11" s="1"/>
  <c r="D74" i="3"/>
  <c r="D76" i="11" s="1"/>
  <c r="D60" i="3"/>
  <c r="D62" i="11" s="1"/>
  <c r="D49" i="3"/>
  <c r="D51" i="11" s="1"/>
  <c r="D35" i="3"/>
  <c r="D37" i="11" s="1"/>
  <c r="D23" i="3"/>
  <c r="D25" i="11" s="1"/>
  <c r="D111" i="3"/>
  <c r="D113" i="11" s="1"/>
  <c r="D98" i="3"/>
  <c r="D100" i="11" s="1"/>
  <c r="D84" i="3"/>
  <c r="D86" i="11" s="1"/>
  <c r="D73" i="3"/>
  <c r="D75" i="11" s="1"/>
  <c r="D59" i="3"/>
  <c r="D61" i="11" s="1"/>
  <c r="D47" i="3"/>
  <c r="D49" i="11" s="1"/>
  <c r="D34" i="3"/>
  <c r="D36" i="11" s="1"/>
  <c r="D20" i="3"/>
  <c r="D22" i="11" s="1"/>
  <c r="E108" i="3"/>
  <c r="E76" i="3"/>
  <c r="E44" i="3"/>
  <c r="E12" i="3"/>
  <c r="E106" i="3"/>
  <c r="E98" i="3"/>
  <c r="E90" i="3"/>
  <c r="E82" i="3"/>
  <c r="E74" i="3"/>
  <c r="E66" i="3"/>
  <c r="E58" i="3"/>
  <c r="E50" i="3"/>
  <c r="E42" i="3"/>
  <c r="E34" i="3"/>
  <c r="E26" i="3"/>
  <c r="E18" i="3"/>
  <c r="E10" i="3"/>
  <c r="E105" i="3"/>
  <c r="E97" i="3"/>
  <c r="E89" i="3"/>
  <c r="E81" i="3"/>
  <c r="E73" i="3"/>
  <c r="E65" i="3"/>
  <c r="E57" i="3"/>
  <c r="E49" i="3"/>
  <c r="E41" i="3"/>
  <c r="E33" i="3"/>
  <c r="E25" i="3"/>
  <c r="E17" i="3"/>
  <c r="E9" i="3"/>
  <c r="E112" i="3"/>
  <c r="E104" i="3"/>
  <c r="E96" i="3"/>
  <c r="E88" i="3"/>
  <c r="E80" i="3"/>
  <c r="E72" i="3"/>
  <c r="E64" i="3"/>
  <c r="E56" i="3"/>
  <c r="E48" i="3"/>
  <c r="E40" i="3"/>
  <c r="E32" i="3"/>
  <c r="E24" i="3"/>
  <c r="E16" i="3"/>
  <c r="E8" i="3"/>
  <c r="E111" i="3"/>
  <c r="E103" i="3"/>
  <c r="E95" i="3"/>
  <c r="E87" i="3"/>
  <c r="E79" i="3"/>
  <c r="E71" i="3"/>
  <c r="E63" i="3"/>
  <c r="E55" i="3"/>
  <c r="E47" i="3"/>
  <c r="E39" i="3"/>
  <c r="E31" i="3"/>
  <c r="E23" i="3"/>
  <c r="E15" i="3"/>
  <c r="E7" i="3"/>
  <c r="E110" i="3"/>
  <c r="E102" i="3"/>
  <c r="E94" i="3"/>
  <c r="E86" i="3"/>
  <c r="E78" i="3"/>
  <c r="E70" i="3"/>
  <c r="E62" i="3"/>
  <c r="E54" i="3"/>
  <c r="E46" i="3"/>
  <c r="E38" i="3"/>
  <c r="E30" i="3"/>
  <c r="E22" i="3"/>
  <c r="E14" i="3"/>
  <c r="E6" i="3"/>
  <c r="E109" i="3"/>
  <c r="E101" i="3"/>
  <c r="E93" i="3"/>
  <c r="E85" i="3"/>
  <c r="E77" i="3"/>
  <c r="E69" i="3"/>
  <c r="E61" i="3"/>
  <c r="E53" i="3"/>
  <c r="E45" i="3"/>
  <c r="E37" i="3"/>
  <c r="E29" i="3"/>
  <c r="E21" i="3"/>
  <c r="E13" i="3"/>
  <c r="D11" i="3"/>
  <c r="D13" i="11" s="1"/>
  <c r="D10" i="3"/>
  <c r="D12" i="11" s="1"/>
  <c r="D112" i="3"/>
  <c r="D114" i="11" s="1"/>
  <c r="D104" i="3"/>
  <c r="D106" i="11" s="1"/>
  <c r="D96" i="3"/>
  <c r="D98" i="11" s="1"/>
  <c r="D88" i="3"/>
  <c r="D90" i="11" s="1"/>
  <c r="D80" i="3"/>
  <c r="D82" i="11" s="1"/>
  <c r="D72" i="3"/>
  <c r="D74" i="11" s="1"/>
  <c r="D64" i="3"/>
  <c r="D66" i="11" s="1"/>
  <c r="D56" i="3"/>
  <c r="D58" i="11" s="1"/>
  <c r="D48" i="3"/>
  <c r="D50" i="11" s="1"/>
  <c r="D40" i="3"/>
  <c r="D42" i="11" s="1"/>
  <c r="D32" i="3"/>
  <c r="D34" i="11" s="1"/>
  <c r="D24" i="3"/>
  <c r="D26" i="11" s="1"/>
  <c r="D16" i="3"/>
  <c r="D18" i="11" s="1"/>
  <c r="D8" i="3"/>
  <c r="D10" i="11" s="1"/>
  <c r="D7" i="3"/>
  <c r="D9" i="11" s="1"/>
  <c r="D110" i="3"/>
  <c r="D112" i="11" s="1"/>
  <c r="D102" i="3"/>
  <c r="D104" i="11" s="1"/>
  <c r="D94" i="3"/>
  <c r="D96" i="11" s="1"/>
  <c r="D86" i="3"/>
  <c r="D88" i="11" s="1"/>
  <c r="D78" i="3"/>
  <c r="D80" i="11" s="1"/>
  <c r="D70" i="3"/>
  <c r="D72" i="11" s="1"/>
  <c r="D62" i="3"/>
  <c r="D64" i="11" s="1"/>
  <c r="D54" i="3"/>
  <c r="D56" i="11" s="1"/>
  <c r="D46" i="3"/>
  <c r="D48" i="11" s="1"/>
  <c r="D38" i="3"/>
  <c r="D40" i="11" s="1"/>
  <c r="D30" i="3"/>
  <c r="D32" i="11" s="1"/>
  <c r="D22" i="3"/>
  <c r="D24" i="11" s="1"/>
  <c r="D14" i="3"/>
  <c r="D16" i="11" s="1"/>
  <c r="D6" i="3"/>
  <c r="D8" i="11" s="1"/>
  <c r="D109" i="3"/>
  <c r="D111" i="11" s="1"/>
  <c r="D101" i="3"/>
  <c r="D103" i="11" s="1"/>
  <c r="D93" i="3"/>
  <c r="D95" i="11" s="1"/>
  <c r="D85" i="3"/>
  <c r="D87" i="11" s="1"/>
  <c r="D77" i="3"/>
  <c r="D79" i="11" s="1"/>
  <c r="D69" i="3"/>
  <c r="D71" i="11" s="1"/>
  <c r="D61" i="3"/>
  <c r="D63" i="11" s="1"/>
  <c r="D53" i="3"/>
  <c r="D55" i="11" s="1"/>
  <c r="D45" i="3"/>
  <c r="D47" i="11" s="1"/>
  <c r="D37" i="3"/>
  <c r="D39" i="11" s="1"/>
  <c r="D29" i="3"/>
  <c r="D31" i="11" s="1"/>
  <c r="D21" i="3"/>
  <c r="D23" i="11" s="1"/>
  <c r="D13" i="3"/>
  <c r="D15" i="11" s="1"/>
  <c r="J82" i="5"/>
  <c r="IE81" i="3" s="1"/>
  <c r="P83" i="2" s="1"/>
  <c r="I82" i="5"/>
  <c r="ID81" i="3" s="1"/>
  <c r="O83" i="2" s="1"/>
  <c r="H82" i="5"/>
  <c r="IC81" i="3" s="1"/>
  <c r="N83" i="2" s="1"/>
  <c r="G82" i="5"/>
  <c r="IB81" i="3" s="1"/>
  <c r="M83" i="2" s="1"/>
  <c r="E82" i="5"/>
  <c r="HZ81" i="3" s="1"/>
  <c r="K83" i="2" s="1"/>
  <c r="D87" i="5"/>
  <c r="HY86" i="3" s="1"/>
  <c r="J88" i="2" s="1"/>
  <c r="J90" i="5"/>
  <c r="IE89" i="3" s="1"/>
  <c r="P91" i="2" s="1"/>
  <c r="I90" i="5"/>
  <c r="ID89" i="3" s="1"/>
  <c r="O91" i="2" s="1"/>
  <c r="H90" i="5"/>
  <c r="IC89" i="3" s="1"/>
  <c r="N91" i="2" s="1"/>
  <c r="G90" i="5"/>
  <c r="IB89" i="3" s="1"/>
  <c r="M91" i="2" s="1"/>
  <c r="E90" i="5"/>
  <c r="HZ89" i="3" s="1"/>
  <c r="K91" i="2" s="1"/>
  <c r="J106" i="5"/>
  <c r="IE105" i="3" s="1"/>
  <c r="P107" i="2" s="1"/>
  <c r="I106" i="5"/>
  <c r="ID105" i="3" s="1"/>
  <c r="O107" i="2" s="1"/>
  <c r="H106" i="5"/>
  <c r="IC105" i="3" s="1"/>
  <c r="N107" i="2" s="1"/>
  <c r="G106" i="5"/>
  <c r="IB105" i="3" s="1"/>
  <c r="M107" i="2" s="1"/>
  <c r="E106" i="5"/>
  <c r="HZ105" i="3" s="1"/>
  <c r="K107" i="2" s="1"/>
  <c r="D111" i="5"/>
  <c r="HY110" i="3" s="1"/>
  <c r="J112" i="2" s="1"/>
  <c r="J42" i="5"/>
  <c r="IE41" i="3" s="1"/>
  <c r="P43" i="2" s="1"/>
  <c r="I42" i="5"/>
  <c r="ID41" i="3" s="1"/>
  <c r="O43" i="2" s="1"/>
  <c r="H42" i="5"/>
  <c r="IC41" i="3" s="1"/>
  <c r="N43" i="2" s="1"/>
  <c r="G42" i="5"/>
  <c r="IB41" i="3" s="1"/>
  <c r="M43" i="2" s="1"/>
  <c r="E42" i="5"/>
  <c r="HZ41" i="3" s="1"/>
  <c r="K43" i="2" s="1"/>
  <c r="J98" i="5"/>
  <c r="IE97" i="3" s="1"/>
  <c r="P99" i="2" s="1"/>
  <c r="I98" i="5"/>
  <c r="ID97" i="3" s="1"/>
  <c r="O99" i="2" s="1"/>
  <c r="H98" i="5"/>
  <c r="IC97" i="3" s="1"/>
  <c r="N99" i="2" s="1"/>
  <c r="G98" i="5"/>
  <c r="IB97" i="3" s="1"/>
  <c r="M99" i="2" s="1"/>
  <c r="E98" i="5"/>
  <c r="HZ97" i="3" s="1"/>
  <c r="K99" i="2" s="1"/>
  <c r="J37" i="5"/>
  <c r="IE36" i="3" s="1"/>
  <c r="P38" i="2" s="1"/>
  <c r="I37" i="5"/>
  <c r="ID36" i="3" s="1"/>
  <c r="O38" i="2" s="1"/>
  <c r="H37" i="5"/>
  <c r="IC36" i="3" s="1"/>
  <c r="N38" i="2" s="1"/>
  <c r="G37" i="5"/>
  <c r="IB36" i="3" s="1"/>
  <c r="M38" i="2" s="1"/>
  <c r="E37" i="5"/>
  <c r="HZ36" i="3" s="1"/>
  <c r="K38" i="2" s="1"/>
  <c r="F47" i="5"/>
  <c r="IA46" i="3" s="1"/>
  <c r="L48" i="2" s="1"/>
  <c r="D66" i="5"/>
  <c r="HY65" i="3" s="1"/>
  <c r="J67" i="2" s="1"/>
  <c r="J93" i="5"/>
  <c r="IE92" i="3" s="1"/>
  <c r="P94" i="2" s="1"/>
  <c r="I93" i="5"/>
  <c r="ID92" i="3" s="1"/>
  <c r="O94" i="2" s="1"/>
  <c r="H93" i="5"/>
  <c r="IC92" i="3" s="1"/>
  <c r="N94" i="2" s="1"/>
  <c r="G93" i="5"/>
  <c r="IB92" i="3" s="1"/>
  <c r="M94" i="2" s="1"/>
  <c r="E93" i="5"/>
  <c r="HZ92" i="3" s="1"/>
  <c r="K94" i="2" s="1"/>
  <c r="J40" i="5"/>
  <c r="IE39" i="3" s="1"/>
  <c r="P41" i="2" s="1"/>
  <c r="I40" i="5"/>
  <c r="ID39" i="3" s="1"/>
  <c r="O41" i="2" s="1"/>
  <c r="H40" i="5"/>
  <c r="IC39" i="3" s="1"/>
  <c r="N41" i="2" s="1"/>
  <c r="G40" i="5"/>
  <c r="IB39" i="3" s="1"/>
  <c r="M41" i="2" s="1"/>
  <c r="E40" i="5"/>
  <c r="HZ39" i="3" s="1"/>
  <c r="K41" i="2" s="1"/>
  <c r="F42" i="5"/>
  <c r="IA41" i="3" s="1"/>
  <c r="L43" i="2" s="1"/>
  <c r="J48" i="5"/>
  <c r="IE47" i="3" s="1"/>
  <c r="P49" i="2" s="1"/>
  <c r="I48" i="5"/>
  <c r="ID47" i="3" s="1"/>
  <c r="O49" i="2" s="1"/>
  <c r="H48" i="5"/>
  <c r="IC47" i="3" s="1"/>
  <c r="N49" i="2" s="1"/>
  <c r="G48" i="5"/>
  <c r="IB47" i="3" s="1"/>
  <c r="M49" i="2" s="1"/>
  <c r="E48" i="5"/>
  <c r="HZ47" i="3" s="1"/>
  <c r="K49" i="2" s="1"/>
  <c r="F50" i="5"/>
  <c r="IA49" i="3" s="1"/>
  <c r="L51" i="2" s="1"/>
  <c r="D53" i="5"/>
  <c r="HY52" i="3" s="1"/>
  <c r="J54" i="2" s="1"/>
  <c r="J56" i="5"/>
  <c r="IE55" i="3" s="1"/>
  <c r="P57" i="2" s="1"/>
  <c r="I56" i="5"/>
  <c r="ID55" i="3" s="1"/>
  <c r="O57" i="2" s="1"/>
  <c r="H56" i="5"/>
  <c r="IC55" i="3" s="1"/>
  <c r="N57" i="2" s="1"/>
  <c r="G56" i="5"/>
  <c r="IB55" i="3" s="1"/>
  <c r="M57" i="2" s="1"/>
  <c r="E56" i="5"/>
  <c r="HZ55" i="3" s="1"/>
  <c r="K57" i="2" s="1"/>
  <c r="D61" i="5"/>
  <c r="HY60" i="3" s="1"/>
  <c r="J62" i="2" s="1"/>
  <c r="J64" i="5"/>
  <c r="IE63" i="3" s="1"/>
  <c r="P65" i="2" s="1"/>
  <c r="I64" i="5"/>
  <c r="ID63" i="3" s="1"/>
  <c r="O65" i="2" s="1"/>
  <c r="H64" i="5"/>
  <c r="IC63" i="3" s="1"/>
  <c r="N65" i="2" s="1"/>
  <c r="G64" i="5"/>
  <c r="IB63" i="3" s="1"/>
  <c r="M65" i="2" s="1"/>
  <c r="E64" i="5"/>
  <c r="HZ63" i="3" s="1"/>
  <c r="K65" i="2" s="1"/>
  <c r="J72" i="5"/>
  <c r="IE71" i="3" s="1"/>
  <c r="P73" i="2" s="1"/>
  <c r="I72" i="5"/>
  <c r="ID71" i="3" s="1"/>
  <c r="O73" i="2" s="1"/>
  <c r="H72" i="5"/>
  <c r="IC71" i="3" s="1"/>
  <c r="N73" i="2" s="1"/>
  <c r="G72" i="5"/>
  <c r="IB71" i="3" s="1"/>
  <c r="M73" i="2" s="1"/>
  <c r="E72" i="5"/>
  <c r="HZ71" i="3" s="1"/>
  <c r="K73" i="2" s="1"/>
  <c r="D77" i="5"/>
  <c r="HY76" i="3" s="1"/>
  <c r="J78" i="2" s="1"/>
  <c r="J80" i="5"/>
  <c r="IE79" i="3" s="1"/>
  <c r="P81" i="2" s="1"/>
  <c r="I80" i="5"/>
  <c r="ID79" i="3" s="1"/>
  <c r="O81" i="2" s="1"/>
  <c r="H80" i="5"/>
  <c r="IC79" i="3" s="1"/>
  <c r="N81" i="2" s="1"/>
  <c r="G80" i="5"/>
  <c r="IB79" i="3" s="1"/>
  <c r="M81" i="2" s="1"/>
  <c r="E80" i="5"/>
  <c r="HZ79" i="3" s="1"/>
  <c r="K81" i="2" s="1"/>
  <c r="F82" i="5"/>
  <c r="IA81" i="3" s="1"/>
  <c r="L83" i="2" s="1"/>
  <c r="D85" i="5"/>
  <c r="HY84" i="3" s="1"/>
  <c r="J86" i="2" s="1"/>
  <c r="J88" i="5"/>
  <c r="IE87" i="3" s="1"/>
  <c r="P89" i="2" s="1"/>
  <c r="I88" i="5"/>
  <c r="ID87" i="3" s="1"/>
  <c r="O89" i="2" s="1"/>
  <c r="H88" i="5"/>
  <c r="IC87" i="3" s="1"/>
  <c r="N89" i="2" s="1"/>
  <c r="G88" i="5"/>
  <c r="IB87" i="3" s="1"/>
  <c r="M89" i="2" s="1"/>
  <c r="E88" i="5"/>
  <c r="HZ87" i="3" s="1"/>
  <c r="K89" i="2" s="1"/>
  <c r="F90" i="5"/>
  <c r="IA89" i="3" s="1"/>
  <c r="L91" i="2" s="1"/>
  <c r="D93" i="5"/>
  <c r="HY92" i="3" s="1"/>
  <c r="J94" i="2" s="1"/>
  <c r="J96" i="5"/>
  <c r="IE95" i="3" s="1"/>
  <c r="P97" i="2" s="1"/>
  <c r="I96" i="5"/>
  <c r="ID95" i="3" s="1"/>
  <c r="O97" i="2" s="1"/>
  <c r="H96" i="5"/>
  <c r="IC95" i="3" s="1"/>
  <c r="N97" i="2" s="1"/>
  <c r="G96" i="5"/>
  <c r="IB95" i="3" s="1"/>
  <c r="M97" i="2" s="1"/>
  <c r="E96" i="5"/>
  <c r="HZ95" i="3" s="1"/>
  <c r="K97" i="2" s="1"/>
  <c r="F98" i="5"/>
  <c r="IA97" i="3" s="1"/>
  <c r="L99" i="2" s="1"/>
  <c r="J104" i="5"/>
  <c r="IE103" i="3" s="1"/>
  <c r="P105" i="2" s="1"/>
  <c r="I104" i="5"/>
  <c r="ID103" i="3" s="1"/>
  <c r="O105" i="2" s="1"/>
  <c r="H104" i="5"/>
  <c r="IC103" i="3" s="1"/>
  <c r="N105" i="2" s="1"/>
  <c r="G104" i="5"/>
  <c r="IB103" i="3" s="1"/>
  <c r="M105" i="2" s="1"/>
  <c r="E104" i="5"/>
  <c r="HZ103" i="3" s="1"/>
  <c r="K105" i="2" s="1"/>
  <c r="F106" i="5"/>
  <c r="IA105" i="3" s="1"/>
  <c r="L107" i="2" s="1"/>
  <c r="D109" i="5"/>
  <c r="HY108" i="3" s="1"/>
  <c r="J110" i="2" s="1"/>
  <c r="J112" i="5"/>
  <c r="IE111" i="3" s="1"/>
  <c r="P113" i="2" s="1"/>
  <c r="I112" i="5"/>
  <c r="ID111" i="3" s="1"/>
  <c r="O113" i="2" s="1"/>
  <c r="H112" i="5"/>
  <c r="IC111" i="3" s="1"/>
  <c r="N113" i="2" s="1"/>
  <c r="G112" i="5"/>
  <c r="IB111" i="3" s="1"/>
  <c r="M113" i="2" s="1"/>
  <c r="E112" i="5"/>
  <c r="HZ111" i="3" s="1"/>
  <c r="K113" i="2" s="1"/>
  <c r="J55" i="5"/>
  <c r="IE54" i="3" s="1"/>
  <c r="P56" i="2" s="1"/>
  <c r="I55" i="5"/>
  <c r="ID54" i="3" s="1"/>
  <c r="O56" i="2" s="1"/>
  <c r="H55" i="5"/>
  <c r="IC54" i="3" s="1"/>
  <c r="N56" i="2" s="1"/>
  <c r="G55" i="5"/>
  <c r="IB54" i="3" s="1"/>
  <c r="M56" i="2" s="1"/>
  <c r="E55" i="5"/>
  <c r="HZ54" i="3" s="1"/>
  <c r="K56" i="2" s="1"/>
  <c r="J71" i="5"/>
  <c r="IE70" i="3" s="1"/>
  <c r="P72" i="2" s="1"/>
  <c r="I71" i="5"/>
  <c r="ID70" i="3" s="1"/>
  <c r="O72" i="2" s="1"/>
  <c r="H71" i="5"/>
  <c r="IC70" i="3" s="1"/>
  <c r="N72" i="2" s="1"/>
  <c r="G71" i="5"/>
  <c r="IB70" i="3" s="1"/>
  <c r="M72" i="2" s="1"/>
  <c r="E71" i="5"/>
  <c r="HZ70" i="3" s="1"/>
  <c r="K72" i="2" s="1"/>
  <c r="J103" i="5"/>
  <c r="IE102" i="3" s="1"/>
  <c r="P104" i="2" s="1"/>
  <c r="I103" i="5"/>
  <c r="ID102" i="3" s="1"/>
  <c r="O104" i="2" s="1"/>
  <c r="H103" i="5"/>
  <c r="IC102" i="3" s="1"/>
  <c r="N104" i="2" s="1"/>
  <c r="G103" i="5"/>
  <c r="IB102" i="3" s="1"/>
  <c r="M104" i="2" s="1"/>
  <c r="E103" i="5"/>
  <c r="HZ102" i="3" s="1"/>
  <c r="K104" i="2" s="1"/>
  <c r="J74" i="5"/>
  <c r="IE73" i="3" s="1"/>
  <c r="P75" i="2" s="1"/>
  <c r="I74" i="5"/>
  <c r="ID73" i="3" s="1"/>
  <c r="O75" i="2" s="1"/>
  <c r="H74" i="5"/>
  <c r="IC73" i="3" s="1"/>
  <c r="N75" i="2" s="1"/>
  <c r="G74" i="5"/>
  <c r="IB73" i="3" s="1"/>
  <c r="M75" i="2" s="1"/>
  <c r="E74" i="5"/>
  <c r="HZ73" i="3" s="1"/>
  <c r="K75" i="2" s="1"/>
  <c r="D42" i="5"/>
  <c r="HY41" i="3" s="1"/>
  <c r="J43" i="2" s="1"/>
  <c r="J69" i="5"/>
  <c r="IE68" i="3" s="1"/>
  <c r="P70" i="2" s="1"/>
  <c r="I69" i="5"/>
  <c r="ID68" i="3" s="1"/>
  <c r="O70" i="2" s="1"/>
  <c r="H69" i="5"/>
  <c r="IC68" i="3" s="1"/>
  <c r="N70" i="2" s="1"/>
  <c r="G69" i="5"/>
  <c r="IB68" i="3" s="1"/>
  <c r="M70" i="2" s="1"/>
  <c r="E69" i="5"/>
  <c r="HZ68" i="3" s="1"/>
  <c r="K70" i="2" s="1"/>
  <c r="J101" i="5"/>
  <c r="IE100" i="3" s="1"/>
  <c r="P102" i="2" s="1"/>
  <c r="I101" i="5"/>
  <c r="ID100" i="3" s="1"/>
  <c r="O102" i="2" s="1"/>
  <c r="H101" i="5"/>
  <c r="IC100" i="3" s="1"/>
  <c r="N102" i="2" s="1"/>
  <c r="G101" i="5"/>
  <c r="IB100" i="3" s="1"/>
  <c r="M102" i="2" s="1"/>
  <c r="E101" i="5"/>
  <c r="HZ100" i="3" s="1"/>
  <c r="K102" i="2" s="1"/>
  <c r="D30" i="5"/>
  <c r="HY29" i="3" s="1"/>
  <c r="J31" i="2" s="1"/>
  <c r="D32" i="5"/>
  <c r="HY31" i="3" s="1"/>
  <c r="J33" i="2" s="1"/>
  <c r="F34" i="5"/>
  <c r="IA33" i="3" s="1"/>
  <c r="L35" i="2" s="1"/>
  <c r="D37" i="5"/>
  <c r="HY36" i="3" s="1"/>
  <c r="J38" i="2" s="1"/>
  <c r="D45" i="5"/>
  <c r="HY44" i="3" s="1"/>
  <c r="J46" i="2" s="1"/>
  <c r="I7" i="5"/>
  <c r="ID6" i="3" s="1"/>
  <c r="O8" i="2" s="1"/>
  <c r="I8" i="5"/>
  <c r="ID7" i="3" s="1"/>
  <c r="O9" i="2" s="1"/>
  <c r="I9" i="5"/>
  <c r="ID8" i="3" s="1"/>
  <c r="O10" i="2" s="1"/>
  <c r="I10" i="5"/>
  <c r="ID9" i="3" s="1"/>
  <c r="O11" i="2" s="1"/>
  <c r="I11" i="5"/>
  <c r="ID10" i="3" s="1"/>
  <c r="O12" i="2" s="1"/>
  <c r="I12" i="5"/>
  <c r="ID11" i="3" s="1"/>
  <c r="O13" i="2" s="1"/>
  <c r="I13" i="5"/>
  <c r="ID12" i="3" s="1"/>
  <c r="O14" i="2" s="1"/>
  <c r="I14" i="5"/>
  <c r="ID13" i="3" s="1"/>
  <c r="O15" i="2" s="1"/>
  <c r="I15" i="5"/>
  <c r="ID14" i="3" s="1"/>
  <c r="O16" i="2" s="1"/>
  <c r="I16" i="5"/>
  <c r="ID15" i="3" s="1"/>
  <c r="O17" i="2" s="1"/>
  <c r="I17" i="5"/>
  <c r="ID16" i="3" s="1"/>
  <c r="O18" i="2" s="1"/>
  <c r="I18" i="5"/>
  <c r="ID17" i="3" s="1"/>
  <c r="O19" i="2" s="1"/>
  <c r="I19" i="5"/>
  <c r="ID18" i="3" s="1"/>
  <c r="O20" i="2" s="1"/>
  <c r="I20" i="5"/>
  <c r="ID19" i="3" s="1"/>
  <c r="O21" i="2" s="1"/>
  <c r="I21" i="5"/>
  <c r="ID20" i="3" s="1"/>
  <c r="O22" i="2" s="1"/>
  <c r="I22" i="5"/>
  <c r="ID21" i="3" s="1"/>
  <c r="O23" i="2" s="1"/>
  <c r="I23" i="5"/>
  <c r="ID22" i="3" s="1"/>
  <c r="O24" i="2" s="1"/>
  <c r="I24" i="5"/>
  <c r="ID23" i="3" s="1"/>
  <c r="O25" i="2" s="1"/>
  <c r="I25" i="5"/>
  <c r="ID24" i="3" s="1"/>
  <c r="O26" i="2" s="1"/>
  <c r="I26" i="5"/>
  <c r="ID25" i="3" s="1"/>
  <c r="O27" i="2" s="1"/>
  <c r="I27" i="5"/>
  <c r="ID26" i="3" s="1"/>
  <c r="O28" i="2" s="1"/>
  <c r="I28" i="5"/>
  <c r="ID27" i="3" s="1"/>
  <c r="O29" i="2" s="1"/>
  <c r="F32" i="5"/>
  <c r="IA31" i="3" s="1"/>
  <c r="L33" i="2" s="1"/>
  <c r="J35" i="5"/>
  <c r="IE34" i="3" s="1"/>
  <c r="P36" i="2" s="1"/>
  <c r="I35" i="5"/>
  <c r="ID34" i="3" s="1"/>
  <c r="O36" i="2" s="1"/>
  <c r="H35" i="5"/>
  <c r="IC34" i="3" s="1"/>
  <c r="N36" i="2" s="1"/>
  <c r="G35" i="5"/>
  <c r="IB34" i="3" s="1"/>
  <c r="M36" i="2" s="1"/>
  <c r="E35" i="5"/>
  <c r="HZ34" i="3" s="1"/>
  <c r="K36" i="2" s="1"/>
  <c r="F37" i="5"/>
  <c r="IA36" i="3" s="1"/>
  <c r="L38" i="2" s="1"/>
  <c r="D40" i="5"/>
  <c r="HY39" i="3" s="1"/>
  <c r="J41" i="2" s="1"/>
  <c r="J43" i="5"/>
  <c r="IE42" i="3" s="1"/>
  <c r="P44" i="2" s="1"/>
  <c r="I43" i="5"/>
  <c r="ID42" i="3" s="1"/>
  <c r="O44" i="2" s="1"/>
  <c r="H43" i="5"/>
  <c r="IC42" i="3" s="1"/>
  <c r="N44" i="2" s="1"/>
  <c r="G43" i="5"/>
  <c r="IB42" i="3" s="1"/>
  <c r="M44" i="2" s="1"/>
  <c r="E43" i="5"/>
  <c r="HZ42" i="3" s="1"/>
  <c r="K44" i="2" s="1"/>
  <c r="D48" i="5"/>
  <c r="HY47" i="3" s="1"/>
  <c r="J49" i="2" s="1"/>
  <c r="J51" i="5"/>
  <c r="IE50" i="3" s="1"/>
  <c r="P52" i="2" s="1"/>
  <c r="I51" i="5"/>
  <c r="ID50" i="3" s="1"/>
  <c r="O52" i="2" s="1"/>
  <c r="H51" i="5"/>
  <c r="IC50" i="3" s="1"/>
  <c r="N52" i="2" s="1"/>
  <c r="G51" i="5"/>
  <c r="IB50" i="3" s="1"/>
  <c r="M52" i="2" s="1"/>
  <c r="E51" i="5"/>
  <c r="HZ50" i="3" s="1"/>
  <c r="K52" i="2" s="1"/>
  <c r="D56" i="5"/>
  <c r="HY55" i="3" s="1"/>
  <c r="J57" i="2" s="1"/>
  <c r="J59" i="5"/>
  <c r="IE58" i="3" s="1"/>
  <c r="P60" i="2" s="1"/>
  <c r="I59" i="5"/>
  <c r="ID58" i="3" s="1"/>
  <c r="O60" i="2" s="1"/>
  <c r="H59" i="5"/>
  <c r="IC58" i="3" s="1"/>
  <c r="N60" i="2" s="1"/>
  <c r="G59" i="5"/>
  <c r="IB58" i="3" s="1"/>
  <c r="M60" i="2" s="1"/>
  <c r="E59" i="5"/>
  <c r="HZ58" i="3" s="1"/>
  <c r="K60" i="2" s="1"/>
  <c r="D64" i="5"/>
  <c r="HY63" i="3" s="1"/>
  <c r="J65" i="2" s="1"/>
  <c r="J67" i="5"/>
  <c r="IE66" i="3" s="1"/>
  <c r="P68" i="2" s="1"/>
  <c r="I67" i="5"/>
  <c r="ID66" i="3" s="1"/>
  <c r="O68" i="2" s="1"/>
  <c r="H67" i="5"/>
  <c r="IC66" i="3" s="1"/>
  <c r="N68" i="2" s="1"/>
  <c r="G67" i="5"/>
  <c r="IB66" i="3" s="1"/>
  <c r="M68" i="2" s="1"/>
  <c r="E67" i="5"/>
  <c r="HZ66" i="3" s="1"/>
  <c r="K68" i="2" s="1"/>
  <c r="F69" i="5"/>
  <c r="IA68" i="3" s="1"/>
  <c r="L70" i="2" s="1"/>
  <c r="D72" i="5"/>
  <c r="HY71" i="3" s="1"/>
  <c r="J73" i="2" s="1"/>
  <c r="J75" i="5"/>
  <c r="IE74" i="3" s="1"/>
  <c r="P76" i="2" s="1"/>
  <c r="I75" i="5"/>
  <c r="ID74" i="3" s="1"/>
  <c r="O76" i="2" s="1"/>
  <c r="H75" i="5"/>
  <c r="IC74" i="3" s="1"/>
  <c r="N76" i="2" s="1"/>
  <c r="G75" i="5"/>
  <c r="IB74" i="3" s="1"/>
  <c r="M76" i="2" s="1"/>
  <c r="E75" i="5"/>
  <c r="HZ74" i="3" s="1"/>
  <c r="K76" i="2" s="1"/>
  <c r="D80" i="5"/>
  <c r="HY79" i="3" s="1"/>
  <c r="J81" i="2" s="1"/>
  <c r="J83" i="5"/>
  <c r="IE82" i="3" s="1"/>
  <c r="P84" i="2" s="1"/>
  <c r="I83" i="5"/>
  <c r="ID82" i="3" s="1"/>
  <c r="O84" i="2" s="1"/>
  <c r="H83" i="5"/>
  <c r="IC82" i="3" s="1"/>
  <c r="N84" i="2" s="1"/>
  <c r="G83" i="5"/>
  <c r="IB82" i="3" s="1"/>
  <c r="M84" i="2" s="1"/>
  <c r="E83" i="5"/>
  <c r="HZ82" i="3" s="1"/>
  <c r="K84" i="2" s="1"/>
  <c r="D88" i="5"/>
  <c r="HY87" i="3" s="1"/>
  <c r="J89" i="2" s="1"/>
  <c r="J91" i="5"/>
  <c r="IE90" i="3" s="1"/>
  <c r="P92" i="2" s="1"/>
  <c r="I91" i="5"/>
  <c r="ID90" i="3" s="1"/>
  <c r="O92" i="2" s="1"/>
  <c r="H91" i="5"/>
  <c r="IC90" i="3" s="1"/>
  <c r="N92" i="2" s="1"/>
  <c r="G91" i="5"/>
  <c r="IB90" i="3" s="1"/>
  <c r="M92" i="2" s="1"/>
  <c r="E91" i="5"/>
  <c r="HZ90" i="3" s="1"/>
  <c r="K92" i="2" s="1"/>
  <c r="F93" i="5"/>
  <c r="IA92" i="3" s="1"/>
  <c r="L94" i="2" s="1"/>
  <c r="D96" i="5"/>
  <c r="HY95" i="3" s="1"/>
  <c r="J97" i="2" s="1"/>
  <c r="J99" i="5"/>
  <c r="IE98" i="3" s="1"/>
  <c r="P100" i="2" s="1"/>
  <c r="I99" i="5"/>
  <c r="ID98" i="3" s="1"/>
  <c r="O100" i="2" s="1"/>
  <c r="H99" i="5"/>
  <c r="IC98" i="3" s="1"/>
  <c r="N100" i="2" s="1"/>
  <c r="G99" i="5"/>
  <c r="IB98" i="3" s="1"/>
  <c r="M100" i="2" s="1"/>
  <c r="E99" i="5"/>
  <c r="HZ98" i="3" s="1"/>
  <c r="K100" i="2" s="1"/>
  <c r="F101" i="5"/>
  <c r="IA100" i="3" s="1"/>
  <c r="L102" i="2" s="1"/>
  <c r="D104" i="5"/>
  <c r="HY103" i="3" s="1"/>
  <c r="J105" i="2" s="1"/>
  <c r="J107" i="5"/>
  <c r="IE106" i="3" s="1"/>
  <c r="P108" i="2" s="1"/>
  <c r="I107" i="5"/>
  <c r="ID106" i="3" s="1"/>
  <c r="O108" i="2" s="1"/>
  <c r="H107" i="5"/>
  <c r="IC106" i="3" s="1"/>
  <c r="N108" i="2" s="1"/>
  <c r="G107" i="5"/>
  <c r="IB106" i="3" s="1"/>
  <c r="M108" i="2" s="1"/>
  <c r="E107" i="5"/>
  <c r="HZ106" i="3" s="1"/>
  <c r="K108" i="2" s="1"/>
  <c r="D112" i="5"/>
  <c r="HY111" i="3" s="1"/>
  <c r="J113" i="2" s="1"/>
  <c r="J39" i="5"/>
  <c r="IE38" i="3" s="1"/>
  <c r="P40" i="2" s="1"/>
  <c r="I39" i="5"/>
  <c r="ID38" i="3" s="1"/>
  <c r="O40" i="2" s="1"/>
  <c r="H39" i="5"/>
  <c r="IC38" i="3" s="1"/>
  <c r="N40" i="2" s="1"/>
  <c r="G39" i="5"/>
  <c r="IB38" i="3" s="1"/>
  <c r="M40" i="2" s="1"/>
  <c r="E39" i="5"/>
  <c r="HZ38" i="3" s="1"/>
  <c r="K40" i="2" s="1"/>
  <c r="J79" i="5"/>
  <c r="IE78" i="3" s="1"/>
  <c r="P80" i="2" s="1"/>
  <c r="I79" i="5"/>
  <c r="ID78" i="3" s="1"/>
  <c r="O80" i="2" s="1"/>
  <c r="H79" i="5"/>
  <c r="IC78" i="3" s="1"/>
  <c r="N80" i="2" s="1"/>
  <c r="G79" i="5"/>
  <c r="IB78" i="3" s="1"/>
  <c r="M80" i="2" s="1"/>
  <c r="E79" i="5"/>
  <c r="HZ78" i="3" s="1"/>
  <c r="K80" i="2" s="1"/>
  <c r="D39" i="5"/>
  <c r="HY38" i="3" s="1"/>
  <c r="J40" i="2" s="1"/>
  <c r="J58" i="5"/>
  <c r="IE57" i="3" s="1"/>
  <c r="P59" i="2" s="1"/>
  <c r="I58" i="5"/>
  <c r="ID57" i="3" s="1"/>
  <c r="O59" i="2" s="1"/>
  <c r="H58" i="5"/>
  <c r="IC57" i="3" s="1"/>
  <c r="N59" i="2" s="1"/>
  <c r="G58" i="5"/>
  <c r="IB57" i="3" s="1"/>
  <c r="M59" i="2" s="1"/>
  <c r="E58" i="5"/>
  <c r="HZ57" i="3" s="1"/>
  <c r="K59" i="2" s="1"/>
  <c r="D103" i="5"/>
  <c r="HY102" i="3" s="1"/>
  <c r="J104" i="2" s="1"/>
  <c r="J53" i="5"/>
  <c r="IE52" i="3" s="1"/>
  <c r="P54" i="2" s="1"/>
  <c r="I53" i="5"/>
  <c r="ID52" i="3" s="1"/>
  <c r="O54" i="2" s="1"/>
  <c r="H53" i="5"/>
  <c r="IC52" i="3" s="1"/>
  <c r="N54" i="2" s="1"/>
  <c r="G53" i="5"/>
  <c r="IB52" i="3" s="1"/>
  <c r="M54" i="2" s="1"/>
  <c r="E53" i="5"/>
  <c r="HZ52" i="3" s="1"/>
  <c r="K54" i="2" s="1"/>
  <c r="J77" i="5"/>
  <c r="IE76" i="3" s="1"/>
  <c r="P78" i="2" s="1"/>
  <c r="I77" i="5"/>
  <c r="ID76" i="3" s="1"/>
  <c r="O78" i="2" s="1"/>
  <c r="H77" i="5"/>
  <c r="IC76" i="3" s="1"/>
  <c r="N78" i="2" s="1"/>
  <c r="G77" i="5"/>
  <c r="IB76" i="3" s="1"/>
  <c r="M78" i="2" s="1"/>
  <c r="E77" i="5"/>
  <c r="HZ76" i="3" s="1"/>
  <c r="K78" i="2" s="1"/>
  <c r="J109" i="5"/>
  <c r="IE108" i="3" s="1"/>
  <c r="P110" i="2" s="1"/>
  <c r="I109" i="5"/>
  <c r="ID108" i="3" s="1"/>
  <c r="O110" i="2" s="1"/>
  <c r="H109" i="5"/>
  <c r="IC108" i="3" s="1"/>
  <c r="N110" i="2" s="1"/>
  <c r="G109" i="5"/>
  <c r="IB108" i="3" s="1"/>
  <c r="M110" i="2" s="1"/>
  <c r="E109" i="5"/>
  <c r="HZ108" i="3" s="1"/>
  <c r="K110" i="2" s="1"/>
  <c r="J38" i="5"/>
  <c r="IE37" i="3" s="1"/>
  <c r="P39" i="2" s="1"/>
  <c r="I38" i="5"/>
  <c r="ID37" i="3" s="1"/>
  <c r="O39" i="2" s="1"/>
  <c r="H38" i="5"/>
  <c r="IC37" i="3" s="1"/>
  <c r="N39" i="2" s="1"/>
  <c r="G38" i="5"/>
  <c r="IB37" i="3" s="1"/>
  <c r="M39" i="2" s="1"/>
  <c r="E38" i="5"/>
  <c r="HZ37" i="3" s="1"/>
  <c r="K39" i="2" s="1"/>
  <c r="J46" i="5"/>
  <c r="IE45" i="3" s="1"/>
  <c r="P47" i="2" s="1"/>
  <c r="I46" i="5"/>
  <c r="ID45" i="3" s="1"/>
  <c r="O47" i="2" s="1"/>
  <c r="H46" i="5"/>
  <c r="IC45" i="3" s="1"/>
  <c r="N47" i="2" s="1"/>
  <c r="G46" i="5"/>
  <c r="IB45" i="3" s="1"/>
  <c r="M47" i="2" s="1"/>
  <c r="E46" i="5"/>
  <c r="HZ45" i="3" s="1"/>
  <c r="K47" i="2" s="1"/>
  <c r="J54" i="5"/>
  <c r="IE53" i="3" s="1"/>
  <c r="P55" i="2" s="1"/>
  <c r="I54" i="5"/>
  <c r="ID53" i="3" s="1"/>
  <c r="O55" i="2" s="1"/>
  <c r="H54" i="5"/>
  <c r="IC53" i="3" s="1"/>
  <c r="N55" i="2" s="1"/>
  <c r="G54" i="5"/>
  <c r="IB53" i="3" s="1"/>
  <c r="M55" i="2" s="1"/>
  <c r="E54" i="5"/>
  <c r="HZ53" i="3" s="1"/>
  <c r="K55" i="2" s="1"/>
  <c r="J62" i="5"/>
  <c r="IE61" i="3" s="1"/>
  <c r="P63" i="2" s="1"/>
  <c r="I62" i="5"/>
  <c r="ID61" i="3" s="1"/>
  <c r="O63" i="2" s="1"/>
  <c r="H62" i="5"/>
  <c r="IC61" i="3" s="1"/>
  <c r="N63" i="2" s="1"/>
  <c r="G62" i="5"/>
  <c r="IB61" i="3" s="1"/>
  <c r="M63" i="2" s="1"/>
  <c r="E62" i="5"/>
  <c r="HZ61" i="3" s="1"/>
  <c r="K63" i="2" s="1"/>
  <c r="J70" i="5"/>
  <c r="IE69" i="3" s="1"/>
  <c r="P71" i="2" s="1"/>
  <c r="I70" i="5"/>
  <c r="ID69" i="3" s="1"/>
  <c r="O71" i="2" s="1"/>
  <c r="H70" i="5"/>
  <c r="IC69" i="3" s="1"/>
  <c r="N71" i="2" s="1"/>
  <c r="G70" i="5"/>
  <c r="IB69" i="3" s="1"/>
  <c r="M71" i="2" s="1"/>
  <c r="E70" i="5"/>
  <c r="HZ69" i="3" s="1"/>
  <c r="K71" i="2" s="1"/>
  <c r="J78" i="5"/>
  <c r="IE77" i="3" s="1"/>
  <c r="P79" i="2" s="1"/>
  <c r="I78" i="5"/>
  <c r="ID77" i="3" s="1"/>
  <c r="O79" i="2" s="1"/>
  <c r="H78" i="5"/>
  <c r="IC77" i="3" s="1"/>
  <c r="N79" i="2" s="1"/>
  <c r="G78" i="5"/>
  <c r="IB77" i="3" s="1"/>
  <c r="M79" i="2" s="1"/>
  <c r="E78" i="5"/>
  <c r="HZ77" i="3" s="1"/>
  <c r="K79" i="2" s="1"/>
  <c r="J86" i="5"/>
  <c r="IE85" i="3" s="1"/>
  <c r="P87" i="2" s="1"/>
  <c r="I86" i="5"/>
  <c r="ID85" i="3" s="1"/>
  <c r="O87" i="2" s="1"/>
  <c r="H86" i="5"/>
  <c r="IC85" i="3" s="1"/>
  <c r="N87" i="2" s="1"/>
  <c r="G86" i="5"/>
  <c r="IB85" i="3" s="1"/>
  <c r="M87" i="2" s="1"/>
  <c r="E86" i="5"/>
  <c r="HZ85" i="3" s="1"/>
  <c r="K87" i="2" s="1"/>
  <c r="J94" i="5"/>
  <c r="IE93" i="3" s="1"/>
  <c r="P95" i="2" s="1"/>
  <c r="I94" i="5"/>
  <c r="ID93" i="3" s="1"/>
  <c r="O95" i="2" s="1"/>
  <c r="H94" i="5"/>
  <c r="IC93" i="3" s="1"/>
  <c r="N95" i="2" s="1"/>
  <c r="G94" i="5"/>
  <c r="IB93" i="3" s="1"/>
  <c r="M95" i="2" s="1"/>
  <c r="E94" i="5"/>
  <c r="HZ93" i="3" s="1"/>
  <c r="K95" i="2" s="1"/>
  <c r="J102" i="5"/>
  <c r="IE101" i="3" s="1"/>
  <c r="P103" i="2" s="1"/>
  <c r="I102" i="5"/>
  <c r="ID101" i="3" s="1"/>
  <c r="O103" i="2" s="1"/>
  <c r="H102" i="5"/>
  <c r="IC101" i="3" s="1"/>
  <c r="N103" i="2" s="1"/>
  <c r="G102" i="5"/>
  <c r="IB101" i="3" s="1"/>
  <c r="M103" i="2" s="1"/>
  <c r="E102" i="5"/>
  <c r="HZ101" i="3" s="1"/>
  <c r="K103" i="2" s="1"/>
  <c r="J110" i="5"/>
  <c r="IE109" i="3" s="1"/>
  <c r="P111" i="2" s="1"/>
  <c r="Y111" i="2" s="1"/>
  <c r="I110" i="5"/>
  <c r="ID109" i="3" s="1"/>
  <c r="O111" i="2" s="1"/>
  <c r="X111" i="2" s="1"/>
  <c r="H110" i="5"/>
  <c r="IC109" i="3" s="1"/>
  <c r="N111" i="2" s="1"/>
  <c r="W111" i="2" s="1"/>
  <c r="G110" i="5"/>
  <c r="IB109" i="3" s="1"/>
  <c r="M111" i="2" s="1"/>
  <c r="V111" i="2" s="1"/>
  <c r="E110" i="5"/>
  <c r="HZ109" i="3" s="1"/>
  <c r="K111" i="2" s="1"/>
  <c r="T111" i="2" s="1"/>
  <c r="F112" i="5"/>
  <c r="IA111" i="3" s="1"/>
  <c r="L113" i="2" s="1"/>
  <c r="J47" i="5"/>
  <c r="IE46" i="3" s="1"/>
  <c r="P48" i="2" s="1"/>
  <c r="I47" i="5"/>
  <c r="ID46" i="3" s="1"/>
  <c r="O48" i="2" s="1"/>
  <c r="H47" i="5"/>
  <c r="IC46" i="3" s="1"/>
  <c r="N48" i="2" s="1"/>
  <c r="G47" i="5"/>
  <c r="IB46" i="3" s="1"/>
  <c r="M48" i="2" s="1"/>
  <c r="E47" i="5"/>
  <c r="HZ46" i="3" s="1"/>
  <c r="K48" i="2" s="1"/>
  <c r="J95" i="5"/>
  <c r="IE94" i="3" s="1"/>
  <c r="P96" i="2" s="1"/>
  <c r="I95" i="5"/>
  <c r="ID94" i="3" s="1"/>
  <c r="O96" i="2" s="1"/>
  <c r="H95" i="5"/>
  <c r="IC94" i="3" s="1"/>
  <c r="N96" i="2" s="1"/>
  <c r="G95" i="5"/>
  <c r="IB94" i="3" s="1"/>
  <c r="M96" i="2" s="1"/>
  <c r="E95" i="5"/>
  <c r="HZ94" i="3" s="1"/>
  <c r="K96" i="2" s="1"/>
  <c r="J66" i="5"/>
  <c r="IE65" i="3" s="1"/>
  <c r="P67" i="2" s="1"/>
  <c r="I66" i="5"/>
  <c r="ID65" i="3" s="1"/>
  <c r="O67" i="2" s="1"/>
  <c r="H66" i="5"/>
  <c r="IC65" i="3" s="1"/>
  <c r="N67" i="2" s="1"/>
  <c r="G66" i="5"/>
  <c r="IB65" i="3" s="1"/>
  <c r="M67" i="2" s="1"/>
  <c r="E66" i="5"/>
  <c r="HZ65" i="3" s="1"/>
  <c r="K67" i="2" s="1"/>
  <c r="D71" i="5"/>
  <c r="HY70" i="3" s="1"/>
  <c r="J72" i="2" s="1"/>
  <c r="D79" i="5"/>
  <c r="HY78" i="3" s="1"/>
  <c r="J80" i="2" s="1"/>
  <c r="D95" i="5"/>
  <c r="HY94" i="3" s="1"/>
  <c r="J96" i="2" s="1"/>
  <c r="J30" i="5"/>
  <c r="IE29" i="3" s="1"/>
  <c r="P31" i="2" s="1"/>
  <c r="I30" i="5"/>
  <c r="ID29" i="3" s="1"/>
  <c r="O31" i="2" s="1"/>
  <c r="H30" i="5"/>
  <c r="IC29" i="3" s="1"/>
  <c r="N31" i="2" s="1"/>
  <c r="E30" i="5"/>
  <c r="HZ29" i="3" s="1"/>
  <c r="K31" i="2" s="1"/>
  <c r="J45" i="5"/>
  <c r="IE44" i="3" s="1"/>
  <c r="P46" i="2" s="1"/>
  <c r="I45" i="5"/>
  <c r="ID44" i="3" s="1"/>
  <c r="O46" i="2" s="1"/>
  <c r="H45" i="5"/>
  <c r="IC44" i="3" s="1"/>
  <c r="N46" i="2" s="1"/>
  <c r="G45" i="5"/>
  <c r="IB44" i="3" s="1"/>
  <c r="M46" i="2" s="1"/>
  <c r="E45" i="5"/>
  <c r="HZ44" i="3" s="1"/>
  <c r="K46" i="2" s="1"/>
  <c r="F55" i="5"/>
  <c r="IA54" i="3" s="1"/>
  <c r="L56" i="2" s="1"/>
  <c r="D58" i="5"/>
  <c r="HY57" i="3" s="1"/>
  <c r="J59" i="2" s="1"/>
  <c r="F71" i="5"/>
  <c r="IA70" i="3" s="1"/>
  <c r="L72" i="2" s="1"/>
  <c r="J85" i="5"/>
  <c r="IE84" i="3" s="1"/>
  <c r="P86" i="2" s="1"/>
  <c r="I85" i="5"/>
  <c r="ID84" i="3" s="1"/>
  <c r="O86" i="2" s="1"/>
  <c r="H85" i="5"/>
  <c r="IC84" i="3" s="1"/>
  <c r="N86" i="2" s="1"/>
  <c r="G85" i="5"/>
  <c r="IB84" i="3" s="1"/>
  <c r="M86" i="2" s="1"/>
  <c r="E85" i="5"/>
  <c r="HZ84" i="3" s="1"/>
  <c r="K86" i="2" s="1"/>
  <c r="D90" i="5"/>
  <c r="HY89" i="3" s="1"/>
  <c r="J91" i="2" s="1"/>
  <c r="F95" i="5"/>
  <c r="IA94" i="3" s="1"/>
  <c r="L96" i="2" s="1"/>
  <c r="D98" i="5"/>
  <c r="HY97" i="3" s="1"/>
  <c r="J99" i="2" s="1"/>
  <c r="J29" i="5"/>
  <c r="IE28" i="3" s="1"/>
  <c r="P30" i="2" s="1"/>
  <c r="I29" i="5"/>
  <c r="ID28" i="3" s="1"/>
  <c r="O30" i="2" s="1"/>
  <c r="H29" i="5"/>
  <c r="IC28" i="3" s="1"/>
  <c r="N30" i="2" s="1"/>
  <c r="E29" i="5"/>
  <c r="HZ28" i="3" s="1"/>
  <c r="K30" i="2" s="1"/>
  <c r="J31" i="5"/>
  <c r="IE30" i="3" s="1"/>
  <c r="P32" i="2" s="1"/>
  <c r="I31" i="5"/>
  <c r="ID30" i="3" s="1"/>
  <c r="O32" i="2" s="1"/>
  <c r="H31" i="5"/>
  <c r="IC30" i="3" s="1"/>
  <c r="N32" i="2" s="1"/>
  <c r="E31" i="5"/>
  <c r="HZ30" i="3" s="1"/>
  <c r="K32" i="2" s="1"/>
  <c r="J33" i="5"/>
  <c r="IE32" i="3" s="1"/>
  <c r="P34" i="2" s="1"/>
  <c r="I33" i="5"/>
  <c r="ID32" i="3" s="1"/>
  <c r="O34" i="2" s="1"/>
  <c r="H33" i="5"/>
  <c r="IC32" i="3" s="1"/>
  <c r="N34" i="2" s="1"/>
  <c r="G33" i="5"/>
  <c r="IB32" i="3" s="1"/>
  <c r="M34" i="2" s="1"/>
  <c r="E33" i="5"/>
  <c r="HZ32" i="3" s="1"/>
  <c r="K34" i="2" s="1"/>
  <c r="F35" i="5"/>
  <c r="IA34" i="3" s="1"/>
  <c r="L36" i="2" s="1"/>
  <c r="D38" i="5"/>
  <c r="HY37" i="3" s="1"/>
  <c r="J39" i="2" s="1"/>
  <c r="J41" i="5"/>
  <c r="IE40" i="3" s="1"/>
  <c r="P42" i="2" s="1"/>
  <c r="I41" i="5"/>
  <c r="ID40" i="3" s="1"/>
  <c r="O42" i="2" s="1"/>
  <c r="H41" i="5"/>
  <c r="IC40" i="3" s="1"/>
  <c r="N42" i="2" s="1"/>
  <c r="G41" i="5"/>
  <c r="IB40" i="3" s="1"/>
  <c r="M42" i="2" s="1"/>
  <c r="E41" i="5"/>
  <c r="HZ40" i="3" s="1"/>
  <c r="K42" i="2" s="1"/>
  <c r="F43" i="5"/>
  <c r="IA42" i="3" s="1"/>
  <c r="L44" i="2" s="1"/>
  <c r="D46" i="5"/>
  <c r="HY45" i="3" s="1"/>
  <c r="J47" i="2" s="1"/>
  <c r="J49" i="5"/>
  <c r="IE48" i="3" s="1"/>
  <c r="P50" i="2" s="1"/>
  <c r="I49" i="5"/>
  <c r="ID48" i="3" s="1"/>
  <c r="O50" i="2" s="1"/>
  <c r="H49" i="5"/>
  <c r="IC48" i="3" s="1"/>
  <c r="N50" i="2" s="1"/>
  <c r="G49" i="5"/>
  <c r="IB48" i="3" s="1"/>
  <c r="M50" i="2" s="1"/>
  <c r="E49" i="5"/>
  <c r="HZ48" i="3" s="1"/>
  <c r="K50" i="2" s="1"/>
  <c r="F51" i="5"/>
  <c r="IA50" i="3" s="1"/>
  <c r="L52" i="2" s="1"/>
  <c r="D54" i="5"/>
  <c r="HY53" i="3" s="1"/>
  <c r="J55" i="2" s="1"/>
  <c r="J57" i="5"/>
  <c r="IE56" i="3" s="1"/>
  <c r="P58" i="2" s="1"/>
  <c r="I57" i="5"/>
  <c r="ID56" i="3" s="1"/>
  <c r="O58" i="2" s="1"/>
  <c r="H57" i="5"/>
  <c r="IC56" i="3" s="1"/>
  <c r="N58" i="2" s="1"/>
  <c r="G57" i="5"/>
  <c r="IB56" i="3" s="1"/>
  <c r="M58" i="2" s="1"/>
  <c r="E57" i="5"/>
  <c r="HZ56" i="3" s="1"/>
  <c r="K58" i="2" s="1"/>
  <c r="F59" i="5"/>
  <c r="IA58" i="3" s="1"/>
  <c r="L60" i="2" s="1"/>
  <c r="D62" i="5"/>
  <c r="HY61" i="3" s="1"/>
  <c r="J63" i="2" s="1"/>
  <c r="J65" i="5"/>
  <c r="IE64" i="3" s="1"/>
  <c r="P66" i="2" s="1"/>
  <c r="I65" i="5"/>
  <c r="ID64" i="3" s="1"/>
  <c r="O66" i="2" s="1"/>
  <c r="H65" i="5"/>
  <c r="IC64" i="3" s="1"/>
  <c r="N66" i="2" s="1"/>
  <c r="G65" i="5"/>
  <c r="IB64" i="3" s="1"/>
  <c r="M66" i="2" s="1"/>
  <c r="E65" i="5"/>
  <c r="HZ64" i="3" s="1"/>
  <c r="K66" i="2" s="1"/>
  <c r="F67" i="5"/>
  <c r="IA66" i="3" s="1"/>
  <c r="L68" i="2" s="1"/>
  <c r="D70" i="5"/>
  <c r="HY69" i="3" s="1"/>
  <c r="J71" i="2" s="1"/>
  <c r="J73" i="5"/>
  <c r="IE72" i="3" s="1"/>
  <c r="P74" i="2" s="1"/>
  <c r="I73" i="5"/>
  <c r="ID72" i="3" s="1"/>
  <c r="O74" i="2" s="1"/>
  <c r="H73" i="5"/>
  <c r="IC72" i="3" s="1"/>
  <c r="N74" i="2" s="1"/>
  <c r="G73" i="5"/>
  <c r="IB72" i="3" s="1"/>
  <c r="M74" i="2" s="1"/>
  <c r="E73" i="5"/>
  <c r="HZ72" i="3" s="1"/>
  <c r="K74" i="2" s="1"/>
  <c r="F75" i="5"/>
  <c r="IA74" i="3" s="1"/>
  <c r="L76" i="2" s="1"/>
  <c r="D78" i="5"/>
  <c r="HY77" i="3" s="1"/>
  <c r="J79" i="2" s="1"/>
  <c r="J81" i="5"/>
  <c r="IE80" i="3" s="1"/>
  <c r="P82" i="2" s="1"/>
  <c r="I81" i="5"/>
  <c r="ID80" i="3" s="1"/>
  <c r="O82" i="2" s="1"/>
  <c r="H81" i="5"/>
  <c r="IC80" i="3" s="1"/>
  <c r="N82" i="2" s="1"/>
  <c r="G81" i="5"/>
  <c r="IB80" i="3" s="1"/>
  <c r="M82" i="2" s="1"/>
  <c r="E81" i="5"/>
  <c r="HZ80" i="3" s="1"/>
  <c r="K82" i="2" s="1"/>
  <c r="F83" i="5"/>
  <c r="IA82" i="3" s="1"/>
  <c r="L84" i="2" s="1"/>
  <c r="D86" i="5"/>
  <c r="HY85" i="3" s="1"/>
  <c r="J87" i="2" s="1"/>
  <c r="J89" i="5"/>
  <c r="IE88" i="3" s="1"/>
  <c r="P90" i="2" s="1"/>
  <c r="I89" i="5"/>
  <c r="ID88" i="3" s="1"/>
  <c r="O90" i="2" s="1"/>
  <c r="H89" i="5"/>
  <c r="IC88" i="3" s="1"/>
  <c r="N90" i="2" s="1"/>
  <c r="G89" i="5"/>
  <c r="IB88" i="3" s="1"/>
  <c r="M90" i="2" s="1"/>
  <c r="E89" i="5"/>
  <c r="HZ88" i="3" s="1"/>
  <c r="K90" i="2" s="1"/>
  <c r="F91" i="5"/>
  <c r="IA90" i="3" s="1"/>
  <c r="L92" i="2" s="1"/>
  <c r="D94" i="5"/>
  <c r="HY93" i="3" s="1"/>
  <c r="J95" i="2" s="1"/>
  <c r="J97" i="5"/>
  <c r="IE96" i="3" s="1"/>
  <c r="P98" i="2" s="1"/>
  <c r="I97" i="5"/>
  <c r="ID96" i="3" s="1"/>
  <c r="O98" i="2" s="1"/>
  <c r="H97" i="5"/>
  <c r="IC96" i="3" s="1"/>
  <c r="N98" i="2" s="1"/>
  <c r="G97" i="5"/>
  <c r="IB96" i="3" s="1"/>
  <c r="M98" i="2" s="1"/>
  <c r="E97" i="5"/>
  <c r="HZ96" i="3" s="1"/>
  <c r="K98" i="2" s="1"/>
  <c r="F99" i="5"/>
  <c r="IA98" i="3" s="1"/>
  <c r="L100" i="2" s="1"/>
  <c r="D102" i="5"/>
  <c r="HY101" i="3" s="1"/>
  <c r="J103" i="2" s="1"/>
  <c r="J105" i="5"/>
  <c r="IE104" i="3" s="1"/>
  <c r="P106" i="2" s="1"/>
  <c r="I105" i="5"/>
  <c r="ID104" i="3" s="1"/>
  <c r="O106" i="2" s="1"/>
  <c r="H105" i="5"/>
  <c r="IC104" i="3" s="1"/>
  <c r="N106" i="2" s="1"/>
  <c r="G105" i="5"/>
  <c r="IB104" i="3" s="1"/>
  <c r="M106" i="2" s="1"/>
  <c r="E105" i="5"/>
  <c r="HZ104" i="3" s="1"/>
  <c r="K106" i="2" s="1"/>
  <c r="F107" i="5"/>
  <c r="IA106" i="3" s="1"/>
  <c r="L108" i="2" s="1"/>
  <c r="D110" i="5"/>
  <c r="HY109" i="3" s="1"/>
  <c r="J111" i="2" s="1"/>
  <c r="S111" i="2" s="1"/>
  <c r="J113" i="5"/>
  <c r="IE112" i="3" s="1"/>
  <c r="P114" i="2" s="1"/>
  <c r="I113" i="5"/>
  <c r="ID112" i="3" s="1"/>
  <c r="O114" i="2" s="1"/>
  <c r="H113" i="5"/>
  <c r="IC112" i="3" s="1"/>
  <c r="N114" i="2" s="1"/>
  <c r="G113" i="5"/>
  <c r="IB112" i="3" s="1"/>
  <c r="M114" i="2" s="1"/>
  <c r="F113" i="5"/>
  <c r="IA112" i="3" s="1"/>
  <c r="L114" i="2" s="1"/>
  <c r="E113" i="5"/>
  <c r="HZ112" i="3" s="1"/>
  <c r="K114" i="2" s="1"/>
  <c r="J63" i="5"/>
  <c r="IE62" i="3" s="1"/>
  <c r="P64" i="2" s="1"/>
  <c r="I63" i="5"/>
  <c r="ID62" i="3" s="1"/>
  <c r="O64" i="2" s="1"/>
  <c r="H63" i="5"/>
  <c r="IC62" i="3" s="1"/>
  <c r="N64" i="2" s="1"/>
  <c r="G63" i="5"/>
  <c r="IB62" i="3" s="1"/>
  <c r="M64" i="2" s="1"/>
  <c r="E63" i="5"/>
  <c r="HZ62" i="3" s="1"/>
  <c r="K64" i="2" s="1"/>
  <c r="J87" i="5"/>
  <c r="IE86" i="3" s="1"/>
  <c r="P88" i="2" s="1"/>
  <c r="I87" i="5"/>
  <c r="ID86" i="3" s="1"/>
  <c r="O88" i="2" s="1"/>
  <c r="H87" i="5"/>
  <c r="IC86" i="3" s="1"/>
  <c r="N88" i="2" s="1"/>
  <c r="G87" i="5"/>
  <c r="IB86" i="3" s="1"/>
  <c r="M88" i="2" s="1"/>
  <c r="E87" i="5"/>
  <c r="HZ86" i="3" s="1"/>
  <c r="K88" i="2" s="1"/>
  <c r="J111" i="5"/>
  <c r="IE110" i="3" s="1"/>
  <c r="P112" i="2" s="1"/>
  <c r="I111" i="5"/>
  <c r="ID110" i="3" s="1"/>
  <c r="O112" i="2" s="1"/>
  <c r="H111" i="5"/>
  <c r="IC110" i="3" s="1"/>
  <c r="N112" i="2" s="1"/>
  <c r="G111" i="5"/>
  <c r="IB110" i="3" s="1"/>
  <c r="M112" i="2" s="1"/>
  <c r="E111" i="5"/>
  <c r="HZ110" i="3" s="1"/>
  <c r="K112" i="2" s="1"/>
  <c r="J34" i="5"/>
  <c r="IE33" i="3" s="1"/>
  <c r="P35" i="2" s="1"/>
  <c r="I34" i="5"/>
  <c r="ID33" i="3" s="1"/>
  <c r="O35" i="2" s="1"/>
  <c r="H34" i="5"/>
  <c r="IC33" i="3" s="1"/>
  <c r="N35" i="2" s="1"/>
  <c r="G34" i="5"/>
  <c r="IB33" i="3" s="1"/>
  <c r="M35" i="2" s="1"/>
  <c r="E34" i="5"/>
  <c r="HZ33" i="3" s="1"/>
  <c r="K35" i="2" s="1"/>
  <c r="J50" i="5"/>
  <c r="IE49" i="3" s="1"/>
  <c r="P51" i="2" s="1"/>
  <c r="I50" i="5"/>
  <c r="ID49" i="3" s="1"/>
  <c r="O51" i="2" s="1"/>
  <c r="H50" i="5"/>
  <c r="IC49" i="3" s="1"/>
  <c r="N51" i="2" s="1"/>
  <c r="G50" i="5"/>
  <c r="IB49" i="3" s="1"/>
  <c r="M51" i="2" s="1"/>
  <c r="E50" i="5"/>
  <c r="HZ49" i="3" s="1"/>
  <c r="K51" i="2" s="1"/>
  <c r="D55" i="5"/>
  <c r="HY54" i="3" s="1"/>
  <c r="J56" i="2" s="1"/>
  <c r="D63" i="5"/>
  <c r="HY62" i="3" s="1"/>
  <c r="J64" i="2" s="1"/>
  <c r="J32" i="5"/>
  <c r="IE31" i="3" s="1"/>
  <c r="P33" i="2" s="1"/>
  <c r="I32" i="5"/>
  <c r="ID31" i="3" s="1"/>
  <c r="O33" i="2" s="1"/>
  <c r="H32" i="5"/>
  <c r="IC31" i="3" s="1"/>
  <c r="N33" i="2" s="1"/>
  <c r="E32" i="5"/>
  <c r="HZ31" i="3" s="1"/>
  <c r="K33" i="2" s="1"/>
  <c r="F39" i="5"/>
  <c r="IA38" i="3" s="1"/>
  <c r="L40" i="2" s="1"/>
  <c r="J61" i="5"/>
  <c r="IE60" i="3" s="1"/>
  <c r="P62" i="2" s="1"/>
  <c r="I61" i="5"/>
  <c r="ID60" i="3" s="1"/>
  <c r="O62" i="2" s="1"/>
  <c r="H61" i="5"/>
  <c r="IC60" i="3" s="1"/>
  <c r="N62" i="2" s="1"/>
  <c r="G61" i="5"/>
  <c r="IB60" i="3" s="1"/>
  <c r="M62" i="2" s="1"/>
  <c r="E61" i="5"/>
  <c r="HZ60" i="3" s="1"/>
  <c r="K62" i="2" s="1"/>
  <c r="D74" i="5"/>
  <c r="HY73" i="3" s="1"/>
  <c r="J75" i="2" s="1"/>
  <c r="D82" i="5"/>
  <c r="HY81" i="3" s="1"/>
  <c r="J83" i="2" s="1"/>
  <c r="D106" i="5"/>
  <c r="HY105" i="3" s="1"/>
  <c r="J107" i="2" s="1"/>
  <c r="G30" i="5"/>
  <c r="IB29" i="3" s="1"/>
  <c r="M31" i="2" s="1"/>
  <c r="D29" i="5"/>
  <c r="HY28" i="3" s="1"/>
  <c r="J30" i="2" s="1"/>
  <c r="D31" i="5"/>
  <c r="HY30" i="3" s="1"/>
  <c r="J32" i="2" s="1"/>
  <c r="D33" i="5"/>
  <c r="HY32" i="3" s="1"/>
  <c r="J34" i="2" s="1"/>
  <c r="J36" i="5"/>
  <c r="IE35" i="3" s="1"/>
  <c r="P37" i="2" s="1"/>
  <c r="I36" i="5"/>
  <c r="ID35" i="3" s="1"/>
  <c r="O37" i="2" s="1"/>
  <c r="H36" i="5"/>
  <c r="IC35" i="3" s="1"/>
  <c r="N37" i="2" s="1"/>
  <c r="G36" i="5"/>
  <c r="IB35" i="3" s="1"/>
  <c r="M37" i="2" s="1"/>
  <c r="E36" i="5"/>
  <c r="HZ35" i="3" s="1"/>
  <c r="K37" i="2" s="1"/>
  <c r="F38" i="5"/>
  <c r="IA37" i="3" s="1"/>
  <c r="L39" i="2" s="1"/>
  <c r="D41" i="5"/>
  <c r="HY40" i="3" s="1"/>
  <c r="J42" i="2" s="1"/>
  <c r="J44" i="5"/>
  <c r="IE43" i="3" s="1"/>
  <c r="P45" i="2" s="1"/>
  <c r="I44" i="5"/>
  <c r="ID43" i="3" s="1"/>
  <c r="O45" i="2" s="1"/>
  <c r="H44" i="5"/>
  <c r="IC43" i="3" s="1"/>
  <c r="N45" i="2" s="1"/>
  <c r="G44" i="5"/>
  <c r="IB43" i="3" s="1"/>
  <c r="M45" i="2" s="1"/>
  <c r="E44" i="5"/>
  <c r="HZ43" i="3" s="1"/>
  <c r="K45" i="2" s="1"/>
  <c r="F46" i="5"/>
  <c r="IA45" i="3" s="1"/>
  <c r="L47" i="2" s="1"/>
  <c r="D49" i="5"/>
  <c r="HY48" i="3" s="1"/>
  <c r="J50" i="2" s="1"/>
  <c r="J52" i="5"/>
  <c r="IE51" i="3" s="1"/>
  <c r="P53" i="2" s="1"/>
  <c r="I52" i="5"/>
  <c r="ID51" i="3" s="1"/>
  <c r="O53" i="2" s="1"/>
  <c r="H52" i="5"/>
  <c r="IC51" i="3" s="1"/>
  <c r="N53" i="2" s="1"/>
  <c r="G52" i="5"/>
  <c r="IB51" i="3" s="1"/>
  <c r="M53" i="2" s="1"/>
  <c r="E52" i="5"/>
  <c r="HZ51" i="3" s="1"/>
  <c r="K53" i="2" s="1"/>
  <c r="F54" i="5"/>
  <c r="IA53" i="3" s="1"/>
  <c r="L55" i="2" s="1"/>
  <c r="D57" i="5"/>
  <c r="HY56" i="3" s="1"/>
  <c r="J58" i="2" s="1"/>
  <c r="J60" i="5"/>
  <c r="IE59" i="3" s="1"/>
  <c r="P61" i="2" s="1"/>
  <c r="I60" i="5"/>
  <c r="ID59" i="3" s="1"/>
  <c r="O61" i="2" s="1"/>
  <c r="H60" i="5"/>
  <c r="IC59" i="3" s="1"/>
  <c r="N61" i="2" s="1"/>
  <c r="G60" i="5"/>
  <c r="IB59" i="3" s="1"/>
  <c r="M61" i="2" s="1"/>
  <c r="E60" i="5"/>
  <c r="HZ59" i="3" s="1"/>
  <c r="K61" i="2" s="1"/>
  <c r="F62" i="5"/>
  <c r="IA61" i="3" s="1"/>
  <c r="L63" i="2" s="1"/>
  <c r="D65" i="5"/>
  <c r="HY64" i="3" s="1"/>
  <c r="J66" i="2" s="1"/>
  <c r="J68" i="5"/>
  <c r="IE67" i="3" s="1"/>
  <c r="P69" i="2" s="1"/>
  <c r="I68" i="5"/>
  <c r="ID67" i="3" s="1"/>
  <c r="O69" i="2" s="1"/>
  <c r="H68" i="5"/>
  <c r="IC67" i="3" s="1"/>
  <c r="N69" i="2" s="1"/>
  <c r="G68" i="5"/>
  <c r="IB67" i="3" s="1"/>
  <c r="M69" i="2" s="1"/>
  <c r="E68" i="5"/>
  <c r="HZ67" i="3" s="1"/>
  <c r="K69" i="2" s="1"/>
  <c r="F70" i="5"/>
  <c r="IA69" i="3" s="1"/>
  <c r="L71" i="2" s="1"/>
  <c r="D73" i="5"/>
  <c r="HY72" i="3" s="1"/>
  <c r="J74" i="2" s="1"/>
  <c r="J76" i="5"/>
  <c r="IE75" i="3" s="1"/>
  <c r="P77" i="2" s="1"/>
  <c r="I76" i="5"/>
  <c r="ID75" i="3" s="1"/>
  <c r="O77" i="2" s="1"/>
  <c r="H76" i="5"/>
  <c r="IC75" i="3" s="1"/>
  <c r="N77" i="2" s="1"/>
  <c r="G76" i="5"/>
  <c r="IB75" i="3" s="1"/>
  <c r="M77" i="2" s="1"/>
  <c r="E76" i="5"/>
  <c r="HZ75" i="3" s="1"/>
  <c r="K77" i="2" s="1"/>
  <c r="F78" i="5"/>
  <c r="IA77" i="3" s="1"/>
  <c r="L79" i="2" s="1"/>
  <c r="D81" i="5"/>
  <c r="HY80" i="3" s="1"/>
  <c r="J82" i="2" s="1"/>
  <c r="J84" i="5"/>
  <c r="IE83" i="3" s="1"/>
  <c r="P85" i="2" s="1"/>
  <c r="I84" i="5"/>
  <c r="ID83" i="3" s="1"/>
  <c r="O85" i="2" s="1"/>
  <c r="H84" i="5"/>
  <c r="IC83" i="3" s="1"/>
  <c r="N85" i="2" s="1"/>
  <c r="G84" i="5"/>
  <c r="IB83" i="3" s="1"/>
  <c r="M85" i="2" s="1"/>
  <c r="E84" i="5"/>
  <c r="HZ83" i="3" s="1"/>
  <c r="K85" i="2" s="1"/>
  <c r="F86" i="5"/>
  <c r="IA85" i="3" s="1"/>
  <c r="L87" i="2" s="1"/>
  <c r="D89" i="5"/>
  <c r="HY88" i="3" s="1"/>
  <c r="J90" i="2" s="1"/>
  <c r="J92" i="5"/>
  <c r="IE91" i="3" s="1"/>
  <c r="P93" i="2" s="1"/>
  <c r="I92" i="5"/>
  <c r="ID91" i="3" s="1"/>
  <c r="O93" i="2" s="1"/>
  <c r="H92" i="5"/>
  <c r="IC91" i="3" s="1"/>
  <c r="N93" i="2" s="1"/>
  <c r="G92" i="5"/>
  <c r="IB91" i="3" s="1"/>
  <c r="M93" i="2" s="1"/>
  <c r="E92" i="5"/>
  <c r="HZ91" i="3" s="1"/>
  <c r="K93" i="2" s="1"/>
  <c r="F94" i="5"/>
  <c r="IA93" i="3" s="1"/>
  <c r="L95" i="2" s="1"/>
  <c r="D97" i="5"/>
  <c r="HY96" i="3" s="1"/>
  <c r="J98" i="2" s="1"/>
  <c r="J100" i="5"/>
  <c r="IE99" i="3" s="1"/>
  <c r="P101" i="2" s="1"/>
  <c r="I100" i="5"/>
  <c r="ID99" i="3" s="1"/>
  <c r="O101" i="2" s="1"/>
  <c r="H100" i="5"/>
  <c r="IC99" i="3" s="1"/>
  <c r="N101" i="2" s="1"/>
  <c r="G100" i="5"/>
  <c r="IB99" i="3" s="1"/>
  <c r="M101" i="2" s="1"/>
  <c r="E100" i="5"/>
  <c r="HZ99" i="3" s="1"/>
  <c r="K101" i="2" s="1"/>
  <c r="F102" i="5"/>
  <c r="IA101" i="3" s="1"/>
  <c r="L103" i="2" s="1"/>
  <c r="D105" i="5"/>
  <c r="HY104" i="3" s="1"/>
  <c r="J106" i="2" s="1"/>
  <c r="J108" i="5"/>
  <c r="IE107" i="3" s="1"/>
  <c r="P109" i="2" s="1"/>
  <c r="I108" i="5"/>
  <c r="ID107" i="3" s="1"/>
  <c r="O109" i="2" s="1"/>
  <c r="H108" i="5"/>
  <c r="IC107" i="3" s="1"/>
  <c r="N109" i="2" s="1"/>
  <c r="G108" i="5"/>
  <c r="IB107" i="3" s="1"/>
  <c r="M109" i="2" s="1"/>
  <c r="E108" i="5"/>
  <c r="HZ107" i="3" s="1"/>
  <c r="K109" i="2" s="1"/>
  <c r="F110" i="5"/>
  <c r="IA109" i="3" s="1"/>
  <c r="L111" i="2" s="1"/>
  <c r="U111" i="2" s="1"/>
  <c r="D113" i="5"/>
  <c r="HY112" i="3" s="1"/>
  <c r="J114" i="2" s="1"/>
  <c r="Z111" i="2" l="1"/>
  <c r="E39" i="11"/>
  <c r="IN39" i="11"/>
  <c r="E103" i="11"/>
  <c r="IN103" i="11"/>
  <c r="IN56" i="11"/>
  <c r="E56" i="11"/>
  <c r="IN9" i="11"/>
  <c r="E9" i="11"/>
  <c r="IN73" i="11"/>
  <c r="E73" i="11"/>
  <c r="IN26" i="11"/>
  <c r="E26" i="11"/>
  <c r="IN90" i="11"/>
  <c r="E90" i="11"/>
  <c r="IN43" i="11"/>
  <c r="E43" i="11"/>
  <c r="IN107" i="11"/>
  <c r="E107" i="11"/>
  <c r="E68" i="11"/>
  <c r="IN68" i="11"/>
  <c r="E86" i="11"/>
  <c r="IN86" i="11"/>
  <c r="E61" i="11"/>
  <c r="IN61" i="11"/>
  <c r="E102" i="11"/>
  <c r="IN102" i="11"/>
  <c r="E69" i="11"/>
  <c r="IN69" i="11"/>
  <c r="E31" i="11"/>
  <c r="IN31" i="11"/>
  <c r="IN65" i="11"/>
  <c r="E65" i="11"/>
  <c r="IN18" i="11"/>
  <c r="E18" i="11"/>
  <c r="IN82" i="11"/>
  <c r="E82" i="11"/>
  <c r="E54" i="11"/>
  <c r="IN54" i="11"/>
  <c r="E37" i="11"/>
  <c r="IN37" i="11"/>
  <c r="E47" i="11"/>
  <c r="IN47" i="11"/>
  <c r="E111" i="11"/>
  <c r="IN111" i="11"/>
  <c r="AD111" i="2"/>
  <c r="IN64" i="11"/>
  <c r="E64" i="11"/>
  <c r="IN17" i="11"/>
  <c r="E17" i="11"/>
  <c r="IN81" i="11"/>
  <c r="E81" i="11"/>
  <c r="IN34" i="11"/>
  <c r="E34" i="11"/>
  <c r="IN98" i="11"/>
  <c r="E98" i="11"/>
  <c r="IN51" i="11"/>
  <c r="E51" i="11"/>
  <c r="E12" i="11"/>
  <c r="IN12" i="11"/>
  <c r="E76" i="11"/>
  <c r="IN76" i="11"/>
  <c r="E93" i="11"/>
  <c r="IN93" i="11"/>
  <c r="E101" i="11"/>
  <c r="IN101" i="11"/>
  <c r="E60" i="11"/>
  <c r="IN60" i="11"/>
  <c r="E55" i="11"/>
  <c r="IN55" i="11"/>
  <c r="IN8" i="11"/>
  <c r="E8" i="11"/>
  <c r="IN72" i="11"/>
  <c r="E72" i="11"/>
  <c r="IN25" i="11"/>
  <c r="E25" i="11"/>
  <c r="IN89" i="11"/>
  <c r="E89" i="11"/>
  <c r="IN42" i="11"/>
  <c r="E42" i="11"/>
  <c r="IN106" i="11"/>
  <c r="E106" i="11"/>
  <c r="IN59" i="11"/>
  <c r="E59" i="11"/>
  <c r="E20" i="11"/>
  <c r="IN20" i="11"/>
  <c r="E84" i="11"/>
  <c r="IN84" i="11"/>
  <c r="E77" i="11"/>
  <c r="IN77" i="11"/>
  <c r="E45" i="11"/>
  <c r="IN45" i="11"/>
  <c r="E70" i="11"/>
  <c r="IN70" i="11"/>
  <c r="E13" i="11"/>
  <c r="IN13" i="11"/>
  <c r="IN112" i="11"/>
  <c r="AD112" i="2"/>
  <c r="E112" i="11"/>
  <c r="E29" i="11"/>
  <c r="IN29" i="11"/>
  <c r="E63" i="11"/>
  <c r="IN63" i="11"/>
  <c r="IN16" i="11"/>
  <c r="E16" i="11"/>
  <c r="IN80" i="11"/>
  <c r="E80" i="11"/>
  <c r="IN33" i="11"/>
  <c r="E33" i="11"/>
  <c r="IN97" i="11"/>
  <c r="E97" i="11"/>
  <c r="IN50" i="11"/>
  <c r="E50" i="11"/>
  <c r="IN114" i="11"/>
  <c r="AD114" i="2"/>
  <c r="E114" i="11"/>
  <c r="IN67" i="11"/>
  <c r="E67" i="11"/>
  <c r="E28" i="11"/>
  <c r="IN28" i="11"/>
  <c r="E92" i="11"/>
  <c r="IN92" i="11"/>
  <c r="E14" i="11"/>
  <c r="IN14" i="11"/>
  <c r="E109" i="11"/>
  <c r="IN109" i="11"/>
  <c r="IN48" i="11"/>
  <c r="E48" i="11"/>
  <c r="IN35" i="11"/>
  <c r="E35" i="11"/>
  <c r="E71" i="11"/>
  <c r="IN71" i="11"/>
  <c r="IN24" i="11"/>
  <c r="E24" i="11"/>
  <c r="IN88" i="11"/>
  <c r="E88" i="11"/>
  <c r="IN41" i="11"/>
  <c r="E41" i="11"/>
  <c r="IN105" i="11"/>
  <c r="E105" i="11"/>
  <c r="IN58" i="11"/>
  <c r="E58" i="11"/>
  <c r="IN11" i="11"/>
  <c r="E11" i="11"/>
  <c r="IN75" i="11"/>
  <c r="E75" i="11"/>
  <c r="E36" i="11"/>
  <c r="IN36" i="11"/>
  <c r="E100" i="11"/>
  <c r="IN100" i="11"/>
  <c r="E46" i="11"/>
  <c r="IN46" i="11"/>
  <c r="E21" i="11"/>
  <c r="IN21" i="11"/>
  <c r="IN99" i="11"/>
  <c r="E99" i="11"/>
  <c r="E15" i="11"/>
  <c r="IN15" i="11"/>
  <c r="E79" i="11"/>
  <c r="IN79" i="11"/>
  <c r="IN32" i="11"/>
  <c r="E32" i="11"/>
  <c r="IN96" i="11"/>
  <c r="E96" i="11"/>
  <c r="IN49" i="11"/>
  <c r="E49" i="11"/>
  <c r="IN113" i="11"/>
  <c r="AD113" i="2"/>
  <c r="E113" i="11"/>
  <c r="IN66" i="11"/>
  <c r="E66" i="11"/>
  <c r="IN19" i="11"/>
  <c r="E19" i="11"/>
  <c r="IN83" i="11"/>
  <c r="E83" i="11"/>
  <c r="E44" i="11"/>
  <c r="IN44" i="11"/>
  <c r="E108" i="11"/>
  <c r="IN108" i="11"/>
  <c r="E78" i="11"/>
  <c r="IN78" i="11"/>
  <c r="E53" i="11"/>
  <c r="IN53" i="11"/>
  <c r="E30" i="11"/>
  <c r="IN30" i="11"/>
  <c r="E95" i="11"/>
  <c r="IN95" i="11"/>
  <c r="E94" i="11"/>
  <c r="IN94" i="11"/>
  <c r="E23" i="11"/>
  <c r="IN23" i="11"/>
  <c r="E87" i="11"/>
  <c r="IN87" i="11"/>
  <c r="IN40" i="11"/>
  <c r="E40" i="11"/>
  <c r="IN104" i="11"/>
  <c r="E104" i="11"/>
  <c r="IN57" i="11"/>
  <c r="E57" i="11"/>
  <c r="IN10" i="11"/>
  <c r="E10" i="11"/>
  <c r="IN74" i="11"/>
  <c r="E74" i="11"/>
  <c r="IN27" i="11"/>
  <c r="E27" i="11"/>
  <c r="IN91" i="11"/>
  <c r="E91" i="11"/>
  <c r="E52" i="11"/>
  <c r="IN52" i="11"/>
  <c r="E110" i="11"/>
  <c r="IN110" i="11"/>
  <c r="E22" i="11"/>
  <c r="IN22" i="11"/>
  <c r="E85" i="11"/>
  <c r="IN85" i="11"/>
  <c r="E62" i="11"/>
  <c r="IN62" i="11"/>
  <c r="E38" i="11"/>
  <c r="IN38" i="11"/>
  <c r="HS112" i="3" l="1"/>
  <c r="HT112" i="3" s="1"/>
  <c r="DM112" i="3"/>
  <c r="DL112" i="3"/>
  <c r="DK112" i="3"/>
  <c r="DJ112" i="3"/>
  <c r="DI112" i="3"/>
  <c r="DH112" i="3"/>
  <c r="DG112" i="3"/>
  <c r="DF112" i="3"/>
  <c r="DE112" i="3"/>
  <c r="DD112" i="3"/>
  <c r="DC112" i="3"/>
  <c r="DB112" i="3"/>
  <c r="DA112" i="3"/>
  <c r="CZ112" i="3"/>
  <c r="CY112" i="3"/>
  <c r="CX112" i="3"/>
  <c r="CW112" i="3"/>
  <c r="CV112" i="3"/>
  <c r="CU112" i="3"/>
  <c r="CT112" i="3"/>
  <c r="CS112" i="3"/>
  <c r="CR112" i="3"/>
  <c r="CQ112" i="3"/>
  <c r="CP112" i="3"/>
  <c r="CO112" i="3"/>
  <c r="CN112" i="3"/>
  <c r="CM112" i="3"/>
  <c r="CL112" i="3"/>
  <c r="CK112" i="3"/>
  <c r="CJ112" i="3"/>
  <c r="CI112" i="3"/>
  <c r="CH112" i="3"/>
  <c r="CG112" i="3"/>
  <c r="CF112" i="3"/>
  <c r="CE112" i="3"/>
  <c r="CD112" i="3"/>
  <c r="CC112" i="3"/>
  <c r="CB112" i="3"/>
  <c r="CA112" i="3"/>
  <c r="BZ112" i="3"/>
  <c r="BY112" i="3"/>
  <c r="BX112" i="3"/>
  <c r="BW112" i="3"/>
  <c r="BV112" i="3"/>
  <c r="BU112" i="3"/>
  <c r="BT112" i="3"/>
  <c r="BS112" i="3"/>
  <c r="BR112" i="3"/>
  <c r="BQ112" i="3"/>
  <c r="BP112" i="3"/>
  <c r="BO112" i="3"/>
  <c r="BN112" i="3"/>
  <c r="BM112" i="3"/>
  <c r="BL112" i="3"/>
  <c r="BK112" i="3"/>
  <c r="BJ112" i="3"/>
  <c r="BI112" i="3"/>
  <c r="BH112" i="3"/>
  <c r="BG112" i="3"/>
  <c r="BF112" i="3"/>
  <c r="BE112" i="3"/>
  <c r="BD112" i="3"/>
  <c r="BC112" i="3"/>
  <c r="BB112"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V112" i="3"/>
  <c r="U112" i="3"/>
  <c r="T112" i="3"/>
  <c r="S112" i="3"/>
  <c r="R112" i="3"/>
  <c r="Q112" i="3"/>
  <c r="P112" i="3"/>
  <c r="O112" i="3"/>
  <c r="N112" i="3"/>
  <c r="M112" i="3"/>
  <c r="L112" i="3"/>
  <c r="K112" i="3"/>
  <c r="DM111" i="3"/>
  <c r="DL111" i="3"/>
  <c r="DK111" i="3"/>
  <c r="DJ111" i="3"/>
  <c r="DI111" i="3"/>
  <c r="DH111" i="3"/>
  <c r="DG111" i="3"/>
  <c r="DF111" i="3"/>
  <c r="DE111" i="3"/>
  <c r="DD111" i="3"/>
  <c r="DC111" i="3"/>
  <c r="DB111" i="3"/>
  <c r="DA111" i="3"/>
  <c r="CZ111" i="3"/>
  <c r="CY111" i="3"/>
  <c r="CX111" i="3"/>
  <c r="CW111" i="3"/>
  <c r="CV111" i="3"/>
  <c r="CU111" i="3"/>
  <c r="CT111" i="3"/>
  <c r="CS111" i="3"/>
  <c r="CR111" i="3"/>
  <c r="CQ111" i="3"/>
  <c r="CP111" i="3"/>
  <c r="CO111" i="3"/>
  <c r="CN111" i="3"/>
  <c r="CM111" i="3"/>
  <c r="CL111" i="3"/>
  <c r="CK111" i="3"/>
  <c r="CJ111" i="3"/>
  <c r="CI111" i="3"/>
  <c r="CH111" i="3"/>
  <c r="CG111" i="3"/>
  <c r="CF111" i="3"/>
  <c r="CE111" i="3"/>
  <c r="CD111" i="3"/>
  <c r="CC111" i="3"/>
  <c r="CB111" i="3"/>
  <c r="CA111" i="3"/>
  <c r="BZ111" i="3"/>
  <c r="BY111" i="3"/>
  <c r="BX111" i="3"/>
  <c r="BW111" i="3"/>
  <c r="BV111" i="3"/>
  <c r="BU111" i="3"/>
  <c r="BT111" i="3"/>
  <c r="BS111" i="3"/>
  <c r="BR111" i="3"/>
  <c r="BQ111" i="3"/>
  <c r="BP111" i="3"/>
  <c r="BO111" i="3"/>
  <c r="BN111" i="3"/>
  <c r="BM111" i="3"/>
  <c r="BL111" i="3"/>
  <c r="BK111" i="3"/>
  <c r="BJ111" i="3"/>
  <c r="BI111" i="3"/>
  <c r="BH111" i="3"/>
  <c r="BG111" i="3"/>
  <c r="BF111" i="3"/>
  <c r="BE111" i="3"/>
  <c r="BD111" i="3"/>
  <c r="BC111" i="3"/>
  <c r="BB111" i="3"/>
  <c r="BA111" i="3"/>
  <c r="AZ111" i="3"/>
  <c r="AY111" i="3"/>
  <c r="AX111" i="3"/>
  <c r="AW111" i="3"/>
  <c r="AV111" i="3"/>
  <c r="AU111" i="3"/>
  <c r="AT111" i="3"/>
  <c r="AS111" i="3"/>
  <c r="AR111" i="3"/>
  <c r="AQ111" i="3"/>
  <c r="AP111" i="3"/>
  <c r="AO111" i="3"/>
  <c r="AN111" i="3"/>
  <c r="AM111" i="3"/>
  <c r="AL111" i="3"/>
  <c r="AK111" i="3"/>
  <c r="AJ111" i="3"/>
  <c r="AI111" i="3"/>
  <c r="AH111" i="3"/>
  <c r="AG111" i="3"/>
  <c r="AF111" i="3"/>
  <c r="AE111" i="3"/>
  <c r="AD111" i="3"/>
  <c r="AC111" i="3"/>
  <c r="AB111" i="3"/>
  <c r="AA111" i="3"/>
  <c r="Z111" i="3"/>
  <c r="Y111" i="3"/>
  <c r="X111" i="3"/>
  <c r="W111" i="3"/>
  <c r="V111" i="3"/>
  <c r="U111" i="3"/>
  <c r="T111" i="3"/>
  <c r="S111" i="3"/>
  <c r="R111" i="3"/>
  <c r="Q111" i="3"/>
  <c r="P111" i="3"/>
  <c r="O111" i="3"/>
  <c r="N111" i="3"/>
  <c r="M111" i="3"/>
  <c r="L111" i="3"/>
  <c r="K111" i="3"/>
  <c r="DM110" i="3"/>
  <c r="DL110" i="3"/>
  <c r="DK110" i="3"/>
  <c r="DJ110" i="3"/>
  <c r="DI110" i="3"/>
  <c r="DH110" i="3"/>
  <c r="DG110" i="3"/>
  <c r="DF110" i="3"/>
  <c r="DE110" i="3"/>
  <c r="DD110" i="3"/>
  <c r="DC110" i="3"/>
  <c r="DB110" i="3"/>
  <c r="DA110" i="3"/>
  <c r="CZ110" i="3"/>
  <c r="CY110" i="3"/>
  <c r="CX110" i="3"/>
  <c r="CW110" i="3"/>
  <c r="CV110" i="3"/>
  <c r="CU110" i="3"/>
  <c r="CT110" i="3"/>
  <c r="CS110" i="3"/>
  <c r="CR110" i="3"/>
  <c r="CQ110" i="3"/>
  <c r="CP110" i="3"/>
  <c r="CO110" i="3"/>
  <c r="CN110" i="3"/>
  <c r="CM110" i="3"/>
  <c r="CL110" i="3"/>
  <c r="CK110" i="3"/>
  <c r="CJ110" i="3"/>
  <c r="CI110" i="3"/>
  <c r="CH110" i="3"/>
  <c r="CG110" i="3"/>
  <c r="CF110" i="3"/>
  <c r="CE110" i="3"/>
  <c r="CD110" i="3"/>
  <c r="CC110" i="3"/>
  <c r="CB110" i="3"/>
  <c r="CA110" i="3"/>
  <c r="BZ110" i="3"/>
  <c r="BY110" i="3"/>
  <c r="BX110" i="3"/>
  <c r="BW110" i="3"/>
  <c r="BV110" i="3"/>
  <c r="BU110" i="3"/>
  <c r="BT110" i="3"/>
  <c r="BS110" i="3"/>
  <c r="BR110" i="3"/>
  <c r="BQ110" i="3"/>
  <c r="BP110" i="3"/>
  <c r="BO110" i="3"/>
  <c r="BN110" i="3"/>
  <c r="BM110" i="3"/>
  <c r="BL110" i="3"/>
  <c r="BK110" i="3"/>
  <c r="BJ110" i="3"/>
  <c r="BI110" i="3"/>
  <c r="BH110" i="3"/>
  <c r="BG110" i="3"/>
  <c r="BF110" i="3"/>
  <c r="BE110" i="3"/>
  <c r="BD110" i="3"/>
  <c r="BC110" i="3"/>
  <c r="BB110"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U110" i="3"/>
  <c r="T110" i="3"/>
  <c r="S110" i="3"/>
  <c r="R110" i="3"/>
  <c r="Q110" i="3"/>
  <c r="P110" i="3"/>
  <c r="O110" i="3"/>
  <c r="N110" i="3"/>
  <c r="M110" i="3"/>
  <c r="L110" i="3"/>
  <c r="K110" i="3"/>
  <c r="DM109" i="3"/>
  <c r="DL109" i="3"/>
  <c r="DK109" i="3"/>
  <c r="DJ109" i="3"/>
  <c r="DI109" i="3"/>
  <c r="DH109" i="3"/>
  <c r="DG109" i="3"/>
  <c r="DF109" i="3"/>
  <c r="DE109" i="3"/>
  <c r="DD109" i="3"/>
  <c r="DC109" i="3"/>
  <c r="DB109" i="3"/>
  <c r="DA109" i="3"/>
  <c r="CZ109" i="3"/>
  <c r="CY109" i="3"/>
  <c r="CX109" i="3"/>
  <c r="CW109" i="3"/>
  <c r="CV109" i="3"/>
  <c r="CU109" i="3"/>
  <c r="CT109" i="3"/>
  <c r="CS109" i="3"/>
  <c r="CR109" i="3"/>
  <c r="CQ109" i="3"/>
  <c r="CP109" i="3"/>
  <c r="CO109" i="3"/>
  <c r="CN109" i="3"/>
  <c r="CM109" i="3"/>
  <c r="CL109" i="3"/>
  <c r="CK109" i="3"/>
  <c r="CJ109" i="3"/>
  <c r="CI109" i="3"/>
  <c r="CH109" i="3"/>
  <c r="CG109" i="3"/>
  <c r="CF109" i="3"/>
  <c r="CE109" i="3"/>
  <c r="CD109" i="3"/>
  <c r="CC109" i="3"/>
  <c r="CB109" i="3"/>
  <c r="CA109" i="3"/>
  <c r="BZ109" i="3"/>
  <c r="BY109" i="3"/>
  <c r="BX109" i="3"/>
  <c r="BW109" i="3"/>
  <c r="BV109" i="3"/>
  <c r="BU109" i="3"/>
  <c r="BT109" i="3"/>
  <c r="BS109" i="3"/>
  <c r="BR109" i="3"/>
  <c r="BQ109" i="3"/>
  <c r="BP109" i="3"/>
  <c r="BO109" i="3"/>
  <c r="BN109" i="3"/>
  <c r="BM109" i="3"/>
  <c r="BL109" i="3"/>
  <c r="BK109" i="3"/>
  <c r="BJ109" i="3"/>
  <c r="BI109" i="3"/>
  <c r="BH109" i="3"/>
  <c r="BG109" i="3"/>
  <c r="BF109" i="3"/>
  <c r="BE109" i="3"/>
  <c r="BD109" i="3"/>
  <c r="BC109" i="3"/>
  <c r="BB109" i="3"/>
  <c r="BA109" i="3"/>
  <c r="AZ109" i="3"/>
  <c r="AY109" i="3"/>
  <c r="AX109" i="3"/>
  <c r="AW109" i="3"/>
  <c r="AV109" i="3"/>
  <c r="AU109" i="3"/>
  <c r="AT109" i="3"/>
  <c r="AS109" i="3"/>
  <c r="AR109" i="3"/>
  <c r="AQ109" i="3"/>
  <c r="AP109" i="3"/>
  <c r="AO109" i="3"/>
  <c r="AN109" i="3"/>
  <c r="AM109" i="3"/>
  <c r="AL109" i="3"/>
  <c r="AK109" i="3"/>
  <c r="AJ109" i="3"/>
  <c r="AI109" i="3"/>
  <c r="AH109" i="3"/>
  <c r="AG109" i="3"/>
  <c r="AF109" i="3"/>
  <c r="AE109" i="3"/>
  <c r="AD109" i="3"/>
  <c r="AC109" i="3"/>
  <c r="AB109" i="3"/>
  <c r="AA109" i="3"/>
  <c r="Z109" i="3"/>
  <c r="Y109" i="3"/>
  <c r="X109" i="3"/>
  <c r="W109" i="3"/>
  <c r="V109" i="3"/>
  <c r="U109" i="3"/>
  <c r="T109" i="3"/>
  <c r="S109" i="3"/>
  <c r="R109" i="3"/>
  <c r="Q109" i="3"/>
  <c r="P109" i="3"/>
  <c r="O109" i="3"/>
  <c r="N109" i="3"/>
  <c r="M109" i="3"/>
  <c r="L109" i="3"/>
  <c r="K109" i="3"/>
  <c r="DM108" i="3"/>
  <c r="DL108" i="3"/>
  <c r="DK108" i="3"/>
  <c r="DJ108" i="3"/>
  <c r="DI108" i="3"/>
  <c r="DH108" i="3"/>
  <c r="DG108" i="3"/>
  <c r="DF108" i="3"/>
  <c r="DE108" i="3"/>
  <c r="DD108" i="3"/>
  <c r="DC108" i="3"/>
  <c r="DB108" i="3"/>
  <c r="DA108" i="3"/>
  <c r="CZ108" i="3"/>
  <c r="CY108" i="3"/>
  <c r="CX108" i="3"/>
  <c r="CW108" i="3"/>
  <c r="CV108" i="3"/>
  <c r="CU108" i="3"/>
  <c r="CT108" i="3"/>
  <c r="CS108" i="3"/>
  <c r="CR108" i="3"/>
  <c r="CQ108" i="3"/>
  <c r="CP108" i="3"/>
  <c r="CO108" i="3"/>
  <c r="CN108" i="3"/>
  <c r="CM108" i="3"/>
  <c r="CL108" i="3"/>
  <c r="CK108" i="3"/>
  <c r="CJ108" i="3"/>
  <c r="CI108" i="3"/>
  <c r="CH108" i="3"/>
  <c r="CG108" i="3"/>
  <c r="CF108" i="3"/>
  <c r="CE108" i="3"/>
  <c r="CD108" i="3"/>
  <c r="CC108" i="3"/>
  <c r="CB108" i="3"/>
  <c r="CA108" i="3"/>
  <c r="BZ108" i="3"/>
  <c r="BY108" i="3"/>
  <c r="BX108" i="3"/>
  <c r="BW108" i="3"/>
  <c r="BV108" i="3"/>
  <c r="BU108" i="3"/>
  <c r="BT108" i="3"/>
  <c r="BS108" i="3"/>
  <c r="BR108" i="3"/>
  <c r="BQ108" i="3"/>
  <c r="BP108" i="3"/>
  <c r="BO108" i="3"/>
  <c r="BN108" i="3"/>
  <c r="BM108" i="3"/>
  <c r="BL108" i="3"/>
  <c r="BK108" i="3"/>
  <c r="BJ108" i="3"/>
  <c r="BI108" i="3"/>
  <c r="BH108" i="3"/>
  <c r="BG108" i="3"/>
  <c r="BF108" i="3"/>
  <c r="BE108" i="3"/>
  <c r="BD108" i="3"/>
  <c r="BC108" i="3"/>
  <c r="BB108"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DM107" i="3"/>
  <c r="DL107" i="3"/>
  <c r="DK107" i="3"/>
  <c r="DJ107" i="3"/>
  <c r="DI107" i="3"/>
  <c r="DH107" i="3"/>
  <c r="DG107" i="3"/>
  <c r="DF107" i="3"/>
  <c r="DE107" i="3"/>
  <c r="DD107" i="3"/>
  <c r="DC107" i="3"/>
  <c r="DB107" i="3"/>
  <c r="DA107" i="3"/>
  <c r="CZ107" i="3"/>
  <c r="CY107" i="3"/>
  <c r="CX107" i="3"/>
  <c r="CW107" i="3"/>
  <c r="CV107" i="3"/>
  <c r="CU107" i="3"/>
  <c r="CT107" i="3"/>
  <c r="CS107" i="3"/>
  <c r="CR107" i="3"/>
  <c r="CQ107" i="3"/>
  <c r="CP107" i="3"/>
  <c r="CO107" i="3"/>
  <c r="CN107" i="3"/>
  <c r="CM107" i="3"/>
  <c r="CL107" i="3"/>
  <c r="CK107" i="3"/>
  <c r="CJ107" i="3"/>
  <c r="CI107" i="3"/>
  <c r="CH107" i="3"/>
  <c r="CG107" i="3"/>
  <c r="CF107" i="3"/>
  <c r="CE107" i="3"/>
  <c r="CD107" i="3"/>
  <c r="CC107" i="3"/>
  <c r="CB107" i="3"/>
  <c r="CA107" i="3"/>
  <c r="BZ107" i="3"/>
  <c r="BY107" i="3"/>
  <c r="BX107" i="3"/>
  <c r="BW107" i="3"/>
  <c r="BV107" i="3"/>
  <c r="BU107" i="3"/>
  <c r="BT107" i="3"/>
  <c r="BS107" i="3"/>
  <c r="BR107" i="3"/>
  <c r="BQ107" i="3"/>
  <c r="BP107" i="3"/>
  <c r="BO107" i="3"/>
  <c r="BN107" i="3"/>
  <c r="BM107" i="3"/>
  <c r="BL107" i="3"/>
  <c r="BK107" i="3"/>
  <c r="BJ107" i="3"/>
  <c r="BI107" i="3"/>
  <c r="BH107" i="3"/>
  <c r="BG107" i="3"/>
  <c r="BF107" i="3"/>
  <c r="BE107" i="3"/>
  <c r="BD107" i="3"/>
  <c r="BC107" i="3"/>
  <c r="BB107" i="3"/>
  <c r="BA107" i="3"/>
  <c r="AZ107"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DM106" i="3"/>
  <c r="DL106" i="3"/>
  <c r="DK106" i="3"/>
  <c r="DJ106" i="3"/>
  <c r="DI106" i="3"/>
  <c r="DH106" i="3"/>
  <c r="DG106" i="3"/>
  <c r="DF106" i="3"/>
  <c r="DE106" i="3"/>
  <c r="DD106" i="3"/>
  <c r="DC106" i="3"/>
  <c r="DB106" i="3"/>
  <c r="DA106" i="3"/>
  <c r="CZ106" i="3"/>
  <c r="CY106" i="3"/>
  <c r="CX106" i="3"/>
  <c r="CW106" i="3"/>
  <c r="CV106" i="3"/>
  <c r="CU106" i="3"/>
  <c r="CT106" i="3"/>
  <c r="CS106" i="3"/>
  <c r="CR106" i="3"/>
  <c r="CQ106" i="3"/>
  <c r="CP106" i="3"/>
  <c r="CO106" i="3"/>
  <c r="CN106" i="3"/>
  <c r="CM106" i="3"/>
  <c r="CL106" i="3"/>
  <c r="CK106" i="3"/>
  <c r="CJ106" i="3"/>
  <c r="CI106" i="3"/>
  <c r="CH106" i="3"/>
  <c r="CG106" i="3"/>
  <c r="CF106" i="3"/>
  <c r="CE106" i="3"/>
  <c r="CD106" i="3"/>
  <c r="CC106" i="3"/>
  <c r="CB106" i="3"/>
  <c r="CA106" i="3"/>
  <c r="BZ106" i="3"/>
  <c r="BY106" i="3"/>
  <c r="BX106" i="3"/>
  <c r="BW106" i="3"/>
  <c r="BV106" i="3"/>
  <c r="BU106" i="3"/>
  <c r="BT106" i="3"/>
  <c r="BS106" i="3"/>
  <c r="BR106" i="3"/>
  <c r="BQ106" i="3"/>
  <c r="BP106" i="3"/>
  <c r="BO106" i="3"/>
  <c r="BN106" i="3"/>
  <c r="BM106" i="3"/>
  <c r="BL106" i="3"/>
  <c r="BK106" i="3"/>
  <c r="BJ106" i="3"/>
  <c r="BI106" i="3"/>
  <c r="BH106" i="3"/>
  <c r="BG106" i="3"/>
  <c r="BF106" i="3"/>
  <c r="BE106" i="3"/>
  <c r="BD106" i="3"/>
  <c r="BC106" i="3"/>
  <c r="BB106"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V106" i="3"/>
  <c r="U106" i="3"/>
  <c r="T106" i="3"/>
  <c r="S106" i="3"/>
  <c r="R106" i="3"/>
  <c r="Q106" i="3"/>
  <c r="P106" i="3"/>
  <c r="O106" i="3"/>
  <c r="N106" i="3"/>
  <c r="M106" i="3"/>
  <c r="L106" i="3"/>
  <c r="K106" i="3"/>
  <c r="DM105" i="3"/>
  <c r="DL105" i="3"/>
  <c r="DK105" i="3"/>
  <c r="DJ105" i="3"/>
  <c r="DI105" i="3"/>
  <c r="DH105" i="3"/>
  <c r="DG105" i="3"/>
  <c r="DF105" i="3"/>
  <c r="DE105" i="3"/>
  <c r="DD105" i="3"/>
  <c r="DC105" i="3"/>
  <c r="DB105" i="3"/>
  <c r="DA105" i="3"/>
  <c r="CZ105" i="3"/>
  <c r="CY105" i="3"/>
  <c r="CX105" i="3"/>
  <c r="CW105" i="3"/>
  <c r="CV105" i="3"/>
  <c r="CU105" i="3"/>
  <c r="CT105" i="3"/>
  <c r="CS105" i="3"/>
  <c r="CR105" i="3"/>
  <c r="CQ105" i="3"/>
  <c r="CP105" i="3"/>
  <c r="CO105" i="3"/>
  <c r="CN105" i="3"/>
  <c r="CM105" i="3"/>
  <c r="CL105" i="3"/>
  <c r="CK105" i="3"/>
  <c r="CJ105" i="3"/>
  <c r="CI105" i="3"/>
  <c r="CH105" i="3"/>
  <c r="CG105" i="3"/>
  <c r="CF105" i="3"/>
  <c r="CE105" i="3"/>
  <c r="CD105" i="3"/>
  <c r="CC105" i="3"/>
  <c r="CB105" i="3"/>
  <c r="CA105" i="3"/>
  <c r="BZ105" i="3"/>
  <c r="BY105" i="3"/>
  <c r="BX105" i="3"/>
  <c r="BW105" i="3"/>
  <c r="BV105" i="3"/>
  <c r="BU105" i="3"/>
  <c r="BT105" i="3"/>
  <c r="BS105" i="3"/>
  <c r="BR105" i="3"/>
  <c r="BQ105" i="3"/>
  <c r="BP105" i="3"/>
  <c r="BO105" i="3"/>
  <c r="BN105" i="3"/>
  <c r="BM105" i="3"/>
  <c r="BL105" i="3"/>
  <c r="BK105" i="3"/>
  <c r="BJ105" i="3"/>
  <c r="BI105" i="3"/>
  <c r="BH105" i="3"/>
  <c r="BG105" i="3"/>
  <c r="BF105" i="3"/>
  <c r="BE105" i="3"/>
  <c r="BD105" i="3"/>
  <c r="BC105" i="3"/>
  <c r="BB105" i="3"/>
  <c r="BA105" i="3"/>
  <c r="AZ105" i="3"/>
  <c r="AY105" i="3"/>
  <c r="AX105" i="3"/>
  <c r="AW105" i="3"/>
  <c r="AV105" i="3"/>
  <c r="AU105" i="3"/>
  <c r="AT105" i="3"/>
  <c r="AS105" i="3"/>
  <c r="AR105" i="3"/>
  <c r="AQ105" i="3"/>
  <c r="AP105" i="3"/>
  <c r="AO105" i="3"/>
  <c r="AN105" i="3"/>
  <c r="AM105" i="3"/>
  <c r="AL105" i="3"/>
  <c r="AK105" i="3"/>
  <c r="AJ105" i="3"/>
  <c r="AI105" i="3"/>
  <c r="AH105" i="3"/>
  <c r="AG105" i="3"/>
  <c r="AF105" i="3"/>
  <c r="AE105" i="3"/>
  <c r="AD105" i="3"/>
  <c r="AC105" i="3"/>
  <c r="AB105" i="3"/>
  <c r="AA105" i="3"/>
  <c r="Z105" i="3"/>
  <c r="Y105" i="3"/>
  <c r="X105" i="3"/>
  <c r="W105" i="3"/>
  <c r="V105" i="3"/>
  <c r="U105" i="3"/>
  <c r="T105" i="3"/>
  <c r="S105" i="3"/>
  <c r="R105" i="3"/>
  <c r="Q105" i="3"/>
  <c r="P105" i="3"/>
  <c r="O105" i="3"/>
  <c r="N105" i="3"/>
  <c r="M105" i="3"/>
  <c r="L105" i="3"/>
  <c r="K105" i="3"/>
  <c r="DM104" i="3"/>
  <c r="DL104" i="3"/>
  <c r="DK104" i="3"/>
  <c r="DJ104" i="3"/>
  <c r="DI104" i="3"/>
  <c r="DH104" i="3"/>
  <c r="DG104" i="3"/>
  <c r="DF104" i="3"/>
  <c r="DE104" i="3"/>
  <c r="DD104" i="3"/>
  <c r="DC104" i="3"/>
  <c r="DB104" i="3"/>
  <c r="DA104" i="3"/>
  <c r="CZ104" i="3"/>
  <c r="CY104" i="3"/>
  <c r="CX104" i="3"/>
  <c r="CW104" i="3"/>
  <c r="CV104" i="3"/>
  <c r="CU104" i="3"/>
  <c r="CT104" i="3"/>
  <c r="CS104" i="3"/>
  <c r="CR104" i="3"/>
  <c r="CQ104" i="3"/>
  <c r="CP104" i="3"/>
  <c r="CO104" i="3"/>
  <c r="CN104" i="3"/>
  <c r="CM104" i="3"/>
  <c r="CL104" i="3"/>
  <c r="CK104" i="3"/>
  <c r="CJ104" i="3"/>
  <c r="CI104" i="3"/>
  <c r="CH104" i="3"/>
  <c r="CG104" i="3"/>
  <c r="CF104" i="3"/>
  <c r="CE104" i="3"/>
  <c r="CD104" i="3"/>
  <c r="CC104" i="3"/>
  <c r="CB104" i="3"/>
  <c r="CA104" i="3"/>
  <c r="BZ104" i="3"/>
  <c r="BY104" i="3"/>
  <c r="BX104" i="3"/>
  <c r="BW104" i="3"/>
  <c r="BV104" i="3"/>
  <c r="BU104" i="3"/>
  <c r="BT104" i="3"/>
  <c r="BS104" i="3"/>
  <c r="BR104" i="3"/>
  <c r="BQ104" i="3"/>
  <c r="BP104" i="3"/>
  <c r="BO104" i="3"/>
  <c r="BN104" i="3"/>
  <c r="BM104" i="3"/>
  <c r="BL104" i="3"/>
  <c r="BK104" i="3"/>
  <c r="BJ104" i="3"/>
  <c r="BI104" i="3"/>
  <c r="BH104" i="3"/>
  <c r="BG104" i="3"/>
  <c r="BF104" i="3"/>
  <c r="BE104" i="3"/>
  <c r="BD104" i="3"/>
  <c r="BC104" i="3"/>
  <c r="BB104"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U104" i="3"/>
  <c r="T104" i="3"/>
  <c r="S104" i="3"/>
  <c r="R104" i="3"/>
  <c r="Q104" i="3"/>
  <c r="P104" i="3"/>
  <c r="O104" i="3"/>
  <c r="N104" i="3"/>
  <c r="M104" i="3"/>
  <c r="L104" i="3"/>
  <c r="K104" i="3"/>
  <c r="DM103" i="3"/>
  <c r="DL103" i="3"/>
  <c r="DK103" i="3"/>
  <c r="DJ103" i="3"/>
  <c r="DI103" i="3"/>
  <c r="DH103" i="3"/>
  <c r="DG103" i="3"/>
  <c r="DF103" i="3"/>
  <c r="DE103" i="3"/>
  <c r="DD103" i="3"/>
  <c r="DC103" i="3"/>
  <c r="DB103" i="3"/>
  <c r="DA103" i="3"/>
  <c r="CZ103" i="3"/>
  <c r="CY103" i="3"/>
  <c r="CX103" i="3"/>
  <c r="CW103" i="3"/>
  <c r="CV103" i="3"/>
  <c r="CU103" i="3"/>
  <c r="CT103" i="3"/>
  <c r="CS103" i="3"/>
  <c r="CR103" i="3"/>
  <c r="CQ103" i="3"/>
  <c r="CP103" i="3"/>
  <c r="CO103" i="3"/>
  <c r="CN103" i="3"/>
  <c r="CM103" i="3"/>
  <c r="CL103" i="3"/>
  <c r="CK103" i="3"/>
  <c r="CJ103" i="3"/>
  <c r="CI103" i="3"/>
  <c r="CH103" i="3"/>
  <c r="CG103" i="3"/>
  <c r="CF103" i="3"/>
  <c r="CE103" i="3"/>
  <c r="CD103" i="3"/>
  <c r="CC103" i="3"/>
  <c r="CB103" i="3"/>
  <c r="CA103" i="3"/>
  <c r="BZ103" i="3"/>
  <c r="BY103" i="3"/>
  <c r="BX103" i="3"/>
  <c r="BW103" i="3"/>
  <c r="BV103" i="3"/>
  <c r="BU103" i="3"/>
  <c r="BT103" i="3"/>
  <c r="BS103" i="3"/>
  <c r="BR103" i="3"/>
  <c r="BQ103" i="3"/>
  <c r="BP103" i="3"/>
  <c r="BO103" i="3"/>
  <c r="BN103" i="3"/>
  <c r="BM103" i="3"/>
  <c r="BL103" i="3"/>
  <c r="BK103" i="3"/>
  <c r="BJ103" i="3"/>
  <c r="BI103" i="3"/>
  <c r="BH103" i="3"/>
  <c r="BG103" i="3"/>
  <c r="BF103" i="3"/>
  <c r="BE103" i="3"/>
  <c r="BD103" i="3"/>
  <c r="BC103" i="3"/>
  <c r="BB103" i="3"/>
  <c r="BA103" i="3"/>
  <c r="AZ103" i="3"/>
  <c r="AY103" i="3"/>
  <c r="AX103" i="3"/>
  <c r="AW103" i="3"/>
  <c r="AV103" i="3"/>
  <c r="AU103" i="3"/>
  <c r="AT103" i="3"/>
  <c r="AS103" i="3"/>
  <c r="AR103" i="3"/>
  <c r="AQ103" i="3"/>
  <c r="AP103" i="3"/>
  <c r="AO103" i="3"/>
  <c r="AN103" i="3"/>
  <c r="AM103" i="3"/>
  <c r="AL103" i="3"/>
  <c r="AK103" i="3"/>
  <c r="AJ103" i="3"/>
  <c r="AI103" i="3"/>
  <c r="AH103" i="3"/>
  <c r="AG103" i="3"/>
  <c r="AF103" i="3"/>
  <c r="AE103" i="3"/>
  <c r="AD103" i="3"/>
  <c r="AC103" i="3"/>
  <c r="AB103" i="3"/>
  <c r="AA103" i="3"/>
  <c r="Z103" i="3"/>
  <c r="Y103" i="3"/>
  <c r="X103" i="3"/>
  <c r="W103" i="3"/>
  <c r="V103" i="3"/>
  <c r="U103" i="3"/>
  <c r="T103" i="3"/>
  <c r="S103" i="3"/>
  <c r="R103" i="3"/>
  <c r="Q103" i="3"/>
  <c r="P103" i="3"/>
  <c r="O103" i="3"/>
  <c r="N103" i="3"/>
  <c r="M103" i="3"/>
  <c r="L103" i="3"/>
  <c r="K103" i="3"/>
  <c r="DM102" i="3"/>
  <c r="DL102" i="3"/>
  <c r="DK102" i="3"/>
  <c r="DJ102" i="3"/>
  <c r="DI102" i="3"/>
  <c r="DH102" i="3"/>
  <c r="DG102" i="3"/>
  <c r="DF102" i="3"/>
  <c r="DE102" i="3"/>
  <c r="DD102" i="3"/>
  <c r="DC102" i="3"/>
  <c r="DB102" i="3"/>
  <c r="DA102" i="3"/>
  <c r="CZ102" i="3"/>
  <c r="CY102" i="3"/>
  <c r="CX102" i="3"/>
  <c r="CW102" i="3"/>
  <c r="CV102" i="3"/>
  <c r="CU102" i="3"/>
  <c r="CT102" i="3"/>
  <c r="CS102" i="3"/>
  <c r="CR102" i="3"/>
  <c r="CQ102" i="3"/>
  <c r="CP102" i="3"/>
  <c r="CO102" i="3"/>
  <c r="CN102" i="3"/>
  <c r="CM102" i="3"/>
  <c r="CL102" i="3"/>
  <c r="CK102" i="3"/>
  <c r="CJ102" i="3"/>
  <c r="CI102" i="3"/>
  <c r="CH102" i="3"/>
  <c r="CG102" i="3"/>
  <c r="CF102" i="3"/>
  <c r="CE102" i="3"/>
  <c r="CD102" i="3"/>
  <c r="CC102" i="3"/>
  <c r="CB102" i="3"/>
  <c r="CA102" i="3"/>
  <c r="BZ102" i="3"/>
  <c r="BY102" i="3"/>
  <c r="BX102" i="3"/>
  <c r="BW102" i="3"/>
  <c r="BV102" i="3"/>
  <c r="BU102" i="3"/>
  <c r="BT102" i="3"/>
  <c r="BS102" i="3"/>
  <c r="BR102" i="3"/>
  <c r="BQ102" i="3"/>
  <c r="BP102" i="3"/>
  <c r="BO102" i="3"/>
  <c r="BN102" i="3"/>
  <c r="BM102" i="3"/>
  <c r="BL102" i="3"/>
  <c r="BK102" i="3"/>
  <c r="BJ102" i="3"/>
  <c r="BI102" i="3"/>
  <c r="BH102" i="3"/>
  <c r="BG102" i="3"/>
  <c r="BF102" i="3"/>
  <c r="BE102" i="3"/>
  <c r="BD102" i="3"/>
  <c r="BC102" i="3"/>
  <c r="BB102"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R102" i="3"/>
  <c r="Q102" i="3"/>
  <c r="P102" i="3"/>
  <c r="O102" i="3"/>
  <c r="N102" i="3"/>
  <c r="M102" i="3"/>
  <c r="L102" i="3"/>
  <c r="K102" i="3"/>
  <c r="DM101" i="3"/>
  <c r="DL101" i="3"/>
  <c r="DK101" i="3"/>
  <c r="DJ101" i="3"/>
  <c r="DI101" i="3"/>
  <c r="DH101" i="3"/>
  <c r="DG101" i="3"/>
  <c r="DF101" i="3"/>
  <c r="DE101" i="3"/>
  <c r="DD101" i="3"/>
  <c r="DC101" i="3"/>
  <c r="DB101" i="3"/>
  <c r="DA101" i="3"/>
  <c r="CZ101" i="3"/>
  <c r="CY101" i="3"/>
  <c r="CX101" i="3"/>
  <c r="CW101" i="3"/>
  <c r="CV101" i="3"/>
  <c r="CU101" i="3"/>
  <c r="CT101" i="3"/>
  <c r="CS101" i="3"/>
  <c r="CR101" i="3"/>
  <c r="CQ101" i="3"/>
  <c r="CP101" i="3"/>
  <c r="CO101" i="3"/>
  <c r="CN101" i="3"/>
  <c r="CM101" i="3"/>
  <c r="CL101" i="3"/>
  <c r="CK101" i="3"/>
  <c r="CJ101" i="3"/>
  <c r="CI101" i="3"/>
  <c r="CH101" i="3"/>
  <c r="CG101" i="3"/>
  <c r="CF101" i="3"/>
  <c r="CE101" i="3"/>
  <c r="CD101" i="3"/>
  <c r="CC101" i="3"/>
  <c r="CB101" i="3"/>
  <c r="CA101" i="3"/>
  <c r="BZ101" i="3"/>
  <c r="BY101" i="3"/>
  <c r="BX101" i="3"/>
  <c r="BW101" i="3"/>
  <c r="BV101" i="3"/>
  <c r="BU101" i="3"/>
  <c r="BT101" i="3"/>
  <c r="BS101" i="3"/>
  <c r="BR101" i="3"/>
  <c r="BQ101" i="3"/>
  <c r="BP101" i="3"/>
  <c r="BO101" i="3"/>
  <c r="BN101" i="3"/>
  <c r="BM101" i="3"/>
  <c r="BL101" i="3"/>
  <c r="BK101" i="3"/>
  <c r="BJ101" i="3"/>
  <c r="BI101" i="3"/>
  <c r="BH101" i="3"/>
  <c r="BG101" i="3"/>
  <c r="BF101" i="3"/>
  <c r="BE101" i="3"/>
  <c r="BD101" i="3"/>
  <c r="BC101" i="3"/>
  <c r="BB101" i="3"/>
  <c r="BA101" i="3"/>
  <c r="AZ101" i="3"/>
  <c r="AY101" i="3"/>
  <c r="AX101" i="3"/>
  <c r="AW101" i="3"/>
  <c r="AV101" i="3"/>
  <c r="AU101" i="3"/>
  <c r="AT101" i="3"/>
  <c r="AS101" i="3"/>
  <c r="AR101" i="3"/>
  <c r="AQ101" i="3"/>
  <c r="AP101" i="3"/>
  <c r="AO101" i="3"/>
  <c r="AN101" i="3"/>
  <c r="AM101" i="3"/>
  <c r="AL101" i="3"/>
  <c r="AK101" i="3"/>
  <c r="AJ101" i="3"/>
  <c r="AI101" i="3"/>
  <c r="AH101" i="3"/>
  <c r="AG101" i="3"/>
  <c r="AF101" i="3"/>
  <c r="AE101" i="3"/>
  <c r="AD101" i="3"/>
  <c r="AC101" i="3"/>
  <c r="AB101" i="3"/>
  <c r="AA101" i="3"/>
  <c r="Z101" i="3"/>
  <c r="Y101" i="3"/>
  <c r="X101" i="3"/>
  <c r="W101" i="3"/>
  <c r="V101" i="3"/>
  <c r="U101" i="3"/>
  <c r="T101" i="3"/>
  <c r="S101" i="3"/>
  <c r="R101" i="3"/>
  <c r="Q101" i="3"/>
  <c r="P101" i="3"/>
  <c r="O101" i="3"/>
  <c r="N101" i="3"/>
  <c r="M101" i="3"/>
  <c r="L101" i="3"/>
  <c r="K101" i="3"/>
  <c r="DM100" i="3"/>
  <c r="DL100" i="3"/>
  <c r="DK100" i="3"/>
  <c r="DJ100" i="3"/>
  <c r="DI100" i="3"/>
  <c r="DH100" i="3"/>
  <c r="DG100" i="3"/>
  <c r="DF100" i="3"/>
  <c r="DE100" i="3"/>
  <c r="DD100" i="3"/>
  <c r="DC100" i="3"/>
  <c r="DB100" i="3"/>
  <c r="DA100" i="3"/>
  <c r="CZ100" i="3"/>
  <c r="CY100" i="3"/>
  <c r="CX100" i="3"/>
  <c r="CW100" i="3"/>
  <c r="CV100" i="3"/>
  <c r="CU100" i="3"/>
  <c r="CT100" i="3"/>
  <c r="CS100" i="3"/>
  <c r="CR100" i="3"/>
  <c r="CQ100" i="3"/>
  <c r="CP100" i="3"/>
  <c r="CO100" i="3"/>
  <c r="CN100" i="3"/>
  <c r="CM100" i="3"/>
  <c r="CL100" i="3"/>
  <c r="CK100" i="3"/>
  <c r="CJ100" i="3"/>
  <c r="CI100" i="3"/>
  <c r="CH100" i="3"/>
  <c r="CG100" i="3"/>
  <c r="CF100" i="3"/>
  <c r="CE100" i="3"/>
  <c r="CD100" i="3"/>
  <c r="CC100" i="3"/>
  <c r="CB100" i="3"/>
  <c r="CA100" i="3"/>
  <c r="BZ100" i="3"/>
  <c r="BY100" i="3"/>
  <c r="BX100" i="3"/>
  <c r="BW100" i="3"/>
  <c r="BV100" i="3"/>
  <c r="BU100" i="3"/>
  <c r="BT100" i="3"/>
  <c r="BS100" i="3"/>
  <c r="BR100" i="3"/>
  <c r="BQ100" i="3"/>
  <c r="BP100" i="3"/>
  <c r="BO100" i="3"/>
  <c r="BN100" i="3"/>
  <c r="BM100" i="3"/>
  <c r="BL100" i="3"/>
  <c r="BK100" i="3"/>
  <c r="BJ100" i="3"/>
  <c r="BI100" i="3"/>
  <c r="BH100" i="3"/>
  <c r="BG100" i="3"/>
  <c r="BF100" i="3"/>
  <c r="BE100" i="3"/>
  <c r="BD100" i="3"/>
  <c r="BC100" i="3"/>
  <c r="BB100"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X100" i="3"/>
  <c r="W100" i="3"/>
  <c r="V100" i="3"/>
  <c r="U100" i="3"/>
  <c r="T100" i="3"/>
  <c r="S100" i="3"/>
  <c r="R100" i="3"/>
  <c r="Q100" i="3"/>
  <c r="P100" i="3"/>
  <c r="O100" i="3"/>
  <c r="N100" i="3"/>
  <c r="M100" i="3"/>
  <c r="L100" i="3"/>
  <c r="K100" i="3"/>
  <c r="DM99" i="3"/>
  <c r="DL99" i="3"/>
  <c r="DK99" i="3"/>
  <c r="DJ99" i="3"/>
  <c r="DI99" i="3"/>
  <c r="DH99" i="3"/>
  <c r="DG99" i="3"/>
  <c r="DF99" i="3"/>
  <c r="DE99" i="3"/>
  <c r="DD99" i="3"/>
  <c r="DC99" i="3"/>
  <c r="DB99" i="3"/>
  <c r="DA99" i="3"/>
  <c r="CZ99" i="3"/>
  <c r="CY99" i="3"/>
  <c r="CX99" i="3"/>
  <c r="CW99" i="3"/>
  <c r="CV99" i="3"/>
  <c r="CU99" i="3"/>
  <c r="CT99" i="3"/>
  <c r="CS99" i="3"/>
  <c r="CR99" i="3"/>
  <c r="CQ99" i="3"/>
  <c r="CP99" i="3"/>
  <c r="CO99" i="3"/>
  <c r="CN99" i="3"/>
  <c r="CM99" i="3"/>
  <c r="CL99" i="3"/>
  <c r="CK99" i="3"/>
  <c r="CJ99" i="3"/>
  <c r="CI99" i="3"/>
  <c r="CH99" i="3"/>
  <c r="CG99" i="3"/>
  <c r="CF99" i="3"/>
  <c r="CE99" i="3"/>
  <c r="CD99" i="3"/>
  <c r="CC99" i="3"/>
  <c r="CB99" i="3"/>
  <c r="CA99" i="3"/>
  <c r="BZ99" i="3"/>
  <c r="BY99" i="3"/>
  <c r="BX99" i="3"/>
  <c r="BW99" i="3"/>
  <c r="BV99" i="3"/>
  <c r="BU99" i="3"/>
  <c r="BT99" i="3"/>
  <c r="BS99" i="3"/>
  <c r="BR99" i="3"/>
  <c r="BQ99" i="3"/>
  <c r="BP99" i="3"/>
  <c r="BO99" i="3"/>
  <c r="BN99" i="3"/>
  <c r="BM99" i="3"/>
  <c r="BL99" i="3"/>
  <c r="BK99" i="3"/>
  <c r="BJ99" i="3"/>
  <c r="BI99" i="3"/>
  <c r="BH99" i="3"/>
  <c r="BG99" i="3"/>
  <c r="BF99" i="3"/>
  <c r="BE99" i="3"/>
  <c r="BD99" i="3"/>
  <c r="BC99" i="3"/>
  <c r="BB99" i="3"/>
  <c r="BA99" i="3"/>
  <c r="AZ99" i="3"/>
  <c r="AY99" i="3"/>
  <c r="AX99" i="3"/>
  <c r="AW99" i="3"/>
  <c r="AV99" i="3"/>
  <c r="AU99" i="3"/>
  <c r="AT99" i="3"/>
  <c r="AS99" i="3"/>
  <c r="AR99" i="3"/>
  <c r="AQ99" i="3"/>
  <c r="AP99" i="3"/>
  <c r="AO99" i="3"/>
  <c r="AN99" i="3"/>
  <c r="AM99" i="3"/>
  <c r="AL99" i="3"/>
  <c r="AK99" i="3"/>
  <c r="AJ99" i="3"/>
  <c r="AI99" i="3"/>
  <c r="AH99" i="3"/>
  <c r="AG99" i="3"/>
  <c r="AF99" i="3"/>
  <c r="AE99" i="3"/>
  <c r="AD99" i="3"/>
  <c r="AC99" i="3"/>
  <c r="AB99" i="3"/>
  <c r="AA99" i="3"/>
  <c r="Z99" i="3"/>
  <c r="Y99" i="3"/>
  <c r="X99" i="3"/>
  <c r="W99" i="3"/>
  <c r="V99" i="3"/>
  <c r="U99" i="3"/>
  <c r="T99" i="3"/>
  <c r="S99" i="3"/>
  <c r="R99" i="3"/>
  <c r="Q99" i="3"/>
  <c r="P99" i="3"/>
  <c r="O99" i="3"/>
  <c r="N99" i="3"/>
  <c r="M99" i="3"/>
  <c r="L99" i="3"/>
  <c r="K99" i="3"/>
  <c r="DM98" i="3"/>
  <c r="DL98" i="3"/>
  <c r="DK98" i="3"/>
  <c r="DJ98" i="3"/>
  <c r="DI98" i="3"/>
  <c r="DH98" i="3"/>
  <c r="DG98" i="3"/>
  <c r="DF98" i="3"/>
  <c r="DE98" i="3"/>
  <c r="DD98" i="3"/>
  <c r="DC98" i="3"/>
  <c r="DB98" i="3"/>
  <c r="DA98" i="3"/>
  <c r="CZ98" i="3"/>
  <c r="CY98" i="3"/>
  <c r="CX98" i="3"/>
  <c r="CW98" i="3"/>
  <c r="CV98" i="3"/>
  <c r="CU98" i="3"/>
  <c r="CT98" i="3"/>
  <c r="CS98" i="3"/>
  <c r="CR98" i="3"/>
  <c r="CQ98" i="3"/>
  <c r="CP98" i="3"/>
  <c r="CO98" i="3"/>
  <c r="CN98" i="3"/>
  <c r="CM98" i="3"/>
  <c r="CL98" i="3"/>
  <c r="CK98" i="3"/>
  <c r="CJ98" i="3"/>
  <c r="CI98" i="3"/>
  <c r="CH98" i="3"/>
  <c r="CG98" i="3"/>
  <c r="CF98" i="3"/>
  <c r="CE98" i="3"/>
  <c r="CD98" i="3"/>
  <c r="CC98" i="3"/>
  <c r="CB98" i="3"/>
  <c r="CA98" i="3"/>
  <c r="BZ98" i="3"/>
  <c r="BY98" i="3"/>
  <c r="BX98" i="3"/>
  <c r="BW98" i="3"/>
  <c r="BV98" i="3"/>
  <c r="BU98" i="3"/>
  <c r="BT98" i="3"/>
  <c r="BS98" i="3"/>
  <c r="BR98" i="3"/>
  <c r="BQ98" i="3"/>
  <c r="BP98" i="3"/>
  <c r="BO98" i="3"/>
  <c r="BN98" i="3"/>
  <c r="BM98" i="3"/>
  <c r="BL98" i="3"/>
  <c r="BK98" i="3"/>
  <c r="BJ98" i="3"/>
  <c r="BI98" i="3"/>
  <c r="BH98" i="3"/>
  <c r="BG98" i="3"/>
  <c r="BF98" i="3"/>
  <c r="BE98" i="3"/>
  <c r="BD98" i="3"/>
  <c r="BC98" i="3"/>
  <c r="BB98"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V98" i="3"/>
  <c r="U98" i="3"/>
  <c r="T98" i="3"/>
  <c r="S98" i="3"/>
  <c r="R98" i="3"/>
  <c r="Q98" i="3"/>
  <c r="P98" i="3"/>
  <c r="O98" i="3"/>
  <c r="N98" i="3"/>
  <c r="M98" i="3"/>
  <c r="L98" i="3"/>
  <c r="K98" i="3"/>
  <c r="DM97" i="3"/>
  <c r="DL97" i="3"/>
  <c r="DK97" i="3"/>
  <c r="DJ97" i="3"/>
  <c r="DI97" i="3"/>
  <c r="DH97" i="3"/>
  <c r="DG97" i="3"/>
  <c r="DF97" i="3"/>
  <c r="DE97" i="3"/>
  <c r="DD97" i="3"/>
  <c r="DC97" i="3"/>
  <c r="DB97" i="3"/>
  <c r="DA97" i="3"/>
  <c r="CZ97" i="3"/>
  <c r="CY97" i="3"/>
  <c r="CX97" i="3"/>
  <c r="CW97" i="3"/>
  <c r="CV97" i="3"/>
  <c r="CU97" i="3"/>
  <c r="CT97" i="3"/>
  <c r="CS97" i="3"/>
  <c r="CR97" i="3"/>
  <c r="CQ97" i="3"/>
  <c r="CP97" i="3"/>
  <c r="CO97" i="3"/>
  <c r="CN97" i="3"/>
  <c r="CM97" i="3"/>
  <c r="CL97" i="3"/>
  <c r="CK97" i="3"/>
  <c r="CJ97" i="3"/>
  <c r="CI97" i="3"/>
  <c r="CH97" i="3"/>
  <c r="CG97" i="3"/>
  <c r="CF97" i="3"/>
  <c r="CE97" i="3"/>
  <c r="CD97" i="3"/>
  <c r="CC97" i="3"/>
  <c r="CB97" i="3"/>
  <c r="CA97" i="3"/>
  <c r="BZ97" i="3"/>
  <c r="BY97" i="3"/>
  <c r="BX97" i="3"/>
  <c r="BW97" i="3"/>
  <c r="BV97" i="3"/>
  <c r="BU97" i="3"/>
  <c r="BT97" i="3"/>
  <c r="BS97" i="3"/>
  <c r="BR97" i="3"/>
  <c r="BQ97" i="3"/>
  <c r="BP97" i="3"/>
  <c r="BO97" i="3"/>
  <c r="BN97" i="3"/>
  <c r="BM97" i="3"/>
  <c r="BL97" i="3"/>
  <c r="BK97" i="3"/>
  <c r="BJ97" i="3"/>
  <c r="BI97" i="3"/>
  <c r="BH97" i="3"/>
  <c r="BG97" i="3"/>
  <c r="BF97" i="3"/>
  <c r="BE97" i="3"/>
  <c r="BD97" i="3"/>
  <c r="BC97" i="3"/>
  <c r="BB97" i="3"/>
  <c r="BA97" i="3"/>
  <c r="AZ97" i="3"/>
  <c r="AY97" i="3"/>
  <c r="AX97" i="3"/>
  <c r="AW97" i="3"/>
  <c r="AV97" i="3"/>
  <c r="AU97" i="3"/>
  <c r="AT97" i="3"/>
  <c r="AS97" i="3"/>
  <c r="AR97" i="3"/>
  <c r="AQ97" i="3"/>
  <c r="AP97" i="3"/>
  <c r="AO97" i="3"/>
  <c r="AN97" i="3"/>
  <c r="AM97" i="3"/>
  <c r="AL97" i="3"/>
  <c r="AK97" i="3"/>
  <c r="AJ97" i="3"/>
  <c r="AI97" i="3"/>
  <c r="AH97" i="3"/>
  <c r="AG97" i="3"/>
  <c r="AF97" i="3"/>
  <c r="AE97" i="3"/>
  <c r="AD97" i="3"/>
  <c r="AC97" i="3"/>
  <c r="AB97" i="3"/>
  <c r="AA97" i="3"/>
  <c r="Z97" i="3"/>
  <c r="Y97" i="3"/>
  <c r="X97" i="3"/>
  <c r="W97" i="3"/>
  <c r="V97" i="3"/>
  <c r="U97" i="3"/>
  <c r="T97" i="3"/>
  <c r="S97" i="3"/>
  <c r="R97" i="3"/>
  <c r="Q97" i="3"/>
  <c r="P97" i="3"/>
  <c r="O97" i="3"/>
  <c r="N97" i="3"/>
  <c r="M97" i="3"/>
  <c r="L97" i="3"/>
  <c r="K97" i="3"/>
  <c r="DM96" i="3"/>
  <c r="DL96" i="3"/>
  <c r="DK96" i="3"/>
  <c r="DJ96" i="3"/>
  <c r="DI96" i="3"/>
  <c r="DH96" i="3"/>
  <c r="DG96" i="3"/>
  <c r="DF96" i="3"/>
  <c r="DE96" i="3"/>
  <c r="DD96" i="3"/>
  <c r="DC96" i="3"/>
  <c r="DB96" i="3"/>
  <c r="DA96" i="3"/>
  <c r="CZ96" i="3"/>
  <c r="CY96" i="3"/>
  <c r="CX96" i="3"/>
  <c r="CW96" i="3"/>
  <c r="CV96" i="3"/>
  <c r="CU96" i="3"/>
  <c r="CT96" i="3"/>
  <c r="CS96" i="3"/>
  <c r="CR96" i="3"/>
  <c r="CQ96" i="3"/>
  <c r="CP96" i="3"/>
  <c r="CO96" i="3"/>
  <c r="CN96" i="3"/>
  <c r="CM96" i="3"/>
  <c r="CL96" i="3"/>
  <c r="CK96" i="3"/>
  <c r="CJ96" i="3"/>
  <c r="CI96" i="3"/>
  <c r="CH96" i="3"/>
  <c r="CG96" i="3"/>
  <c r="CF96" i="3"/>
  <c r="CE96" i="3"/>
  <c r="CD96" i="3"/>
  <c r="CC96" i="3"/>
  <c r="CB96" i="3"/>
  <c r="CA96" i="3"/>
  <c r="BZ96" i="3"/>
  <c r="BY96" i="3"/>
  <c r="BX96" i="3"/>
  <c r="BW96" i="3"/>
  <c r="BV96" i="3"/>
  <c r="BU96" i="3"/>
  <c r="BT96" i="3"/>
  <c r="BS96" i="3"/>
  <c r="BR96" i="3"/>
  <c r="BQ96" i="3"/>
  <c r="BP96" i="3"/>
  <c r="BO96" i="3"/>
  <c r="BN96" i="3"/>
  <c r="BM96" i="3"/>
  <c r="BL96" i="3"/>
  <c r="BK96" i="3"/>
  <c r="BJ96" i="3"/>
  <c r="BI96" i="3"/>
  <c r="BH96" i="3"/>
  <c r="BG96" i="3"/>
  <c r="BF96" i="3"/>
  <c r="BE96" i="3"/>
  <c r="BD96" i="3"/>
  <c r="BC96" i="3"/>
  <c r="BB96" i="3"/>
  <c r="BA96" i="3"/>
  <c r="AZ96" i="3"/>
  <c r="AY96" i="3"/>
  <c r="AX96"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V96" i="3"/>
  <c r="U96" i="3"/>
  <c r="T96" i="3"/>
  <c r="S96" i="3"/>
  <c r="R96" i="3"/>
  <c r="Q96" i="3"/>
  <c r="P96" i="3"/>
  <c r="O96" i="3"/>
  <c r="N96" i="3"/>
  <c r="M96" i="3"/>
  <c r="L96" i="3"/>
  <c r="K96" i="3"/>
  <c r="DM95" i="3"/>
  <c r="DL95" i="3"/>
  <c r="DK95" i="3"/>
  <c r="DJ95" i="3"/>
  <c r="DI95" i="3"/>
  <c r="DH95" i="3"/>
  <c r="DG95" i="3"/>
  <c r="DF95" i="3"/>
  <c r="DE95" i="3"/>
  <c r="DD95" i="3"/>
  <c r="DC95" i="3"/>
  <c r="DB95" i="3"/>
  <c r="DA95" i="3"/>
  <c r="CZ95" i="3"/>
  <c r="CY95" i="3"/>
  <c r="CX95" i="3"/>
  <c r="CW95" i="3"/>
  <c r="CV95" i="3"/>
  <c r="CU95" i="3"/>
  <c r="CT95" i="3"/>
  <c r="CS95" i="3"/>
  <c r="CR95" i="3"/>
  <c r="CQ95" i="3"/>
  <c r="CP95" i="3"/>
  <c r="CO95" i="3"/>
  <c r="CN95" i="3"/>
  <c r="CM95" i="3"/>
  <c r="CL95" i="3"/>
  <c r="CK95" i="3"/>
  <c r="CJ95" i="3"/>
  <c r="CI95" i="3"/>
  <c r="CH95" i="3"/>
  <c r="CG95" i="3"/>
  <c r="CF95" i="3"/>
  <c r="CE95" i="3"/>
  <c r="CD95" i="3"/>
  <c r="CC95" i="3"/>
  <c r="CB95" i="3"/>
  <c r="CA95" i="3"/>
  <c r="BZ95" i="3"/>
  <c r="BY95" i="3"/>
  <c r="BX95" i="3"/>
  <c r="BW95" i="3"/>
  <c r="BV95" i="3"/>
  <c r="BU95" i="3"/>
  <c r="BT95" i="3"/>
  <c r="BS95" i="3"/>
  <c r="BR95" i="3"/>
  <c r="BQ95" i="3"/>
  <c r="BP95" i="3"/>
  <c r="BO95" i="3"/>
  <c r="BN95" i="3"/>
  <c r="BM95" i="3"/>
  <c r="BL95" i="3"/>
  <c r="BK95" i="3"/>
  <c r="BJ95" i="3"/>
  <c r="BI95" i="3"/>
  <c r="BH95" i="3"/>
  <c r="BG95" i="3"/>
  <c r="BF95" i="3"/>
  <c r="BE95" i="3"/>
  <c r="BD95" i="3"/>
  <c r="BC95" i="3"/>
  <c r="BB95" i="3"/>
  <c r="BA95" i="3"/>
  <c r="AZ95" i="3"/>
  <c r="AY95" i="3"/>
  <c r="AX95" i="3"/>
  <c r="AW95" i="3"/>
  <c r="AV95" i="3"/>
  <c r="AU95" i="3"/>
  <c r="AT95" i="3"/>
  <c r="AS95" i="3"/>
  <c r="AR95" i="3"/>
  <c r="AQ95" i="3"/>
  <c r="AP95" i="3"/>
  <c r="AO95" i="3"/>
  <c r="AN95" i="3"/>
  <c r="AM95" i="3"/>
  <c r="AL95" i="3"/>
  <c r="AK95" i="3"/>
  <c r="AJ95" i="3"/>
  <c r="AI95" i="3"/>
  <c r="AH95" i="3"/>
  <c r="AG95" i="3"/>
  <c r="AF95" i="3"/>
  <c r="AE95" i="3"/>
  <c r="AD95" i="3"/>
  <c r="AC95" i="3"/>
  <c r="AB95" i="3"/>
  <c r="AA95" i="3"/>
  <c r="Z95" i="3"/>
  <c r="Y95" i="3"/>
  <c r="X95" i="3"/>
  <c r="W95" i="3"/>
  <c r="V95" i="3"/>
  <c r="U95" i="3"/>
  <c r="T95" i="3"/>
  <c r="S95" i="3"/>
  <c r="R95" i="3"/>
  <c r="Q95" i="3"/>
  <c r="P95" i="3"/>
  <c r="O95" i="3"/>
  <c r="N95" i="3"/>
  <c r="M95" i="3"/>
  <c r="L95" i="3"/>
  <c r="K95" i="3"/>
  <c r="DM94" i="3"/>
  <c r="DL94" i="3"/>
  <c r="DK94" i="3"/>
  <c r="DJ94" i="3"/>
  <c r="DI94" i="3"/>
  <c r="DH94" i="3"/>
  <c r="DG94" i="3"/>
  <c r="DF94" i="3"/>
  <c r="DE94" i="3"/>
  <c r="DD94" i="3"/>
  <c r="DC94" i="3"/>
  <c r="DB94" i="3"/>
  <c r="DA94" i="3"/>
  <c r="CZ94" i="3"/>
  <c r="CY94" i="3"/>
  <c r="CX94" i="3"/>
  <c r="CW94" i="3"/>
  <c r="CV94" i="3"/>
  <c r="CU94" i="3"/>
  <c r="CT94" i="3"/>
  <c r="CS94" i="3"/>
  <c r="CR94" i="3"/>
  <c r="CQ94" i="3"/>
  <c r="CP94" i="3"/>
  <c r="CO94" i="3"/>
  <c r="CN94" i="3"/>
  <c r="CM94" i="3"/>
  <c r="CL94" i="3"/>
  <c r="CK94" i="3"/>
  <c r="CJ94" i="3"/>
  <c r="CI94" i="3"/>
  <c r="CH94" i="3"/>
  <c r="CG94" i="3"/>
  <c r="CF94" i="3"/>
  <c r="CE94" i="3"/>
  <c r="CD94" i="3"/>
  <c r="CC94" i="3"/>
  <c r="CB94" i="3"/>
  <c r="CA94" i="3"/>
  <c r="BZ94" i="3"/>
  <c r="BY94" i="3"/>
  <c r="BX94" i="3"/>
  <c r="BW94" i="3"/>
  <c r="BV94" i="3"/>
  <c r="BU94" i="3"/>
  <c r="BT94" i="3"/>
  <c r="BS94" i="3"/>
  <c r="BR94" i="3"/>
  <c r="BQ94" i="3"/>
  <c r="BP94" i="3"/>
  <c r="BO94" i="3"/>
  <c r="BN94" i="3"/>
  <c r="BM94" i="3"/>
  <c r="BL94" i="3"/>
  <c r="BK94" i="3"/>
  <c r="BJ94" i="3"/>
  <c r="BI94" i="3"/>
  <c r="BH94" i="3"/>
  <c r="BG94" i="3"/>
  <c r="BF94" i="3"/>
  <c r="BE94" i="3"/>
  <c r="BD94" i="3"/>
  <c r="BC94" i="3"/>
  <c r="BB94"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V94" i="3"/>
  <c r="U94" i="3"/>
  <c r="T94" i="3"/>
  <c r="S94" i="3"/>
  <c r="R94" i="3"/>
  <c r="Q94" i="3"/>
  <c r="P94" i="3"/>
  <c r="O94" i="3"/>
  <c r="N94" i="3"/>
  <c r="M94" i="3"/>
  <c r="L94" i="3"/>
  <c r="K94" i="3"/>
  <c r="DM93" i="3"/>
  <c r="DL93" i="3"/>
  <c r="DK93" i="3"/>
  <c r="DJ93" i="3"/>
  <c r="DI93" i="3"/>
  <c r="DH93" i="3"/>
  <c r="DG93" i="3"/>
  <c r="DF93" i="3"/>
  <c r="DE93" i="3"/>
  <c r="DD93" i="3"/>
  <c r="DC93" i="3"/>
  <c r="DB93" i="3"/>
  <c r="DA93" i="3"/>
  <c r="CZ93" i="3"/>
  <c r="CY93" i="3"/>
  <c r="CX93" i="3"/>
  <c r="CW93" i="3"/>
  <c r="CV93" i="3"/>
  <c r="CU93" i="3"/>
  <c r="CT93" i="3"/>
  <c r="CS93" i="3"/>
  <c r="CR93" i="3"/>
  <c r="CQ93" i="3"/>
  <c r="CP93" i="3"/>
  <c r="CO93" i="3"/>
  <c r="CN93" i="3"/>
  <c r="CM93" i="3"/>
  <c r="CL93" i="3"/>
  <c r="CK93" i="3"/>
  <c r="CJ93" i="3"/>
  <c r="CI93" i="3"/>
  <c r="CH93" i="3"/>
  <c r="CG93" i="3"/>
  <c r="CF93" i="3"/>
  <c r="CE93" i="3"/>
  <c r="CD93" i="3"/>
  <c r="CC93" i="3"/>
  <c r="CB93" i="3"/>
  <c r="CA93" i="3"/>
  <c r="BZ93" i="3"/>
  <c r="BY93" i="3"/>
  <c r="BX93" i="3"/>
  <c r="BW93" i="3"/>
  <c r="BV93" i="3"/>
  <c r="BU93" i="3"/>
  <c r="BT93" i="3"/>
  <c r="BS93" i="3"/>
  <c r="BR93" i="3"/>
  <c r="BQ93" i="3"/>
  <c r="BP93" i="3"/>
  <c r="BO93" i="3"/>
  <c r="BN93" i="3"/>
  <c r="BM93" i="3"/>
  <c r="BL93" i="3"/>
  <c r="BK93" i="3"/>
  <c r="BJ93" i="3"/>
  <c r="BI93" i="3"/>
  <c r="BH93" i="3"/>
  <c r="BG93" i="3"/>
  <c r="BF93" i="3"/>
  <c r="BE93" i="3"/>
  <c r="BD93" i="3"/>
  <c r="BC93" i="3"/>
  <c r="BB93" i="3"/>
  <c r="BA93" i="3"/>
  <c r="AZ93" i="3"/>
  <c r="AY93" i="3"/>
  <c r="AX93" i="3"/>
  <c r="AW93" i="3"/>
  <c r="AV93" i="3"/>
  <c r="AU93" i="3"/>
  <c r="AT93" i="3"/>
  <c r="AS93" i="3"/>
  <c r="AR93" i="3"/>
  <c r="AQ93" i="3"/>
  <c r="AP93" i="3"/>
  <c r="AO93" i="3"/>
  <c r="AN93" i="3"/>
  <c r="AM93" i="3"/>
  <c r="AL93" i="3"/>
  <c r="AK93" i="3"/>
  <c r="AJ93" i="3"/>
  <c r="AI93" i="3"/>
  <c r="AH93" i="3"/>
  <c r="AG93" i="3"/>
  <c r="AF93" i="3"/>
  <c r="AE93" i="3"/>
  <c r="AD93" i="3"/>
  <c r="AC93" i="3"/>
  <c r="AB93" i="3"/>
  <c r="AA93" i="3"/>
  <c r="Z93" i="3"/>
  <c r="Y93" i="3"/>
  <c r="X93" i="3"/>
  <c r="W93" i="3"/>
  <c r="V93" i="3"/>
  <c r="U93" i="3"/>
  <c r="T93" i="3"/>
  <c r="S93" i="3"/>
  <c r="R93" i="3"/>
  <c r="Q93" i="3"/>
  <c r="P93" i="3"/>
  <c r="O93" i="3"/>
  <c r="N93" i="3"/>
  <c r="M93" i="3"/>
  <c r="L93" i="3"/>
  <c r="K93" i="3"/>
  <c r="DM92" i="3"/>
  <c r="DL92" i="3"/>
  <c r="DK92" i="3"/>
  <c r="DJ92" i="3"/>
  <c r="DI92" i="3"/>
  <c r="DH92" i="3"/>
  <c r="DG92" i="3"/>
  <c r="DF92" i="3"/>
  <c r="DE92" i="3"/>
  <c r="DD92" i="3"/>
  <c r="DC92" i="3"/>
  <c r="DB92" i="3"/>
  <c r="DA92" i="3"/>
  <c r="CZ92" i="3"/>
  <c r="CY92" i="3"/>
  <c r="CX92" i="3"/>
  <c r="CW92" i="3"/>
  <c r="CV92" i="3"/>
  <c r="CU92" i="3"/>
  <c r="CT92" i="3"/>
  <c r="CS92" i="3"/>
  <c r="CR92" i="3"/>
  <c r="CQ92" i="3"/>
  <c r="CP92" i="3"/>
  <c r="CO92" i="3"/>
  <c r="CN92" i="3"/>
  <c r="CM92" i="3"/>
  <c r="CL92" i="3"/>
  <c r="CK92" i="3"/>
  <c r="CJ92" i="3"/>
  <c r="CI92" i="3"/>
  <c r="CH92" i="3"/>
  <c r="CG92" i="3"/>
  <c r="CF92" i="3"/>
  <c r="CE92" i="3"/>
  <c r="CD92" i="3"/>
  <c r="CC92" i="3"/>
  <c r="CB92" i="3"/>
  <c r="CA92" i="3"/>
  <c r="BZ92" i="3"/>
  <c r="BY92" i="3"/>
  <c r="BX92" i="3"/>
  <c r="BW92" i="3"/>
  <c r="BV92" i="3"/>
  <c r="BU92" i="3"/>
  <c r="BT92" i="3"/>
  <c r="BS92" i="3"/>
  <c r="BR92" i="3"/>
  <c r="BQ92" i="3"/>
  <c r="BP92" i="3"/>
  <c r="BO92" i="3"/>
  <c r="BN92" i="3"/>
  <c r="BM92" i="3"/>
  <c r="BL92" i="3"/>
  <c r="BK92" i="3"/>
  <c r="BJ92" i="3"/>
  <c r="BI92" i="3"/>
  <c r="BH92" i="3"/>
  <c r="BG92" i="3"/>
  <c r="BF92" i="3"/>
  <c r="BE92" i="3"/>
  <c r="BD92" i="3"/>
  <c r="BC92" i="3"/>
  <c r="BB92"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V92" i="3"/>
  <c r="U92" i="3"/>
  <c r="T92" i="3"/>
  <c r="S92" i="3"/>
  <c r="R92" i="3"/>
  <c r="Q92" i="3"/>
  <c r="P92" i="3"/>
  <c r="O92" i="3"/>
  <c r="N92" i="3"/>
  <c r="M92" i="3"/>
  <c r="L92" i="3"/>
  <c r="K92" i="3"/>
  <c r="DM91" i="3"/>
  <c r="DL91" i="3"/>
  <c r="DK91" i="3"/>
  <c r="DJ91" i="3"/>
  <c r="DI91" i="3"/>
  <c r="DH91" i="3"/>
  <c r="DG91" i="3"/>
  <c r="DF91" i="3"/>
  <c r="DE91" i="3"/>
  <c r="DD91" i="3"/>
  <c r="DC91" i="3"/>
  <c r="DB91" i="3"/>
  <c r="DA91" i="3"/>
  <c r="CZ91" i="3"/>
  <c r="CY91" i="3"/>
  <c r="CX91" i="3"/>
  <c r="CW91" i="3"/>
  <c r="CV91" i="3"/>
  <c r="CU91" i="3"/>
  <c r="CT91" i="3"/>
  <c r="CS91" i="3"/>
  <c r="CR91" i="3"/>
  <c r="CQ91" i="3"/>
  <c r="CP91" i="3"/>
  <c r="CO91" i="3"/>
  <c r="CN91" i="3"/>
  <c r="CM91" i="3"/>
  <c r="CL91" i="3"/>
  <c r="CK91" i="3"/>
  <c r="CJ91" i="3"/>
  <c r="CI91" i="3"/>
  <c r="CH91" i="3"/>
  <c r="CG91" i="3"/>
  <c r="CF91" i="3"/>
  <c r="CE91" i="3"/>
  <c r="CD91" i="3"/>
  <c r="CC91" i="3"/>
  <c r="CB91" i="3"/>
  <c r="CA91" i="3"/>
  <c r="BZ91" i="3"/>
  <c r="BY91" i="3"/>
  <c r="BX91" i="3"/>
  <c r="BW91" i="3"/>
  <c r="BV91" i="3"/>
  <c r="BU91" i="3"/>
  <c r="BT91" i="3"/>
  <c r="BS91" i="3"/>
  <c r="BR91" i="3"/>
  <c r="BQ91" i="3"/>
  <c r="BP91" i="3"/>
  <c r="BO91" i="3"/>
  <c r="BN91" i="3"/>
  <c r="BM91" i="3"/>
  <c r="BL91" i="3"/>
  <c r="BK91" i="3"/>
  <c r="BJ91" i="3"/>
  <c r="BI91" i="3"/>
  <c r="BH91" i="3"/>
  <c r="BG91" i="3"/>
  <c r="BF91" i="3"/>
  <c r="BE91" i="3"/>
  <c r="BD91" i="3"/>
  <c r="BC91" i="3"/>
  <c r="BB91" i="3"/>
  <c r="BA91" i="3"/>
  <c r="AZ91" i="3"/>
  <c r="AY91" i="3"/>
  <c r="AX91" i="3"/>
  <c r="AW91" i="3"/>
  <c r="AV91" i="3"/>
  <c r="AU91" i="3"/>
  <c r="AT91" i="3"/>
  <c r="AS91" i="3"/>
  <c r="AR91" i="3"/>
  <c r="AQ91" i="3"/>
  <c r="AP91" i="3"/>
  <c r="AO91" i="3"/>
  <c r="AN91" i="3"/>
  <c r="AM91" i="3"/>
  <c r="AL91" i="3"/>
  <c r="AK91" i="3"/>
  <c r="AJ91" i="3"/>
  <c r="AI91" i="3"/>
  <c r="AH91" i="3"/>
  <c r="AG91" i="3"/>
  <c r="AF91" i="3"/>
  <c r="AE91" i="3"/>
  <c r="AD91" i="3"/>
  <c r="AC91" i="3"/>
  <c r="AB91" i="3"/>
  <c r="AA91" i="3"/>
  <c r="Z91" i="3"/>
  <c r="Y91" i="3"/>
  <c r="X91" i="3"/>
  <c r="W91" i="3"/>
  <c r="V91" i="3"/>
  <c r="U91" i="3"/>
  <c r="T91" i="3"/>
  <c r="S91" i="3"/>
  <c r="R91" i="3"/>
  <c r="Q91" i="3"/>
  <c r="P91" i="3"/>
  <c r="O91" i="3"/>
  <c r="N91" i="3"/>
  <c r="M91" i="3"/>
  <c r="L91" i="3"/>
  <c r="K91" i="3"/>
  <c r="DM90" i="3"/>
  <c r="DL90" i="3"/>
  <c r="DK90" i="3"/>
  <c r="DJ90" i="3"/>
  <c r="DI90" i="3"/>
  <c r="DH90" i="3"/>
  <c r="DG90" i="3"/>
  <c r="DF90" i="3"/>
  <c r="DE90" i="3"/>
  <c r="DD90" i="3"/>
  <c r="DC90" i="3"/>
  <c r="DB90" i="3"/>
  <c r="DA90" i="3"/>
  <c r="CZ90" i="3"/>
  <c r="CY90" i="3"/>
  <c r="CX90" i="3"/>
  <c r="CW90" i="3"/>
  <c r="CV90" i="3"/>
  <c r="CU90" i="3"/>
  <c r="CT90" i="3"/>
  <c r="CS90" i="3"/>
  <c r="CR90" i="3"/>
  <c r="CQ90" i="3"/>
  <c r="CP90" i="3"/>
  <c r="CO90" i="3"/>
  <c r="CN90" i="3"/>
  <c r="CM90" i="3"/>
  <c r="CL90" i="3"/>
  <c r="CK90" i="3"/>
  <c r="CJ90" i="3"/>
  <c r="CI90" i="3"/>
  <c r="CH90" i="3"/>
  <c r="CG90" i="3"/>
  <c r="CF90" i="3"/>
  <c r="CE90" i="3"/>
  <c r="CD90" i="3"/>
  <c r="CC90" i="3"/>
  <c r="CB90" i="3"/>
  <c r="CA90" i="3"/>
  <c r="BZ90" i="3"/>
  <c r="BY90" i="3"/>
  <c r="BX90" i="3"/>
  <c r="BW90" i="3"/>
  <c r="BV90" i="3"/>
  <c r="BU90" i="3"/>
  <c r="BT90" i="3"/>
  <c r="BS90" i="3"/>
  <c r="BR90" i="3"/>
  <c r="BQ90" i="3"/>
  <c r="BP90" i="3"/>
  <c r="BO90" i="3"/>
  <c r="BN90" i="3"/>
  <c r="BM90" i="3"/>
  <c r="BL90" i="3"/>
  <c r="BK90" i="3"/>
  <c r="BJ90" i="3"/>
  <c r="BI90" i="3"/>
  <c r="BH90" i="3"/>
  <c r="BG90" i="3"/>
  <c r="BF90" i="3"/>
  <c r="BE90" i="3"/>
  <c r="BD90" i="3"/>
  <c r="BC90" i="3"/>
  <c r="BB90"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V90" i="3"/>
  <c r="U90" i="3"/>
  <c r="T90" i="3"/>
  <c r="S90" i="3"/>
  <c r="R90" i="3"/>
  <c r="Q90" i="3"/>
  <c r="P90" i="3"/>
  <c r="O90" i="3"/>
  <c r="N90" i="3"/>
  <c r="M90" i="3"/>
  <c r="L90" i="3"/>
  <c r="K90" i="3"/>
  <c r="DM89" i="3"/>
  <c r="DL89" i="3"/>
  <c r="DK89" i="3"/>
  <c r="DJ89" i="3"/>
  <c r="DI89" i="3"/>
  <c r="DH89" i="3"/>
  <c r="DG89" i="3"/>
  <c r="DF89" i="3"/>
  <c r="DE89" i="3"/>
  <c r="DD89" i="3"/>
  <c r="DC89" i="3"/>
  <c r="DB89" i="3"/>
  <c r="DA89" i="3"/>
  <c r="CZ89" i="3"/>
  <c r="CY89" i="3"/>
  <c r="CX89" i="3"/>
  <c r="CW89" i="3"/>
  <c r="CV89" i="3"/>
  <c r="CU89" i="3"/>
  <c r="CT89" i="3"/>
  <c r="CS89" i="3"/>
  <c r="CR89" i="3"/>
  <c r="CQ89" i="3"/>
  <c r="CP89" i="3"/>
  <c r="CO89" i="3"/>
  <c r="CN89" i="3"/>
  <c r="CM89" i="3"/>
  <c r="CL89" i="3"/>
  <c r="CK89" i="3"/>
  <c r="CJ89" i="3"/>
  <c r="CI89" i="3"/>
  <c r="CH89" i="3"/>
  <c r="CG89" i="3"/>
  <c r="CF89" i="3"/>
  <c r="CE89" i="3"/>
  <c r="CD89" i="3"/>
  <c r="CC89" i="3"/>
  <c r="CB89" i="3"/>
  <c r="CA89" i="3"/>
  <c r="BZ89" i="3"/>
  <c r="BY89" i="3"/>
  <c r="BX89" i="3"/>
  <c r="BW89" i="3"/>
  <c r="BV89" i="3"/>
  <c r="BU89" i="3"/>
  <c r="BT89" i="3"/>
  <c r="BS89" i="3"/>
  <c r="BR89" i="3"/>
  <c r="BQ89" i="3"/>
  <c r="BP89" i="3"/>
  <c r="BO89" i="3"/>
  <c r="BN89" i="3"/>
  <c r="BM89" i="3"/>
  <c r="BL89" i="3"/>
  <c r="BK89" i="3"/>
  <c r="BJ89" i="3"/>
  <c r="BI89" i="3"/>
  <c r="BH89" i="3"/>
  <c r="BG89" i="3"/>
  <c r="BF89" i="3"/>
  <c r="BE89" i="3"/>
  <c r="BD89" i="3"/>
  <c r="BC89" i="3"/>
  <c r="BB89" i="3"/>
  <c r="BA89" i="3"/>
  <c r="AZ89"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R89" i="3"/>
  <c r="Q89" i="3"/>
  <c r="P89" i="3"/>
  <c r="O89" i="3"/>
  <c r="N89" i="3"/>
  <c r="M89" i="3"/>
  <c r="L89" i="3"/>
  <c r="K89" i="3"/>
  <c r="DM88" i="3"/>
  <c r="DL88" i="3"/>
  <c r="DK88" i="3"/>
  <c r="DJ88" i="3"/>
  <c r="DI88" i="3"/>
  <c r="DH88" i="3"/>
  <c r="DG88" i="3"/>
  <c r="DF88" i="3"/>
  <c r="DE88" i="3"/>
  <c r="DD88" i="3"/>
  <c r="DC88" i="3"/>
  <c r="DB88" i="3"/>
  <c r="DA88" i="3"/>
  <c r="CZ88" i="3"/>
  <c r="CY88" i="3"/>
  <c r="CX88" i="3"/>
  <c r="CW88" i="3"/>
  <c r="CV88" i="3"/>
  <c r="CU88" i="3"/>
  <c r="CT88" i="3"/>
  <c r="CS88" i="3"/>
  <c r="CR88" i="3"/>
  <c r="CQ88" i="3"/>
  <c r="CP88" i="3"/>
  <c r="CO88" i="3"/>
  <c r="CN88" i="3"/>
  <c r="CM88" i="3"/>
  <c r="CL88" i="3"/>
  <c r="CK88" i="3"/>
  <c r="CJ88" i="3"/>
  <c r="CI88" i="3"/>
  <c r="CH88" i="3"/>
  <c r="CG88" i="3"/>
  <c r="CF88" i="3"/>
  <c r="CE88" i="3"/>
  <c r="CD88" i="3"/>
  <c r="CC88" i="3"/>
  <c r="CB88" i="3"/>
  <c r="CA88" i="3"/>
  <c r="BZ88" i="3"/>
  <c r="BY88" i="3"/>
  <c r="BX88" i="3"/>
  <c r="BW88" i="3"/>
  <c r="BV88" i="3"/>
  <c r="BU88" i="3"/>
  <c r="BT88" i="3"/>
  <c r="BS88" i="3"/>
  <c r="BR88" i="3"/>
  <c r="BQ88" i="3"/>
  <c r="BP88" i="3"/>
  <c r="BO88" i="3"/>
  <c r="BN88" i="3"/>
  <c r="BM88" i="3"/>
  <c r="BL88" i="3"/>
  <c r="BK88" i="3"/>
  <c r="BJ88" i="3"/>
  <c r="BI88" i="3"/>
  <c r="BH88" i="3"/>
  <c r="BG88" i="3"/>
  <c r="BF88" i="3"/>
  <c r="BE88" i="3"/>
  <c r="BD88" i="3"/>
  <c r="BC88" i="3"/>
  <c r="BB88" i="3"/>
  <c r="BA88" i="3"/>
  <c r="AZ88"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V88" i="3"/>
  <c r="U88" i="3"/>
  <c r="T88" i="3"/>
  <c r="S88" i="3"/>
  <c r="R88" i="3"/>
  <c r="Q88" i="3"/>
  <c r="P88" i="3"/>
  <c r="O88" i="3"/>
  <c r="N88" i="3"/>
  <c r="M88" i="3"/>
  <c r="L88" i="3"/>
  <c r="K88" i="3"/>
  <c r="DM87" i="3"/>
  <c r="DL87" i="3"/>
  <c r="DK87" i="3"/>
  <c r="DJ87" i="3"/>
  <c r="DI87" i="3"/>
  <c r="DH87" i="3"/>
  <c r="DG87" i="3"/>
  <c r="DF87" i="3"/>
  <c r="DE87" i="3"/>
  <c r="DD87" i="3"/>
  <c r="DC87" i="3"/>
  <c r="DB87" i="3"/>
  <c r="DA87" i="3"/>
  <c r="CZ87" i="3"/>
  <c r="CY87" i="3"/>
  <c r="CX87" i="3"/>
  <c r="CW87" i="3"/>
  <c r="CV87" i="3"/>
  <c r="CU87" i="3"/>
  <c r="CT87" i="3"/>
  <c r="CS87" i="3"/>
  <c r="CR87" i="3"/>
  <c r="CQ87" i="3"/>
  <c r="CP87" i="3"/>
  <c r="CO87" i="3"/>
  <c r="CN87" i="3"/>
  <c r="CM87" i="3"/>
  <c r="CL87" i="3"/>
  <c r="CK87" i="3"/>
  <c r="CJ87" i="3"/>
  <c r="CI87" i="3"/>
  <c r="CH87" i="3"/>
  <c r="CG87" i="3"/>
  <c r="CF87" i="3"/>
  <c r="CE87" i="3"/>
  <c r="CD87" i="3"/>
  <c r="CC87" i="3"/>
  <c r="CB87" i="3"/>
  <c r="CA87" i="3"/>
  <c r="BZ87" i="3"/>
  <c r="BY87" i="3"/>
  <c r="BX87" i="3"/>
  <c r="BW87" i="3"/>
  <c r="BV87" i="3"/>
  <c r="BU87" i="3"/>
  <c r="BT87" i="3"/>
  <c r="BS87" i="3"/>
  <c r="BR87" i="3"/>
  <c r="BQ87" i="3"/>
  <c r="BP87" i="3"/>
  <c r="BO87" i="3"/>
  <c r="BN87" i="3"/>
  <c r="BM87" i="3"/>
  <c r="BL87" i="3"/>
  <c r="BK87" i="3"/>
  <c r="BJ87" i="3"/>
  <c r="BI87" i="3"/>
  <c r="BH87" i="3"/>
  <c r="BG87" i="3"/>
  <c r="BF87" i="3"/>
  <c r="BE87" i="3"/>
  <c r="BD87" i="3"/>
  <c r="BC87" i="3"/>
  <c r="BB87" i="3"/>
  <c r="BA87" i="3"/>
  <c r="AZ87" i="3"/>
  <c r="AY87" i="3"/>
  <c r="AX87" i="3"/>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V87" i="3"/>
  <c r="U87" i="3"/>
  <c r="T87" i="3"/>
  <c r="S87" i="3"/>
  <c r="R87" i="3"/>
  <c r="Q87" i="3"/>
  <c r="P87" i="3"/>
  <c r="O87" i="3"/>
  <c r="N87" i="3"/>
  <c r="M87" i="3"/>
  <c r="L87" i="3"/>
  <c r="K87" i="3"/>
  <c r="DM86" i="3"/>
  <c r="DL86" i="3"/>
  <c r="DK86" i="3"/>
  <c r="DJ86" i="3"/>
  <c r="DI86" i="3"/>
  <c r="DH86" i="3"/>
  <c r="DG86" i="3"/>
  <c r="DF86" i="3"/>
  <c r="DE86" i="3"/>
  <c r="DD86" i="3"/>
  <c r="DC86" i="3"/>
  <c r="DB86" i="3"/>
  <c r="DA86" i="3"/>
  <c r="CZ86" i="3"/>
  <c r="CY86" i="3"/>
  <c r="CX86" i="3"/>
  <c r="CW86" i="3"/>
  <c r="CV86" i="3"/>
  <c r="CU86" i="3"/>
  <c r="CT86" i="3"/>
  <c r="CS86" i="3"/>
  <c r="CR86" i="3"/>
  <c r="CQ86" i="3"/>
  <c r="CP86" i="3"/>
  <c r="CO86" i="3"/>
  <c r="CN86" i="3"/>
  <c r="CM86" i="3"/>
  <c r="CL86" i="3"/>
  <c r="CK86" i="3"/>
  <c r="CJ86" i="3"/>
  <c r="CI86" i="3"/>
  <c r="CH86" i="3"/>
  <c r="CG86" i="3"/>
  <c r="CF86" i="3"/>
  <c r="CE86" i="3"/>
  <c r="CD86" i="3"/>
  <c r="CC86" i="3"/>
  <c r="CB86" i="3"/>
  <c r="CA86" i="3"/>
  <c r="BZ86" i="3"/>
  <c r="BY86" i="3"/>
  <c r="BX86" i="3"/>
  <c r="BW86" i="3"/>
  <c r="BV86" i="3"/>
  <c r="BU86" i="3"/>
  <c r="BT86" i="3"/>
  <c r="BS86" i="3"/>
  <c r="BR86" i="3"/>
  <c r="BQ86" i="3"/>
  <c r="BP86" i="3"/>
  <c r="BO86" i="3"/>
  <c r="BN86" i="3"/>
  <c r="BM86" i="3"/>
  <c r="BL86" i="3"/>
  <c r="BK86" i="3"/>
  <c r="BJ86" i="3"/>
  <c r="BI86" i="3"/>
  <c r="BH86" i="3"/>
  <c r="BG86" i="3"/>
  <c r="BF86" i="3"/>
  <c r="BE86" i="3"/>
  <c r="BD86" i="3"/>
  <c r="BC86" i="3"/>
  <c r="BB86"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R86" i="3"/>
  <c r="Q86" i="3"/>
  <c r="P86" i="3"/>
  <c r="O86" i="3"/>
  <c r="N86" i="3"/>
  <c r="M86" i="3"/>
  <c r="L86" i="3"/>
  <c r="K86" i="3"/>
  <c r="DM85" i="3"/>
  <c r="DL85" i="3"/>
  <c r="DK85" i="3"/>
  <c r="DJ85" i="3"/>
  <c r="DI85" i="3"/>
  <c r="DH85" i="3"/>
  <c r="DG85" i="3"/>
  <c r="DF85" i="3"/>
  <c r="DE85" i="3"/>
  <c r="DD85" i="3"/>
  <c r="DC85" i="3"/>
  <c r="DB85" i="3"/>
  <c r="DA85" i="3"/>
  <c r="CZ85" i="3"/>
  <c r="CY85" i="3"/>
  <c r="CX85" i="3"/>
  <c r="CW85" i="3"/>
  <c r="CV85" i="3"/>
  <c r="CU85" i="3"/>
  <c r="CT85" i="3"/>
  <c r="CS85" i="3"/>
  <c r="CR85" i="3"/>
  <c r="CQ85" i="3"/>
  <c r="CP85" i="3"/>
  <c r="CO85" i="3"/>
  <c r="CN85" i="3"/>
  <c r="CM85" i="3"/>
  <c r="CL85" i="3"/>
  <c r="CK85" i="3"/>
  <c r="CJ85" i="3"/>
  <c r="CI85" i="3"/>
  <c r="CH85" i="3"/>
  <c r="CG85" i="3"/>
  <c r="CF85" i="3"/>
  <c r="CE85" i="3"/>
  <c r="CD85" i="3"/>
  <c r="CC85" i="3"/>
  <c r="CB85" i="3"/>
  <c r="CA85" i="3"/>
  <c r="BZ85" i="3"/>
  <c r="BY85" i="3"/>
  <c r="BX85" i="3"/>
  <c r="BW85" i="3"/>
  <c r="BV85" i="3"/>
  <c r="BU85" i="3"/>
  <c r="BT85" i="3"/>
  <c r="BS85" i="3"/>
  <c r="BR85" i="3"/>
  <c r="BQ85" i="3"/>
  <c r="BP85" i="3"/>
  <c r="BO85" i="3"/>
  <c r="BN85" i="3"/>
  <c r="BM85" i="3"/>
  <c r="BL85" i="3"/>
  <c r="BK85" i="3"/>
  <c r="BJ85" i="3"/>
  <c r="BI85" i="3"/>
  <c r="BH85" i="3"/>
  <c r="BG85" i="3"/>
  <c r="BF85" i="3"/>
  <c r="BE85" i="3"/>
  <c r="BD85" i="3"/>
  <c r="BC85" i="3"/>
  <c r="BB85" i="3"/>
  <c r="BA85" i="3"/>
  <c r="AZ85" i="3"/>
  <c r="AY85" i="3"/>
  <c r="AX85" i="3"/>
  <c r="AW85" i="3"/>
  <c r="AV85" i="3"/>
  <c r="AU85" i="3"/>
  <c r="AT85" i="3"/>
  <c r="AS85" i="3"/>
  <c r="AR85" i="3"/>
  <c r="AQ85" i="3"/>
  <c r="AP85" i="3"/>
  <c r="AO85" i="3"/>
  <c r="AN85" i="3"/>
  <c r="AM85" i="3"/>
  <c r="AL85" i="3"/>
  <c r="AK85" i="3"/>
  <c r="AJ85" i="3"/>
  <c r="AI85" i="3"/>
  <c r="AH85" i="3"/>
  <c r="AG85" i="3"/>
  <c r="AF85" i="3"/>
  <c r="AE85" i="3"/>
  <c r="AD85" i="3"/>
  <c r="AC85" i="3"/>
  <c r="AB85" i="3"/>
  <c r="AA85" i="3"/>
  <c r="Z85" i="3"/>
  <c r="Y85" i="3"/>
  <c r="X85" i="3"/>
  <c r="W85" i="3"/>
  <c r="V85" i="3"/>
  <c r="U85" i="3"/>
  <c r="T85" i="3"/>
  <c r="S85" i="3"/>
  <c r="R85" i="3"/>
  <c r="Q85" i="3"/>
  <c r="P85" i="3"/>
  <c r="O85" i="3"/>
  <c r="N85" i="3"/>
  <c r="M85" i="3"/>
  <c r="L85" i="3"/>
  <c r="K85" i="3"/>
  <c r="DM84" i="3"/>
  <c r="DL84" i="3"/>
  <c r="DK84" i="3"/>
  <c r="DJ84" i="3"/>
  <c r="DI84" i="3"/>
  <c r="DH84" i="3"/>
  <c r="DG84" i="3"/>
  <c r="DF84" i="3"/>
  <c r="DE84" i="3"/>
  <c r="DD84" i="3"/>
  <c r="DC84" i="3"/>
  <c r="DB84" i="3"/>
  <c r="DA84" i="3"/>
  <c r="CZ84" i="3"/>
  <c r="CY84" i="3"/>
  <c r="CX84" i="3"/>
  <c r="CW84" i="3"/>
  <c r="CV84" i="3"/>
  <c r="CU84" i="3"/>
  <c r="CT84" i="3"/>
  <c r="CS84" i="3"/>
  <c r="CR84" i="3"/>
  <c r="CQ84" i="3"/>
  <c r="CP84" i="3"/>
  <c r="CO84" i="3"/>
  <c r="CN84" i="3"/>
  <c r="CM84" i="3"/>
  <c r="CL84" i="3"/>
  <c r="CK84" i="3"/>
  <c r="CJ84" i="3"/>
  <c r="CI84" i="3"/>
  <c r="CH84" i="3"/>
  <c r="CG84" i="3"/>
  <c r="CF84" i="3"/>
  <c r="CE84" i="3"/>
  <c r="CD84" i="3"/>
  <c r="CC84" i="3"/>
  <c r="CB84" i="3"/>
  <c r="CA84" i="3"/>
  <c r="BZ84" i="3"/>
  <c r="BY84" i="3"/>
  <c r="BX84" i="3"/>
  <c r="BW84" i="3"/>
  <c r="BV84" i="3"/>
  <c r="BU84" i="3"/>
  <c r="BT84" i="3"/>
  <c r="BS84" i="3"/>
  <c r="BR84" i="3"/>
  <c r="BQ84" i="3"/>
  <c r="BP84" i="3"/>
  <c r="BO84" i="3"/>
  <c r="BN84" i="3"/>
  <c r="BM84" i="3"/>
  <c r="BL84" i="3"/>
  <c r="BK84" i="3"/>
  <c r="BJ84" i="3"/>
  <c r="BI84" i="3"/>
  <c r="BH84" i="3"/>
  <c r="BG84" i="3"/>
  <c r="BF84" i="3"/>
  <c r="BE84" i="3"/>
  <c r="BD84" i="3"/>
  <c r="BC84" i="3"/>
  <c r="BB84" i="3"/>
  <c r="BA84" i="3"/>
  <c r="AZ84" i="3"/>
  <c r="AY84" i="3"/>
  <c r="AX84" i="3"/>
  <c r="AW84" i="3"/>
  <c r="AV84" i="3"/>
  <c r="AU84" i="3"/>
  <c r="AT84" i="3"/>
  <c r="AS84" i="3"/>
  <c r="AR84" i="3"/>
  <c r="AQ84" i="3"/>
  <c r="AP84" i="3"/>
  <c r="AO84" i="3"/>
  <c r="AN84" i="3"/>
  <c r="AM84" i="3"/>
  <c r="AL84" i="3"/>
  <c r="AK84" i="3"/>
  <c r="AJ84" i="3"/>
  <c r="AI84" i="3"/>
  <c r="AH84" i="3"/>
  <c r="AG84" i="3"/>
  <c r="AF84" i="3"/>
  <c r="AE84" i="3"/>
  <c r="AD84" i="3"/>
  <c r="AC84" i="3"/>
  <c r="AB84" i="3"/>
  <c r="AA84" i="3"/>
  <c r="Z84" i="3"/>
  <c r="Y84" i="3"/>
  <c r="X84" i="3"/>
  <c r="W84" i="3"/>
  <c r="V84" i="3"/>
  <c r="U84" i="3"/>
  <c r="T84" i="3"/>
  <c r="S84" i="3"/>
  <c r="R84" i="3"/>
  <c r="Q84" i="3"/>
  <c r="P84" i="3"/>
  <c r="O84" i="3"/>
  <c r="N84" i="3"/>
  <c r="M84" i="3"/>
  <c r="L84" i="3"/>
  <c r="K84" i="3"/>
  <c r="DM83" i="3"/>
  <c r="DL83" i="3"/>
  <c r="DK83" i="3"/>
  <c r="DJ83" i="3"/>
  <c r="DI83" i="3"/>
  <c r="DH83" i="3"/>
  <c r="DG83" i="3"/>
  <c r="DF83" i="3"/>
  <c r="DE83" i="3"/>
  <c r="DD83" i="3"/>
  <c r="DC83" i="3"/>
  <c r="DB83" i="3"/>
  <c r="DA83" i="3"/>
  <c r="CZ83" i="3"/>
  <c r="CY83" i="3"/>
  <c r="CX83" i="3"/>
  <c r="CW83" i="3"/>
  <c r="CV83" i="3"/>
  <c r="CU83" i="3"/>
  <c r="CT83" i="3"/>
  <c r="CS83" i="3"/>
  <c r="CR83" i="3"/>
  <c r="CQ83" i="3"/>
  <c r="CP83" i="3"/>
  <c r="CO83" i="3"/>
  <c r="CN83" i="3"/>
  <c r="CM83" i="3"/>
  <c r="CL83" i="3"/>
  <c r="CK83" i="3"/>
  <c r="CJ83" i="3"/>
  <c r="CI83" i="3"/>
  <c r="CH83" i="3"/>
  <c r="CG83" i="3"/>
  <c r="CF83" i="3"/>
  <c r="CE83" i="3"/>
  <c r="CD83" i="3"/>
  <c r="CC83" i="3"/>
  <c r="CB83" i="3"/>
  <c r="CA83" i="3"/>
  <c r="BZ83" i="3"/>
  <c r="BY83" i="3"/>
  <c r="BX83" i="3"/>
  <c r="BW83" i="3"/>
  <c r="BV83" i="3"/>
  <c r="BU83" i="3"/>
  <c r="BT83" i="3"/>
  <c r="BS83" i="3"/>
  <c r="BR83" i="3"/>
  <c r="BQ83" i="3"/>
  <c r="BP83" i="3"/>
  <c r="BO83" i="3"/>
  <c r="BN83" i="3"/>
  <c r="BM83" i="3"/>
  <c r="BL83" i="3"/>
  <c r="BK83" i="3"/>
  <c r="BJ83" i="3"/>
  <c r="BI83" i="3"/>
  <c r="BH83" i="3"/>
  <c r="BG83" i="3"/>
  <c r="BF83" i="3"/>
  <c r="BE83" i="3"/>
  <c r="BD83" i="3"/>
  <c r="BC83" i="3"/>
  <c r="BB83" i="3"/>
  <c r="BA83" i="3"/>
  <c r="AZ83" i="3"/>
  <c r="AY83" i="3"/>
  <c r="AX83" i="3"/>
  <c r="AW83" i="3"/>
  <c r="AV83" i="3"/>
  <c r="AU83" i="3"/>
  <c r="AT83" i="3"/>
  <c r="AS83" i="3"/>
  <c r="AR83" i="3"/>
  <c r="AQ83" i="3"/>
  <c r="AP83" i="3"/>
  <c r="AO83" i="3"/>
  <c r="AN83" i="3"/>
  <c r="AM83" i="3"/>
  <c r="AL83" i="3"/>
  <c r="AK83" i="3"/>
  <c r="AJ83" i="3"/>
  <c r="AI83" i="3"/>
  <c r="AH83" i="3"/>
  <c r="AG83" i="3"/>
  <c r="AF83" i="3"/>
  <c r="AE83" i="3"/>
  <c r="AD83" i="3"/>
  <c r="AC83" i="3"/>
  <c r="AB83" i="3"/>
  <c r="AA83" i="3"/>
  <c r="Z83" i="3"/>
  <c r="Y83" i="3"/>
  <c r="X83" i="3"/>
  <c r="W83" i="3"/>
  <c r="V83" i="3"/>
  <c r="U83" i="3"/>
  <c r="T83" i="3"/>
  <c r="S83" i="3"/>
  <c r="R83" i="3"/>
  <c r="Q83" i="3"/>
  <c r="P83" i="3"/>
  <c r="O83" i="3"/>
  <c r="N83" i="3"/>
  <c r="M83" i="3"/>
  <c r="L83" i="3"/>
  <c r="K83" i="3"/>
  <c r="DM82" i="3"/>
  <c r="DL82" i="3"/>
  <c r="DK82" i="3"/>
  <c r="DJ82" i="3"/>
  <c r="DI82" i="3"/>
  <c r="DH82" i="3"/>
  <c r="DG82" i="3"/>
  <c r="DF82" i="3"/>
  <c r="DE82" i="3"/>
  <c r="DD82" i="3"/>
  <c r="DC82" i="3"/>
  <c r="DB82" i="3"/>
  <c r="DA82" i="3"/>
  <c r="CZ82" i="3"/>
  <c r="CY82" i="3"/>
  <c r="CX82" i="3"/>
  <c r="CW82" i="3"/>
  <c r="CV82" i="3"/>
  <c r="CU82" i="3"/>
  <c r="CT82" i="3"/>
  <c r="CS82" i="3"/>
  <c r="CR82" i="3"/>
  <c r="CQ82" i="3"/>
  <c r="CP82" i="3"/>
  <c r="CO82" i="3"/>
  <c r="CN82" i="3"/>
  <c r="CM82" i="3"/>
  <c r="CL82" i="3"/>
  <c r="CK82" i="3"/>
  <c r="CJ82" i="3"/>
  <c r="CI82" i="3"/>
  <c r="CH82" i="3"/>
  <c r="CG82" i="3"/>
  <c r="CF82" i="3"/>
  <c r="CE82" i="3"/>
  <c r="CD82" i="3"/>
  <c r="CC82" i="3"/>
  <c r="CB82" i="3"/>
  <c r="CA82" i="3"/>
  <c r="BZ82" i="3"/>
  <c r="BY82" i="3"/>
  <c r="BX82" i="3"/>
  <c r="BW82" i="3"/>
  <c r="BV82" i="3"/>
  <c r="BU82" i="3"/>
  <c r="BT82" i="3"/>
  <c r="BS82" i="3"/>
  <c r="BR82" i="3"/>
  <c r="BQ82" i="3"/>
  <c r="BP82" i="3"/>
  <c r="BO82" i="3"/>
  <c r="BN82" i="3"/>
  <c r="BM82" i="3"/>
  <c r="BL82" i="3"/>
  <c r="BK82" i="3"/>
  <c r="BJ82" i="3"/>
  <c r="BI82" i="3"/>
  <c r="BH82" i="3"/>
  <c r="BG82" i="3"/>
  <c r="BF82" i="3"/>
  <c r="BE82" i="3"/>
  <c r="BD82" i="3"/>
  <c r="BC82" i="3"/>
  <c r="BB82"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V82" i="3"/>
  <c r="U82" i="3"/>
  <c r="T82" i="3"/>
  <c r="S82" i="3"/>
  <c r="R82" i="3"/>
  <c r="Q82" i="3"/>
  <c r="P82" i="3"/>
  <c r="O82" i="3"/>
  <c r="N82" i="3"/>
  <c r="M82" i="3"/>
  <c r="L82" i="3"/>
  <c r="K82" i="3"/>
  <c r="DM81" i="3"/>
  <c r="DL81" i="3"/>
  <c r="DK81" i="3"/>
  <c r="DJ81" i="3"/>
  <c r="DI81" i="3"/>
  <c r="DH81" i="3"/>
  <c r="DG81" i="3"/>
  <c r="DF81" i="3"/>
  <c r="DE81" i="3"/>
  <c r="DD81" i="3"/>
  <c r="DC81" i="3"/>
  <c r="DB81" i="3"/>
  <c r="DA81" i="3"/>
  <c r="CZ81" i="3"/>
  <c r="CY81" i="3"/>
  <c r="CX81" i="3"/>
  <c r="CW81" i="3"/>
  <c r="CV81" i="3"/>
  <c r="CU81" i="3"/>
  <c r="CT81" i="3"/>
  <c r="CS81" i="3"/>
  <c r="CR81" i="3"/>
  <c r="CQ81" i="3"/>
  <c r="CP81" i="3"/>
  <c r="CO81" i="3"/>
  <c r="CN81" i="3"/>
  <c r="CM81" i="3"/>
  <c r="CL81" i="3"/>
  <c r="CK81" i="3"/>
  <c r="CJ81" i="3"/>
  <c r="CI81" i="3"/>
  <c r="CH81" i="3"/>
  <c r="CG81" i="3"/>
  <c r="CF81" i="3"/>
  <c r="CE81" i="3"/>
  <c r="CD81" i="3"/>
  <c r="CC81" i="3"/>
  <c r="CB81" i="3"/>
  <c r="CA81" i="3"/>
  <c r="BZ81" i="3"/>
  <c r="BY81" i="3"/>
  <c r="BX81" i="3"/>
  <c r="BW81" i="3"/>
  <c r="BV81" i="3"/>
  <c r="BU81" i="3"/>
  <c r="BT81" i="3"/>
  <c r="BS81" i="3"/>
  <c r="BR81" i="3"/>
  <c r="BQ81" i="3"/>
  <c r="BP81" i="3"/>
  <c r="BO81" i="3"/>
  <c r="BN81" i="3"/>
  <c r="BM81" i="3"/>
  <c r="BL81" i="3"/>
  <c r="BK81" i="3"/>
  <c r="BJ81" i="3"/>
  <c r="BI81" i="3"/>
  <c r="BH81" i="3"/>
  <c r="BG81" i="3"/>
  <c r="BF81" i="3"/>
  <c r="BE81" i="3"/>
  <c r="BD81" i="3"/>
  <c r="BC81" i="3"/>
  <c r="BB81" i="3"/>
  <c r="BA81" i="3"/>
  <c r="AZ81" i="3"/>
  <c r="AY81" i="3"/>
  <c r="AX81" i="3"/>
  <c r="AW81" i="3"/>
  <c r="AV81" i="3"/>
  <c r="AU81" i="3"/>
  <c r="AT81" i="3"/>
  <c r="AS81" i="3"/>
  <c r="AR81" i="3"/>
  <c r="AQ81" i="3"/>
  <c r="AP81" i="3"/>
  <c r="AO81" i="3"/>
  <c r="AN81" i="3"/>
  <c r="AM81" i="3"/>
  <c r="AL81" i="3"/>
  <c r="AK81" i="3"/>
  <c r="AJ81" i="3"/>
  <c r="AI81" i="3"/>
  <c r="AH81" i="3"/>
  <c r="AG81" i="3"/>
  <c r="AF81" i="3"/>
  <c r="AE81" i="3"/>
  <c r="AD81" i="3"/>
  <c r="AC81" i="3"/>
  <c r="AB81" i="3"/>
  <c r="AA81" i="3"/>
  <c r="Z81" i="3"/>
  <c r="Y81" i="3"/>
  <c r="X81" i="3"/>
  <c r="W81" i="3"/>
  <c r="V81" i="3"/>
  <c r="U81" i="3"/>
  <c r="T81" i="3"/>
  <c r="S81" i="3"/>
  <c r="R81" i="3"/>
  <c r="Q81" i="3"/>
  <c r="P81" i="3"/>
  <c r="O81" i="3"/>
  <c r="N81" i="3"/>
  <c r="M81" i="3"/>
  <c r="L81" i="3"/>
  <c r="K81" i="3"/>
  <c r="DM80" i="3"/>
  <c r="DL80" i="3"/>
  <c r="DK80" i="3"/>
  <c r="DJ80" i="3"/>
  <c r="DI80" i="3"/>
  <c r="DH80" i="3"/>
  <c r="DG80" i="3"/>
  <c r="DF80" i="3"/>
  <c r="DE80" i="3"/>
  <c r="DD80" i="3"/>
  <c r="DC80" i="3"/>
  <c r="DB80" i="3"/>
  <c r="DA80" i="3"/>
  <c r="CZ80" i="3"/>
  <c r="CY80" i="3"/>
  <c r="CX80" i="3"/>
  <c r="CW80" i="3"/>
  <c r="CV80" i="3"/>
  <c r="CU80" i="3"/>
  <c r="CT80" i="3"/>
  <c r="CS80" i="3"/>
  <c r="CR80" i="3"/>
  <c r="CQ80" i="3"/>
  <c r="CP80" i="3"/>
  <c r="CO80" i="3"/>
  <c r="CN80" i="3"/>
  <c r="CM80" i="3"/>
  <c r="CL80" i="3"/>
  <c r="CK80" i="3"/>
  <c r="CJ80" i="3"/>
  <c r="CI80" i="3"/>
  <c r="CH80" i="3"/>
  <c r="CG80" i="3"/>
  <c r="CF80" i="3"/>
  <c r="CE80" i="3"/>
  <c r="CD80" i="3"/>
  <c r="CC80" i="3"/>
  <c r="CB80" i="3"/>
  <c r="CA80" i="3"/>
  <c r="BZ80" i="3"/>
  <c r="BY80" i="3"/>
  <c r="BX80" i="3"/>
  <c r="BW80" i="3"/>
  <c r="BV80" i="3"/>
  <c r="BU80" i="3"/>
  <c r="BT80" i="3"/>
  <c r="BS80" i="3"/>
  <c r="BR80" i="3"/>
  <c r="BQ80" i="3"/>
  <c r="BP80" i="3"/>
  <c r="BO80" i="3"/>
  <c r="BN80" i="3"/>
  <c r="BM80" i="3"/>
  <c r="BL80" i="3"/>
  <c r="BK80" i="3"/>
  <c r="BJ80" i="3"/>
  <c r="BI80" i="3"/>
  <c r="BH80" i="3"/>
  <c r="BG80" i="3"/>
  <c r="BF80" i="3"/>
  <c r="BE80" i="3"/>
  <c r="BD80" i="3"/>
  <c r="BC80" i="3"/>
  <c r="BB80" i="3"/>
  <c r="BA80" i="3"/>
  <c r="AZ80"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V80" i="3"/>
  <c r="U80" i="3"/>
  <c r="T80" i="3"/>
  <c r="S80" i="3"/>
  <c r="R80" i="3"/>
  <c r="Q80" i="3"/>
  <c r="P80" i="3"/>
  <c r="O80" i="3"/>
  <c r="N80" i="3"/>
  <c r="M80" i="3"/>
  <c r="L80" i="3"/>
  <c r="K80" i="3"/>
  <c r="DM79" i="3"/>
  <c r="DL79" i="3"/>
  <c r="DK79" i="3"/>
  <c r="DJ79" i="3"/>
  <c r="DI79" i="3"/>
  <c r="DH79" i="3"/>
  <c r="DG79" i="3"/>
  <c r="DF79" i="3"/>
  <c r="DE79" i="3"/>
  <c r="DD79" i="3"/>
  <c r="DC79" i="3"/>
  <c r="DB79" i="3"/>
  <c r="DA79" i="3"/>
  <c r="CZ79" i="3"/>
  <c r="CY79" i="3"/>
  <c r="CX79" i="3"/>
  <c r="CW79" i="3"/>
  <c r="CV79" i="3"/>
  <c r="CU79" i="3"/>
  <c r="CT79" i="3"/>
  <c r="CS79" i="3"/>
  <c r="CR79" i="3"/>
  <c r="CQ79" i="3"/>
  <c r="CP79" i="3"/>
  <c r="CO79" i="3"/>
  <c r="CN79" i="3"/>
  <c r="CM79" i="3"/>
  <c r="CL79" i="3"/>
  <c r="CK79" i="3"/>
  <c r="CJ79" i="3"/>
  <c r="CI79" i="3"/>
  <c r="CH79" i="3"/>
  <c r="CG79" i="3"/>
  <c r="CF79" i="3"/>
  <c r="CE79" i="3"/>
  <c r="CD79" i="3"/>
  <c r="CC79" i="3"/>
  <c r="CB79" i="3"/>
  <c r="CA79" i="3"/>
  <c r="BZ79" i="3"/>
  <c r="BY79" i="3"/>
  <c r="BX79" i="3"/>
  <c r="BW79" i="3"/>
  <c r="BV79" i="3"/>
  <c r="BU79" i="3"/>
  <c r="BT79" i="3"/>
  <c r="BS79" i="3"/>
  <c r="BR79" i="3"/>
  <c r="BQ79" i="3"/>
  <c r="BP79" i="3"/>
  <c r="BO79" i="3"/>
  <c r="BN79" i="3"/>
  <c r="BM79" i="3"/>
  <c r="BL79" i="3"/>
  <c r="BK79" i="3"/>
  <c r="BJ79" i="3"/>
  <c r="BI79" i="3"/>
  <c r="BH79" i="3"/>
  <c r="BG79" i="3"/>
  <c r="BF79" i="3"/>
  <c r="BE79" i="3"/>
  <c r="BD79" i="3"/>
  <c r="BC79" i="3"/>
  <c r="BB79" i="3"/>
  <c r="BA79" i="3"/>
  <c r="AZ79" i="3"/>
  <c r="AY79" i="3"/>
  <c r="AX79" i="3"/>
  <c r="AW79" i="3"/>
  <c r="AV79" i="3"/>
  <c r="AU79" i="3"/>
  <c r="AT79" i="3"/>
  <c r="AS79" i="3"/>
  <c r="AR79" i="3"/>
  <c r="AQ79" i="3"/>
  <c r="AP79" i="3"/>
  <c r="AO79" i="3"/>
  <c r="AN79" i="3"/>
  <c r="AM79" i="3"/>
  <c r="AL79" i="3"/>
  <c r="AK79" i="3"/>
  <c r="AJ79" i="3"/>
  <c r="AI79" i="3"/>
  <c r="AH79" i="3"/>
  <c r="AG79" i="3"/>
  <c r="AF79" i="3"/>
  <c r="AE79" i="3"/>
  <c r="AD79" i="3"/>
  <c r="AC79" i="3"/>
  <c r="AB79" i="3"/>
  <c r="AA79" i="3"/>
  <c r="Z79" i="3"/>
  <c r="Y79" i="3"/>
  <c r="X79" i="3"/>
  <c r="W79" i="3"/>
  <c r="V79" i="3"/>
  <c r="U79" i="3"/>
  <c r="T79" i="3"/>
  <c r="S79" i="3"/>
  <c r="R79" i="3"/>
  <c r="Q79" i="3"/>
  <c r="P79" i="3"/>
  <c r="O79" i="3"/>
  <c r="N79" i="3"/>
  <c r="M79" i="3"/>
  <c r="L79" i="3"/>
  <c r="K79" i="3"/>
  <c r="DM78" i="3"/>
  <c r="DL78" i="3"/>
  <c r="DK78" i="3"/>
  <c r="DJ78" i="3"/>
  <c r="DI78" i="3"/>
  <c r="DH78" i="3"/>
  <c r="DG78" i="3"/>
  <c r="DF78" i="3"/>
  <c r="DE78" i="3"/>
  <c r="DD78" i="3"/>
  <c r="DC78" i="3"/>
  <c r="DB78" i="3"/>
  <c r="DA78" i="3"/>
  <c r="CZ78" i="3"/>
  <c r="CY78" i="3"/>
  <c r="CX78" i="3"/>
  <c r="CW78" i="3"/>
  <c r="CV78" i="3"/>
  <c r="CU78" i="3"/>
  <c r="CT78" i="3"/>
  <c r="CS78" i="3"/>
  <c r="CR78" i="3"/>
  <c r="CQ78" i="3"/>
  <c r="CP78" i="3"/>
  <c r="CO78" i="3"/>
  <c r="CN78" i="3"/>
  <c r="CM78" i="3"/>
  <c r="CL78" i="3"/>
  <c r="CK78" i="3"/>
  <c r="CJ78" i="3"/>
  <c r="CI78" i="3"/>
  <c r="CH78" i="3"/>
  <c r="CG78" i="3"/>
  <c r="CF78" i="3"/>
  <c r="CE78" i="3"/>
  <c r="CD78" i="3"/>
  <c r="CC78" i="3"/>
  <c r="CB78" i="3"/>
  <c r="CA78" i="3"/>
  <c r="BZ78" i="3"/>
  <c r="BY78" i="3"/>
  <c r="BX78" i="3"/>
  <c r="BW78" i="3"/>
  <c r="BV78" i="3"/>
  <c r="BU78" i="3"/>
  <c r="BT78" i="3"/>
  <c r="BS78" i="3"/>
  <c r="BR78" i="3"/>
  <c r="BQ78" i="3"/>
  <c r="BP78" i="3"/>
  <c r="BO78" i="3"/>
  <c r="BN78" i="3"/>
  <c r="BM78" i="3"/>
  <c r="BL78" i="3"/>
  <c r="BK78" i="3"/>
  <c r="BJ78" i="3"/>
  <c r="BI78" i="3"/>
  <c r="BH78" i="3"/>
  <c r="BG78" i="3"/>
  <c r="BF78" i="3"/>
  <c r="BE78" i="3"/>
  <c r="BD78" i="3"/>
  <c r="BC78" i="3"/>
  <c r="BB78"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V78" i="3"/>
  <c r="U78" i="3"/>
  <c r="T78" i="3"/>
  <c r="S78" i="3"/>
  <c r="R78" i="3"/>
  <c r="Q78" i="3"/>
  <c r="P78" i="3"/>
  <c r="O78" i="3"/>
  <c r="N78" i="3"/>
  <c r="M78" i="3"/>
  <c r="L78" i="3"/>
  <c r="K78" i="3"/>
  <c r="DM77" i="3"/>
  <c r="DL77" i="3"/>
  <c r="DK77" i="3"/>
  <c r="DJ77" i="3"/>
  <c r="DI77" i="3"/>
  <c r="DH77" i="3"/>
  <c r="DG77" i="3"/>
  <c r="DF77" i="3"/>
  <c r="DE77" i="3"/>
  <c r="DD77" i="3"/>
  <c r="DC77" i="3"/>
  <c r="DB77" i="3"/>
  <c r="DA77" i="3"/>
  <c r="CZ77" i="3"/>
  <c r="CY77" i="3"/>
  <c r="CX77" i="3"/>
  <c r="CW77" i="3"/>
  <c r="CV77" i="3"/>
  <c r="CU77" i="3"/>
  <c r="CT77" i="3"/>
  <c r="CS77" i="3"/>
  <c r="CR77" i="3"/>
  <c r="CQ77" i="3"/>
  <c r="CP77" i="3"/>
  <c r="CO77" i="3"/>
  <c r="CN77" i="3"/>
  <c r="CM77" i="3"/>
  <c r="CL77" i="3"/>
  <c r="CK77" i="3"/>
  <c r="CJ77" i="3"/>
  <c r="CI77" i="3"/>
  <c r="CH77" i="3"/>
  <c r="CG77" i="3"/>
  <c r="CF77" i="3"/>
  <c r="CE77" i="3"/>
  <c r="CD77" i="3"/>
  <c r="CC77" i="3"/>
  <c r="CB77" i="3"/>
  <c r="CA77" i="3"/>
  <c r="BZ77" i="3"/>
  <c r="BY77" i="3"/>
  <c r="BX77" i="3"/>
  <c r="BW77" i="3"/>
  <c r="BV77" i="3"/>
  <c r="BU77" i="3"/>
  <c r="BT77" i="3"/>
  <c r="BS77" i="3"/>
  <c r="BR77" i="3"/>
  <c r="BQ77" i="3"/>
  <c r="BP77" i="3"/>
  <c r="BO77" i="3"/>
  <c r="BN77" i="3"/>
  <c r="BM77" i="3"/>
  <c r="BL77" i="3"/>
  <c r="BK77" i="3"/>
  <c r="BJ77" i="3"/>
  <c r="BI77" i="3"/>
  <c r="BH77" i="3"/>
  <c r="BG77" i="3"/>
  <c r="BF77" i="3"/>
  <c r="BE77" i="3"/>
  <c r="BD77" i="3"/>
  <c r="BC77" i="3"/>
  <c r="BB77" i="3"/>
  <c r="BA77" i="3"/>
  <c r="AZ77" i="3"/>
  <c r="AY77" i="3"/>
  <c r="AX77" i="3"/>
  <c r="AW77" i="3"/>
  <c r="AV77" i="3"/>
  <c r="AU77" i="3"/>
  <c r="AT77" i="3"/>
  <c r="AS77" i="3"/>
  <c r="AR77" i="3"/>
  <c r="AQ77" i="3"/>
  <c r="AP77" i="3"/>
  <c r="AO77" i="3"/>
  <c r="AN77" i="3"/>
  <c r="AM77" i="3"/>
  <c r="AL77" i="3"/>
  <c r="AK77" i="3"/>
  <c r="AJ77" i="3"/>
  <c r="AI77" i="3"/>
  <c r="AH77" i="3"/>
  <c r="AG77" i="3"/>
  <c r="AF77" i="3"/>
  <c r="AE77" i="3"/>
  <c r="AD77" i="3"/>
  <c r="AC77" i="3"/>
  <c r="AB77" i="3"/>
  <c r="AA77" i="3"/>
  <c r="Z77" i="3"/>
  <c r="Y77" i="3"/>
  <c r="X77" i="3"/>
  <c r="W77" i="3"/>
  <c r="V77" i="3"/>
  <c r="U77" i="3"/>
  <c r="T77" i="3"/>
  <c r="S77" i="3"/>
  <c r="R77" i="3"/>
  <c r="Q77" i="3"/>
  <c r="P77" i="3"/>
  <c r="O77" i="3"/>
  <c r="N77" i="3"/>
  <c r="M77" i="3"/>
  <c r="L77" i="3"/>
  <c r="K77" i="3"/>
  <c r="DM76" i="3"/>
  <c r="DL76" i="3"/>
  <c r="DK76" i="3"/>
  <c r="DJ76" i="3"/>
  <c r="DI76" i="3"/>
  <c r="DH76" i="3"/>
  <c r="DG76" i="3"/>
  <c r="DF76" i="3"/>
  <c r="DE76" i="3"/>
  <c r="DD76" i="3"/>
  <c r="DC76" i="3"/>
  <c r="DB76" i="3"/>
  <c r="DA76" i="3"/>
  <c r="CZ76" i="3"/>
  <c r="CY76" i="3"/>
  <c r="CX76" i="3"/>
  <c r="CW76" i="3"/>
  <c r="CV76" i="3"/>
  <c r="CU76" i="3"/>
  <c r="CT76" i="3"/>
  <c r="CS76" i="3"/>
  <c r="CR76" i="3"/>
  <c r="CQ76" i="3"/>
  <c r="CP76" i="3"/>
  <c r="CO76" i="3"/>
  <c r="CN76" i="3"/>
  <c r="CM76" i="3"/>
  <c r="CL76" i="3"/>
  <c r="CK76" i="3"/>
  <c r="CJ76" i="3"/>
  <c r="CI76" i="3"/>
  <c r="CH76" i="3"/>
  <c r="CG76" i="3"/>
  <c r="CF76" i="3"/>
  <c r="CE76" i="3"/>
  <c r="CD76" i="3"/>
  <c r="CC76" i="3"/>
  <c r="CB76" i="3"/>
  <c r="CA76" i="3"/>
  <c r="BZ76" i="3"/>
  <c r="BY76" i="3"/>
  <c r="BX76" i="3"/>
  <c r="BW76" i="3"/>
  <c r="BV76" i="3"/>
  <c r="BU76" i="3"/>
  <c r="BT76" i="3"/>
  <c r="BS76" i="3"/>
  <c r="BR76" i="3"/>
  <c r="BQ76" i="3"/>
  <c r="BP76" i="3"/>
  <c r="BO76" i="3"/>
  <c r="BN76" i="3"/>
  <c r="BM76" i="3"/>
  <c r="BL76" i="3"/>
  <c r="BK76" i="3"/>
  <c r="BJ76" i="3"/>
  <c r="BI76" i="3"/>
  <c r="BH76" i="3"/>
  <c r="BG76" i="3"/>
  <c r="BF76" i="3"/>
  <c r="BE76" i="3"/>
  <c r="BD76" i="3"/>
  <c r="BC76" i="3"/>
  <c r="BB76" i="3"/>
  <c r="BA76" i="3"/>
  <c r="AZ76"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V76" i="3"/>
  <c r="U76" i="3"/>
  <c r="T76" i="3"/>
  <c r="S76" i="3"/>
  <c r="R76" i="3"/>
  <c r="Q76" i="3"/>
  <c r="P76" i="3"/>
  <c r="O76" i="3"/>
  <c r="N76" i="3"/>
  <c r="M76" i="3"/>
  <c r="L76" i="3"/>
  <c r="K76" i="3"/>
  <c r="DM75" i="3"/>
  <c r="DL75" i="3"/>
  <c r="DK75" i="3"/>
  <c r="DJ75" i="3"/>
  <c r="DI75" i="3"/>
  <c r="DH75" i="3"/>
  <c r="DG75" i="3"/>
  <c r="DF75" i="3"/>
  <c r="DE75" i="3"/>
  <c r="DD75" i="3"/>
  <c r="DC75" i="3"/>
  <c r="DB75" i="3"/>
  <c r="DA75" i="3"/>
  <c r="CZ75" i="3"/>
  <c r="CY75" i="3"/>
  <c r="CX75" i="3"/>
  <c r="CW75" i="3"/>
  <c r="CV75" i="3"/>
  <c r="CU75" i="3"/>
  <c r="CT75" i="3"/>
  <c r="CS75" i="3"/>
  <c r="CR75" i="3"/>
  <c r="CQ75" i="3"/>
  <c r="CP75" i="3"/>
  <c r="CO75" i="3"/>
  <c r="CN75" i="3"/>
  <c r="CM75" i="3"/>
  <c r="CL75" i="3"/>
  <c r="CK75" i="3"/>
  <c r="CJ75" i="3"/>
  <c r="CI75" i="3"/>
  <c r="CH75" i="3"/>
  <c r="CG75" i="3"/>
  <c r="CF75" i="3"/>
  <c r="CE75" i="3"/>
  <c r="CD75" i="3"/>
  <c r="CC75" i="3"/>
  <c r="CB75" i="3"/>
  <c r="CA75" i="3"/>
  <c r="BZ75" i="3"/>
  <c r="BY75" i="3"/>
  <c r="BX75" i="3"/>
  <c r="BW75" i="3"/>
  <c r="BV75" i="3"/>
  <c r="BU75" i="3"/>
  <c r="BT75" i="3"/>
  <c r="BS75" i="3"/>
  <c r="BR75" i="3"/>
  <c r="BQ75" i="3"/>
  <c r="BP75" i="3"/>
  <c r="BO75" i="3"/>
  <c r="BN75" i="3"/>
  <c r="BM75" i="3"/>
  <c r="BL75" i="3"/>
  <c r="BK75" i="3"/>
  <c r="BJ75" i="3"/>
  <c r="BI75" i="3"/>
  <c r="BH75" i="3"/>
  <c r="BG75" i="3"/>
  <c r="BF75" i="3"/>
  <c r="BE75" i="3"/>
  <c r="BD75" i="3"/>
  <c r="BC75" i="3"/>
  <c r="BB75" i="3"/>
  <c r="BA75" i="3"/>
  <c r="AZ75" i="3"/>
  <c r="AY75" i="3"/>
  <c r="AX75" i="3"/>
  <c r="AW75" i="3"/>
  <c r="AV75" i="3"/>
  <c r="AU75" i="3"/>
  <c r="AT75" i="3"/>
  <c r="AS75" i="3"/>
  <c r="AR75" i="3"/>
  <c r="AQ75" i="3"/>
  <c r="AP75" i="3"/>
  <c r="AO75" i="3"/>
  <c r="AN75" i="3"/>
  <c r="AM75" i="3"/>
  <c r="AL75" i="3"/>
  <c r="AK75" i="3"/>
  <c r="AJ75" i="3"/>
  <c r="AI75" i="3"/>
  <c r="AH75" i="3"/>
  <c r="AG75" i="3"/>
  <c r="AF75" i="3"/>
  <c r="AE75" i="3"/>
  <c r="AD75" i="3"/>
  <c r="AC75" i="3"/>
  <c r="AB75" i="3"/>
  <c r="AA75" i="3"/>
  <c r="Z75" i="3"/>
  <c r="Y75" i="3"/>
  <c r="X75" i="3"/>
  <c r="W75" i="3"/>
  <c r="V75" i="3"/>
  <c r="U75" i="3"/>
  <c r="T75" i="3"/>
  <c r="S75" i="3"/>
  <c r="R75" i="3"/>
  <c r="Q75" i="3"/>
  <c r="P75" i="3"/>
  <c r="O75" i="3"/>
  <c r="N75" i="3"/>
  <c r="M75" i="3"/>
  <c r="L75" i="3"/>
  <c r="K75" i="3"/>
  <c r="DM74" i="3"/>
  <c r="DL74" i="3"/>
  <c r="DK74" i="3"/>
  <c r="DJ74" i="3"/>
  <c r="DI74" i="3"/>
  <c r="DH74" i="3"/>
  <c r="DG74" i="3"/>
  <c r="DF74" i="3"/>
  <c r="DE74" i="3"/>
  <c r="DD74" i="3"/>
  <c r="DC74" i="3"/>
  <c r="DB74" i="3"/>
  <c r="DA74" i="3"/>
  <c r="CZ74" i="3"/>
  <c r="CY74" i="3"/>
  <c r="CX74" i="3"/>
  <c r="CW74" i="3"/>
  <c r="CV74" i="3"/>
  <c r="CU74" i="3"/>
  <c r="CT74" i="3"/>
  <c r="CS74" i="3"/>
  <c r="CR74" i="3"/>
  <c r="CQ74" i="3"/>
  <c r="CP74" i="3"/>
  <c r="CO74" i="3"/>
  <c r="CN74" i="3"/>
  <c r="CM74" i="3"/>
  <c r="CL74" i="3"/>
  <c r="CK74" i="3"/>
  <c r="CJ74" i="3"/>
  <c r="CI74" i="3"/>
  <c r="CH74" i="3"/>
  <c r="CG74" i="3"/>
  <c r="CF74" i="3"/>
  <c r="CE74" i="3"/>
  <c r="CD74" i="3"/>
  <c r="CC74" i="3"/>
  <c r="CB74" i="3"/>
  <c r="CA74" i="3"/>
  <c r="BZ74" i="3"/>
  <c r="BY74" i="3"/>
  <c r="BX74" i="3"/>
  <c r="BW74" i="3"/>
  <c r="BV74" i="3"/>
  <c r="BU74" i="3"/>
  <c r="BT74" i="3"/>
  <c r="BS74" i="3"/>
  <c r="BR74" i="3"/>
  <c r="BQ74" i="3"/>
  <c r="BP74" i="3"/>
  <c r="BO74" i="3"/>
  <c r="BN74" i="3"/>
  <c r="BM74" i="3"/>
  <c r="BL74" i="3"/>
  <c r="BK74" i="3"/>
  <c r="BJ74" i="3"/>
  <c r="BI74" i="3"/>
  <c r="BH74" i="3"/>
  <c r="BG74" i="3"/>
  <c r="BF74" i="3"/>
  <c r="BE74" i="3"/>
  <c r="BD74" i="3"/>
  <c r="BC74" i="3"/>
  <c r="BB74" i="3"/>
  <c r="BA74" i="3"/>
  <c r="AZ74"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V74" i="3"/>
  <c r="U74" i="3"/>
  <c r="T74" i="3"/>
  <c r="S74" i="3"/>
  <c r="R74" i="3"/>
  <c r="Q74" i="3"/>
  <c r="P74" i="3"/>
  <c r="O74" i="3"/>
  <c r="N74" i="3"/>
  <c r="M74" i="3"/>
  <c r="L74" i="3"/>
  <c r="K74" i="3"/>
  <c r="DM73" i="3"/>
  <c r="DL73" i="3"/>
  <c r="DK73" i="3"/>
  <c r="DJ73" i="3"/>
  <c r="DI73" i="3"/>
  <c r="DH73" i="3"/>
  <c r="DG73" i="3"/>
  <c r="DF73" i="3"/>
  <c r="DE73" i="3"/>
  <c r="DD73" i="3"/>
  <c r="DC73" i="3"/>
  <c r="DB73" i="3"/>
  <c r="DA73" i="3"/>
  <c r="CZ73" i="3"/>
  <c r="CY73" i="3"/>
  <c r="CX73" i="3"/>
  <c r="CW73" i="3"/>
  <c r="CV73" i="3"/>
  <c r="CU73" i="3"/>
  <c r="CT73" i="3"/>
  <c r="CS73" i="3"/>
  <c r="CR73" i="3"/>
  <c r="CQ73" i="3"/>
  <c r="CP73" i="3"/>
  <c r="CO73" i="3"/>
  <c r="CN73" i="3"/>
  <c r="CM73" i="3"/>
  <c r="CL73" i="3"/>
  <c r="CK73" i="3"/>
  <c r="CJ73" i="3"/>
  <c r="CI73" i="3"/>
  <c r="CH73" i="3"/>
  <c r="CG73" i="3"/>
  <c r="CF73" i="3"/>
  <c r="CE73" i="3"/>
  <c r="CD73" i="3"/>
  <c r="CC73" i="3"/>
  <c r="CB73" i="3"/>
  <c r="CA73" i="3"/>
  <c r="BZ73" i="3"/>
  <c r="BY73" i="3"/>
  <c r="BX73" i="3"/>
  <c r="BW73" i="3"/>
  <c r="BV73" i="3"/>
  <c r="BU73" i="3"/>
  <c r="BT73" i="3"/>
  <c r="BS73" i="3"/>
  <c r="BR73" i="3"/>
  <c r="BQ73" i="3"/>
  <c r="BP73" i="3"/>
  <c r="BO73" i="3"/>
  <c r="BN73" i="3"/>
  <c r="BM73" i="3"/>
  <c r="BL73" i="3"/>
  <c r="BK73" i="3"/>
  <c r="BJ73" i="3"/>
  <c r="BI73" i="3"/>
  <c r="BH73" i="3"/>
  <c r="BG73" i="3"/>
  <c r="BF73" i="3"/>
  <c r="BE73" i="3"/>
  <c r="BD73" i="3"/>
  <c r="BC73" i="3"/>
  <c r="BB73" i="3"/>
  <c r="BA73" i="3"/>
  <c r="AZ73" i="3"/>
  <c r="AY73" i="3"/>
  <c r="AX73" i="3"/>
  <c r="AW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T73" i="3"/>
  <c r="S73" i="3"/>
  <c r="R73" i="3"/>
  <c r="Q73" i="3"/>
  <c r="P73" i="3"/>
  <c r="O73" i="3"/>
  <c r="N73" i="3"/>
  <c r="M73" i="3"/>
  <c r="L73" i="3"/>
  <c r="K73" i="3"/>
  <c r="DM72" i="3"/>
  <c r="DL72" i="3"/>
  <c r="DK72" i="3"/>
  <c r="DJ72" i="3"/>
  <c r="DI72" i="3"/>
  <c r="DH72" i="3"/>
  <c r="DG72" i="3"/>
  <c r="DF72" i="3"/>
  <c r="DE72" i="3"/>
  <c r="DD72" i="3"/>
  <c r="DC72" i="3"/>
  <c r="DB72" i="3"/>
  <c r="DA72" i="3"/>
  <c r="CZ72" i="3"/>
  <c r="CY72" i="3"/>
  <c r="CX72" i="3"/>
  <c r="CW72" i="3"/>
  <c r="CV72" i="3"/>
  <c r="CU72" i="3"/>
  <c r="CT72" i="3"/>
  <c r="CS72" i="3"/>
  <c r="CR72" i="3"/>
  <c r="CQ72" i="3"/>
  <c r="CP72" i="3"/>
  <c r="CO72" i="3"/>
  <c r="CN72" i="3"/>
  <c r="CM72" i="3"/>
  <c r="CL72" i="3"/>
  <c r="CK72" i="3"/>
  <c r="CJ72" i="3"/>
  <c r="CI72" i="3"/>
  <c r="CH72" i="3"/>
  <c r="CG72" i="3"/>
  <c r="CF72" i="3"/>
  <c r="CE72" i="3"/>
  <c r="CD72" i="3"/>
  <c r="CC72" i="3"/>
  <c r="CB72" i="3"/>
  <c r="CA72" i="3"/>
  <c r="BZ72" i="3"/>
  <c r="BY72" i="3"/>
  <c r="BX72" i="3"/>
  <c r="BW72" i="3"/>
  <c r="BV72" i="3"/>
  <c r="BU72" i="3"/>
  <c r="BT72" i="3"/>
  <c r="BS72" i="3"/>
  <c r="BR72" i="3"/>
  <c r="BQ72" i="3"/>
  <c r="BP72" i="3"/>
  <c r="BO72" i="3"/>
  <c r="BN72" i="3"/>
  <c r="BM72" i="3"/>
  <c r="BL72" i="3"/>
  <c r="BK72" i="3"/>
  <c r="BJ72" i="3"/>
  <c r="BI72" i="3"/>
  <c r="BH72" i="3"/>
  <c r="BG72" i="3"/>
  <c r="BF72" i="3"/>
  <c r="BE72" i="3"/>
  <c r="BD72" i="3"/>
  <c r="BC72" i="3"/>
  <c r="BB72"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W72" i="3"/>
  <c r="V72" i="3"/>
  <c r="U72" i="3"/>
  <c r="T72" i="3"/>
  <c r="S72" i="3"/>
  <c r="R72" i="3"/>
  <c r="Q72" i="3"/>
  <c r="P72" i="3"/>
  <c r="O72" i="3"/>
  <c r="N72" i="3"/>
  <c r="M72" i="3"/>
  <c r="L72" i="3"/>
  <c r="K72" i="3"/>
  <c r="DM71" i="3"/>
  <c r="DL71" i="3"/>
  <c r="DK71" i="3"/>
  <c r="DJ71" i="3"/>
  <c r="DI71" i="3"/>
  <c r="DH71" i="3"/>
  <c r="DG71" i="3"/>
  <c r="DF71" i="3"/>
  <c r="DE71" i="3"/>
  <c r="DD71" i="3"/>
  <c r="DC71" i="3"/>
  <c r="DB71" i="3"/>
  <c r="DA71" i="3"/>
  <c r="CZ71" i="3"/>
  <c r="CY71" i="3"/>
  <c r="CX71" i="3"/>
  <c r="CW71" i="3"/>
  <c r="CV71" i="3"/>
  <c r="CU71" i="3"/>
  <c r="CT71" i="3"/>
  <c r="CS71" i="3"/>
  <c r="CR71" i="3"/>
  <c r="CQ71" i="3"/>
  <c r="CP71" i="3"/>
  <c r="CO71" i="3"/>
  <c r="CN71" i="3"/>
  <c r="CM71" i="3"/>
  <c r="CL71" i="3"/>
  <c r="CK71" i="3"/>
  <c r="CJ71" i="3"/>
  <c r="CI71" i="3"/>
  <c r="CH71" i="3"/>
  <c r="CG71" i="3"/>
  <c r="CF71" i="3"/>
  <c r="CE71" i="3"/>
  <c r="CD71" i="3"/>
  <c r="CC71" i="3"/>
  <c r="CB71" i="3"/>
  <c r="CA71" i="3"/>
  <c r="BZ71" i="3"/>
  <c r="BY71" i="3"/>
  <c r="BX71" i="3"/>
  <c r="BW71" i="3"/>
  <c r="BV71" i="3"/>
  <c r="BU71" i="3"/>
  <c r="BT71" i="3"/>
  <c r="BS71" i="3"/>
  <c r="BR71" i="3"/>
  <c r="BQ71" i="3"/>
  <c r="BP71" i="3"/>
  <c r="BO71" i="3"/>
  <c r="BN71" i="3"/>
  <c r="BM71" i="3"/>
  <c r="BL71" i="3"/>
  <c r="BK71" i="3"/>
  <c r="BJ71" i="3"/>
  <c r="BI71" i="3"/>
  <c r="BH71" i="3"/>
  <c r="BG71" i="3"/>
  <c r="BF71" i="3"/>
  <c r="BE71" i="3"/>
  <c r="BD71" i="3"/>
  <c r="BC71" i="3"/>
  <c r="BB71" i="3"/>
  <c r="BA71" i="3"/>
  <c r="AZ71" i="3"/>
  <c r="AY71" i="3"/>
  <c r="AX71" i="3"/>
  <c r="AW71" i="3"/>
  <c r="AV71" i="3"/>
  <c r="AU71" i="3"/>
  <c r="AT71" i="3"/>
  <c r="AS71" i="3"/>
  <c r="AR71" i="3"/>
  <c r="AQ71" i="3"/>
  <c r="AP71" i="3"/>
  <c r="AO71" i="3"/>
  <c r="AN71" i="3"/>
  <c r="AM71" i="3"/>
  <c r="AL71" i="3"/>
  <c r="AK71" i="3"/>
  <c r="AJ71" i="3"/>
  <c r="AI71" i="3"/>
  <c r="AH71" i="3"/>
  <c r="AG71" i="3"/>
  <c r="AF71" i="3"/>
  <c r="AE71" i="3"/>
  <c r="AD71" i="3"/>
  <c r="AC71" i="3"/>
  <c r="AB71" i="3"/>
  <c r="AA71" i="3"/>
  <c r="Z71" i="3"/>
  <c r="Y71" i="3"/>
  <c r="X71" i="3"/>
  <c r="W71" i="3"/>
  <c r="V71" i="3"/>
  <c r="U71" i="3"/>
  <c r="T71" i="3"/>
  <c r="S71" i="3"/>
  <c r="R71" i="3"/>
  <c r="Q71" i="3"/>
  <c r="P71" i="3"/>
  <c r="O71" i="3"/>
  <c r="N71" i="3"/>
  <c r="M71" i="3"/>
  <c r="L71" i="3"/>
  <c r="K71" i="3"/>
  <c r="DM70" i="3"/>
  <c r="DL70" i="3"/>
  <c r="DK70" i="3"/>
  <c r="DJ70" i="3"/>
  <c r="DI70" i="3"/>
  <c r="DH70" i="3"/>
  <c r="DG70" i="3"/>
  <c r="DF70" i="3"/>
  <c r="DE70" i="3"/>
  <c r="DD70" i="3"/>
  <c r="DC70" i="3"/>
  <c r="DB70" i="3"/>
  <c r="DA70" i="3"/>
  <c r="CZ70" i="3"/>
  <c r="CY70" i="3"/>
  <c r="CX70" i="3"/>
  <c r="CW70" i="3"/>
  <c r="CV70" i="3"/>
  <c r="CU70" i="3"/>
  <c r="CT70" i="3"/>
  <c r="CS70" i="3"/>
  <c r="CR70" i="3"/>
  <c r="CQ70" i="3"/>
  <c r="CP70" i="3"/>
  <c r="CO70" i="3"/>
  <c r="CN70" i="3"/>
  <c r="CM70" i="3"/>
  <c r="CL70" i="3"/>
  <c r="CK70" i="3"/>
  <c r="CJ70" i="3"/>
  <c r="CI70" i="3"/>
  <c r="CH70" i="3"/>
  <c r="CG70" i="3"/>
  <c r="CF70" i="3"/>
  <c r="CE70" i="3"/>
  <c r="CD70" i="3"/>
  <c r="CC70" i="3"/>
  <c r="CB70" i="3"/>
  <c r="CA70" i="3"/>
  <c r="BZ70" i="3"/>
  <c r="BY70" i="3"/>
  <c r="BX70" i="3"/>
  <c r="BW70" i="3"/>
  <c r="BV70" i="3"/>
  <c r="BU70" i="3"/>
  <c r="BT70" i="3"/>
  <c r="BS70" i="3"/>
  <c r="BR70" i="3"/>
  <c r="BQ70" i="3"/>
  <c r="BP70" i="3"/>
  <c r="BO70" i="3"/>
  <c r="BN70" i="3"/>
  <c r="BM70" i="3"/>
  <c r="BL70" i="3"/>
  <c r="BK70" i="3"/>
  <c r="BJ70" i="3"/>
  <c r="BI70" i="3"/>
  <c r="BH70" i="3"/>
  <c r="BG70" i="3"/>
  <c r="BF70" i="3"/>
  <c r="BE70" i="3"/>
  <c r="BD70" i="3"/>
  <c r="BC70" i="3"/>
  <c r="BB70" i="3"/>
  <c r="BA70" i="3"/>
  <c r="AZ70"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T70" i="3"/>
  <c r="S70" i="3"/>
  <c r="R70" i="3"/>
  <c r="Q70" i="3"/>
  <c r="P70" i="3"/>
  <c r="O70" i="3"/>
  <c r="N70" i="3"/>
  <c r="M70" i="3"/>
  <c r="L70" i="3"/>
  <c r="K70" i="3"/>
  <c r="DM69" i="3"/>
  <c r="DL69" i="3"/>
  <c r="DK69" i="3"/>
  <c r="DJ69" i="3"/>
  <c r="DI69" i="3"/>
  <c r="DH69" i="3"/>
  <c r="DG69" i="3"/>
  <c r="DF69" i="3"/>
  <c r="DE69" i="3"/>
  <c r="DD69" i="3"/>
  <c r="DC69" i="3"/>
  <c r="DB69" i="3"/>
  <c r="DA69" i="3"/>
  <c r="CZ69" i="3"/>
  <c r="CY69" i="3"/>
  <c r="CX69" i="3"/>
  <c r="CW69" i="3"/>
  <c r="CV69" i="3"/>
  <c r="CU69" i="3"/>
  <c r="CT69" i="3"/>
  <c r="CS69" i="3"/>
  <c r="CR69" i="3"/>
  <c r="CQ69" i="3"/>
  <c r="CP69" i="3"/>
  <c r="CO69" i="3"/>
  <c r="CN69" i="3"/>
  <c r="CM69" i="3"/>
  <c r="CL69" i="3"/>
  <c r="CK69" i="3"/>
  <c r="CJ69" i="3"/>
  <c r="CI69" i="3"/>
  <c r="CH69" i="3"/>
  <c r="CG69" i="3"/>
  <c r="CF69" i="3"/>
  <c r="CE69" i="3"/>
  <c r="CD69" i="3"/>
  <c r="CC69" i="3"/>
  <c r="CB69" i="3"/>
  <c r="CA69" i="3"/>
  <c r="BZ69" i="3"/>
  <c r="BY69" i="3"/>
  <c r="BX69" i="3"/>
  <c r="BW69" i="3"/>
  <c r="BV69" i="3"/>
  <c r="BU69" i="3"/>
  <c r="BT69" i="3"/>
  <c r="BS69" i="3"/>
  <c r="BR69" i="3"/>
  <c r="BQ69" i="3"/>
  <c r="BP69" i="3"/>
  <c r="BO69" i="3"/>
  <c r="BN69" i="3"/>
  <c r="BM69" i="3"/>
  <c r="BL69" i="3"/>
  <c r="BK69" i="3"/>
  <c r="BJ69" i="3"/>
  <c r="BI69" i="3"/>
  <c r="BH69" i="3"/>
  <c r="BG69" i="3"/>
  <c r="BF69" i="3"/>
  <c r="BE69" i="3"/>
  <c r="BD69" i="3"/>
  <c r="BC69" i="3"/>
  <c r="BB69" i="3"/>
  <c r="BA69" i="3"/>
  <c r="AZ69" i="3"/>
  <c r="AY69" i="3"/>
  <c r="AX69" i="3"/>
  <c r="AW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R69" i="3"/>
  <c r="Q69" i="3"/>
  <c r="P69" i="3"/>
  <c r="O69" i="3"/>
  <c r="N69" i="3"/>
  <c r="M69" i="3"/>
  <c r="L69" i="3"/>
  <c r="K69" i="3"/>
  <c r="DM68" i="3"/>
  <c r="DL68" i="3"/>
  <c r="DK68" i="3"/>
  <c r="DJ68" i="3"/>
  <c r="DI68" i="3"/>
  <c r="DH68" i="3"/>
  <c r="DG68" i="3"/>
  <c r="DF68" i="3"/>
  <c r="DE68" i="3"/>
  <c r="DD68" i="3"/>
  <c r="DC68" i="3"/>
  <c r="DB68" i="3"/>
  <c r="DA68" i="3"/>
  <c r="CZ68" i="3"/>
  <c r="CY68" i="3"/>
  <c r="CX68" i="3"/>
  <c r="CW68" i="3"/>
  <c r="CV68" i="3"/>
  <c r="CU68" i="3"/>
  <c r="CT68" i="3"/>
  <c r="CS68" i="3"/>
  <c r="CR68" i="3"/>
  <c r="CQ68" i="3"/>
  <c r="CP68" i="3"/>
  <c r="CO68" i="3"/>
  <c r="CN68" i="3"/>
  <c r="CM68" i="3"/>
  <c r="CL68" i="3"/>
  <c r="CK68" i="3"/>
  <c r="CJ68" i="3"/>
  <c r="CI68" i="3"/>
  <c r="CH68" i="3"/>
  <c r="CG68" i="3"/>
  <c r="CF68" i="3"/>
  <c r="CE68" i="3"/>
  <c r="CD68" i="3"/>
  <c r="CC68" i="3"/>
  <c r="CB68" i="3"/>
  <c r="CA68" i="3"/>
  <c r="BZ68" i="3"/>
  <c r="BY68" i="3"/>
  <c r="BX68" i="3"/>
  <c r="BW68" i="3"/>
  <c r="BV68" i="3"/>
  <c r="BU68" i="3"/>
  <c r="BT68" i="3"/>
  <c r="BS68" i="3"/>
  <c r="BR68" i="3"/>
  <c r="BQ68" i="3"/>
  <c r="BP68" i="3"/>
  <c r="BO68" i="3"/>
  <c r="BN68" i="3"/>
  <c r="BM68" i="3"/>
  <c r="BL68" i="3"/>
  <c r="BK68" i="3"/>
  <c r="BJ68" i="3"/>
  <c r="BI68" i="3"/>
  <c r="BH68" i="3"/>
  <c r="BG68" i="3"/>
  <c r="BF68" i="3"/>
  <c r="BE68" i="3"/>
  <c r="BD68" i="3"/>
  <c r="BC68" i="3"/>
  <c r="BB68"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V68" i="3"/>
  <c r="U68" i="3"/>
  <c r="T68" i="3"/>
  <c r="S68" i="3"/>
  <c r="R68" i="3"/>
  <c r="Q68" i="3"/>
  <c r="P68" i="3"/>
  <c r="O68" i="3"/>
  <c r="N68" i="3"/>
  <c r="M68" i="3"/>
  <c r="L68" i="3"/>
  <c r="K68" i="3"/>
  <c r="DM67" i="3"/>
  <c r="DL67" i="3"/>
  <c r="DK67" i="3"/>
  <c r="DJ67" i="3"/>
  <c r="DI67" i="3"/>
  <c r="DH67" i="3"/>
  <c r="DG67" i="3"/>
  <c r="DF67" i="3"/>
  <c r="DE67" i="3"/>
  <c r="DD67" i="3"/>
  <c r="DC67" i="3"/>
  <c r="DB67" i="3"/>
  <c r="DA67" i="3"/>
  <c r="CZ67" i="3"/>
  <c r="CY67" i="3"/>
  <c r="CX67" i="3"/>
  <c r="CW67" i="3"/>
  <c r="CV67" i="3"/>
  <c r="CU67" i="3"/>
  <c r="CT67" i="3"/>
  <c r="CS67" i="3"/>
  <c r="CR67" i="3"/>
  <c r="CQ67" i="3"/>
  <c r="CP67" i="3"/>
  <c r="CO67" i="3"/>
  <c r="CN67" i="3"/>
  <c r="CM67" i="3"/>
  <c r="CL67" i="3"/>
  <c r="CK67" i="3"/>
  <c r="CJ67" i="3"/>
  <c r="CI67" i="3"/>
  <c r="CH67" i="3"/>
  <c r="CG67" i="3"/>
  <c r="CF67" i="3"/>
  <c r="CE67" i="3"/>
  <c r="CD67" i="3"/>
  <c r="CC67" i="3"/>
  <c r="CB67" i="3"/>
  <c r="CA67" i="3"/>
  <c r="BZ67" i="3"/>
  <c r="BY67" i="3"/>
  <c r="BX67" i="3"/>
  <c r="BW67" i="3"/>
  <c r="BV67" i="3"/>
  <c r="BU67" i="3"/>
  <c r="BT67" i="3"/>
  <c r="BS67" i="3"/>
  <c r="BR67" i="3"/>
  <c r="BQ67" i="3"/>
  <c r="BP67" i="3"/>
  <c r="BO67" i="3"/>
  <c r="BN67" i="3"/>
  <c r="BM67" i="3"/>
  <c r="BL67" i="3"/>
  <c r="BK67" i="3"/>
  <c r="BJ67" i="3"/>
  <c r="BI67" i="3"/>
  <c r="BH67" i="3"/>
  <c r="BG67" i="3"/>
  <c r="BF67" i="3"/>
  <c r="BE67" i="3"/>
  <c r="BD67" i="3"/>
  <c r="BC67" i="3"/>
  <c r="BB67" i="3"/>
  <c r="BA67" i="3"/>
  <c r="AZ67" i="3"/>
  <c r="AY67" i="3"/>
  <c r="AX67"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T67" i="3"/>
  <c r="S67" i="3"/>
  <c r="R67" i="3"/>
  <c r="Q67" i="3"/>
  <c r="P67" i="3"/>
  <c r="O67" i="3"/>
  <c r="N67" i="3"/>
  <c r="M67" i="3"/>
  <c r="L67" i="3"/>
  <c r="K67" i="3"/>
  <c r="DM66" i="3"/>
  <c r="DL66" i="3"/>
  <c r="DK66" i="3"/>
  <c r="DJ66" i="3"/>
  <c r="DI66" i="3"/>
  <c r="DH66" i="3"/>
  <c r="DG66" i="3"/>
  <c r="DF66" i="3"/>
  <c r="DE66" i="3"/>
  <c r="DD66" i="3"/>
  <c r="DC66" i="3"/>
  <c r="DB66" i="3"/>
  <c r="DA66" i="3"/>
  <c r="CZ66" i="3"/>
  <c r="CY66" i="3"/>
  <c r="CX66" i="3"/>
  <c r="CW66" i="3"/>
  <c r="CV66" i="3"/>
  <c r="CU66" i="3"/>
  <c r="CT66" i="3"/>
  <c r="CS66" i="3"/>
  <c r="CR66" i="3"/>
  <c r="CQ66" i="3"/>
  <c r="CP66" i="3"/>
  <c r="CO66" i="3"/>
  <c r="CN66" i="3"/>
  <c r="CM66" i="3"/>
  <c r="CL66" i="3"/>
  <c r="CK66" i="3"/>
  <c r="CJ66" i="3"/>
  <c r="CI66" i="3"/>
  <c r="CH66" i="3"/>
  <c r="CG66" i="3"/>
  <c r="CF66" i="3"/>
  <c r="CE66" i="3"/>
  <c r="CD66" i="3"/>
  <c r="CC66" i="3"/>
  <c r="CB66" i="3"/>
  <c r="CA66" i="3"/>
  <c r="BZ66" i="3"/>
  <c r="BY66" i="3"/>
  <c r="BX66" i="3"/>
  <c r="BW66" i="3"/>
  <c r="BV66" i="3"/>
  <c r="BU66" i="3"/>
  <c r="BT66" i="3"/>
  <c r="BS66" i="3"/>
  <c r="BR66" i="3"/>
  <c r="BQ66" i="3"/>
  <c r="BP66" i="3"/>
  <c r="BO66" i="3"/>
  <c r="BN66" i="3"/>
  <c r="BM66" i="3"/>
  <c r="BL66" i="3"/>
  <c r="BK66" i="3"/>
  <c r="BJ66" i="3"/>
  <c r="BI66" i="3"/>
  <c r="BH66" i="3"/>
  <c r="BG66" i="3"/>
  <c r="BF66" i="3"/>
  <c r="BE66" i="3"/>
  <c r="BD66" i="3"/>
  <c r="BC66" i="3"/>
  <c r="BB66"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R66" i="3"/>
  <c r="Q66" i="3"/>
  <c r="P66" i="3"/>
  <c r="O66" i="3"/>
  <c r="N66" i="3"/>
  <c r="M66" i="3"/>
  <c r="L66" i="3"/>
  <c r="K66" i="3"/>
  <c r="DM65" i="3"/>
  <c r="DL65" i="3"/>
  <c r="DK65" i="3"/>
  <c r="DJ65" i="3"/>
  <c r="DI65" i="3"/>
  <c r="DH65" i="3"/>
  <c r="DG65" i="3"/>
  <c r="DF65" i="3"/>
  <c r="DE65" i="3"/>
  <c r="DD65" i="3"/>
  <c r="DC65" i="3"/>
  <c r="DB65" i="3"/>
  <c r="DA65" i="3"/>
  <c r="CZ65" i="3"/>
  <c r="CY65" i="3"/>
  <c r="CX65" i="3"/>
  <c r="CW65" i="3"/>
  <c r="CV65" i="3"/>
  <c r="CU65" i="3"/>
  <c r="CT65" i="3"/>
  <c r="CS65" i="3"/>
  <c r="CR65" i="3"/>
  <c r="CQ65" i="3"/>
  <c r="CP65" i="3"/>
  <c r="CO65" i="3"/>
  <c r="CN65" i="3"/>
  <c r="CM65" i="3"/>
  <c r="CL65" i="3"/>
  <c r="CK65" i="3"/>
  <c r="CJ65" i="3"/>
  <c r="CI65" i="3"/>
  <c r="CH65" i="3"/>
  <c r="CG65" i="3"/>
  <c r="CF65" i="3"/>
  <c r="CE65" i="3"/>
  <c r="CD65" i="3"/>
  <c r="CC65" i="3"/>
  <c r="CB65" i="3"/>
  <c r="CA65" i="3"/>
  <c r="BZ65" i="3"/>
  <c r="BY65" i="3"/>
  <c r="BX65" i="3"/>
  <c r="BW65" i="3"/>
  <c r="BV65" i="3"/>
  <c r="BU65" i="3"/>
  <c r="BT65" i="3"/>
  <c r="BS65" i="3"/>
  <c r="BR65" i="3"/>
  <c r="BQ65" i="3"/>
  <c r="BP65" i="3"/>
  <c r="BO65" i="3"/>
  <c r="BN65" i="3"/>
  <c r="BM65" i="3"/>
  <c r="BL65" i="3"/>
  <c r="BK65" i="3"/>
  <c r="BJ65" i="3"/>
  <c r="BI65" i="3"/>
  <c r="BH65" i="3"/>
  <c r="BG65" i="3"/>
  <c r="BF65" i="3"/>
  <c r="BE65" i="3"/>
  <c r="BD65" i="3"/>
  <c r="BC65" i="3"/>
  <c r="BB65" i="3"/>
  <c r="BA65" i="3"/>
  <c r="AZ65"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R65" i="3"/>
  <c r="Q65" i="3"/>
  <c r="P65" i="3"/>
  <c r="O65" i="3"/>
  <c r="N65" i="3"/>
  <c r="M65" i="3"/>
  <c r="L65" i="3"/>
  <c r="K65" i="3"/>
  <c r="DM64" i="3"/>
  <c r="DL64" i="3"/>
  <c r="DK64" i="3"/>
  <c r="DJ64" i="3"/>
  <c r="DI64" i="3"/>
  <c r="DH64" i="3"/>
  <c r="DG64" i="3"/>
  <c r="DF64" i="3"/>
  <c r="DE64" i="3"/>
  <c r="DD64" i="3"/>
  <c r="DC64" i="3"/>
  <c r="DB64" i="3"/>
  <c r="DA64" i="3"/>
  <c r="CZ64" i="3"/>
  <c r="CY64" i="3"/>
  <c r="CX64" i="3"/>
  <c r="CW64" i="3"/>
  <c r="CV64" i="3"/>
  <c r="CU64" i="3"/>
  <c r="CT64" i="3"/>
  <c r="CS64" i="3"/>
  <c r="CR64" i="3"/>
  <c r="CQ64" i="3"/>
  <c r="CP64" i="3"/>
  <c r="CO64" i="3"/>
  <c r="CN64" i="3"/>
  <c r="CM64" i="3"/>
  <c r="CL64" i="3"/>
  <c r="CK64" i="3"/>
  <c r="CJ64" i="3"/>
  <c r="CI64" i="3"/>
  <c r="CH64" i="3"/>
  <c r="CG64" i="3"/>
  <c r="CF64" i="3"/>
  <c r="CE64" i="3"/>
  <c r="CD64" i="3"/>
  <c r="CC64" i="3"/>
  <c r="CB64" i="3"/>
  <c r="CA64" i="3"/>
  <c r="BZ64" i="3"/>
  <c r="BY64" i="3"/>
  <c r="BX64" i="3"/>
  <c r="BW64" i="3"/>
  <c r="BV64" i="3"/>
  <c r="BU64" i="3"/>
  <c r="BT64" i="3"/>
  <c r="BS64" i="3"/>
  <c r="BR64" i="3"/>
  <c r="BQ64" i="3"/>
  <c r="BP64" i="3"/>
  <c r="BO64" i="3"/>
  <c r="BN64" i="3"/>
  <c r="BM64" i="3"/>
  <c r="BL64" i="3"/>
  <c r="BK64" i="3"/>
  <c r="BJ64" i="3"/>
  <c r="BI64" i="3"/>
  <c r="BH64" i="3"/>
  <c r="BG64" i="3"/>
  <c r="BF64" i="3"/>
  <c r="BE64" i="3"/>
  <c r="BD64" i="3"/>
  <c r="BC64" i="3"/>
  <c r="BB64"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V64" i="3"/>
  <c r="U64" i="3"/>
  <c r="T64" i="3"/>
  <c r="S64" i="3"/>
  <c r="R64" i="3"/>
  <c r="Q64" i="3"/>
  <c r="P64" i="3"/>
  <c r="O64" i="3"/>
  <c r="N64" i="3"/>
  <c r="M64" i="3"/>
  <c r="L64" i="3"/>
  <c r="K64" i="3"/>
  <c r="DM63" i="3"/>
  <c r="DL63" i="3"/>
  <c r="DK63" i="3"/>
  <c r="DJ63" i="3"/>
  <c r="DI63" i="3"/>
  <c r="DH63" i="3"/>
  <c r="DG63" i="3"/>
  <c r="DF63" i="3"/>
  <c r="DE63" i="3"/>
  <c r="DD63" i="3"/>
  <c r="DC63" i="3"/>
  <c r="DB63" i="3"/>
  <c r="DA63" i="3"/>
  <c r="CZ63" i="3"/>
  <c r="CY63" i="3"/>
  <c r="CX63" i="3"/>
  <c r="CW63" i="3"/>
  <c r="CV63" i="3"/>
  <c r="CU63" i="3"/>
  <c r="CT63" i="3"/>
  <c r="CS63" i="3"/>
  <c r="CR63" i="3"/>
  <c r="CQ63" i="3"/>
  <c r="CP63" i="3"/>
  <c r="CO63" i="3"/>
  <c r="CN63" i="3"/>
  <c r="CM63" i="3"/>
  <c r="CL63" i="3"/>
  <c r="CK63" i="3"/>
  <c r="CJ63" i="3"/>
  <c r="CI63" i="3"/>
  <c r="CH63" i="3"/>
  <c r="CG63" i="3"/>
  <c r="CF63" i="3"/>
  <c r="CE63" i="3"/>
  <c r="CD63" i="3"/>
  <c r="CC63" i="3"/>
  <c r="CB63" i="3"/>
  <c r="CA63" i="3"/>
  <c r="BZ63" i="3"/>
  <c r="BY63" i="3"/>
  <c r="BX63" i="3"/>
  <c r="BW63" i="3"/>
  <c r="BV63" i="3"/>
  <c r="BU63" i="3"/>
  <c r="BT63" i="3"/>
  <c r="BS63" i="3"/>
  <c r="BR63" i="3"/>
  <c r="BQ63" i="3"/>
  <c r="BP63" i="3"/>
  <c r="BO63" i="3"/>
  <c r="BN63" i="3"/>
  <c r="BM63" i="3"/>
  <c r="BL63" i="3"/>
  <c r="BK63" i="3"/>
  <c r="BJ63" i="3"/>
  <c r="BI63" i="3"/>
  <c r="BH63" i="3"/>
  <c r="BG63" i="3"/>
  <c r="BF63" i="3"/>
  <c r="BE63" i="3"/>
  <c r="BD63" i="3"/>
  <c r="BC63" i="3"/>
  <c r="BB63" i="3"/>
  <c r="BA63" i="3"/>
  <c r="AZ63" i="3"/>
  <c r="AY63" i="3"/>
  <c r="AX63" i="3"/>
  <c r="AW63" i="3"/>
  <c r="AV63" i="3"/>
  <c r="AU63" i="3"/>
  <c r="AT63" i="3"/>
  <c r="AS63" i="3"/>
  <c r="AR63" i="3"/>
  <c r="AQ63" i="3"/>
  <c r="AP63" i="3"/>
  <c r="AO63" i="3"/>
  <c r="AN63" i="3"/>
  <c r="AM63" i="3"/>
  <c r="AL63" i="3"/>
  <c r="AK63" i="3"/>
  <c r="AJ63" i="3"/>
  <c r="AI63" i="3"/>
  <c r="AH63" i="3"/>
  <c r="AG63" i="3"/>
  <c r="AF63" i="3"/>
  <c r="AE63" i="3"/>
  <c r="AD63" i="3"/>
  <c r="AC63" i="3"/>
  <c r="AB63" i="3"/>
  <c r="AA63" i="3"/>
  <c r="Z63" i="3"/>
  <c r="Y63" i="3"/>
  <c r="X63" i="3"/>
  <c r="W63" i="3"/>
  <c r="V63" i="3"/>
  <c r="U63" i="3"/>
  <c r="T63" i="3"/>
  <c r="S63" i="3"/>
  <c r="R63" i="3"/>
  <c r="Q63" i="3"/>
  <c r="P63" i="3"/>
  <c r="O63" i="3"/>
  <c r="N63" i="3"/>
  <c r="M63" i="3"/>
  <c r="L63" i="3"/>
  <c r="K63" i="3"/>
  <c r="DM62" i="3"/>
  <c r="DL62" i="3"/>
  <c r="DK62" i="3"/>
  <c r="DJ62" i="3"/>
  <c r="DI62" i="3"/>
  <c r="DH62" i="3"/>
  <c r="DG62" i="3"/>
  <c r="DF62" i="3"/>
  <c r="DE62" i="3"/>
  <c r="DD62" i="3"/>
  <c r="DC62" i="3"/>
  <c r="DB62" i="3"/>
  <c r="DA62" i="3"/>
  <c r="CZ62" i="3"/>
  <c r="CY62" i="3"/>
  <c r="CX62" i="3"/>
  <c r="CW62" i="3"/>
  <c r="CV62" i="3"/>
  <c r="CU62" i="3"/>
  <c r="CT62" i="3"/>
  <c r="CS62" i="3"/>
  <c r="CR62" i="3"/>
  <c r="CQ62" i="3"/>
  <c r="CP62" i="3"/>
  <c r="CO62" i="3"/>
  <c r="CN62" i="3"/>
  <c r="CM62" i="3"/>
  <c r="CL62" i="3"/>
  <c r="CK62" i="3"/>
  <c r="CJ62" i="3"/>
  <c r="CI62" i="3"/>
  <c r="CH62" i="3"/>
  <c r="CG62" i="3"/>
  <c r="CF62" i="3"/>
  <c r="CE62" i="3"/>
  <c r="CD62" i="3"/>
  <c r="CC62" i="3"/>
  <c r="CB62" i="3"/>
  <c r="CA62" i="3"/>
  <c r="BZ62" i="3"/>
  <c r="BY62" i="3"/>
  <c r="BX62" i="3"/>
  <c r="BW62" i="3"/>
  <c r="BV62" i="3"/>
  <c r="BU62" i="3"/>
  <c r="BT62" i="3"/>
  <c r="BS62" i="3"/>
  <c r="BR62" i="3"/>
  <c r="BQ62" i="3"/>
  <c r="BP62" i="3"/>
  <c r="BO62" i="3"/>
  <c r="BN62" i="3"/>
  <c r="BM62" i="3"/>
  <c r="BL62" i="3"/>
  <c r="BK62" i="3"/>
  <c r="BJ62" i="3"/>
  <c r="BI62" i="3"/>
  <c r="BH62" i="3"/>
  <c r="BG62" i="3"/>
  <c r="BF62" i="3"/>
  <c r="BE62" i="3"/>
  <c r="BD62" i="3"/>
  <c r="BC62" i="3"/>
  <c r="BB62"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V62" i="3"/>
  <c r="U62" i="3"/>
  <c r="T62" i="3"/>
  <c r="S62" i="3"/>
  <c r="R62" i="3"/>
  <c r="Q62" i="3"/>
  <c r="P62" i="3"/>
  <c r="O62" i="3"/>
  <c r="N62" i="3"/>
  <c r="M62" i="3"/>
  <c r="L62" i="3"/>
  <c r="K62" i="3"/>
  <c r="DM61" i="3"/>
  <c r="DL61" i="3"/>
  <c r="DK61" i="3"/>
  <c r="DJ61" i="3"/>
  <c r="DI61" i="3"/>
  <c r="DH61" i="3"/>
  <c r="DG61" i="3"/>
  <c r="DF61" i="3"/>
  <c r="DE61" i="3"/>
  <c r="DD61" i="3"/>
  <c r="DC61" i="3"/>
  <c r="DB61" i="3"/>
  <c r="DA61" i="3"/>
  <c r="CZ61" i="3"/>
  <c r="CY61" i="3"/>
  <c r="CX61" i="3"/>
  <c r="CW61" i="3"/>
  <c r="CV61" i="3"/>
  <c r="CU61" i="3"/>
  <c r="CT61" i="3"/>
  <c r="CS61" i="3"/>
  <c r="CR61" i="3"/>
  <c r="CQ61" i="3"/>
  <c r="CP61" i="3"/>
  <c r="CO61" i="3"/>
  <c r="CN61" i="3"/>
  <c r="CM61" i="3"/>
  <c r="CL61" i="3"/>
  <c r="CK61" i="3"/>
  <c r="CJ61" i="3"/>
  <c r="CI61" i="3"/>
  <c r="CH61" i="3"/>
  <c r="CG61" i="3"/>
  <c r="CF61" i="3"/>
  <c r="CE61" i="3"/>
  <c r="CD61" i="3"/>
  <c r="CC61" i="3"/>
  <c r="CB61" i="3"/>
  <c r="CA61" i="3"/>
  <c r="BZ61" i="3"/>
  <c r="BY61" i="3"/>
  <c r="BX61" i="3"/>
  <c r="BW61" i="3"/>
  <c r="BV61" i="3"/>
  <c r="BU61" i="3"/>
  <c r="BT61" i="3"/>
  <c r="BS61" i="3"/>
  <c r="BR61" i="3"/>
  <c r="BQ61" i="3"/>
  <c r="BP61" i="3"/>
  <c r="BO61" i="3"/>
  <c r="BN61" i="3"/>
  <c r="BM61" i="3"/>
  <c r="BL61" i="3"/>
  <c r="BK61" i="3"/>
  <c r="BJ61" i="3"/>
  <c r="BI61" i="3"/>
  <c r="BH61" i="3"/>
  <c r="BG61" i="3"/>
  <c r="BF61" i="3"/>
  <c r="BE61" i="3"/>
  <c r="BD61" i="3"/>
  <c r="BC61" i="3"/>
  <c r="BB61" i="3"/>
  <c r="BA61" i="3"/>
  <c r="AZ61" i="3"/>
  <c r="AY61" i="3"/>
  <c r="AX61" i="3"/>
  <c r="AW61" i="3"/>
  <c r="AV61" i="3"/>
  <c r="AU61" i="3"/>
  <c r="AT61" i="3"/>
  <c r="AS61" i="3"/>
  <c r="AR61" i="3"/>
  <c r="AQ61" i="3"/>
  <c r="AP61" i="3"/>
  <c r="AO61" i="3"/>
  <c r="AN61" i="3"/>
  <c r="AM61" i="3"/>
  <c r="AL61" i="3"/>
  <c r="AK61" i="3"/>
  <c r="AJ61" i="3"/>
  <c r="AI61" i="3"/>
  <c r="AH61" i="3"/>
  <c r="AG61" i="3"/>
  <c r="AF61" i="3"/>
  <c r="AE61" i="3"/>
  <c r="AD61" i="3"/>
  <c r="AC61" i="3"/>
  <c r="AB61" i="3"/>
  <c r="AA61" i="3"/>
  <c r="Z61" i="3"/>
  <c r="Y61" i="3"/>
  <c r="X61" i="3"/>
  <c r="W61" i="3"/>
  <c r="V61" i="3"/>
  <c r="U61" i="3"/>
  <c r="T61" i="3"/>
  <c r="S61" i="3"/>
  <c r="R61" i="3"/>
  <c r="Q61" i="3"/>
  <c r="P61" i="3"/>
  <c r="O61" i="3"/>
  <c r="N61" i="3"/>
  <c r="M61" i="3"/>
  <c r="L61" i="3"/>
  <c r="K61" i="3"/>
  <c r="DM60" i="3"/>
  <c r="DL60" i="3"/>
  <c r="DK60" i="3"/>
  <c r="DJ60" i="3"/>
  <c r="DI60" i="3"/>
  <c r="DH60" i="3"/>
  <c r="DG60" i="3"/>
  <c r="DF60" i="3"/>
  <c r="DE60" i="3"/>
  <c r="DD60" i="3"/>
  <c r="DC60" i="3"/>
  <c r="DB60" i="3"/>
  <c r="DA60" i="3"/>
  <c r="CZ60" i="3"/>
  <c r="CY60" i="3"/>
  <c r="CX60" i="3"/>
  <c r="CW60" i="3"/>
  <c r="CV60" i="3"/>
  <c r="CU60" i="3"/>
  <c r="CT60" i="3"/>
  <c r="CS60" i="3"/>
  <c r="CR60" i="3"/>
  <c r="CQ60" i="3"/>
  <c r="CP60" i="3"/>
  <c r="CO60" i="3"/>
  <c r="CN60" i="3"/>
  <c r="CM60" i="3"/>
  <c r="CL60" i="3"/>
  <c r="CK60" i="3"/>
  <c r="CJ60" i="3"/>
  <c r="CI60" i="3"/>
  <c r="CH60" i="3"/>
  <c r="CG60" i="3"/>
  <c r="CF60" i="3"/>
  <c r="CE60" i="3"/>
  <c r="CD60" i="3"/>
  <c r="CC60" i="3"/>
  <c r="CB60" i="3"/>
  <c r="CA60" i="3"/>
  <c r="BZ60" i="3"/>
  <c r="BY60" i="3"/>
  <c r="BX60" i="3"/>
  <c r="BW60" i="3"/>
  <c r="BV60" i="3"/>
  <c r="BU60" i="3"/>
  <c r="BT60" i="3"/>
  <c r="BS60" i="3"/>
  <c r="BR60" i="3"/>
  <c r="BQ60" i="3"/>
  <c r="BP60" i="3"/>
  <c r="BO60" i="3"/>
  <c r="BN60" i="3"/>
  <c r="BM60" i="3"/>
  <c r="BL60" i="3"/>
  <c r="BK60" i="3"/>
  <c r="BJ60" i="3"/>
  <c r="BI60" i="3"/>
  <c r="BH60" i="3"/>
  <c r="BG60" i="3"/>
  <c r="BF60" i="3"/>
  <c r="BE60" i="3"/>
  <c r="BD60" i="3"/>
  <c r="BC60" i="3"/>
  <c r="BB60"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V60" i="3"/>
  <c r="U60" i="3"/>
  <c r="T60" i="3"/>
  <c r="S60" i="3"/>
  <c r="R60" i="3"/>
  <c r="Q60" i="3"/>
  <c r="P60" i="3"/>
  <c r="O60" i="3"/>
  <c r="N60" i="3"/>
  <c r="M60" i="3"/>
  <c r="L60" i="3"/>
  <c r="K60" i="3"/>
  <c r="DM59" i="3"/>
  <c r="DL59" i="3"/>
  <c r="DK59" i="3"/>
  <c r="DJ59" i="3"/>
  <c r="DI59" i="3"/>
  <c r="DH59" i="3"/>
  <c r="DG59" i="3"/>
  <c r="DF59" i="3"/>
  <c r="DE59" i="3"/>
  <c r="DD59" i="3"/>
  <c r="DC59" i="3"/>
  <c r="DB59" i="3"/>
  <c r="DA59" i="3"/>
  <c r="CZ59" i="3"/>
  <c r="CY59" i="3"/>
  <c r="CX59" i="3"/>
  <c r="CW59" i="3"/>
  <c r="CV59" i="3"/>
  <c r="CU59" i="3"/>
  <c r="CT59" i="3"/>
  <c r="CS59" i="3"/>
  <c r="CR59" i="3"/>
  <c r="CQ59" i="3"/>
  <c r="CP59" i="3"/>
  <c r="CO59" i="3"/>
  <c r="CN59" i="3"/>
  <c r="CM59" i="3"/>
  <c r="CL59" i="3"/>
  <c r="CK59" i="3"/>
  <c r="CJ59" i="3"/>
  <c r="CI59" i="3"/>
  <c r="CH59" i="3"/>
  <c r="CG59" i="3"/>
  <c r="CF59" i="3"/>
  <c r="CE59" i="3"/>
  <c r="CD59" i="3"/>
  <c r="CC59" i="3"/>
  <c r="CB59" i="3"/>
  <c r="CA59" i="3"/>
  <c r="BZ59" i="3"/>
  <c r="BY59" i="3"/>
  <c r="BX59" i="3"/>
  <c r="BW59" i="3"/>
  <c r="BV59" i="3"/>
  <c r="BU59" i="3"/>
  <c r="BT59" i="3"/>
  <c r="BS59" i="3"/>
  <c r="BR59" i="3"/>
  <c r="BQ59" i="3"/>
  <c r="BP59" i="3"/>
  <c r="BO59" i="3"/>
  <c r="BN59" i="3"/>
  <c r="BM59" i="3"/>
  <c r="BL59" i="3"/>
  <c r="BK59" i="3"/>
  <c r="BJ59" i="3"/>
  <c r="BI59" i="3"/>
  <c r="BH59" i="3"/>
  <c r="BG59" i="3"/>
  <c r="BF59" i="3"/>
  <c r="BE59" i="3"/>
  <c r="BD59" i="3"/>
  <c r="BC59" i="3"/>
  <c r="BB59" i="3"/>
  <c r="BA59" i="3"/>
  <c r="AZ59" i="3"/>
  <c r="AY59" i="3"/>
  <c r="AX59"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T59" i="3"/>
  <c r="S59" i="3"/>
  <c r="R59" i="3"/>
  <c r="Q59" i="3"/>
  <c r="P59" i="3"/>
  <c r="O59" i="3"/>
  <c r="N59" i="3"/>
  <c r="M59" i="3"/>
  <c r="L59" i="3"/>
  <c r="K59" i="3"/>
  <c r="DM58" i="3"/>
  <c r="DL58" i="3"/>
  <c r="DK58" i="3"/>
  <c r="DJ58" i="3"/>
  <c r="DI58" i="3"/>
  <c r="DH58" i="3"/>
  <c r="DG58" i="3"/>
  <c r="DF58" i="3"/>
  <c r="DE58" i="3"/>
  <c r="DD58" i="3"/>
  <c r="DC58" i="3"/>
  <c r="DB58" i="3"/>
  <c r="DA58" i="3"/>
  <c r="CZ58" i="3"/>
  <c r="CY58" i="3"/>
  <c r="CX58" i="3"/>
  <c r="CW58" i="3"/>
  <c r="CV58" i="3"/>
  <c r="CU58" i="3"/>
  <c r="CT58" i="3"/>
  <c r="CS58" i="3"/>
  <c r="CR58" i="3"/>
  <c r="CQ58" i="3"/>
  <c r="CP58" i="3"/>
  <c r="CO58" i="3"/>
  <c r="CN58" i="3"/>
  <c r="CM58" i="3"/>
  <c r="CL58" i="3"/>
  <c r="CK58" i="3"/>
  <c r="CJ58" i="3"/>
  <c r="CI58" i="3"/>
  <c r="CH58" i="3"/>
  <c r="CG58" i="3"/>
  <c r="CF58" i="3"/>
  <c r="CE58" i="3"/>
  <c r="CD58" i="3"/>
  <c r="CC58" i="3"/>
  <c r="CB58" i="3"/>
  <c r="CA58" i="3"/>
  <c r="BZ58" i="3"/>
  <c r="BY58" i="3"/>
  <c r="BX58" i="3"/>
  <c r="BW58" i="3"/>
  <c r="BV58" i="3"/>
  <c r="BU58" i="3"/>
  <c r="BT58" i="3"/>
  <c r="BS58" i="3"/>
  <c r="BR58" i="3"/>
  <c r="BQ58" i="3"/>
  <c r="BP58" i="3"/>
  <c r="BO58" i="3"/>
  <c r="BN58" i="3"/>
  <c r="BM58" i="3"/>
  <c r="BL58" i="3"/>
  <c r="BK58" i="3"/>
  <c r="BJ58" i="3"/>
  <c r="BI58" i="3"/>
  <c r="BH58" i="3"/>
  <c r="BG58" i="3"/>
  <c r="BF58" i="3"/>
  <c r="BE58" i="3"/>
  <c r="BD58" i="3"/>
  <c r="BC58" i="3"/>
  <c r="BB58"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V58" i="3"/>
  <c r="U58" i="3"/>
  <c r="T58" i="3"/>
  <c r="S58" i="3"/>
  <c r="R58" i="3"/>
  <c r="Q58" i="3"/>
  <c r="P58" i="3"/>
  <c r="O58" i="3"/>
  <c r="N58" i="3"/>
  <c r="M58" i="3"/>
  <c r="L58" i="3"/>
  <c r="K58" i="3"/>
  <c r="DM57" i="3"/>
  <c r="DL57" i="3"/>
  <c r="DK57" i="3"/>
  <c r="DJ57" i="3"/>
  <c r="DI57" i="3"/>
  <c r="DH57" i="3"/>
  <c r="DG57" i="3"/>
  <c r="DF57" i="3"/>
  <c r="DE57" i="3"/>
  <c r="DD57" i="3"/>
  <c r="DC57" i="3"/>
  <c r="DB57" i="3"/>
  <c r="DA57" i="3"/>
  <c r="CZ57" i="3"/>
  <c r="CY57" i="3"/>
  <c r="CX57" i="3"/>
  <c r="CW57" i="3"/>
  <c r="CV57" i="3"/>
  <c r="CU57" i="3"/>
  <c r="CT57" i="3"/>
  <c r="CS57" i="3"/>
  <c r="CR57" i="3"/>
  <c r="CQ57" i="3"/>
  <c r="CP57" i="3"/>
  <c r="CO57" i="3"/>
  <c r="CN57" i="3"/>
  <c r="CM57" i="3"/>
  <c r="CL57" i="3"/>
  <c r="CK57" i="3"/>
  <c r="CJ57" i="3"/>
  <c r="CI57" i="3"/>
  <c r="CH57" i="3"/>
  <c r="CG57" i="3"/>
  <c r="CF57" i="3"/>
  <c r="CE57" i="3"/>
  <c r="CD57" i="3"/>
  <c r="CC57" i="3"/>
  <c r="CB57" i="3"/>
  <c r="CA57" i="3"/>
  <c r="BZ57" i="3"/>
  <c r="BY57" i="3"/>
  <c r="BX57" i="3"/>
  <c r="BW57" i="3"/>
  <c r="BV57" i="3"/>
  <c r="BU57" i="3"/>
  <c r="BT57" i="3"/>
  <c r="BS57" i="3"/>
  <c r="BR57" i="3"/>
  <c r="BQ57" i="3"/>
  <c r="BP57" i="3"/>
  <c r="BO57" i="3"/>
  <c r="BN57" i="3"/>
  <c r="BM57" i="3"/>
  <c r="BL57" i="3"/>
  <c r="BK57" i="3"/>
  <c r="BJ57" i="3"/>
  <c r="BI57" i="3"/>
  <c r="BH57" i="3"/>
  <c r="BG57" i="3"/>
  <c r="BF57" i="3"/>
  <c r="BE57" i="3"/>
  <c r="BD57" i="3"/>
  <c r="BC57" i="3"/>
  <c r="BB57" i="3"/>
  <c r="BA57" i="3"/>
  <c r="AZ57" i="3"/>
  <c r="AY57" i="3"/>
  <c r="AX57" i="3"/>
  <c r="AW57" i="3"/>
  <c r="AV57" i="3"/>
  <c r="AU57" i="3"/>
  <c r="AT57" i="3"/>
  <c r="AS57" i="3"/>
  <c r="AR57" i="3"/>
  <c r="AQ57" i="3"/>
  <c r="AP57" i="3"/>
  <c r="AO57" i="3"/>
  <c r="AN57" i="3"/>
  <c r="AM57" i="3"/>
  <c r="AL57" i="3"/>
  <c r="AK57" i="3"/>
  <c r="AJ57" i="3"/>
  <c r="AI57" i="3"/>
  <c r="AH57" i="3"/>
  <c r="AG57" i="3"/>
  <c r="AF57" i="3"/>
  <c r="AE57" i="3"/>
  <c r="AD57" i="3"/>
  <c r="AC57" i="3"/>
  <c r="AB57" i="3"/>
  <c r="AA57" i="3"/>
  <c r="Z57" i="3"/>
  <c r="Y57" i="3"/>
  <c r="X57" i="3"/>
  <c r="W57" i="3"/>
  <c r="V57" i="3"/>
  <c r="U57" i="3"/>
  <c r="T57" i="3"/>
  <c r="S57" i="3"/>
  <c r="R57" i="3"/>
  <c r="Q57" i="3"/>
  <c r="P57" i="3"/>
  <c r="O57" i="3"/>
  <c r="N57" i="3"/>
  <c r="M57" i="3"/>
  <c r="L57" i="3"/>
  <c r="K57" i="3"/>
  <c r="DM56" i="3"/>
  <c r="DL56" i="3"/>
  <c r="DK56" i="3"/>
  <c r="DJ56" i="3"/>
  <c r="DI56" i="3"/>
  <c r="DH56" i="3"/>
  <c r="DG56" i="3"/>
  <c r="DF56" i="3"/>
  <c r="DE56" i="3"/>
  <c r="DD56" i="3"/>
  <c r="DC56" i="3"/>
  <c r="DB56" i="3"/>
  <c r="DA56" i="3"/>
  <c r="CZ56" i="3"/>
  <c r="CY56" i="3"/>
  <c r="CX56" i="3"/>
  <c r="CW56" i="3"/>
  <c r="CV56" i="3"/>
  <c r="CU56" i="3"/>
  <c r="CT56" i="3"/>
  <c r="CS56" i="3"/>
  <c r="CR56" i="3"/>
  <c r="CQ56" i="3"/>
  <c r="CP56" i="3"/>
  <c r="CO56" i="3"/>
  <c r="CN56" i="3"/>
  <c r="CM56" i="3"/>
  <c r="CL56" i="3"/>
  <c r="CK56" i="3"/>
  <c r="CJ56" i="3"/>
  <c r="CI56" i="3"/>
  <c r="CH56" i="3"/>
  <c r="CG56" i="3"/>
  <c r="CF56" i="3"/>
  <c r="CE56" i="3"/>
  <c r="CD56" i="3"/>
  <c r="CC56" i="3"/>
  <c r="CB56" i="3"/>
  <c r="CA56" i="3"/>
  <c r="BZ56" i="3"/>
  <c r="BY56" i="3"/>
  <c r="BX56" i="3"/>
  <c r="BW56" i="3"/>
  <c r="BV56" i="3"/>
  <c r="BU56" i="3"/>
  <c r="BT56" i="3"/>
  <c r="BS56" i="3"/>
  <c r="BR56" i="3"/>
  <c r="BQ56" i="3"/>
  <c r="BP56" i="3"/>
  <c r="BO56" i="3"/>
  <c r="BN56" i="3"/>
  <c r="BM56" i="3"/>
  <c r="BL56" i="3"/>
  <c r="BK56" i="3"/>
  <c r="BJ56" i="3"/>
  <c r="BI56" i="3"/>
  <c r="BH56" i="3"/>
  <c r="BG56" i="3"/>
  <c r="BF56" i="3"/>
  <c r="BE56" i="3"/>
  <c r="BD56" i="3"/>
  <c r="BC56" i="3"/>
  <c r="BB56"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T56" i="3"/>
  <c r="S56" i="3"/>
  <c r="R56" i="3"/>
  <c r="Q56" i="3"/>
  <c r="P56" i="3"/>
  <c r="O56" i="3"/>
  <c r="N56" i="3"/>
  <c r="M56" i="3"/>
  <c r="L56" i="3"/>
  <c r="K56" i="3"/>
  <c r="DM55" i="3"/>
  <c r="DL55" i="3"/>
  <c r="DK55" i="3"/>
  <c r="DJ55" i="3"/>
  <c r="DI55" i="3"/>
  <c r="DH55" i="3"/>
  <c r="DG55" i="3"/>
  <c r="DF55" i="3"/>
  <c r="DE55" i="3"/>
  <c r="DD55" i="3"/>
  <c r="DC55" i="3"/>
  <c r="DB55" i="3"/>
  <c r="DA55" i="3"/>
  <c r="CZ55" i="3"/>
  <c r="CY55" i="3"/>
  <c r="CX55" i="3"/>
  <c r="CW55" i="3"/>
  <c r="CV55" i="3"/>
  <c r="CU55" i="3"/>
  <c r="CT55" i="3"/>
  <c r="CS55" i="3"/>
  <c r="CR55" i="3"/>
  <c r="CQ55" i="3"/>
  <c r="CP55" i="3"/>
  <c r="CO55" i="3"/>
  <c r="CN55" i="3"/>
  <c r="CM55" i="3"/>
  <c r="CL55" i="3"/>
  <c r="CK55" i="3"/>
  <c r="CJ55" i="3"/>
  <c r="CI55" i="3"/>
  <c r="CH55" i="3"/>
  <c r="CG55" i="3"/>
  <c r="CF55" i="3"/>
  <c r="CE55" i="3"/>
  <c r="CD55" i="3"/>
  <c r="CC55" i="3"/>
  <c r="CB55" i="3"/>
  <c r="CA55" i="3"/>
  <c r="BZ55" i="3"/>
  <c r="BY55" i="3"/>
  <c r="BX55" i="3"/>
  <c r="BW55" i="3"/>
  <c r="BV55" i="3"/>
  <c r="BU55" i="3"/>
  <c r="BT55" i="3"/>
  <c r="BS55" i="3"/>
  <c r="BR55" i="3"/>
  <c r="BQ55" i="3"/>
  <c r="BP55" i="3"/>
  <c r="BO55" i="3"/>
  <c r="BN55" i="3"/>
  <c r="BM55" i="3"/>
  <c r="BL55" i="3"/>
  <c r="BK55" i="3"/>
  <c r="BJ55" i="3"/>
  <c r="BI55" i="3"/>
  <c r="BH55" i="3"/>
  <c r="BG55" i="3"/>
  <c r="BF55" i="3"/>
  <c r="BE55" i="3"/>
  <c r="BD55" i="3"/>
  <c r="BC55" i="3"/>
  <c r="BB55" i="3"/>
  <c r="BA55" i="3"/>
  <c r="AZ55" i="3"/>
  <c r="AY55" i="3"/>
  <c r="AX55" i="3"/>
  <c r="AW55" i="3"/>
  <c r="AV55" i="3"/>
  <c r="AU55" i="3"/>
  <c r="AT55" i="3"/>
  <c r="AS55" i="3"/>
  <c r="AR55" i="3"/>
  <c r="AQ55" i="3"/>
  <c r="AP55" i="3"/>
  <c r="AO55" i="3"/>
  <c r="AN55" i="3"/>
  <c r="AM55" i="3"/>
  <c r="AL55" i="3"/>
  <c r="AK55" i="3"/>
  <c r="AJ55" i="3"/>
  <c r="AI55" i="3"/>
  <c r="AH55" i="3"/>
  <c r="AG55" i="3"/>
  <c r="AF55" i="3"/>
  <c r="AE55" i="3"/>
  <c r="AD55" i="3"/>
  <c r="AC55" i="3"/>
  <c r="AB55" i="3"/>
  <c r="AA55" i="3"/>
  <c r="Z55" i="3"/>
  <c r="Y55" i="3"/>
  <c r="X55" i="3"/>
  <c r="W55" i="3"/>
  <c r="V55" i="3"/>
  <c r="U55" i="3"/>
  <c r="T55" i="3"/>
  <c r="S55" i="3"/>
  <c r="R55" i="3"/>
  <c r="Q55" i="3"/>
  <c r="P55" i="3"/>
  <c r="O55" i="3"/>
  <c r="N55" i="3"/>
  <c r="M55" i="3"/>
  <c r="L55" i="3"/>
  <c r="K55" i="3"/>
  <c r="DM54" i="3"/>
  <c r="DL54" i="3"/>
  <c r="DK54" i="3"/>
  <c r="DJ54" i="3"/>
  <c r="DI54" i="3"/>
  <c r="DH54" i="3"/>
  <c r="DG54" i="3"/>
  <c r="DF54" i="3"/>
  <c r="DE54" i="3"/>
  <c r="DD54" i="3"/>
  <c r="DC54" i="3"/>
  <c r="DB54" i="3"/>
  <c r="DA54" i="3"/>
  <c r="CZ54" i="3"/>
  <c r="CY54" i="3"/>
  <c r="CX54" i="3"/>
  <c r="CW54" i="3"/>
  <c r="CV54" i="3"/>
  <c r="CU54" i="3"/>
  <c r="CT54" i="3"/>
  <c r="CS54" i="3"/>
  <c r="CR54" i="3"/>
  <c r="CQ54" i="3"/>
  <c r="CP54" i="3"/>
  <c r="CO54" i="3"/>
  <c r="CN54" i="3"/>
  <c r="CM54" i="3"/>
  <c r="CL54" i="3"/>
  <c r="CK54" i="3"/>
  <c r="CJ54" i="3"/>
  <c r="CI54" i="3"/>
  <c r="CH54" i="3"/>
  <c r="CG54" i="3"/>
  <c r="CF54" i="3"/>
  <c r="CE54" i="3"/>
  <c r="CD54" i="3"/>
  <c r="CC54" i="3"/>
  <c r="CB54" i="3"/>
  <c r="CA54" i="3"/>
  <c r="BZ54" i="3"/>
  <c r="BY54" i="3"/>
  <c r="BX54" i="3"/>
  <c r="BW54" i="3"/>
  <c r="BV54" i="3"/>
  <c r="BU54" i="3"/>
  <c r="BT54" i="3"/>
  <c r="BS54" i="3"/>
  <c r="BR54" i="3"/>
  <c r="BQ54" i="3"/>
  <c r="BP54" i="3"/>
  <c r="BO54" i="3"/>
  <c r="BN54" i="3"/>
  <c r="BM54" i="3"/>
  <c r="BL54" i="3"/>
  <c r="BK54" i="3"/>
  <c r="BJ54" i="3"/>
  <c r="BI54" i="3"/>
  <c r="BH54" i="3"/>
  <c r="BG54" i="3"/>
  <c r="BF54" i="3"/>
  <c r="BE54" i="3"/>
  <c r="BD54" i="3"/>
  <c r="BC54" i="3"/>
  <c r="BB54"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V54" i="3"/>
  <c r="U54" i="3"/>
  <c r="T54" i="3"/>
  <c r="S54" i="3"/>
  <c r="R54" i="3"/>
  <c r="Q54" i="3"/>
  <c r="P54" i="3"/>
  <c r="O54" i="3"/>
  <c r="N54" i="3"/>
  <c r="M54" i="3"/>
  <c r="L54" i="3"/>
  <c r="K54" i="3"/>
  <c r="DM53" i="3"/>
  <c r="DL53" i="3"/>
  <c r="DK53" i="3"/>
  <c r="DJ53" i="3"/>
  <c r="DI53" i="3"/>
  <c r="DH53" i="3"/>
  <c r="DG53" i="3"/>
  <c r="DF53" i="3"/>
  <c r="DE53" i="3"/>
  <c r="DD53" i="3"/>
  <c r="DC53" i="3"/>
  <c r="DB53" i="3"/>
  <c r="DA53" i="3"/>
  <c r="CZ53" i="3"/>
  <c r="CY53" i="3"/>
  <c r="CX53" i="3"/>
  <c r="CW53" i="3"/>
  <c r="CV53" i="3"/>
  <c r="CU53" i="3"/>
  <c r="CT53" i="3"/>
  <c r="CS53" i="3"/>
  <c r="CR53" i="3"/>
  <c r="CQ53" i="3"/>
  <c r="CP53" i="3"/>
  <c r="CO53" i="3"/>
  <c r="CN53" i="3"/>
  <c r="CM53" i="3"/>
  <c r="CL53" i="3"/>
  <c r="CK53" i="3"/>
  <c r="CJ53" i="3"/>
  <c r="CI53" i="3"/>
  <c r="CH53" i="3"/>
  <c r="CG53" i="3"/>
  <c r="CF53" i="3"/>
  <c r="CE53" i="3"/>
  <c r="CD53" i="3"/>
  <c r="CC53" i="3"/>
  <c r="CB53" i="3"/>
  <c r="CA53" i="3"/>
  <c r="BZ53" i="3"/>
  <c r="BY53" i="3"/>
  <c r="BX53" i="3"/>
  <c r="BW53" i="3"/>
  <c r="BV53" i="3"/>
  <c r="BU53" i="3"/>
  <c r="BT53" i="3"/>
  <c r="BS53" i="3"/>
  <c r="BR53" i="3"/>
  <c r="BQ53" i="3"/>
  <c r="BP53" i="3"/>
  <c r="BO53" i="3"/>
  <c r="BN53" i="3"/>
  <c r="BM53" i="3"/>
  <c r="BL53" i="3"/>
  <c r="BK53" i="3"/>
  <c r="BJ53" i="3"/>
  <c r="BI53" i="3"/>
  <c r="BH53" i="3"/>
  <c r="BG53" i="3"/>
  <c r="BF53" i="3"/>
  <c r="BE53" i="3"/>
  <c r="BD53" i="3"/>
  <c r="BC53" i="3"/>
  <c r="BB53" i="3"/>
  <c r="BA53" i="3"/>
  <c r="AZ53" i="3"/>
  <c r="AY53" i="3"/>
  <c r="AX53"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V53" i="3"/>
  <c r="U53" i="3"/>
  <c r="T53" i="3"/>
  <c r="S53" i="3"/>
  <c r="R53" i="3"/>
  <c r="Q53" i="3"/>
  <c r="P53" i="3"/>
  <c r="O53" i="3"/>
  <c r="N53" i="3"/>
  <c r="M53" i="3"/>
  <c r="L53" i="3"/>
  <c r="K53" i="3"/>
  <c r="DM52" i="3"/>
  <c r="DL52" i="3"/>
  <c r="DK52" i="3"/>
  <c r="DJ52" i="3"/>
  <c r="DI52" i="3"/>
  <c r="DH52" i="3"/>
  <c r="DG52" i="3"/>
  <c r="DF52" i="3"/>
  <c r="DE52" i="3"/>
  <c r="DD52" i="3"/>
  <c r="DC52" i="3"/>
  <c r="DB52" i="3"/>
  <c r="DA52" i="3"/>
  <c r="CZ52" i="3"/>
  <c r="CY52" i="3"/>
  <c r="CX52" i="3"/>
  <c r="CW52" i="3"/>
  <c r="CV52" i="3"/>
  <c r="CU52" i="3"/>
  <c r="CT52" i="3"/>
  <c r="CS52" i="3"/>
  <c r="CR52" i="3"/>
  <c r="CQ52" i="3"/>
  <c r="CP52" i="3"/>
  <c r="CO52" i="3"/>
  <c r="CN52" i="3"/>
  <c r="CM52" i="3"/>
  <c r="CL52" i="3"/>
  <c r="CK52" i="3"/>
  <c r="CJ52" i="3"/>
  <c r="CI52" i="3"/>
  <c r="CH52" i="3"/>
  <c r="CG52" i="3"/>
  <c r="CF52" i="3"/>
  <c r="CE52" i="3"/>
  <c r="CD52" i="3"/>
  <c r="CC52" i="3"/>
  <c r="CB52" i="3"/>
  <c r="CA52" i="3"/>
  <c r="BZ52" i="3"/>
  <c r="BY52" i="3"/>
  <c r="BX52" i="3"/>
  <c r="BW52" i="3"/>
  <c r="BV52" i="3"/>
  <c r="BU52" i="3"/>
  <c r="BT52" i="3"/>
  <c r="BS52" i="3"/>
  <c r="BR52" i="3"/>
  <c r="BQ52" i="3"/>
  <c r="BP52" i="3"/>
  <c r="BO52" i="3"/>
  <c r="BN52" i="3"/>
  <c r="BM52" i="3"/>
  <c r="BL52" i="3"/>
  <c r="BK52" i="3"/>
  <c r="BJ52" i="3"/>
  <c r="BI52" i="3"/>
  <c r="BH52" i="3"/>
  <c r="BG52" i="3"/>
  <c r="BF52" i="3"/>
  <c r="BE52" i="3"/>
  <c r="BD52" i="3"/>
  <c r="BC52" i="3"/>
  <c r="BB52"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V52" i="3"/>
  <c r="U52" i="3"/>
  <c r="T52" i="3"/>
  <c r="S52" i="3"/>
  <c r="R52" i="3"/>
  <c r="Q52" i="3"/>
  <c r="P52" i="3"/>
  <c r="O52" i="3"/>
  <c r="N52" i="3"/>
  <c r="M52" i="3"/>
  <c r="L52" i="3"/>
  <c r="K52" i="3"/>
  <c r="DM51" i="3"/>
  <c r="DL51" i="3"/>
  <c r="DK51" i="3"/>
  <c r="DJ51" i="3"/>
  <c r="DI51" i="3"/>
  <c r="DH51" i="3"/>
  <c r="DG51" i="3"/>
  <c r="DF51" i="3"/>
  <c r="DE51" i="3"/>
  <c r="DD51" i="3"/>
  <c r="DC51" i="3"/>
  <c r="DB51" i="3"/>
  <c r="DA51" i="3"/>
  <c r="CZ51" i="3"/>
  <c r="CY51" i="3"/>
  <c r="CX51" i="3"/>
  <c r="CW51" i="3"/>
  <c r="CV51" i="3"/>
  <c r="CU51" i="3"/>
  <c r="CT51" i="3"/>
  <c r="CS51" i="3"/>
  <c r="CR51" i="3"/>
  <c r="CQ51" i="3"/>
  <c r="CP51" i="3"/>
  <c r="CO51" i="3"/>
  <c r="CN51" i="3"/>
  <c r="CM51" i="3"/>
  <c r="CL51" i="3"/>
  <c r="CK51" i="3"/>
  <c r="CJ51" i="3"/>
  <c r="CI51" i="3"/>
  <c r="CH51" i="3"/>
  <c r="CG51" i="3"/>
  <c r="CF51" i="3"/>
  <c r="CE51" i="3"/>
  <c r="CD51" i="3"/>
  <c r="CC51" i="3"/>
  <c r="CB51" i="3"/>
  <c r="CA51" i="3"/>
  <c r="BZ51" i="3"/>
  <c r="BY51" i="3"/>
  <c r="BX51" i="3"/>
  <c r="BW51" i="3"/>
  <c r="BV51" i="3"/>
  <c r="BU51" i="3"/>
  <c r="BT51" i="3"/>
  <c r="BS51" i="3"/>
  <c r="BR51" i="3"/>
  <c r="BQ51" i="3"/>
  <c r="BP51" i="3"/>
  <c r="BO51" i="3"/>
  <c r="BN51" i="3"/>
  <c r="BM51" i="3"/>
  <c r="BL51" i="3"/>
  <c r="BK51" i="3"/>
  <c r="BJ51" i="3"/>
  <c r="BI51" i="3"/>
  <c r="BH51" i="3"/>
  <c r="BG51" i="3"/>
  <c r="BF51" i="3"/>
  <c r="BE51" i="3"/>
  <c r="BD51" i="3"/>
  <c r="BC51" i="3"/>
  <c r="BB51" i="3"/>
  <c r="BA51" i="3"/>
  <c r="AZ51" i="3"/>
  <c r="AY51" i="3"/>
  <c r="AX51" i="3"/>
  <c r="AW51" i="3"/>
  <c r="AV51" i="3"/>
  <c r="AU51" i="3"/>
  <c r="AT51" i="3"/>
  <c r="AS51" i="3"/>
  <c r="AR51" i="3"/>
  <c r="AQ51" i="3"/>
  <c r="AP51" i="3"/>
  <c r="AO51" i="3"/>
  <c r="AN51" i="3"/>
  <c r="AM51" i="3"/>
  <c r="AL51" i="3"/>
  <c r="AK51" i="3"/>
  <c r="AJ51" i="3"/>
  <c r="AI51" i="3"/>
  <c r="AH51" i="3"/>
  <c r="AG51" i="3"/>
  <c r="AF51" i="3"/>
  <c r="AE51" i="3"/>
  <c r="AD51" i="3"/>
  <c r="AC51" i="3"/>
  <c r="AB51" i="3"/>
  <c r="AA51" i="3"/>
  <c r="Z51" i="3"/>
  <c r="Y51" i="3"/>
  <c r="X51" i="3"/>
  <c r="W51" i="3"/>
  <c r="V51" i="3"/>
  <c r="U51" i="3"/>
  <c r="T51" i="3"/>
  <c r="S51" i="3"/>
  <c r="R51" i="3"/>
  <c r="Q51" i="3"/>
  <c r="P51" i="3"/>
  <c r="O51" i="3"/>
  <c r="N51" i="3"/>
  <c r="M51" i="3"/>
  <c r="L51" i="3"/>
  <c r="K51" i="3"/>
  <c r="DM50" i="3"/>
  <c r="DL50" i="3"/>
  <c r="DK50" i="3"/>
  <c r="DJ50" i="3"/>
  <c r="DI50" i="3"/>
  <c r="DH50" i="3"/>
  <c r="DG50" i="3"/>
  <c r="DF50" i="3"/>
  <c r="DE50" i="3"/>
  <c r="DD50" i="3"/>
  <c r="DC50" i="3"/>
  <c r="DB50" i="3"/>
  <c r="DA50" i="3"/>
  <c r="CZ50" i="3"/>
  <c r="CY50" i="3"/>
  <c r="CX50" i="3"/>
  <c r="CW50" i="3"/>
  <c r="CV50" i="3"/>
  <c r="CU50" i="3"/>
  <c r="CT50" i="3"/>
  <c r="CS50" i="3"/>
  <c r="CR50" i="3"/>
  <c r="CQ50" i="3"/>
  <c r="CP50" i="3"/>
  <c r="CO50" i="3"/>
  <c r="CN50" i="3"/>
  <c r="CM50" i="3"/>
  <c r="CL50" i="3"/>
  <c r="CK50" i="3"/>
  <c r="CJ50" i="3"/>
  <c r="CI50" i="3"/>
  <c r="CH50" i="3"/>
  <c r="CG50" i="3"/>
  <c r="CF50" i="3"/>
  <c r="CE50" i="3"/>
  <c r="CD50" i="3"/>
  <c r="CC50" i="3"/>
  <c r="CB50" i="3"/>
  <c r="CA50" i="3"/>
  <c r="BZ50" i="3"/>
  <c r="BY50" i="3"/>
  <c r="BX50" i="3"/>
  <c r="BW50" i="3"/>
  <c r="BV50" i="3"/>
  <c r="BU50" i="3"/>
  <c r="BT50" i="3"/>
  <c r="BS50" i="3"/>
  <c r="BR50" i="3"/>
  <c r="BQ50" i="3"/>
  <c r="BP50" i="3"/>
  <c r="BO50" i="3"/>
  <c r="BN50" i="3"/>
  <c r="BM50" i="3"/>
  <c r="BL50" i="3"/>
  <c r="BK50" i="3"/>
  <c r="BJ50" i="3"/>
  <c r="BI50" i="3"/>
  <c r="BH50" i="3"/>
  <c r="BG50" i="3"/>
  <c r="BF50" i="3"/>
  <c r="BE50" i="3"/>
  <c r="BD50" i="3"/>
  <c r="BC50" i="3"/>
  <c r="BB50"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V50" i="3"/>
  <c r="U50" i="3"/>
  <c r="T50" i="3"/>
  <c r="S50" i="3"/>
  <c r="R50" i="3"/>
  <c r="Q50" i="3"/>
  <c r="P50" i="3"/>
  <c r="O50" i="3"/>
  <c r="N50" i="3"/>
  <c r="M50" i="3"/>
  <c r="L50" i="3"/>
  <c r="K50" i="3"/>
  <c r="DM49" i="3"/>
  <c r="DL49" i="3"/>
  <c r="DK49" i="3"/>
  <c r="DJ49" i="3"/>
  <c r="DI49" i="3"/>
  <c r="DH49" i="3"/>
  <c r="DG49" i="3"/>
  <c r="DF49" i="3"/>
  <c r="DE49" i="3"/>
  <c r="DD49" i="3"/>
  <c r="DC49" i="3"/>
  <c r="DB49" i="3"/>
  <c r="DA49" i="3"/>
  <c r="CZ49" i="3"/>
  <c r="CY49" i="3"/>
  <c r="CX49" i="3"/>
  <c r="CW49" i="3"/>
  <c r="CV49" i="3"/>
  <c r="CU49" i="3"/>
  <c r="CT49" i="3"/>
  <c r="CS49" i="3"/>
  <c r="CR49" i="3"/>
  <c r="CQ49" i="3"/>
  <c r="CP49" i="3"/>
  <c r="CO49" i="3"/>
  <c r="CN49" i="3"/>
  <c r="CM49" i="3"/>
  <c r="CL49" i="3"/>
  <c r="CK49" i="3"/>
  <c r="CJ49" i="3"/>
  <c r="CI49" i="3"/>
  <c r="CH49" i="3"/>
  <c r="CG49" i="3"/>
  <c r="CF49" i="3"/>
  <c r="CE49" i="3"/>
  <c r="CD49" i="3"/>
  <c r="CC49" i="3"/>
  <c r="CB49" i="3"/>
  <c r="CA49" i="3"/>
  <c r="BZ49" i="3"/>
  <c r="BY49" i="3"/>
  <c r="BX49" i="3"/>
  <c r="BW49" i="3"/>
  <c r="BV49" i="3"/>
  <c r="BU49" i="3"/>
  <c r="BT49" i="3"/>
  <c r="BS49" i="3"/>
  <c r="BR49" i="3"/>
  <c r="BQ49" i="3"/>
  <c r="BP49" i="3"/>
  <c r="BO49" i="3"/>
  <c r="BN49" i="3"/>
  <c r="BM49" i="3"/>
  <c r="BL49" i="3"/>
  <c r="BK49" i="3"/>
  <c r="BJ49" i="3"/>
  <c r="BI49" i="3"/>
  <c r="BH49" i="3"/>
  <c r="BG49" i="3"/>
  <c r="BF49" i="3"/>
  <c r="BE49" i="3"/>
  <c r="BD49" i="3"/>
  <c r="BC49" i="3"/>
  <c r="BB49" i="3"/>
  <c r="BA49" i="3"/>
  <c r="AZ49"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T49" i="3"/>
  <c r="S49" i="3"/>
  <c r="R49" i="3"/>
  <c r="Q49" i="3"/>
  <c r="P49" i="3"/>
  <c r="O49" i="3"/>
  <c r="N49" i="3"/>
  <c r="M49" i="3"/>
  <c r="L49" i="3"/>
  <c r="K49" i="3"/>
  <c r="DM48" i="3"/>
  <c r="DL48" i="3"/>
  <c r="DK48" i="3"/>
  <c r="DJ48" i="3"/>
  <c r="DI48" i="3"/>
  <c r="DH48" i="3"/>
  <c r="DG48" i="3"/>
  <c r="DF48" i="3"/>
  <c r="DE48" i="3"/>
  <c r="DD48" i="3"/>
  <c r="DC48" i="3"/>
  <c r="DB48" i="3"/>
  <c r="DA48" i="3"/>
  <c r="CZ48" i="3"/>
  <c r="CY48" i="3"/>
  <c r="CX48" i="3"/>
  <c r="CW48" i="3"/>
  <c r="CV48" i="3"/>
  <c r="CU48" i="3"/>
  <c r="CT48" i="3"/>
  <c r="CS48" i="3"/>
  <c r="CR48" i="3"/>
  <c r="CQ48" i="3"/>
  <c r="CP48" i="3"/>
  <c r="CO48" i="3"/>
  <c r="CN48" i="3"/>
  <c r="CM48" i="3"/>
  <c r="CL48" i="3"/>
  <c r="CK48" i="3"/>
  <c r="CJ48" i="3"/>
  <c r="CI48" i="3"/>
  <c r="CH48" i="3"/>
  <c r="CG48" i="3"/>
  <c r="CF48" i="3"/>
  <c r="CE48" i="3"/>
  <c r="CD48" i="3"/>
  <c r="CC48" i="3"/>
  <c r="CB48" i="3"/>
  <c r="CA48" i="3"/>
  <c r="BZ48" i="3"/>
  <c r="BY48" i="3"/>
  <c r="BX48" i="3"/>
  <c r="BW48" i="3"/>
  <c r="BV48" i="3"/>
  <c r="BU48" i="3"/>
  <c r="BT48" i="3"/>
  <c r="BS48" i="3"/>
  <c r="BR48" i="3"/>
  <c r="BQ48" i="3"/>
  <c r="BP48" i="3"/>
  <c r="BO48" i="3"/>
  <c r="BN48" i="3"/>
  <c r="BM48" i="3"/>
  <c r="BL48" i="3"/>
  <c r="BK48" i="3"/>
  <c r="BJ48" i="3"/>
  <c r="BI48" i="3"/>
  <c r="BH48" i="3"/>
  <c r="BG48" i="3"/>
  <c r="BF48" i="3"/>
  <c r="BE48" i="3"/>
  <c r="BD48" i="3"/>
  <c r="BC48" i="3"/>
  <c r="BB48"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V48" i="3"/>
  <c r="U48" i="3"/>
  <c r="T48" i="3"/>
  <c r="S48" i="3"/>
  <c r="R48" i="3"/>
  <c r="Q48" i="3"/>
  <c r="P48" i="3"/>
  <c r="O48" i="3"/>
  <c r="N48" i="3"/>
  <c r="M48" i="3"/>
  <c r="L48" i="3"/>
  <c r="K48" i="3"/>
  <c r="DM47" i="3"/>
  <c r="DL47" i="3"/>
  <c r="DK47" i="3"/>
  <c r="DJ47" i="3"/>
  <c r="DI47" i="3"/>
  <c r="DH47" i="3"/>
  <c r="DG47" i="3"/>
  <c r="DF47" i="3"/>
  <c r="DE47" i="3"/>
  <c r="DD47" i="3"/>
  <c r="DC47" i="3"/>
  <c r="DB47" i="3"/>
  <c r="DA47" i="3"/>
  <c r="CZ47" i="3"/>
  <c r="CY47" i="3"/>
  <c r="CX47" i="3"/>
  <c r="CW47" i="3"/>
  <c r="CV47" i="3"/>
  <c r="CU47" i="3"/>
  <c r="CT47" i="3"/>
  <c r="CS47" i="3"/>
  <c r="CR47" i="3"/>
  <c r="CQ47" i="3"/>
  <c r="CP47" i="3"/>
  <c r="CO47" i="3"/>
  <c r="CN47" i="3"/>
  <c r="CM47" i="3"/>
  <c r="CL47" i="3"/>
  <c r="CK47" i="3"/>
  <c r="CJ47" i="3"/>
  <c r="CI47" i="3"/>
  <c r="CH47" i="3"/>
  <c r="CG47" i="3"/>
  <c r="CF47" i="3"/>
  <c r="CE47" i="3"/>
  <c r="CD47" i="3"/>
  <c r="CC47" i="3"/>
  <c r="CB47" i="3"/>
  <c r="CA47" i="3"/>
  <c r="BZ47" i="3"/>
  <c r="BY47" i="3"/>
  <c r="BX47" i="3"/>
  <c r="BW47" i="3"/>
  <c r="BV47" i="3"/>
  <c r="BU47" i="3"/>
  <c r="BT47" i="3"/>
  <c r="BS47" i="3"/>
  <c r="BR47" i="3"/>
  <c r="BQ47" i="3"/>
  <c r="BP47" i="3"/>
  <c r="BO47" i="3"/>
  <c r="BN47" i="3"/>
  <c r="BM47" i="3"/>
  <c r="BL47" i="3"/>
  <c r="BK47" i="3"/>
  <c r="BJ47" i="3"/>
  <c r="BI47" i="3"/>
  <c r="BH47" i="3"/>
  <c r="BG47" i="3"/>
  <c r="BF47" i="3"/>
  <c r="BE47" i="3"/>
  <c r="BD47" i="3"/>
  <c r="BC47" i="3"/>
  <c r="BB47" i="3"/>
  <c r="BA47"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DM46" i="3"/>
  <c r="DL46" i="3"/>
  <c r="DK46" i="3"/>
  <c r="DJ46" i="3"/>
  <c r="DI46" i="3"/>
  <c r="DH46" i="3"/>
  <c r="DG46" i="3"/>
  <c r="DF46" i="3"/>
  <c r="DE46" i="3"/>
  <c r="DD46" i="3"/>
  <c r="DC46" i="3"/>
  <c r="DB46" i="3"/>
  <c r="DA46" i="3"/>
  <c r="CZ46" i="3"/>
  <c r="CY46" i="3"/>
  <c r="CX46" i="3"/>
  <c r="CW46" i="3"/>
  <c r="CV46" i="3"/>
  <c r="CU46" i="3"/>
  <c r="CT46" i="3"/>
  <c r="CS46" i="3"/>
  <c r="CR46" i="3"/>
  <c r="CQ46" i="3"/>
  <c r="CP46" i="3"/>
  <c r="CO46" i="3"/>
  <c r="CN46" i="3"/>
  <c r="CM46" i="3"/>
  <c r="CL46" i="3"/>
  <c r="CK46" i="3"/>
  <c r="CJ46" i="3"/>
  <c r="CI46" i="3"/>
  <c r="CH46" i="3"/>
  <c r="CG46" i="3"/>
  <c r="CF46" i="3"/>
  <c r="CE46" i="3"/>
  <c r="CD46" i="3"/>
  <c r="CC46" i="3"/>
  <c r="CB46" i="3"/>
  <c r="CA46" i="3"/>
  <c r="BZ46" i="3"/>
  <c r="BY46" i="3"/>
  <c r="BX46" i="3"/>
  <c r="BW46" i="3"/>
  <c r="BV46" i="3"/>
  <c r="BU46" i="3"/>
  <c r="BT46" i="3"/>
  <c r="BS46" i="3"/>
  <c r="BR46" i="3"/>
  <c r="BQ46" i="3"/>
  <c r="BP46" i="3"/>
  <c r="BO46" i="3"/>
  <c r="BN46" i="3"/>
  <c r="BM46" i="3"/>
  <c r="BL46" i="3"/>
  <c r="BK46" i="3"/>
  <c r="BJ46" i="3"/>
  <c r="BI46" i="3"/>
  <c r="BH46" i="3"/>
  <c r="BG46" i="3"/>
  <c r="BF46" i="3"/>
  <c r="BE46" i="3"/>
  <c r="BD46" i="3"/>
  <c r="BC46" i="3"/>
  <c r="BB46"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DM45" i="3"/>
  <c r="DL45" i="3"/>
  <c r="DK45" i="3"/>
  <c r="DJ45" i="3"/>
  <c r="DI45" i="3"/>
  <c r="DH45" i="3"/>
  <c r="DG45" i="3"/>
  <c r="DF45" i="3"/>
  <c r="DE45" i="3"/>
  <c r="DD45" i="3"/>
  <c r="DC45" i="3"/>
  <c r="DB45" i="3"/>
  <c r="DA45" i="3"/>
  <c r="CZ45" i="3"/>
  <c r="CY45" i="3"/>
  <c r="CX45" i="3"/>
  <c r="CW45" i="3"/>
  <c r="CV45" i="3"/>
  <c r="CU45" i="3"/>
  <c r="CT45" i="3"/>
  <c r="CS45" i="3"/>
  <c r="CR45" i="3"/>
  <c r="CQ45" i="3"/>
  <c r="CP45" i="3"/>
  <c r="CO45" i="3"/>
  <c r="CN45" i="3"/>
  <c r="CM45" i="3"/>
  <c r="CL45" i="3"/>
  <c r="CK45" i="3"/>
  <c r="CJ45" i="3"/>
  <c r="CI45" i="3"/>
  <c r="CH45" i="3"/>
  <c r="CG45" i="3"/>
  <c r="CF45" i="3"/>
  <c r="CE45" i="3"/>
  <c r="CD45" i="3"/>
  <c r="CC45" i="3"/>
  <c r="CB45" i="3"/>
  <c r="CA45" i="3"/>
  <c r="BZ45" i="3"/>
  <c r="BY45" i="3"/>
  <c r="BX45" i="3"/>
  <c r="BW45" i="3"/>
  <c r="BV45" i="3"/>
  <c r="BU45" i="3"/>
  <c r="BT45" i="3"/>
  <c r="BS45" i="3"/>
  <c r="BR45" i="3"/>
  <c r="BQ45" i="3"/>
  <c r="BP45" i="3"/>
  <c r="BO45" i="3"/>
  <c r="BN45" i="3"/>
  <c r="BM45" i="3"/>
  <c r="BL45" i="3"/>
  <c r="BK45" i="3"/>
  <c r="BJ45" i="3"/>
  <c r="BI45" i="3"/>
  <c r="BH45" i="3"/>
  <c r="BG45" i="3"/>
  <c r="BF45" i="3"/>
  <c r="BE45" i="3"/>
  <c r="BD45" i="3"/>
  <c r="BC45" i="3"/>
  <c r="BB45" i="3"/>
  <c r="BA45" i="3"/>
  <c r="AZ45" i="3"/>
  <c r="AY45" i="3"/>
  <c r="AX45"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DM44" i="3"/>
  <c r="DL44" i="3"/>
  <c r="DK44" i="3"/>
  <c r="DJ44" i="3"/>
  <c r="DI44" i="3"/>
  <c r="DH44" i="3"/>
  <c r="DG44" i="3"/>
  <c r="DF44" i="3"/>
  <c r="DE44" i="3"/>
  <c r="DD44" i="3"/>
  <c r="DC44" i="3"/>
  <c r="DB44" i="3"/>
  <c r="DA44" i="3"/>
  <c r="CZ44" i="3"/>
  <c r="CY44" i="3"/>
  <c r="CX44" i="3"/>
  <c r="CW44" i="3"/>
  <c r="CV44" i="3"/>
  <c r="CU44" i="3"/>
  <c r="CT44" i="3"/>
  <c r="CS44" i="3"/>
  <c r="CR44" i="3"/>
  <c r="CQ44" i="3"/>
  <c r="CP44" i="3"/>
  <c r="CO44" i="3"/>
  <c r="CN44" i="3"/>
  <c r="CM44" i="3"/>
  <c r="CL44" i="3"/>
  <c r="CK44" i="3"/>
  <c r="CJ44" i="3"/>
  <c r="CI44" i="3"/>
  <c r="CH44" i="3"/>
  <c r="CG44" i="3"/>
  <c r="CF44" i="3"/>
  <c r="CE44" i="3"/>
  <c r="CD44" i="3"/>
  <c r="CC44" i="3"/>
  <c r="CB44" i="3"/>
  <c r="CA44" i="3"/>
  <c r="BZ44" i="3"/>
  <c r="BY44" i="3"/>
  <c r="BX44" i="3"/>
  <c r="BW44" i="3"/>
  <c r="BV44" i="3"/>
  <c r="BU44" i="3"/>
  <c r="BT44" i="3"/>
  <c r="BS44" i="3"/>
  <c r="BR44" i="3"/>
  <c r="BQ44" i="3"/>
  <c r="BP44" i="3"/>
  <c r="BO44" i="3"/>
  <c r="BN44" i="3"/>
  <c r="BM44" i="3"/>
  <c r="BL44" i="3"/>
  <c r="BK44" i="3"/>
  <c r="BJ44" i="3"/>
  <c r="BI44" i="3"/>
  <c r="BH44" i="3"/>
  <c r="BG44" i="3"/>
  <c r="BF44" i="3"/>
  <c r="BE44" i="3"/>
  <c r="BD44" i="3"/>
  <c r="BC44" i="3"/>
  <c r="BB44"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DM43" i="3"/>
  <c r="DL43" i="3"/>
  <c r="DK43" i="3"/>
  <c r="DJ43" i="3"/>
  <c r="DI43" i="3"/>
  <c r="DH43" i="3"/>
  <c r="DG43" i="3"/>
  <c r="DF43" i="3"/>
  <c r="DE43" i="3"/>
  <c r="DD43" i="3"/>
  <c r="DC43" i="3"/>
  <c r="DB43" i="3"/>
  <c r="DA43" i="3"/>
  <c r="CZ43" i="3"/>
  <c r="CY43" i="3"/>
  <c r="CX43" i="3"/>
  <c r="CW43" i="3"/>
  <c r="CV43" i="3"/>
  <c r="CU43" i="3"/>
  <c r="CT43" i="3"/>
  <c r="CS43" i="3"/>
  <c r="CR43" i="3"/>
  <c r="CQ43" i="3"/>
  <c r="CP43" i="3"/>
  <c r="CO43" i="3"/>
  <c r="CN43" i="3"/>
  <c r="CM43" i="3"/>
  <c r="CL43" i="3"/>
  <c r="CK43" i="3"/>
  <c r="CJ43" i="3"/>
  <c r="CI43" i="3"/>
  <c r="CH43" i="3"/>
  <c r="CG43" i="3"/>
  <c r="CF43" i="3"/>
  <c r="CE43" i="3"/>
  <c r="CD43" i="3"/>
  <c r="CC43" i="3"/>
  <c r="CB43" i="3"/>
  <c r="CA43" i="3"/>
  <c r="BZ43" i="3"/>
  <c r="BY43" i="3"/>
  <c r="BX43" i="3"/>
  <c r="BW43" i="3"/>
  <c r="BV43" i="3"/>
  <c r="BU43" i="3"/>
  <c r="BT43" i="3"/>
  <c r="BS43" i="3"/>
  <c r="BR43" i="3"/>
  <c r="BQ43" i="3"/>
  <c r="BP43" i="3"/>
  <c r="BO43" i="3"/>
  <c r="BN43" i="3"/>
  <c r="BM43" i="3"/>
  <c r="BL43" i="3"/>
  <c r="BK43" i="3"/>
  <c r="BJ43" i="3"/>
  <c r="BI43" i="3"/>
  <c r="BH43" i="3"/>
  <c r="BG43" i="3"/>
  <c r="BF43" i="3"/>
  <c r="BE43" i="3"/>
  <c r="BD43" i="3"/>
  <c r="BC43" i="3"/>
  <c r="BB43" i="3"/>
  <c r="BA43" i="3"/>
  <c r="AZ43"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DM42" i="3"/>
  <c r="DL42" i="3"/>
  <c r="DK42" i="3"/>
  <c r="DJ42" i="3"/>
  <c r="DI42" i="3"/>
  <c r="DH42" i="3"/>
  <c r="DG42" i="3"/>
  <c r="DF42" i="3"/>
  <c r="DE42" i="3"/>
  <c r="DD42" i="3"/>
  <c r="DC42" i="3"/>
  <c r="DB42" i="3"/>
  <c r="DA42" i="3"/>
  <c r="CZ42" i="3"/>
  <c r="CY42" i="3"/>
  <c r="CX42" i="3"/>
  <c r="CW42" i="3"/>
  <c r="CV42" i="3"/>
  <c r="CU42" i="3"/>
  <c r="CT42" i="3"/>
  <c r="CS42" i="3"/>
  <c r="CR42" i="3"/>
  <c r="CQ42" i="3"/>
  <c r="CP42" i="3"/>
  <c r="CO42" i="3"/>
  <c r="CN42" i="3"/>
  <c r="CM42" i="3"/>
  <c r="CL42" i="3"/>
  <c r="CK42" i="3"/>
  <c r="CJ42" i="3"/>
  <c r="CI42" i="3"/>
  <c r="CH42" i="3"/>
  <c r="CG42" i="3"/>
  <c r="CF42" i="3"/>
  <c r="CE42" i="3"/>
  <c r="CD42" i="3"/>
  <c r="CC42" i="3"/>
  <c r="CB42" i="3"/>
  <c r="CA42" i="3"/>
  <c r="BZ42" i="3"/>
  <c r="BY42" i="3"/>
  <c r="BX42" i="3"/>
  <c r="BW42" i="3"/>
  <c r="BV42" i="3"/>
  <c r="BU42" i="3"/>
  <c r="BT42" i="3"/>
  <c r="BS42" i="3"/>
  <c r="BR42" i="3"/>
  <c r="BQ42" i="3"/>
  <c r="BP42" i="3"/>
  <c r="BO42" i="3"/>
  <c r="BN42" i="3"/>
  <c r="BM42" i="3"/>
  <c r="BL42" i="3"/>
  <c r="BK42" i="3"/>
  <c r="BJ42" i="3"/>
  <c r="BI42" i="3"/>
  <c r="BH42" i="3"/>
  <c r="BG42" i="3"/>
  <c r="BF42" i="3"/>
  <c r="BE42" i="3"/>
  <c r="BD42" i="3"/>
  <c r="BC42" i="3"/>
  <c r="BB42"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DM41" i="3"/>
  <c r="DL41" i="3"/>
  <c r="DK41" i="3"/>
  <c r="DJ41" i="3"/>
  <c r="DI41" i="3"/>
  <c r="DH41" i="3"/>
  <c r="DG41" i="3"/>
  <c r="DF41" i="3"/>
  <c r="DE41" i="3"/>
  <c r="DD41" i="3"/>
  <c r="DC41" i="3"/>
  <c r="DB41" i="3"/>
  <c r="DA41" i="3"/>
  <c r="CZ41" i="3"/>
  <c r="CY41" i="3"/>
  <c r="CX41" i="3"/>
  <c r="CW41" i="3"/>
  <c r="CV41" i="3"/>
  <c r="CU41" i="3"/>
  <c r="CT41" i="3"/>
  <c r="CS41" i="3"/>
  <c r="CR41" i="3"/>
  <c r="CQ41" i="3"/>
  <c r="CP41" i="3"/>
  <c r="CO41" i="3"/>
  <c r="CN41" i="3"/>
  <c r="CM41" i="3"/>
  <c r="CL41" i="3"/>
  <c r="CK41" i="3"/>
  <c r="CJ41" i="3"/>
  <c r="CI41" i="3"/>
  <c r="CH41" i="3"/>
  <c r="CG41" i="3"/>
  <c r="CF41" i="3"/>
  <c r="CE41" i="3"/>
  <c r="CD41" i="3"/>
  <c r="CC41" i="3"/>
  <c r="CB41" i="3"/>
  <c r="CA41" i="3"/>
  <c r="BZ41" i="3"/>
  <c r="BY41" i="3"/>
  <c r="BX41" i="3"/>
  <c r="BW41" i="3"/>
  <c r="BV41" i="3"/>
  <c r="BU41" i="3"/>
  <c r="BT41" i="3"/>
  <c r="BS41" i="3"/>
  <c r="BR41" i="3"/>
  <c r="BQ41" i="3"/>
  <c r="BP41" i="3"/>
  <c r="BO41" i="3"/>
  <c r="BN41" i="3"/>
  <c r="BM41" i="3"/>
  <c r="BL41" i="3"/>
  <c r="BK41" i="3"/>
  <c r="BJ41" i="3"/>
  <c r="BI41" i="3"/>
  <c r="BH41" i="3"/>
  <c r="BG41" i="3"/>
  <c r="BF41" i="3"/>
  <c r="BE41" i="3"/>
  <c r="BD41" i="3"/>
  <c r="BC41" i="3"/>
  <c r="BB41"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DM40" i="3"/>
  <c r="DL40" i="3"/>
  <c r="DK40" i="3"/>
  <c r="DJ40" i="3"/>
  <c r="DI40" i="3"/>
  <c r="DH40" i="3"/>
  <c r="DG40" i="3"/>
  <c r="DF40" i="3"/>
  <c r="DE40" i="3"/>
  <c r="DD40" i="3"/>
  <c r="DC40" i="3"/>
  <c r="DB40" i="3"/>
  <c r="DA40" i="3"/>
  <c r="CZ40" i="3"/>
  <c r="CY40" i="3"/>
  <c r="CX40" i="3"/>
  <c r="CW40" i="3"/>
  <c r="CV40" i="3"/>
  <c r="CU40" i="3"/>
  <c r="CT40" i="3"/>
  <c r="CS40" i="3"/>
  <c r="CR40" i="3"/>
  <c r="CQ40" i="3"/>
  <c r="CP40" i="3"/>
  <c r="CO40" i="3"/>
  <c r="CN40" i="3"/>
  <c r="CM40" i="3"/>
  <c r="CL40" i="3"/>
  <c r="CK40" i="3"/>
  <c r="CJ40" i="3"/>
  <c r="CI40" i="3"/>
  <c r="CH40" i="3"/>
  <c r="CG40" i="3"/>
  <c r="CF40" i="3"/>
  <c r="CE40" i="3"/>
  <c r="CD40" i="3"/>
  <c r="CC40" i="3"/>
  <c r="CB40" i="3"/>
  <c r="CA40" i="3"/>
  <c r="BZ40" i="3"/>
  <c r="BY40" i="3"/>
  <c r="BX40" i="3"/>
  <c r="BW40" i="3"/>
  <c r="BV40" i="3"/>
  <c r="BU40" i="3"/>
  <c r="BT40" i="3"/>
  <c r="BS40" i="3"/>
  <c r="BR40" i="3"/>
  <c r="BQ40" i="3"/>
  <c r="BP40" i="3"/>
  <c r="BO40" i="3"/>
  <c r="BN40" i="3"/>
  <c r="BM40" i="3"/>
  <c r="BL40" i="3"/>
  <c r="BK40" i="3"/>
  <c r="BJ40" i="3"/>
  <c r="BI40" i="3"/>
  <c r="BH40" i="3"/>
  <c r="BG40" i="3"/>
  <c r="BF40" i="3"/>
  <c r="BE40" i="3"/>
  <c r="BD40" i="3"/>
  <c r="BC40" i="3"/>
  <c r="BB40"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DM39" i="3"/>
  <c r="DL39" i="3"/>
  <c r="DK39" i="3"/>
  <c r="DJ39" i="3"/>
  <c r="DI39" i="3"/>
  <c r="DH39" i="3"/>
  <c r="DG39" i="3"/>
  <c r="DF39" i="3"/>
  <c r="DE39" i="3"/>
  <c r="DD39" i="3"/>
  <c r="DC39" i="3"/>
  <c r="DB39" i="3"/>
  <c r="DA39" i="3"/>
  <c r="CZ39" i="3"/>
  <c r="CY39" i="3"/>
  <c r="CX39" i="3"/>
  <c r="CW39" i="3"/>
  <c r="CV39" i="3"/>
  <c r="CU39" i="3"/>
  <c r="CT39" i="3"/>
  <c r="CS39" i="3"/>
  <c r="CR39" i="3"/>
  <c r="CQ39" i="3"/>
  <c r="CP39" i="3"/>
  <c r="CO39" i="3"/>
  <c r="CN39" i="3"/>
  <c r="CM39" i="3"/>
  <c r="CL39" i="3"/>
  <c r="CK39" i="3"/>
  <c r="CJ39" i="3"/>
  <c r="CI39" i="3"/>
  <c r="CH39" i="3"/>
  <c r="CG39" i="3"/>
  <c r="CF39" i="3"/>
  <c r="CE39" i="3"/>
  <c r="CD39" i="3"/>
  <c r="CC39" i="3"/>
  <c r="CB39" i="3"/>
  <c r="CA39" i="3"/>
  <c r="BZ39" i="3"/>
  <c r="BY39" i="3"/>
  <c r="BX39" i="3"/>
  <c r="BW39" i="3"/>
  <c r="BV39" i="3"/>
  <c r="BU39" i="3"/>
  <c r="BT39" i="3"/>
  <c r="BS39" i="3"/>
  <c r="BR39" i="3"/>
  <c r="BQ39" i="3"/>
  <c r="BP39" i="3"/>
  <c r="BO39" i="3"/>
  <c r="BN39" i="3"/>
  <c r="BM39" i="3"/>
  <c r="BL39" i="3"/>
  <c r="BK39" i="3"/>
  <c r="BJ39" i="3"/>
  <c r="BI39" i="3"/>
  <c r="BH39" i="3"/>
  <c r="BG39" i="3"/>
  <c r="BF39" i="3"/>
  <c r="BE39" i="3"/>
  <c r="BD39" i="3"/>
  <c r="BC39" i="3"/>
  <c r="BB39" i="3"/>
  <c r="BA39" i="3"/>
  <c r="AZ39" i="3"/>
  <c r="AY39" i="3"/>
  <c r="AX39" i="3"/>
  <c r="AW39" i="3"/>
  <c r="AV39" i="3"/>
  <c r="AU39" i="3"/>
  <c r="AT39" i="3"/>
  <c r="AS39" i="3"/>
  <c r="AR39" i="3"/>
  <c r="AQ39" i="3"/>
  <c r="AP39" i="3"/>
  <c r="AO39" i="3"/>
  <c r="AN39" i="3"/>
  <c r="AM39" i="3"/>
  <c r="AL39" i="3"/>
  <c r="AK39" i="3"/>
  <c r="AJ39" i="3"/>
  <c r="AI39" i="3"/>
  <c r="AH39" i="3"/>
  <c r="AG39" i="3"/>
  <c r="AF39" i="3"/>
  <c r="AE39" i="3"/>
  <c r="AD39" i="3"/>
  <c r="AC39" i="3"/>
  <c r="AB39" i="3"/>
  <c r="AA39" i="3"/>
  <c r="Z39" i="3"/>
  <c r="Y39" i="3"/>
  <c r="X39" i="3"/>
  <c r="W39" i="3"/>
  <c r="V39" i="3"/>
  <c r="U39" i="3"/>
  <c r="T39" i="3"/>
  <c r="S39" i="3"/>
  <c r="R39" i="3"/>
  <c r="Q39" i="3"/>
  <c r="P39" i="3"/>
  <c r="O39" i="3"/>
  <c r="N39" i="3"/>
  <c r="M39" i="3"/>
  <c r="L39" i="3"/>
  <c r="K39" i="3"/>
  <c r="DM38" i="3"/>
  <c r="DL38" i="3"/>
  <c r="DK38" i="3"/>
  <c r="DJ38" i="3"/>
  <c r="DI38" i="3"/>
  <c r="DH38" i="3"/>
  <c r="DG38" i="3"/>
  <c r="DF38" i="3"/>
  <c r="DE38" i="3"/>
  <c r="DD38" i="3"/>
  <c r="DC38" i="3"/>
  <c r="DB38" i="3"/>
  <c r="DA38" i="3"/>
  <c r="CZ38" i="3"/>
  <c r="CY38" i="3"/>
  <c r="CX38" i="3"/>
  <c r="CW38" i="3"/>
  <c r="CV38" i="3"/>
  <c r="CU38" i="3"/>
  <c r="CT38" i="3"/>
  <c r="CS38" i="3"/>
  <c r="CR38" i="3"/>
  <c r="CQ38" i="3"/>
  <c r="CP38" i="3"/>
  <c r="CO38" i="3"/>
  <c r="CN38" i="3"/>
  <c r="CM38" i="3"/>
  <c r="CL38" i="3"/>
  <c r="CK38" i="3"/>
  <c r="CJ38" i="3"/>
  <c r="CI38" i="3"/>
  <c r="CH38" i="3"/>
  <c r="CG38" i="3"/>
  <c r="CF38" i="3"/>
  <c r="CE38" i="3"/>
  <c r="CD38" i="3"/>
  <c r="CC38" i="3"/>
  <c r="CB38" i="3"/>
  <c r="CA38" i="3"/>
  <c r="BZ38" i="3"/>
  <c r="BY38" i="3"/>
  <c r="BX38" i="3"/>
  <c r="BW38" i="3"/>
  <c r="BV38" i="3"/>
  <c r="BU38" i="3"/>
  <c r="BT38" i="3"/>
  <c r="BS38" i="3"/>
  <c r="BR38" i="3"/>
  <c r="BQ38" i="3"/>
  <c r="BP38" i="3"/>
  <c r="BO38" i="3"/>
  <c r="BN38" i="3"/>
  <c r="BM38" i="3"/>
  <c r="BL38" i="3"/>
  <c r="BK38" i="3"/>
  <c r="BJ38" i="3"/>
  <c r="BI38" i="3"/>
  <c r="BH38" i="3"/>
  <c r="BG38" i="3"/>
  <c r="BF38" i="3"/>
  <c r="BE38" i="3"/>
  <c r="BD38" i="3"/>
  <c r="BC38" i="3"/>
  <c r="BB38"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T38" i="3"/>
  <c r="S38" i="3"/>
  <c r="R38" i="3"/>
  <c r="Q38" i="3"/>
  <c r="P38" i="3"/>
  <c r="O38" i="3"/>
  <c r="N38" i="3"/>
  <c r="M38" i="3"/>
  <c r="L38" i="3"/>
  <c r="K38" i="3"/>
  <c r="DM37" i="3"/>
  <c r="DL37" i="3"/>
  <c r="DK37" i="3"/>
  <c r="DJ37" i="3"/>
  <c r="DI37" i="3"/>
  <c r="DH37" i="3"/>
  <c r="DG37" i="3"/>
  <c r="DF37" i="3"/>
  <c r="DE37" i="3"/>
  <c r="DD37" i="3"/>
  <c r="DC37" i="3"/>
  <c r="DB37" i="3"/>
  <c r="DA37" i="3"/>
  <c r="CZ37" i="3"/>
  <c r="CY37" i="3"/>
  <c r="CX37" i="3"/>
  <c r="CW37" i="3"/>
  <c r="CV37" i="3"/>
  <c r="CU37" i="3"/>
  <c r="CT37" i="3"/>
  <c r="CS37" i="3"/>
  <c r="CR37" i="3"/>
  <c r="CQ37" i="3"/>
  <c r="CP37" i="3"/>
  <c r="CO37" i="3"/>
  <c r="CN37" i="3"/>
  <c r="CM37" i="3"/>
  <c r="CL37" i="3"/>
  <c r="CK37" i="3"/>
  <c r="CJ37" i="3"/>
  <c r="CI37" i="3"/>
  <c r="CH37" i="3"/>
  <c r="CG37" i="3"/>
  <c r="CF37" i="3"/>
  <c r="CE37" i="3"/>
  <c r="CD37" i="3"/>
  <c r="CC37" i="3"/>
  <c r="CB37" i="3"/>
  <c r="CA37" i="3"/>
  <c r="BZ37" i="3"/>
  <c r="BY37" i="3"/>
  <c r="BX37" i="3"/>
  <c r="BW37" i="3"/>
  <c r="BV37" i="3"/>
  <c r="BU37" i="3"/>
  <c r="BT37" i="3"/>
  <c r="BS37" i="3"/>
  <c r="BR37" i="3"/>
  <c r="BQ37" i="3"/>
  <c r="BP37" i="3"/>
  <c r="BO37" i="3"/>
  <c r="BN37" i="3"/>
  <c r="BM37" i="3"/>
  <c r="BL37" i="3"/>
  <c r="BK37" i="3"/>
  <c r="BJ37" i="3"/>
  <c r="BI37" i="3"/>
  <c r="BH37" i="3"/>
  <c r="BG37" i="3"/>
  <c r="BF37" i="3"/>
  <c r="BE37" i="3"/>
  <c r="BD37" i="3"/>
  <c r="BC37" i="3"/>
  <c r="BB37" i="3"/>
  <c r="BA37" i="3"/>
  <c r="AZ37" i="3"/>
  <c r="AY37" i="3"/>
  <c r="AX37" i="3"/>
  <c r="AW37" i="3"/>
  <c r="AV37" i="3"/>
  <c r="AU37" i="3"/>
  <c r="AT37" i="3"/>
  <c r="AS37" i="3"/>
  <c r="AR37" i="3"/>
  <c r="AQ37" i="3"/>
  <c r="AP37" i="3"/>
  <c r="AO37" i="3"/>
  <c r="AN37" i="3"/>
  <c r="AM37" i="3"/>
  <c r="AL37" i="3"/>
  <c r="AK37" i="3"/>
  <c r="AJ37" i="3"/>
  <c r="AI37" i="3"/>
  <c r="AH37" i="3"/>
  <c r="AG37" i="3"/>
  <c r="AF37" i="3"/>
  <c r="AE37" i="3"/>
  <c r="AD37" i="3"/>
  <c r="AC37" i="3"/>
  <c r="AB37" i="3"/>
  <c r="AA37" i="3"/>
  <c r="Z37" i="3"/>
  <c r="Y37" i="3"/>
  <c r="X37" i="3"/>
  <c r="W37" i="3"/>
  <c r="V37" i="3"/>
  <c r="U37" i="3"/>
  <c r="T37" i="3"/>
  <c r="S37" i="3"/>
  <c r="R37" i="3"/>
  <c r="Q37" i="3"/>
  <c r="P37" i="3"/>
  <c r="O37" i="3"/>
  <c r="N37" i="3"/>
  <c r="M37" i="3"/>
  <c r="L37" i="3"/>
  <c r="K37" i="3"/>
  <c r="DM36" i="3"/>
  <c r="DL36" i="3"/>
  <c r="DK36" i="3"/>
  <c r="DJ36" i="3"/>
  <c r="DI36" i="3"/>
  <c r="DH36" i="3"/>
  <c r="DG36" i="3"/>
  <c r="DF36" i="3"/>
  <c r="DE36" i="3"/>
  <c r="DD36" i="3"/>
  <c r="DC36" i="3"/>
  <c r="DB36" i="3"/>
  <c r="DA36" i="3"/>
  <c r="CZ36" i="3"/>
  <c r="CY36" i="3"/>
  <c r="CX36" i="3"/>
  <c r="CW36" i="3"/>
  <c r="CV36" i="3"/>
  <c r="CU36" i="3"/>
  <c r="CT36" i="3"/>
  <c r="CS36" i="3"/>
  <c r="CR36" i="3"/>
  <c r="CQ36" i="3"/>
  <c r="CP36" i="3"/>
  <c r="CO36" i="3"/>
  <c r="CN36" i="3"/>
  <c r="CM36" i="3"/>
  <c r="CL36" i="3"/>
  <c r="CK36" i="3"/>
  <c r="CJ36" i="3"/>
  <c r="CI36" i="3"/>
  <c r="CH36" i="3"/>
  <c r="CG36" i="3"/>
  <c r="CF36" i="3"/>
  <c r="CE36" i="3"/>
  <c r="CD36" i="3"/>
  <c r="CC36" i="3"/>
  <c r="CB36" i="3"/>
  <c r="CA36" i="3"/>
  <c r="BZ36" i="3"/>
  <c r="BY36" i="3"/>
  <c r="BX36" i="3"/>
  <c r="BW36" i="3"/>
  <c r="BV36" i="3"/>
  <c r="BU36" i="3"/>
  <c r="BT36" i="3"/>
  <c r="BS36" i="3"/>
  <c r="BR36" i="3"/>
  <c r="BQ36" i="3"/>
  <c r="BP36" i="3"/>
  <c r="BO36" i="3"/>
  <c r="BN36" i="3"/>
  <c r="BM36" i="3"/>
  <c r="BL36" i="3"/>
  <c r="BK36" i="3"/>
  <c r="BJ36" i="3"/>
  <c r="BI36" i="3"/>
  <c r="BH36" i="3"/>
  <c r="BG36" i="3"/>
  <c r="BF36" i="3"/>
  <c r="BE36" i="3"/>
  <c r="BD36" i="3"/>
  <c r="BC36" i="3"/>
  <c r="BB36"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L36" i="3"/>
  <c r="K36" i="3"/>
  <c r="DM35" i="3"/>
  <c r="DL35" i="3"/>
  <c r="DK35" i="3"/>
  <c r="DJ35" i="3"/>
  <c r="DI35" i="3"/>
  <c r="DH35" i="3"/>
  <c r="DG35" i="3"/>
  <c r="DF35" i="3"/>
  <c r="DE35" i="3"/>
  <c r="DD35" i="3"/>
  <c r="DC35" i="3"/>
  <c r="DB35" i="3"/>
  <c r="DA35" i="3"/>
  <c r="CZ35" i="3"/>
  <c r="CY35" i="3"/>
  <c r="CX35" i="3"/>
  <c r="CW35" i="3"/>
  <c r="CV35" i="3"/>
  <c r="CU35" i="3"/>
  <c r="CT35" i="3"/>
  <c r="CS35" i="3"/>
  <c r="CR35" i="3"/>
  <c r="CQ35" i="3"/>
  <c r="CP35" i="3"/>
  <c r="CO35" i="3"/>
  <c r="CN35" i="3"/>
  <c r="CM35" i="3"/>
  <c r="CL35" i="3"/>
  <c r="CK35" i="3"/>
  <c r="CJ35" i="3"/>
  <c r="CI35" i="3"/>
  <c r="CH35" i="3"/>
  <c r="CG35" i="3"/>
  <c r="CF35" i="3"/>
  <c r="CE35" i="3"/>
  <c r="CD35" i="3"/>
  <c r="CC35" i="3"/>
  <c r="CB35" i="3"/>
  <c r="CA35" i="3"/>
  <c r="BZ35" i="3"/>
  <c r="BY35" i="3"/>
  <c r="BX35" i="3"/>
  <c r="BW35" i="3"/>
  <c r="BV35" i="3"/>
  <c r="BU35" i="3"/>
  <c r="BT35" i="3"/>
  <c r="BS35" i="3"/>
  <c r="BR35" i="3"/>
  <c r="BQ35" i="3"/>
  <c r="BP35" i="3"/>
  <c r="BO35" i="3"/>
  <c r="BN35" i="3"/>
  <c r="BM35" i="3"/>
  <c r="BL35" i="3"/>
  <c r="BK35" i="3"/>
  <c r="BJ35" i="3"/>
  <c r="BI35" i="3"/>
  <c r="BH35" i="3"/>
  <c r="BG35" i="3"/>
  <c r="BF35" i="3"/>
  <c r="BE35" i="3"/>
  <c r="BD35" i="3"/>
  <c r="BC35" i="3"/>
  <c r="BB35" i="3"/>
  <c r="BA35" i="3"/>
  <c r="AZ35" i="3"/>
  <c r="AY35" i="3"/>
  <c r="AX35"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T35" i="3"/>
  <c r="S35" i="3"/>
  <c r="R35" i="3"/>
  <c r="Q35" i="3"/>
  <c r="P35" i="3"/>
  <c r="O35" i="3"/>
  <c r="N35" i="3"/>
  <c r="M35" i="3"/>
  <c r="L35" i="3"/>
  <c r="K35" i="3"/>
  <c r="DM34" i="3"/>
  <c r="DL34" i="3"/>
  <c r="DK34" i="3"/>
  <c r="DJ34" i="3"/>
  <c r="DI34" i="3"/>
  <c r="DH34" i="3"/>
  <c r="DG34" i="3"/>
  <c r="DF34" i="3"/>
  <c r="DE34" i="3"/>
  <c r="DD34" i="3"/>
  <c r="DC34" i="3"/>
  <c r="DB34" i="3"/>
  <c r="DA34" i="3"/>
  <c r="CZ34" i="3"/>
  <c r="CY34" i="3"/>
  <c r="CX34" i="3"/>
  <c r="CW34" i="3"/>
  <c r="CV34" i="3"/>
  <c r="CU34" i="3"/>
  <c r="CT34" i="3"/>
  <c r="CS34" i="3"/>
  <c r="CR34" i="3"/>
  <c r="CQ34" i="3"/>
  <c r="CP34" i="3"/>
  <c r="CO34" i="3"/>
  <c r="CN34" i="3"/>
  <c r="CM34" i="3"/>
  <c r="CL34" i="3"/>
  <c r="CK34" i="3"/>
  <c r="CJ34" i="3"/>
  <c r="CI34" i="3"/>
  <c r="CH34" i="3"/>
  <c r="CG34" i="3"/>
  <c r="CF34" i="3"/>
  <c r="CE34" i="3"/>
  <c r="CD34" i="3"/>
  <c r="CC34" i="3"/>
  <c r="CB34" i="3"/>
  <c r="CA34" i="3"/>
  <c r="BZ34" i="3"/>
  <c r="BY34" i="3"/>
  <c r="BX34" i="3"/>
  <c r="BW34" i="3"/>
  <c r="BV34" i="3"/>
  <c r="BU34" i="3"/>
  <c r="BT34" i="3"/>
  <c r="BS34" i="3"/>
  <c r="BR34" i="3"/>
  <c r="BQ34" i="3"/>
  <c r="BP34" i="3"/>
  <c r="BO34" i="3"/>
  <c r="BN34" i="3"/>
  <c r="BM34" i="3"/>
  <c r="BL34" i="3"/>
  <c r="BK34" i="3"/>
  <c r="BJ34" i="3"/>
  <c r="BI34" i="3"/>
  <c r="BH34" i="3"/>
  <c r="BG34" i="3"/>
  <c r="BF34" i="3"/>
  <c r="BE34" i="3"/>
  <c r="BD34" i="3"/>
  <c r="BC34" i="3"/>
  <c r="BB34"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V34" i="3"/>
  <c r="U34" i="3"/>
  <c r="T34" i="3"/>
  <c r="S34" i="3"/>
  <c r="R34" i="3"/>
  <c r="Q34" i="3"/>
  <c r="P34" i="3"/>
  <c r="O34" i="3"/>
  <c r="N34" i="3"/>
  <c r="M34" i="3"/>
  <c r="L34" i="3"/>
  <c r="K34" i="3"/>
  <c r="DM33" i="3"/>
  <c r="DL33" i="3"/>
  <c r="DK33" i="3"/>
  <c r="DJ33" i="3"/>
  <c r="DI33" i="3"/>
  <c r="DH33" i="3"/>
  <c r="DG33" i="3"/>
  <c r="DF33" i="3"/>
  <c r="DE33" i="3"/>
  <c r="DD33" i="3"/>
  <c r="DC33" i="3"/>
  <c r="DB33" i="3"/>
  <c r="DA33" i="3"/>
  <c r="CZ33" i="3"/>
  <c r="CY33" i="3"/>
  <c r="CX33" i="3"/>
  <c r="CW33" i="3"/>
  <c r="CV33" i="3"/>
  <c r="CU33" i="3"/>
  <c r="CT33" i="3"/>
  <c r="CS33" i="3"/>
  <c r="CR33" i="3"/>
  <c r="CQ33" i="3"/>
  <c r="CP33" i="3"/>
  <c r="CO33" i="3"/>
  <c r="CN33" i="3"/>
  <c r="CM33" i="3"/>
  <c r="CL33" i="3"/>
  <c r="CK33" i="3"/>
  <c r="CJ33" i="3"/>
  <c r="CI33" i="3"/>
  <c r="CH33" i="3"/>
  <c r="CG33" i="3"/>
  <c r="CF33" i="3"/>
  <c r="CE33" i="3"/>
  <c r="CD33" i="3"/>
  <c r="CC33" i="3"/>
  <c r="CB33" i="3"/>
  <c r="CA33" i="3"/>
  <c r="BZ33" i="3"/>
  <c r="BY33" i="3"/>
  <c r="BX33" i="3"/>
  <c r="BW33" i="3"/>
  <c r="BV33" i="3"/>
  <c r="BU33" i="3"/>
  <c r="BT33" i="3"/>
  <c r="BS33" i="3"/>
  <c r="BR33" i="3"/>
  <c r="BQ33" i="3"/>
  <c r="BP33" i="3"/>
  <c r="BO33" i="3"/>
  <c r="BN33" i="3"/>
  <c r="BM33" i="3"/>
  <c r="BL33" i="3"/>
  <c r="BK33" i="3"/>
  <c r="BJ33" i="3"/>
  <c r="BI33" i="3"/>
  <c r="BH33" i="3"/>
  <c r="BG33" i="3"/>
  <c r="BF33" i="3"/>
  <c r="BE33" i="3"/>
  <c r="BD33" i="3"/>
  <c r="BC33" i="3"/>
  <c r="BB33" i="3"/>
  <c r="BA33" i="3"/>
  <c r="AZ33" i="3"/>
  <c r="AY33" i="3"/>
  <c r="AX33" i="3"/>
  <c r="AW33" i="3"/>
  <c r="AV33" i="3"/>
  <c r="AU33" i="3"/>
  <c r="AT33" i="3"/>
  <c r="AS33" i="3"/>
  <c r="AR33" i="3"/>
  <c r="AQ33" i="3"/>
  <c r="AP33" i="3"/>
  <c r="AO33" i="3"/>
  <c r="AN33" i="3"/>
  <c r="AM33" i="3"/>
  <c r="AL33" i="3"/>
  <c r="AK33" i="3"/>
  <c r="AJ33" i="3"/>
  <c r="AI33" i="3"/>
  <c r="AH33" i="3"/>
  <c r="AG33" i="3"/>
  <c r="AF33" i="3"/>
  <c r="AE33" i="3"/>
  <c r="AD33" i="3"/>
  <c r="AC33" i="3"/>
  <c r="AB33" i="3"/>
  <c r="AA33" i="3"/>
  <c r="Z33" i="3"/>
  <c r="Y33" i="3"/>
  <c r="X33" i="3"/>
  <c r="W33" i="3"/>
  <c r="V33" i="3"/>
  <c r="U33" i="3"/>
  <c r="T33" i="3"/>
  <c r="S33" i="3"/>
  <c r="R33" i="3"/>
  <c r="Q33" i="3"/>
  <c r="P33" i="3"/>
  <c r="O33" i="3"/>
  <c r="N33" i="3"/>
  <c r="M33" i="3"/>
  <c r="L33" i="3"/>
  <c r="K33" i="3"/>
  <c r="DM32" i="3"/>
  <c r="DL32" i="3"/>
  <c r="DK32" i="3"/>
  <c r="DJ32" i="3"/>
  <c r="DI32" i="3"/>
  <c r="DH32" i="3"/>
  <c r="DG32" i="3"/>
  <c r="DF32" i="3"/>
  <c r="DE32" i="3"/>
  <c r="DD32" i="3"/>
  <c r="DC32" i="3"/>
  <c r="DB32" i="3"/>
  <c r="DA32" i="3"/>
  <c r="CZ32" i="3"/>
  <c r="CY32" i="3"/>
  <c r="CX32" i="3"/>
  <c r="CW32" i="3"/>
  <c r="CV32" i="3"/>
  <c r="CU32" i="3"/>
  <c r="CT32" i="3"/>
  <c r="CS32" i="3"/>
  <c r="CR32" i="3"/>
  <c r="CQ32" i="3"/>
  <c r="CP32" i="3"/>
  <c r="CO32" i="3"/>
  <c r="CN32" i="3"/>
  <c r="CM32" i="3"/>
  <c r="CL32" i="3"/>
  <c r="CK32" i="3"/>
  <c r="CJ32" i="3"/>
  <c r="CI32" i="3"/>
  <c r="CH32" i="3"/>
  <c r="CG32" i="3"/>
  <c r="CF32" i="3"/>
  <c r="CE32" i="3"/>
  <c r="CD32" i="3"/>
  <c r="CC32" i="3"/>
  <c r="CB32" i="3"/>
  <c r="CA32" i="3"/>
  <c r="BZ32" i="3"/>
  <c r="BY32" i="3"/>
  <c r="BX32" i="3"/>
  <c r="BW32" i="3"/>
  <c r="BV32" i="3"/>
  <c r="BU32" i="3"/>
  <c r="BT32" i="3"/>
  <c r="BS32" i="3"/>
  <c r="BR32" i="3"/>
  <c r="BQ32" i="3"/>
  <c r="BP32" i="3"/>
  <c r="BO32" i="3"/>
  <c r="BN32" i="3"/>
  <c r="BM32" i="3"/>
  <c r="BL32" i="3"/>
  <c r="BK32" i="3"/>
  <c r="BJ32" i="3"/>
  <c r="BI32" i="3"/>
  <c r="BH32" i="3"/>
  <c r="BG32" i="3"/>
  <c r="BF32" i="3"/>
  <c r="BE32" i="3"/>
  <c r="BD32" i="3"/>
  <c r="BC32" i="3"/>
  <c r="BB32"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T32" i="3"/>
  <c r="S32" i="3"/>
  <c r="R32" i="3"/>
  <c r="Q32" i="3"/>
  <c r="P32" i="3"/>
  <c r="O32" i="3"/>
  <c r="N32" i="3"/>
  <c r="M32" i="3"/>
  <c r="L32" i="3"/>
  <c r="K32" i="3"/>
  <c r="DM31" i="3"/>
  <c r="DL31" i="3"/>
  <c r="DK31" i="3"/>
  <c r="DJ31" i="3"/>
  <c r="DI31" i="3"/>
  <c r="DH31" i="3"/>
  <c r="DG31" i="3"/>
  <c r="DF31" i="3"/>
  <c r="DE31" i="3"/>
  <c r="DD31" i="3"/>
  <c r="DC31" i="3"/>
  <c r="DB31" i="3"/>
  <c r="DA31" i="3"/>
  <c r="CZ31" i="3"/>
  <c r="CY31" i="3"/>
  <c r="CX31" i="3"/>
  <c r="CW31" i="3"/>
  <c r="CV31" i="3"/>
  <c r="CU31" i="3"/>
  <c r="CT31" i="3"/>
  <c r="CS31" i="3"/>
  <c r="CR31" i="3"/>
  <c r="CQ31" i="3"/>
  <c r="CP31" i="3"/>
  <c r="CO31" i="3"/>
  <c r="CN31" i="3"/>
  <c r="CM31" i="3"/>
  <c r="CL31" i="3"/>
  <c r="CK31" i="3"/>
  <c r="CJ31" i="3"/>
  <c r="CI31" i="3"/>
  <c r="CH31" i="3"/>
  <c r="CG31" i="3"/>
  <c r="CF31" i="3"/>
  <c r="CE31" i="3"/>
  <c r="CD31" i="3"/>
  <c r="CC31" i="3"/>
  <c r="CB31" i="3"/>
  <c r="CA31" i="3"/>
  <c r="BZ31" i="3"/>
  <c r="BY31" i="3"/>
  <c r="BX31" i="3"/>
  <c r="BW31" i="3"/>
  <c r="BV31" i="3"/>
  <c r="BU31" i="3"/>
  <c r="BT31" i="3"/>
  <c r="BS31" i="3"/>
  <c r="BR31" i="3"/>
  <c r="BQ31" i="3"/>
  <c r="BP31" i="3"/>
  <c r="BO31" i="3"/>
  <c r="BN31" i="3"/>
  <c r="BM31" i="3"/>
  <c r="BL31" i="3"/>
  <c r="BK31" i="3"/>
  <c r="BJ31" i="3"/>
  <c r="BI31" i="3"/>
  <c r="BH31" i="3"/>
  <c r="BG31" i="3"/>
  <c r="BF31" i="3"/>
  <c r="BE31" i="3"/>
  <c r="BD31" i="3"/>
  <c r="BC31" i="3"/>
  <c r="BB31" i="3"/>
  <c r="BA31" i="3"/>
  <c r="AZ31"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V31" i="3"/>
  <c r="U31" i="3"/>
  <c r="T31" i="3"/>
  <c r="S31" i="3"/>
  <c r="R31" i="3"/>
  <c r="Q31" i="3"/>
  <c r="P31" i="3"/>
  <c r="O31" i="3"/>
  <c r="N31" i="3"/>
  <c r="M31" i="3"/>
  <c r="L31" i="3"/>
  <c r="K31" i="3"/>
  <c r="DM30" i="3"/>
  <c r="DL30" i="3"/>
  <c r="DK30" i="3"/>
  <c r="DJ30" i="3"/>
  <c r="DI30" i="3"/>
  <c r="DH30" i="3"/>
  <c r="DG30" i="3"/>
  <c r="DF30" i="3"/>
  <c r="DE30" i="3"/>
  <c r="DD30" i="3"/>
  <c r="DC30" i="3"/>
  <c r="DB30" i="3"/>
  <c r="DA30" i="3"/>
  <c r="CZ30" i="3"/>
  <c r="CY30" i="3"/>
  <c r="CX30" i="3"/>
  <c r="CW30" i="3"/>
  <c r="CV30" i="3"/>
  <c r="CU30" i="3"/>
  <c r="CT30" i="3"/>
  <c r="CS30" i="3"/>
  <c r="CR30" i="3"/>
  <c r="CQ30" i="3"/>
  <c r="CP30" i="3"/>
  <c r="CO30" i="3"/>
  <c r="CN30" i="3"/>
  <c r="CM30" i="3"/>
  <c r="CL30" i="3"/>
  <c r="CK30" i="3"/>
  <c r="CJ30" i="3"/>
  <c r="CI30" i="3"/>
  <c r="CH30" i="3"/>
  <c r="CG30" i="3"/>
  <c r="CF30" i="3"/>
  <c r="CE30" i="3"/>
  <c r="CD30" i="3"/>
  <c r="CC30" i="3"/>
  <c r="CB30" i="3"/>
  <c r="CA30" i="3"/>
  <c r="BZ30" i="3"/>
  <c r="BY30" i="3"/>
  <c r="BX30" i="3"/>
  <c r="BW30" i="3"/>
  <c r="BV30" i="3"/>
  <c r="BU30" i="3"/>
  <c r="BT30" i="3"/>
  <c r="BS30" i="3"/>
  <c r="BR30" i="3"/>
  <c r="BQ30" i="3"/>
  <c r="BP30" i="3"/>
  <c r="BO30" i="3"/>
  <c r="BN30" i="3"/>
  <c r="BM30" i="3"/>
  <c r="BL30" i="3"/>
  <c r="BK30" i="3"/>
  <c r="BJ30" i="3"/>
  <c r="BI30" i="3"/>
  <c r="BH30" i="3"/>
  <c r="BG30" i="3"/>
  <c r="BF30" i="3"/>
  <c r="BE30" i="3"/>
  <c r="BD30" i="3"/>
  <c r="BC30" i="3"/>
  <c r="BB30"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W30" i="3"/>
  <c r="V30" i="3"/>
  <c r="U30" i="3"/>
  <c r="T30" i="3"/>
  <c r="S30" i="3"/>
  <c r="R30" i="3"/>
  <c r="Q30" i="3"/>
  <c r="P30" i="3"/>
  <c r="O30" i="3"/>
  <c r="N30" i="3"/>
  <c r="M30" i="3"/>
  <c r="L30" i="3"/>
  <c r="K30" i="3"/>
  <c r="DM29" i="3"/>
  <c r="DL29" i="3"/>
  <c r="DK29" i="3"/>
  <c r="DJ29" i="3"/>
  <c r="DI29" i="3"/>
  <c r="DH29" i="3"/>
  <c r="DG29" i="3"/>
  <c r="DF29" i="3"/>
  <c r="DE29" i="3"/>
  <c r="DD29" i="3"/>
  <c r="DC29" i="3"/>
  <c r="DB29" i="3"/>
  <c r="DA29" i="3"/>
  <c r="CZ29" i="3"/>
  <c r="CY29" i="3"/>
  <c r="CX29" i="3"/>
  <c r="CW29" i="3"/>
  <c r="CV29" i="3"/>
  <c r="CU29" i="3"/>
  <c r="CT29" i="3"/>
  <c r="CS29" i="3"/>
  <c r="CR29" i="3"/>
  <c r="CQ29" i="3"/>
  <c r="CP29" i="3"/>
  <c r="CO29" i="3"/>
  <c r="CN29" i="3"/>
  <c r="CM29" i="3"/>
  <c r="CL29" i="3"/>
  <c r="CK29" i="3"/>
  <c r="CJ29" i="3"/>
  <c r="CI29" i="3"/>
  <c r="CH29" i="3"/>
  <c r="CG29" i="3"/>
  <c r="CF29" i="3"/>
  <c r="CE29" i="3"/>
  <c r="CD29" i="3"/>
  <c r="CC29" i="3"/>
  <c r="CB29" i="3"/>
  <c r="CA29" i="3"/>
  <c r="BZ29" i="3"/>
  <c r="BY29" i="3"/>
  <c r="BX29" i="3"/>
  <c r="BW29" i="3"/>
  <c r="BV29" i="3"/>
  <c r="BU29" i="3"/>
  <c r="BT29" i="3"/>
  <c r="BS29" i="3"/>
  <c r="BR29" i="3"/>
  <c r="BQ29" i="3"/>
  <c r="BP29" i="3"/>
  <c r="BO29" i="3"/>
  <c r="BN29" i="3"/>
  <c r="BM29" i="3"/>
  <c r="BL29" i="3"/>
  <c r="BK29" i="3"/>
  <c r="BJ29" i="3"/>
  <c r="BI29" i="3"/>
  <c r="BH29" i="3"/>
  <c r="BG29" i="3"/>
  <c r="BF29" i="3"/>
  <c r="BE29" i="3"/>
  <c r="BD29" i="3"/>
  <c r="BC29" i="3"/>
  <c r="BB29" i="3"/>
  <c r="BA29" i="3"/>
  <c r="AZ29" i="3"/>
  <c r="AY29" i="3"/>
  <c r="AX29" i="3"/>
  <c r="AW29" i="3"/>
  <c r="AV29" i="3"/>
  <c r="AU29" i="3"/>
  <c r="AT29" i="3"/>
  <c r="AS29" i="3"/>
  <c r="AR29" i="3"/>
  <c r="AQ29" i="3"/>
  <c r="AP29" i="3"/>
  <c r="AO29" i="3"/>
  <c r="AN29" i="3"/>
  <c r="AM29" i="3"/>
  <c r="AL29" i="3"/>
  <c r="AK29" i="3"/>
  <c r="AJ29" i="3"/>
  <c r="AI29" i="3"/>
  <c r="AH29" i="3"/>
  <c r="AG29" i="3"/>
  <c r="AF29" i="3"/>
  <c r="AE29" i="3"/>
  <c r="AD29" i="3"/>
  <c r="AC29" i="3"/>
  <c r="AB29" i="3"/>
  <c r="AA29" i="3"/>
  <c r="Z29" i="3"/>
  <c r="Y29" i="3"/>
  <c r="X29" i="3"/>
  <c r="W29" i="3"/>
  <c r="V29" i="3"/>
  <c r="U29" i="3"/>
  <c r="T29" i="3"/>
  <c r="S29" i="3"/>
  <c r="R29" i="3"/>
  <c r="Q29" i="3"/>
  <c r="P29" i="3"/>
  <c r="O29" i="3"/>
  <c r="N29" i="3"/>
  <c r="M29" i="3"/>
  <c r="L29" i="3"/>
  <c r="K29" i="3"/>
  <c r="DM28" i="3"/>
  <c r="DL28" i="3"/>
  <c r="DK28" i="3"/>
  <c r="DJ28" i="3"/>
  <c r="DI28" i="3"/>
  <c r="DH28" i="3"/>
  <c r="DG28" i="3"/>
  <c r="DF28" i="3"/>
  <c r="DE28" i="3"/>
  <c r="DD28" i="3"/>
  <c r="DC28" i="3"/>
  <c r="DB28" i="3"/>
  <c r="DA28" i="3"/>
  <c r="CZ28" i="3"/>
  <c r="CY28" i="3"/>
  <c r="CX28" i="3"/>
  <c r="CW28" i="3"/>
  <c r="CV28" i="3"/>
  <c r="CU28" i="3"/>
  <c r="CT28" i="3"/>
  <c r="CS28" i="3"/>
  <c r="CR28" i="3"/>
  <c r="CQ28" i="3"/>
  <c r="CP28" i="3"/>
  <c r="CO28" i="3"/>
  <c r="CN28" i="3"/>
  <c r="CM28" i="3"/>
  <c r="CL28" i="3"/>
  <c r="CK28" i="3"/>
  <c r="CJ28" i="3"/>
  <c r="CI28" i="3"/>
  <c r="CH28" i="3"/>
  <c r="CG28" i="3"/>
  <c r="CF28" i="3"/>
  <c r="CE28" i="3"/>
  <c r="CD28" i="3"/>
  <c r="CC28" i="3"/>
  <c r="CB28" i="3"/>
  <c r="CA28" i="3"/>
  <c r="BZ28" i="3"/>
  <c r="BY28" i="3"/>
  <c r="BX28" i="3"/>
  <c r="BW28" i="3"/>
  <c r="BV28" i="3"/>
  <c r="BU28" i="3"/>
  <c r="BT28" i="3"/>
  <c r="BS28" i="3"/>
  <c r="BR28" i="3"/>
  <c r="BQ28" i="3"/>
  <c r="BP28" i="3"/>
  <c r="BO28" i="3"/>
  <c r="BN28" i="3"/>
  <c r="BM28" i="3"/>
  <c r="BL28" i="3"/>
  <c r="BK28" i="3"/>
  <c r="BJ28" i="3"/>
  <c r="BI28" i="3"/>
  <c r="BH28" i="3"/>
  <c r="BG28" i="3"/>
  <c r="BF28" i="3"/>
  <c r="BE28" i="3"/>
  <c r="BD28" i="3"/>
  <c r="BC28" i="3"/>
  <c r="BB28"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T28" i="3"/>
  <c r="S28" i="3"/>
  <c r="R28" i="3"/>
  <c r="Q28" i="3"/>
  <c r="P28" i="3"/>
  <c r="O28" i="3"/>
  <c r="N28" i="3"/>
  <c r="M28" i="3"/>
  <c r="L28" i="3"/>
  <c r="K28" i="3"/>
  <c r="DM27" i="3"/>
  <c r="DL27" i="3"/>
  <c r="DK27" i="3"/>
  <c r="DJ27" i="3"/>
  <c r="DI27" i="3"/>
  <c r="DH27" i="3"/>
  <c r="DG27" i="3"/>
  <c r="DF27" i="3"/>
  <c r="DE27" i="3"/>
  <c r="DD27" i="3"/>
  <c r="DC27" i="3"/>
  <c r="DB27" i="3"/>
  <c r="DA27" i="3"/>
  <c r="CZ27" i="3"/>
  <c r="CY27" i="3"/>
  <c r="CX27" i="3"/>
  <c r="CW27" i="3"/>
  <c r="CV27" i="3"/>
  <c r="CU27" i="3"/>
  <c r="CT27" i="3"/>
  <c r="CS27" i="3"/>
  <c r="CR27" i="3"/>
  <c r="CQ27" i="3"/>
  <c r="CP27" i="3"/>
  <c r="CO27" i="3"/>
  <c r="CN27" i="3"/>
  <c r="CM27" i="3"/>
  <c r="CL27" i="3"/>
  <c r="CK27" i="3"/>
  <c r="CJ27" i="3"/>
  <c r="CI27" i="3"/>
  <c r="CH27" i="3"/>
  <c r="CG27" i="3"/>
  <c r="CF27" i="3"/>
  <c r="CE27" i="3"/>
  <c r="CD27" i="3"/>
  <c r="CC27" i="3"/>
  <c r="CB27" i="3"/>
  <c r="CA27" i="3"/>
  <c r="BZ27" i="3"/>
  <c r="BY27" i="3"/>
  <c r="BX27" i="3"/>
  <c r="BW27" i="3"/>
  <c r="BV27" i="3"/>
  <c r="BU27" i="3"/>
  <c r="BT27" i="3"/>
  <c r="BS27" i="3"/>
  <c r="BR27" i="3"/>
  <c r="BQ27" i="3"/>
  <c r="BP27" i="3"/>
  <c r="BO27" i="3"/>
  <c r="BN27" i="3"/>
  <c r="BM27" i="3"/>
  <c r="BL27" i="3"/>
  <c r="BK27" i="3"/>
  <c r="BJ27" i="3"/>
  <c r="BI27" i="3"/>
  <c r="BH27" i="3"/>
  <c r="BG27" i="3"/>
  <c r="BF27" i="3"/>
  <c r="BE27" i="3"/>
  <c r="BD27" i="3"/>
  <c r="BC27" i="3"/>
  <c r="BB27" i="3"/>
  <c r="BA27" i="3"/>
  <c r="AZ27" i="3"/>
  <c r="AY27" i="3"/>
  <c r="AX27" i="3"/>
  <c r="AW27" i="3"/>
  <c r="AV27" i="3"/>
  <c r="AU27" i="3"/>
  <c r="AT27" i="3"/>
  <c r="AS27" i="3"/>
  <c r="AR27" i="3"/>
  <c r="AQ27" i="3"/>
  <c r="AP27" i="3"/>
  <c r="AO27" i="3"/>
  <c r="AN27" i="3"/>
  <c r="AM27" i="3"/>
  <c r="AL27" i="3"/>
  <c r="AK27" i="3"/>
  <c r="AJ27" i="3"/>
  <c r="AI27" i="3"/>
  <c r="AH27" i="3"/>
  <c r="AG27" i="3"/>
  <c r="AF27" i="3"/>
  <c r="AE27" i="3"/>
  <c r="AD27" i="3"/>
  <c r="AC27" i="3"/>
  <c r="AB27" i="3"/>
  <c r="AA27" i="3"/>
  <c r="Z27" i="3"/>
  <c r="Y27" i="3"/>
  <c r="X27" i="3"/>
  <c r="W27" i="3"/>
  <c r="V27" i="3"/>
  <c r="U27" i="3"/>
  <c r="T27" i="3"/>
  <c r="S27" i="3"/>
  <c r="R27" i="3"/>
  <c r="Q27" i="3"/>
  <c r="P27" i="3"/>
  <c r="O27" i="3"/>
  <c r="N27" i="3"/>
  <c r="M27" i="3"/>
  <c r="L27" i="3"/>
  <c r="K27" i="3"/>
  <c r="DM26" i="3"/>
  <c r="DL26" i="3"/>
  <c r="DK26" i="3"/>
  <c r="DJ26" i="3"/>
  <c r="DI26" i="3"/>
  <c r="DH26" i="3"/>
  <c r="DG26" i="3"/>
  <c r="DF26" i="3"/>
  <c r="DE26" i="3"/>
  <c r="DD26" i="3"/>
  <c r="DC26" i="3"/>
  <c r="DB26" i="3"/>
  <c r="DA26" i="3"/>
  <c r="CZ26" i="3"/>
  <c r="CY26" i="3"/>
  <c r="CX26" i="3"/>
  <c r="CW26" i="3"/>
  <c r="CV26" i="3"/>
  <c r="CU26" i="3"/>
  <c r="CT26" i="3"/>
  <c r="CS26" i="3"/>
  <c r="CR26" i="3"/>
  <c r="CQ26" i="3"/>
  <c r="CP26" i="3"/>
  <c r="CO26" i="3"/>
  <c r="CN26" i="3"/>
  <c r="CM26" i="3"/>
  <c r="CL26" i="3"/>
  <c r="CK26" i="3"/>
  <c r="CJ26" i="3"/>
  <c r="CI26" i="3"/>
  <c r="CH26" i="3"/>
  <c r="CG26" i="3"/>
  <c r="CF26" i="3"/>
  <c r="CE26" i="3"/>
  <c r="CD26" i="3"/>
  <c r="CC26" i="3"/>
  <c r="CB26" i="3"/>
  <c r="CA26" i="3"/>
  <c r="BZ26" i="3"/>
  <c r="BY26" i="3"/>
  <c r="BX26" i="3"/>
  <c r="BW26" i="3"/>
  <c r="BV26" i="3"/>
  <c r="BU26" i="3"/>
  <c r="BT26" i="3"/>
  <c r="BS26" i="3"/>
  <c r="BR26" i="3"/>
  <c r="BQ26" i="3"/>
  <c r="BP26" i="3"/>
  <c r="BO26" i="3"/>
  <c r="BN26" i="3"/>
  <c r="BM26" i="3"/>
  <c r="BL26" i="3"/>
  <c r="BK26" i="3"/>
  <c r="BJ26" i="3"/>
  <c r="BI26" i="3"/>
  <c r="BH26" i="3"/>
  <c r="BG26" i="3"/>
  <c r="BF26" i="3"/>
  <c r="BE26" i="3"/>
  <c r="BD26" i="3"/>
  <c r="BC26" i="3"/>
  <c r="BB26"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V26" i="3"/>
  <c r="U26" i="3"/>
  <c r="T26" i="3"/>
  <c r="S26" i="3"/>
  <c r="R26" i="3"/>
  <c r="Q26" i="3"/>
  <c r="P26" i="3"/>
  <c r="O26" i="3"/>
  <c r="N26" i="3"/>
  <c r="M26" i="3"/>
  <c r="L26" i="3"/>
  <c r="K26" i="3"/>
  <c r="DM25" i="3"/>
  <c r="DL25" i="3"/>
  <c r="DK25" i="3"/>
  <c r="DJ25" i="3"/>
  <c r="DI25" i="3"/>
  <c r="DH25" i="3"/>
  <c r="DG25" i="3"/>
  <c r="DF25" i="3"/>
  <c r="DE25" i="3"/>
  <c r="DD25" i="3"/>
  <c r="DC25" i="3"/>
  <c r="DB25" i="3"/>
  <c r="DA25" i="3"/>
  <c r="CZ25" i="3"/>
  <c r="CY25" i="3"/>
  <c r="CX25" i="3"/>
  <c r="CW25" i="3"/>
  <c r="CV25" i="3"/>
  <c r="CU25" i="3"/>
  <c r="CT25" i="3"/>
  <c r="CS25" i="3"/>
  <c r="CR25" i="3"/>
  <c r="CQ25" i="3"/>
  <c r="CP25" i="3"/>
  <c r="CO25" i="3"/>
  <c r="CN25" i="3"/>
  <c r="CM25" i="3"/>
  <c r="CL25" i="3"/>
  <c r="CK25" i="3"/>
  <c r="CJ25" i="3"/>
  <c r="CI25" i="3"/>
  <c r="CH25" i="3"/>
  <c r="CG25" i="3"/>
  <c r="CF25" i="3"/>
  <c r="CE25" i="3"/>
  <c r="CD25" i="3"/>
  <c r="CC25" i="3"/>
  <c r="CB25" i="3"/>
  <c r="CA25" i="3"/>
  <c r="BZ25" i="3"/>
  <c r="BY25" i="3"/>
  <c r="BX25" i="3"/>
  <c r="BW25" i="3"/>
  <c r="BV25" i="3"/>
  <c r="BU25" i="3"/>
  <c r="BT25" i="3"/>
  <c r="BS25" i="3"/>
  <c r="BR25" i="3"/>
  <c r="BQ25" i="3"/>
  <c r="BP25" i="3"/>
  <c r="BO25" i="3"/>
  <c r="BN25" i="3"/>
  <c r="BM25" i="3"/>
  <c r="BL25" i="3"/>
  <c r="BK25" i="3"/>
  <c r="BJ25" i="3"/>
  <c r="BI25" i="3"/>
  <c r="BH25" i="3"/>
  <c r="BG25" i="3"/>
  <c r="BF25" i="3"/>
  <c r="BE25" i="3"/>
  <c r="BD25" i="3"/>
  <c r="BC25" i="3"/>
  <c r="BB25" i="3"/>
  <c r="BA25" i="3"/>
  <c r="AZ25" i="3"/>
  <c r="AY25" i="3"/>
  <c r="AX25" i="3"/>
  <c r="AW25" i="3"/>
  <c r="AV25" i="3"/>
  <c r="AU25" i="3"/>
  <c r="AT25" i="3"/>
  <c r="AS25" i="3"/>
  <c r="AR25" i="3"/>
  <c r="AQ25" i="3"/>
  <c r="AP25" i="3"/>
  <c r="AO25" i="3"/>
  <c r="AN25" i="3"/>
  <c r="AM25" i="3"/>
  <c r="AL25" i="3"/>
  <c r="AK25" i="3"/>
  <c r="AJ25" i="3"/>
  <c r="AI25" i="3"/>
  <c r="AH25" i="3"/>
  <c r="AG25" i="3"/>
  <c r="AF25" i="3"/>
  <c r="AE25" i="3"/>
  <c r="AD25" i="3"/>
  <c r="AC25" i="3"/>
  <c r="AB25" i="3"/>
  <c r="AA25" i="3"/>
  <c r="Z25" i="3"/>
  <c r="Y25" i="3"/>
  <c r="X25" i="3"/>
  <c r="W25" i="3"/>
  <c r="V25" i="3"/>
  <c r="U25" i="3"/>
  <c r="T25" i="3"/>
  <c r="S25" i="3"/>
  <c r="R25" i="3"/>
  <c r="Q25" i="3"/>
  <c r="P25" i="3"/>
  <c r="O25" i="3"/>
  <c r="N25" i="3"/>
  <c r="M25" i="3"/>
  <c r="L25" i="3"/>
  <c r="K25" i="3"/>
  <c r="DM24" i="3"/>
  <c r="DL24" i="3"/>
  <c r="DK24" i="3"/>
  <c r="DJ24" i="3"/>
  <c r="DI24" i="3"/>
  <c r="DH24" i="3"/>
  <c r="DG24" i="3"/>
  <c r="DF24" i="3"/>
  <c r="DE24" i="3"/>
  <c r="DD24" i="3"/>
  <c r="DC24" i="3"/>
  <c r="DB24" i="3"/>
  <c r="DA24" i="3"/>
  <c r="CZ24" i="3"/>
  <c r="CY24" i="3"/>
  <c r="CX24" i="3"/>
  <c r="CW24" i="3"/>
  <c r="CV24" i="3"/>
  <c r="CU24" i="3"/>
  <c r="CT24" i="3"/>
  <c r="CS24" i="3"/>
  <c r="CR24" i="3"/>
  <c r="CQ24" i="3"/>
  <c r="CP24" i="3"/>
  <c r="CO24" i="3"/>
  <c r="CN24" i="3"/>
  <c r="CM24" i="3"/>
  <c r="CL24" i="3"/>
  <c r="CK24" i="3"/>
  <c r="CJ24" i="3"/>
  <c r="CI24" i="3"/>
  <c r="CH24" i="3"/>
  <c r="CG24" i="3"/>
  <c r="CF24" i="3"/>
  <c r="CE24" i="3"/>
  <c r="CD24" i="3"/>
  <c r="CC24" i="3"/>
  <c r="CB24" i="3"/>
  <c r="CA24" i="3"/>
  <c r="BZ24" i="3"/>
  <c r="BY24" i="3"/>
  <c r="BX24" i="3"/>
  <c r="BW24" i="3"/>
  <c r="BV24" i="3"/>
  <c r="BU24" i="3"/>
  <c r="BT24" i="3"/>
  <c r="BS24" i="3"/>
  <c r="BR24" i="3"/>
  <c r="BQ24" i="3"/>
  <c r="BP24" i="3"/>
  <c r="BO24" i="3"/>
  <c r="BN24" i="3"/>
  <c r="BM24" i="3"/>
  <c r="BL24" i="3"/>
  <c r="BK24" i="3"/>
  <c r="BJ24" i="3"/>
  <c r="BI24" i="3"/>
  <c r="BH24" i="3"/>
  <c r="BG24" i="3"/>
  <c r="BF24" i="3"/>
  <c r="BE24" i="3"/>
  <c r="BD24" i="3"/>
  <c r="BC24" i="3"/>
  <c r="BB24"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V24" i="3"/>
  <c r="U24" i="3"/>
  <c r="T24" i="3"/>
  <c r="S24" i="3"/>
  <c r="R24" i="3"/>
  <c r="Q24" i="3"/>
  <c r="P24" i="3"/>
  <c r="O24" i="3"/>
  <c r="N24" i="3"/>
  <c r="M24" i="3"/>
  <c r="L24" i="3"/>
  <c r="K24" i="3"/>
  <c r="DM23" i="3"/>
  <c r="DL23" i="3"/>
  <c r="DK23" i="3"/>
  <c r="DJ23" i="3"/>
  <c r="DI23" i="3"/>
  <c r="DH23" i="3"/>
  <c r="DG23" i="3"/>
  <c r="DF23" i="3"/>
  <c r="DE23" i="3"/>
  <c r="DD23" i="3"/>
  <c r="DC23" i="3"/>
  <c r="DB23" i="3"/>
  <c r="DA23" i="3"/>
  <c r="CZ23" i="3"/>
  <c r="CY23" i="3"/>
  <c r="CX23" i="3"/>
  <c r="CW23" i="3"/>
  <c r="CV23" i="3"/>
  <c r="CU23" i="3"/>
  <c r="CT23" i="3"/>
  <c r="CS23" i="3"/>
  <c r="CR23" i="3"/>
  <c r="CQ23" i="3"/>
  <c r="CP23" i="3"/>
  <c r="CO23" i="3"/>
  <c r="CN23" i="3"/>
  <c r="CM23" i="3"/>
  <c r="CL23" i="3"/>
  <c r="CK23" i="3"/>
  <c r="CJ23" i="3"/>
  <c r="CI23" i="3"/>
  <c r="CH23" i="3"/>
  <c r="CG23" i="3"/>
  <c r="CF23" i="3"/>
  <c r="CE23" i="3"/>
  <c r="CD23" i="3"/>
  <c r="CC23" i="3"/>
  <c r="CB23" i="3"/>
  <c r="CA23" i="3"/>
  <c r="BZ23" i="3"/>
  <c r="BY23" i="3"/>
  <c r="BX23" i="3"/>
  <c r="BW23" i="3"/>
  <c r="BV23" i="3"/>
  <c r="BU23" i="3"/>
  <c r="BT23" i="3"/>
  <c r="BS23" i="3"/>
  <c r="BR23" i="3"/>
  <c r="BQ23" i="3"/>
  <c r="BP23" i="3"/>
  <c r="BO23" i="3"/>
  <c r="BN23" i="3"/>
  <c r="BM23" i="3"/>
  <c r="BL23" i="3"/>
  <c r="BK23" i="3"/>
  <c r="BJ23" i="3"/>
  <c r="BI23" i="3"/>
  <c r="BH23" i="3"/>
  <c r="BG23" i="3"/>
  <c r="BF23" i="3"/>
  <c r="BE23" i="3"/>
  <c r="BD23" i="3"/>
  <c r="BC23" i="3"/>
  <c r="BB23" i="3"/>
  <c r="BA23" i="3"/>
  <c r="AZ23" i="3"/>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R23" i="3"/>
  <c r="Q23" i="3"/>
  <c r="P23" i="3"/>
  <c r="O23" i="3"/>
  <c r="N23" i="3"/>
  <c r="M23" i="3"/>
  <c r="L23" i="3"/>
  <c r="K23" i="3"/>
  <c r="DM22" i="3"/>
  <c r="DL22" i="3"/>
  <c r="DK22" i="3"/>
  <c r="DJ22" i="3"/>
  <c r="DI22" i="3"/>
  <c r="DH22" i="3"/>
  <c r="DG22" i="3"/>
  <c r="DF22" i="3"/>
  <c r="DE22" i="3"/>
  <c r="DD22" i="3"/>
  <c r="DC22" i="3"/>
  <c r="DB22" i="3"/>
  <c r="DA22" i="3"/>
  <c r="CZ22" i="3"/>
  <c r="CY22" i="3"/>
  <c r="CX22" i="3"/>
  <c r="CW22" i="3"/>
  <c r="CV22" i="3"/>
  <c r="CU22" i="3"/>
  <c r="CT22" i="3"/>
  <c r="CS22" i="3"/>
  <c r="CR22" i="3"/>
  <c r="CQ22" i="3"/>
  <c r="CP22" i="3"/>
  <c r="CO22" i="3"/>
  <c r="CN22" i="3"/>
  <c r="CM22" i="3"/>
  <c r="CL22" i="3"/>
  <c r="CK22" i="3"/>
  <c r="CJ22" i="3"/>
  <c r="CI22" i="3"/>
  <c r="CH22" i="3"/>
  <c r="CG22" i="3"/>
  <c r="CF22" i="3"/>
  <c r="CE22" i="3"/>
  <c r="CD22" i="3"/>
  <c r="CC22" i="3"/>
  <c r="CB22" i="3"/>
  <c r="CA22" i="3"/>
  <c r="BZ22" i="3"/>
  <c r="BY22" i="3"/>
  <c r="BX22" i="3"/>
  <c r="BW22" i="3"/>
  <c r="BV22" i="3"/>
  <c r="BU22" i="3"/>
  <c r="BT22" i="3"/>
  <c r="BS22" i="3"/>
  <c r="BR22" i="3"/>
  <c r="BQ22" i="3"/>
  <c r="BP22" i="3"/>
  <c r="BO22" i="3"/>
  <c r="BN22" i="3"/>
  <c r="BM22" i="3"/>
  <c r="BL22" i="3"/>
  <c r="BK22" i="3"/>
  <c r="BJ22" i="3"/>
  <c r="BI22" i="3"/>
  <c r="BH22" i="3"/>
  <c r="BG22" i="3"/>
  <c r="BF22" i="3"/>
  <c r="BE22" i="3"/>
  <c r="BD22" i="3"/>
  <c r="BC22" i="3"/>
  <c r="BB22"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T22" i="3"/>
  <c r="S22" i="3"/>
  <c r="R22" i="3"/>
  <c r="Q22" i="3"/>
  <c r="P22" i="3"/>
  <c r="O22" i="3"/>
  <c r="N22" i="3"/>
  <c r="M22" i="3"/>
  <c r="L22" i="3"/>
  <c r="K22" i="3"/>
  <c r="DM21" i="3"/>
  <c r="DL21" i="3"/>
  <c r="DK21" i="3"/>
  <c r="DJ21" i="3"/>
  <c r="DI21" i="3"/>
  <c r="DH21" i="3"/>
  <c r="DG21" i="3"/>
  <c r="DF21" i="3"/>
  <c r="DE21" i="3"/>
  <c r="DD21" i="3"/>
  <c r="DC21" i="3"/>
  <c r="DB21" i="3"/>
  <c r="DA21" i="3"/>
  <c r="CZ21" i="3"/>
  <c r="CY21" i="3"/>
  <c r="CX21" i="3"/>
  <c r="CW21" i="3"/>
  <c r="CV21" i="3"/>
  <c r="CU21" i="3"/>
  <c r="CT21" i="3"/>
  <c r="CS21" i="3"/>
  <c r="CR21" i="3"/>
  <c r="CQ21" i="3"/>
  <c r="CP21" i="3"/>
  <c r="CO21" i="3"/>
  <c r="CN21" i="3"/>
  <c r="CM21" i="3"/>
  <c r="CL21" i="3"/>
  <c r="CK21" i="3"/>
  <c r="CJ21" i="3"/>
  <c r="CI21" i="3"/>
  <c r="CH21" i="3"/>
  <c r="CG21" i="3"/>
  <c r="CF21" i="3"/>
  <c r="CE21" i="3"/>
  <c r="CD21" i="3"/>
  <c r="CC21" i="3"/>
  <c r="CB21" i="3"/>
  <c r="CA21" i="3"/>
  <c r="BZ21" i="3"/>
  <c r="BY21" i="3"/>
  <c r="BX21" i="3"/>
  <c r="BW21" i="3"/>
  <c r="BV21" i="3"/>
  <c r="BU21" i="3"/>
  <c r="BT21" i="3"/>
  <c r="BS21" i="3"/>
  <c r="BR21" i="3"/>
  <c r="BQ21" i="3"/>
  <c r="BP21" i="3"/>
  <c r="BO21" i="3"/>
  <c r="BN21" i="3"/>
  <c r="BM21" i="3"/>
  <c r="BL21" i="3"/>
  <c r="BK21" i="3"/>
  <c r="BJ21" i="3"/>
  <c r="BI21" i="3"/>
  <c r="BH21" i="3"/>
  <c r="BG21" i="3"/>
  <c r="BF21" i="3"/>
  <c r="BE21" i="3"/>
  <c r="BD21" i="3"/>
  <c r="BC21" i="3"/>
  <c r="BB21" i="3"/>
  <c r="BA21" i="3"/>
  <c r="AZ21" i="3"/>
  <c r="AY21" i="3"/>
  <c r="AX21" i="3"/>
  <c r="AW21" i="3"/>
  <c r="AV21" i="3"/>
  <c r="AU21" i="3"/>
  <c r="AT21" i="3"/>
  <c r="AS21" i="3"/>
  <c r="AR21" i="3"/>
  <c r="AQ21" i="3"/>
  <c r="AP21" i="3"/>
  <c r="AO21" i="3"/>
  <c r="AN21" i="3"/>
  <c r="AM21" i="3"/>
  <c r="AL21" i="3"/>
  <c r="AK21" i="3"/>
  <c r="AJ21" i="3"/>
  <c r="AI21" i="3"/>
  <c r="AH21" i="3"/>
  <c r="AG21" i="3"/>
  <c r="AF21" i="3"/>
  <c r="AE21" i="3"/>
  <c r="AD21" i="3"/>
  <c r="AC21" i="3"/>
  <c r="AB21" i="3"/>
  <c r="AA21" i="3"/>
  <c r="Z21" i="3"/>
  <c r="Y21" i="3"/>
  <c r="X21" i="3"/>
  <c r="W21" i="3"/>
  <c r="V21" i="3"/>
  <c r="U21" i="3"/>
  <c r="T21" i="3"/>
  <c r="S21" i="3"/>
  <c r="R21" i="3"/>
  <c r="Q21" i="3"/>
  <c r="P21" i="3"/>
  <c r="O21" i="3"/>
  <c r="N21" i="3"/>
  <c r="M21" i="3"/>
  <c r="L21" i="3"/>
  <c r="K21" i="3"/>
  <c r="DM20" i="3"/>
  <c r="DL20" i="3"/>
  <c r="DK20" i="3"/>
  <c r="DJ20" i="3"/>
  <c r="DI20" i="3"/>
  <c r="DH20" i="3"/>
  <c r="DG20" i="3"/>
  <c r="DF20" i="3"/>
  <c r="DE20" i="3"/>
  <c r="DD20" i="3"/>
  <c r="DC20" i="3"/>
  <c r="DB20" i="3"/>
  <c r="DA20" i="3"/>
  <c r="CZ20" i="3"/>
  <c r="CY20" i="3"/>
  <c r="CX20" i="3"/>
  <c r="CW20" i="3"/>
  <c r="CV20" i="3"/>
  <c r="CU20" i="3"/>
  <c r="CT20" i="3"/>
  <c r="CS20" i="3"/>
  <c r="CR20" i="3"/>
  <c r="CQ20" i="3"/>
  <c r="CP20" i="3"/>
  <c r="CO20" i="3"/>
  <c r="CN20" i="3"/>
  <c r="CM20" i="3"/>
  <c r="CL20" i="3"/>
  <c r="CK20" i="3"/>
  <c r="CJ20" i="3"/>
  <c r="CI20" i="3"/>
  <c r="CH20" i="3"/>
  <c r="CG20" i="3"/>
  <c r="CF20" i="3"/>
  <c r="CE20" i="3"/>
  <c r="CD20" i="3"/>
  <c r="CC20" i="3"/>
  <c r="CB20" i="3"/>
  <c r="CA20" i="3"/>
  <c r="BZ20" i="3"/>
  <c r="BY20" i="3"/>
  <c r="BX20" i="3"/>
  <c r="BW20" i="3"/>
  <c r="BV20" i="3"/>
  <c r="BU20" i="3"/>
  <c r="BT20" i="3"/>
  <c r="BS20" i="3"/>
  <c r="BR20" i="3"/>
  <c r="BQ20" i="3"/>
  <c r="BP20" i="3"/>
  <c r="BO20" i="3"/>
  <c r="BN20" i="3"/>
  <c r="BM20" i="3"/>
  <c r="BL20" i="3"/>
  <c r="BK20" i="3"/>
  <c r="BJ20" i="3"/>
  <c r="BI20" i="3"/>
  <c r="BH20" i="3"/>
  <c r="BG20" i="3"/>
  <c r="BF20" i="3"/>
  <c r="BE20" i="3"/>
  <c r="BD20" i="3"/>
  <c r="BC20" i="3"/>
  <c r="BB20"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L20" i="3"/>
  <c r="K20" i="3"/>
  <c r="DM19" i="3"/>
  <c r="DL19" i="3"/>
  <c r="DK19" i="3"/>
  <c r="DJ19" i="3"/>
  <c r="DI19" i="3"/>
  <c r="DH19" i="3"/>
  <c r="DG19" i="3"/>
  <c r="DF19" i="3"/>
  <c r="DE19" i="3"/>
  <c r="DD19" i="3"/>
  <c r="DC19" i="3"/>
  <c r="DB19" i="3"/>
  <c r="DA19" i="3"/>
  <c r="CZ19" i="3"/>
  <c r="CY19" i="3"/>
  <c r="CX19" i="3"/>
  <c r="CW19" i="3"/>
  <c r="CV19" i="3"/>
  <c r="CU19" i="3"/>
  <c r="CT19" i="3"/>
  <c r="CS19" i="3"/>
  <c r="CR19" i="3"/>
  <c r="CQ19" i="3"/>
  <c r="CP19" i="3"/>
  <c r="CO19" i="3"/>
  <c r="CN19" i="3"/>
  <c r="CM19" i="3"/>
  <c r="CL19" i="3"/>
  <c r="CK19" i="3"/>
  <c r="CJ19" i="3"/>
  <c r="CI19" i="3"/>
  <c r="CH19" i="3"/>
  <c r="CG19" i="3"/>
  <c r="CF19" i="3"/>
  <c r="CE19" i="3"/>
  <c r="CD19" i="3"/>
  <c r="CC19" i="3"/>
  <c r="CB19" i="3"/>
  <c r="CA19" i="3"/>
  <c r="BZ19" i="3"/>
  <c r="BY19" i="3"/>
  <c r="BX19" i="3"/>
  <c r="BW19" i="3"/>
  <c r="BV19" i="3"/>
  <c r="BU19" i="3"/>
  <c r="BT19" i="3"/>
  <c r="BS19" i="3"/>
  <c r="BR19" i="3"/>
  <c r="BQ19" i="3"/>
  <c r="BP19" i="3"/>
  <c r="BO19" i="3"/>
  <c r="BN19" i="3"/>
  <c r="BM19" i="3"/>
  <c r="BL19" i="3"/>
  <c r="BK19" i="3"/>
  <c r="BJ19" i="3"/>
  <c r="BI19" i="3"/>
  <c r="BH19" i="3"/>
  <c r="BG19" i="3"/>
  <c r="BF19" i="3"/>
  <c r="BE19" i="3"/>
  <c r="BD19" i="3"/>
  <c r="BC19" i="3"/>
  <c r="BB19" i="3"/>
  <c r="BA19" i="3"/>
  <c r="AZ19" i="3"/>
  <c r="AY19" i="3"/>
  <c r="AX19" i="3"/>
  <c r="AW19" i="3"/>
  <c r="AV19" i="3"/>
  <c r="AU19" i="3"/>
  <c r="AT19" i="3"/>
  <c r="AS19" i="3"/>
  <c r="AR19" i="3"/>
  <c r="AQ19" i="3"/>
  <c r="AP19" i="3"/>
  <c r="AO19" i="3"/>
  <c r="AN19" i="3"/>
  <c r="AM19" i="3"/>
  <c r="AL19" i="3"/>
  <c r="AK19" i="3"/>
  <c r="AJ19" i="3"/>
  <c r="AI19" i="3"/>
  <c r="AH19" i="3"/>
  <c r="AG19" i="3"/>
  <c r="AF19" i="3"/>
  <c r="AE19" i="3"/>
  <c r="AD19" i="3"/>
  <c r="AC19" i="3"/>
  <c r="AB19" i="3"/>
  <c r="AA19" i="3"/>
  <c r="Z19" i="3"/>
  <c r="Y19" i="3"/>
  <c r="X19" i="3"/>
  <c r="W19" i="3"/>
  <c r="V19" i="3"/>
  <c r="U19" i="3"/>
  <c r="T19" i="3"/>
  <c r="S19" i="3"/>
  <c r="R19" i="3"/>
  <c r="Q19" i="3"/>
  <c r="P19" i="3"/>
  <c r="O19" i="3"/>
  <c r="N19" i="3"/>
  <c r="M19" i="3"/>
  <c r="L19" i="3"/>
  <c r="K19" i="3"/>
  <c r="DM18" i="3"/>
  <c r="DL18" i="3"/>
  <c r="DK18" i="3"/>
  <c r="DJ18" i="3"/>
  <c r="DI18" i="3"/>
  <c r="DH18" i="3"/>
  <c r="DG18" i="3"/>
  <c r="DF18" i="3"/>
  <c r="DE18" i="3"/>
  <c r="DD18" i="3"/>
  <c r="DC18" i="3"/>
  <c r="DB18" i="3"/>
  <c r="DA18" i="3"/>
  <c r="CZ18" i="3"/>
  <c r="CY18" i="3"/>
  <c r="CX18" i="3"/>
  <c r="CW18" i="3"/>
  <c r="CV18" i="3"/>
  <c r="CU18" i="3"/>
  <c r="CT18" i="3"/>
  <c r="CS18" i="3"/>
  <c r="CR18" i="3"/>
  <c r="CQ18" i="3"/>
  <c r="CP18" i="3"/>
  <c r="CO18" i="3"/>
  <c r="CN18" i="3"/>
  <c r="CM18" i="3"/>
  <c r="CL18" i="3"/>
  <c r="CK18" i="3"/>
  <c r="CJ18" i="3"/>
  <c r="CI18" i="3"/>
  <c r="CH18" i="3"/>
  <c r="CG18" i="3"/>
  <c r="CF18" i="3"/>
  <c r="CE18" i="3"/>
  <c r="CD18" i="3"/>
  <c r="CC18" i="3"/>
  <c r="CB18" i="3"/>
  <c r="CA18" i="3"/>
  <c r="BZ18" i="3"/>
  <c r="BY18" i="3"/>
  <c r="BX18" i="3"/>
  <c r="BW18" i="3"/>
  <c r="BV18" i="3"/>
  <c r="BU18" i="3"/>
  <c r="BT18" i="3"/>
  <c r="BS18" i="3"/>
  <c r="BR18" i="3"/>
  <c r="BQ18" i="3"/>
  <c r="BP18" i="3"/>
  <c r="BO18" i="3"/>
  <c r="BN18" i="3"/>
  <c r="BM18" i="3"/>
  <c r="BL18" i="3"/>
  <c r="BK18" i="3"/>
  <c r="BJ18" i="3"/>
  <c r="BI18" i="3"/>
  <c r="BH18" i="3"/>
  <c r="BG18" i="3"/>
  <c r="BF18" i="3"/>
  <c r="BE18" i="3"/>
  <c r="BD18" i="3"/>
  <c r="BC18" i="3"/>
  <c r="BB18"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AB18" i="3"/>
  <c r="AA18" i="3"/>
  <c r="Z18" i="3"/>
  <c r="Y18" i="3"/>
  <c r="X18" i="3"/>
  <c r="W18" i="3"/>
  <c r="V18" i="3"/>
  <c r="U18" i="3"/>
  <c r="T18" i="3"/>
  <c r="S18" i="3"/>
  <c r="R18" i="3"/>
  <c r="Q18" i="3"/>
  <c r="P18" i="3"/>
  <c r="O18" i="3"/>
  <c r="N18" i="3"/>
  <c r="M18" i="3"/>
  <c r="L18" i="3"/>
  <c r="K18" i="3"/>
  <c r="DM17" i="3"/>
  <c r="DL17" i="3"/>
  <c r="DK17" i="3"/>
  <c r="DJ17" i="3"/>
  <c r="DI17" i="3"/>
  <c r="DH17" i="3"/>
  <c r="DG17" i="3"/>
  <c r="DF17" i="3"/>
  <c r="DE17" i="3"/>
  <c r="DD17" i="3"/>
  <c r="DC17" i="3"/>
  <c r="DB17" i="3"/>
  <c r="DA17" i="3"/>
  <c r="CZ17" i="3"/>
  <c r="CY17" i="3"/>
  <c r="CX17" i="3"/>
  <c r="CW17" i="3"/>
  <c r="CV17" i="3"/>
  <c r="CU17" i="3"/>
  <c r="CT17" i="3"/>
  <c r="CS17" i="3"/>
  <c r="CR17" i="3"/>
  <c r="CQ17" i="3"/>
  <c r="CP17" i="3"/>
  <c r="CO17" i="3"/>
  <c r="CN17" i="3"/>
  <c r="CM17" i="3"/>
  <c r="CL17" i="3"/>
  <c r="CK17" i="3"/>
  <c r="CJ17" i="3"/>
  <c r="CI17" i="3"/>
  <c r="CH17" i="3"/>
  <c r="CG17" i="3"/>
  <c r="CF17" i="3"/>
  <c r="CE17" i="3"/>
  <c r="CD17" i="3"/>
  <c r="CC17" i="3"/>
  <c r="CB17" i="3"/>
  <c r="CA17" i="3"/>
  <c r="BZ17" i="3"/>
  <c r="BY17" i="3"/>
  <c r="BX17" i="3"/>
  <c r="BW17" i="3"/>
  <c r="BV17" i="3"/>
  <c r="BU17" i="3"/>
  <c r="BT17" i="3"/>
  <c r="BS17" i="3"/>
  <c r="BR17" i="3"/>
  <c r="BQ17" i="3"/>
  <c r="BP17" i="3"/>
  <c r="BO17" i="3"/>
  <c r="BN17" i="3"/>
  <c r="BM17" i="3"/>
  <c r="BL17" i="3"/>
  <c r="BK17" i="3"/>
  <c r="BJ17" i="3"/>
  <c r="BI17" i="3"/>
  <c r="BH17" i="3"/>
  <c r="BG17" i="3"/>
  <c r="BF17" i="3"/>
  <c r="BE17" i="3"/>
  <c r="BD17" i="3"/>
  <c r="BC17" i="3"/>
  <c r="BB17" i="3"/>
  <c r="BA17" i="3"/>
  <c r="AZ17" i="3"/>
  <c r="AY17" i="3"/>
  <c r="AX17" i="3"/>
  <c r="AW17" i="3"/>
  <c r="AV17" i="3"/>
  <c r="AU17" i="3"/>
  <c r="AT17" i="3"/>
  <c r="AS17" i="3"/>
  <c r="AR17" i="3"/>
  <c r="AQ17" i="3"/>
  <c r="AP17" i="3"/>
  <c r="AO17" i="3"/>
  <c r="AN17" i="3"/>
  <c r="AM17" i="3"/>
  <c r="AL17" i="3"/>
  <c r="AK17" i="3"/>
  <c r="AJ17" i="3"/>
  <c r="AI17" i="3"/>
  <c r="AH17" i="3"/>
  <c r="AG17" i="3"/>
  <c r="AF17" i="3"/>
  <c r="AE17" i="3"/>
  <c r="AD17" i="3"/>
  <c r="AC17" i="3"/>
  <c r="AB17" i="3"/>
  <c r="AA17" i="3"/>
  <c r="Z17" i="3"/>
  <c r="Y17" i="3"/>
  <c r="X17" i="3"/>
  <c r="W17" i="3"/>
  <c r="V17" i="3"/>
  <c r="U17" i="3"/>
  <c r="T17" i="3"/>
  <c r="S17" i="3"/>
  <c r="R17" i="3"/>
  <c r="Q17" i="3"/>
  <c r="P17" i="3"/>
  <c r="O17" i="3"/>
  <c r="N17" i="3"/>
  <c r="M17" i="3"/>
  <c r="L17" i="3"/>
  <c r="K17" i="3"/>
  <c r="DM16" i="3"/>
  <c r="DL16" i="3"/>
  <c r="DK16" i="3"/>
  <c r="DJ16" i="3"/>
  <c r="DI16" i="3"/>
  <c r="DH16" i="3"/>
  <c r="DG16" i="3"/>
  <c r="DF16" i="3"/>
  <c r="DE16" i="3"/>
  <c r="DD16" i="3"/>
  <c r="DC16" i="3"/>
  <c r="DB16" i="3"/>
  <c r="DA16" i="3"/>
  <c r="CZ16" i="3"/>
  <c r="CY16" i="3"/>
  <c r="CX16" i="3"/>
  <c r="CW16" i="3"/>
  <c r="CV16" i="3"/>
  <c r="CU16" i="3"/>
  <c r="CT16" i="3"/>
  <c r="CS16" i="3"/>
  <c r="CR16" i="3"/>
  <c r="CQ16" i="3"/>
  <c r="CP16" i="3"/>
  <c r="CO16" i="3"/>
  <c r="CN16" i="3"/>
  <c r="CM16" i="3"/>
  <c r="CL16" i="3"/>
  <c r="CK16" i="3"/>
  <c r="CJ16" i="3"/>
  <c r="CI16" i="3"/>
  <c r="CH16" i="3"/>
  <c r="CG16" i="3"/>
  <c r="CF16" i="3"/>
  <c r="CE16" i="3"/>
  <c r="CD16" i="3"/>
  <c r="CC16" i="3"/>
  <c r="CB16" i="3"/>
  <c r="CA16" i="3"/>
  <c r="BZ16" i="3"/>
  <c r="BY16" i="3"/>
  <c r="BX16" i="3"/>
  <c r="BW16" i="3"/>
  <c r="BV16" i="3"/>
  <c r="BU16" i="3"/>
  <c r="BT16" i="3"/>
  <c r="BS16" i="3"/>
  <c r="BR16" i="3"/>
  <c r="BQ16" i="3"/>
  <c r="BP16" i="3"/>
  <c r="BO16" i="3"/>
  <c r="BN16" i="3"/>
  <c r="BM16" i="3"/>
  <c r="BL16" i="3"/>
  <c r="BK16" i="3"/>
  <c r="BJ16" i="3"/>
  <c r="BI16" i="3"/>
  <c r="BH16" i="3"/>
  <c r="BG16" i="3"/>
  <c r="BF16" i="3"/>
  <c r="BE16" i="3"/>
  <c r="BD16" i="3"/>
  <c r="BC16" i="3"/>
  <c r="BB16" i="3"/>
  <c r="BA16" i="3"/>
  <c r="AZ16" i="3"/>
  <c r="AY16" i="3"/>
  <c r="AX16" i="3"/>
  <c r="AW16" i="3"/>
  <c r="AV16" i="3"/>
  <c r="AU16" i="3"/>
  <c r="AT16" i="3"/>
  <c r="AS16" i="3"/>
  <c r="AR16" i="3"/>
  <c r="AQ16" i="3"/>
  <c r="AP16" i="3"/>
  <c r="AO16" i="3"/>
  <c r="AN16" i="3"/>
  <c r="AM16" i="3"/>
  <c r="AL16" i="3"/>
  <c r="AK16" i="3"/>
  <c r="AJ16" i="3"/>
  <c r="AI16" i="3"/>
  <c r="AH16" i="3"/>
  <c r="AG16" i="3"/>
  <c r="AF16" i="3"/>
  <c r="AE16" i="3"/>
  <c r="AD16" i="3"/>
  <c r="AC16" i="3"/>
  <c r="AB16" i="3"/>
  <c r="AA16" i="3"/>
  <c r="Z16" i="3"/>
  <c r="Y16" i="3"/>
  <c r="X16" i="3"/>
  <c r="W16" i="3"/>
  <c r="V16" i="3"/>
  <c r="U16" i="3"/>
  <c r="T16" i="3"/>
  <c r="S16" i="3"/>
  <c r="R16" i="3"/>
  <c r="Q16" i="3"/>
  <c r="P16" i="3"/>
  <c r="O16" i="3"/>
  <c r="N16" i="3"/>
  <c r="M16" i="3"/>
  <c r="L16" i="3"/>
  <c r="K16" i="3"/>
  <c r="DM15" i="3"/>
  <c r="DL15" i="3"/>
  <c r="DK15" i="3"/>
  <c r="DJ15" i="3"/>
  <c r="DI15" i="3"/>
  <c r="DH15" i="3"/>
  <c r="DG15" i="3"/>
  <c r="DF15" i="3"/>
  <c r="DE15" i="3"/>
  <c r="DD15" i="3"/>
  <c r="DC15" i="3"/>
  <c r="DB15" i="3"/>
  <c r="DA15" i="3"/>
  <c r="CZ15" i="3"/>
  <c r="CY15" i="3"/>
  <c r="CX15" i="3"/>
  <c r="CW15" i="3"/>
  <c r="CV15" i="3"/>
  <c r="CU15" i="3"/>
  <c r="CT15" i="3"/>
  <c r="CS15" i="3"/>
  <c r="CR15" i="3"/>
  <c r="CQ15" i="3"/>
  <c r="CP15" i="3"/>
  <c r="CO15" i="3"/>
  <c r="CN15" i="3"/>
  <c r="CM15" i="3"/>
  <c r="CL15" i="3"/>
  <c r="CK15" i="3"/>
  <c r="CJ15" i="3"/>
  <c r="CI15" i="3"/>
  <c r="CH15" i="3"/>
  <c r="CG15" i="3"/>
  <c r="CF15" i="3"/>
  <c r="CE15" i="3"/>
  <c r="CD15" i="3"/>
  <c r="CC15" i="3"/>
  <c r="CB15" i="3"/>
  <c r="CA15" i="3"/>
  <c r="BZ15" i="3"/>
  <c r="BY15" i="3"/>
  <c r="BX15" i="3"/>
  <c r="BW15" i="3"/>
  <c r="BV15" i="3"/>
  <c r="BU15" i="3"/>
  <c r="BT15" i="3"/>
  <c r="BS15" i="3"/>
  <c r="BR15" i="3"/>
  <c r="BQ15" i="3"/>
  <c r="BP15" i="3"/>
  <c r="BO15" i="3"/>
  <c r="BN15" i="3"/>
  <c r="BM15" i="3"/>
  <c r="BL15" i="3"/>
  <c r="BK15" i="3"/>
  <c r="BJ15" i="3"/>
  <c r="BI15" i="3"/>
  <c r="BH15" i="3"/>
  <c r="BG15" i="3"/>
  <c r="BF15" i="3"/>
  <c r="BE15" i="3"/>
  <c r="BD15" i="3"/>
  <c r="BC15" i="3"/>
  <c r="BB15" i="3"/>
  <c r="BA15" i="3"/>
  <c r="AZ15" i="3"/>
  <c r="AY15" i="3"/>
  <c r="AX15" i="3"/>
  <c r="AW15" i="3"/>
  <c r="AV15" i="3"/>
  <c r="AU15" i="3"/>
  <c r="AT15" i="3"/>
  <c r="AS15" i="3"/>
  <c r="AR15" i="3"/>
  <c r="AQ15" i="3"/>
  <c r="AP15" i="3"/>
  <c r="AO15" i="3"/>
  <c r="AN15" i="3"/>
  <c r="AM15" i="3"/>
  <c r="AL15" i="3"/>
  <c r="AK15" i="3"/>
  <c r="AJ15" i="3"/>
  <c r="AI15" i="3"/>
  <c r="AH15" i="3"/>
  <c r="AG15" i="3"/>
  <c r="AF15" i="3"/>
  <c r="AE15" i="3"/>
  <c r="AD15" i="3"/>
  <c r="AC15" i="3"/>
  <c r="AB15" i="3"/>
  <c r="AA15" i="3"/>
  <c r="Z15" i="3"/>
  <c r="Y15" i="3"/>
  <c r="X15" i="3"/>
  <c r="W15" i="3"/>
  <c r="V15" i="3"/>
  <c r="U15" i="3"/>
  <c r="T15" i="3"/>
  <c r="S15" i="3"/>
  <c r="R15" i="3"/>
  <c r="Q15" i="3"/>
  <c r="P15" i="3"/>
  <c r="O15" i="3"/>
  <c r="N15" i="3"/>
  <c r="M15" i="3"/>
  <c r="L15" i="3"/>
  <c r="K15" i="3"/>
  <c r="DM14" i="3"/>
  <c r="DL14" i="3"/>
  <c r="DK14" i="3"/>
  <c r="DJ14" i="3"/>
  <c r="DI14" i="3"/>
  <c r="DH14" i="3"/>
  <c r="DG14" i="3"/>
  <c r="DF14" i="3"/>
  <c r="DE14" i="3"/>
  <c r="DD14" i="3"/>
  <c r="DC14" i="3"/>
  <c r="DB14" i="3"/>
  <c r="DA14" i="3"/>
  <c r="CZ14" i="3"/>
  <c r="CY14" i="3"/>
  <c r="CX14" i="3"/>
  <c r="CW14" i="3"/>
  <c r="CV14" i="3"/>
  <c r="CU14" i="3"/>
  <c r="CT14" i="3"/>
  <c r="CS14" i="3"/>
  <c r="CR14" i="3"/>
  <c r="CQ14" i="3"/>
  <c r="CP14" i="3"/>
  <c r="CO14" i="3"/>
  <c r="CN14" i="3"/>
  <c r="CM14" i="3"/>
  <c r="CL14" i="3"/>
  <c r="CK14" i="3"/>
  <c r="CJ14" i="3"/>
  <c r="CI14" i="3"/>
  <c r="CH14" i="3"/>
  <c r="CG14" i="3"/>
  <c r="CF14" i="3"/>
  <c r="CE14" i="3"/>
  <c r="CD14" i="3"/>
  <c r="CC14" i="3"/>
  <c r="CB14" i="3"/>
  <c r="CA14" i="3"/>
  <c r="BZ14" i="3"/>
  <c r="BY14" i="3"/>
  <c r="BX14" i="3"/>
  <c r="BW14" i="3"/>
  <c r="BV14" i="3"/>
  <c r="BU14" i="3"/>
  <c r="BT14" i="3"/>
  <c r="BS14" i="3"/>
  <c r="BR14" i="3"/>
  <c r="BQ14" i="3"/>
  <c r="BP14" i="3"/>
  <c r="BO14" i="3"/>
  <c r="BN14" i="3"/>
  <c r="BM14" i="3"/>
  <c r="BL14" i="3"/>
  <c r="BK14" i="3"/>
  <c r="BJ14" i="3"/>
  <c r="BI14" i="3"/>
  <c r="BH14" i="3"/>
  <c r="BG14" i="3"/>
  <c r="BF14" i="3"/>
  <c r="BE14" i="3"/>
  <c r="BD14" i="3"/>
  <c r="BC14" i="3"/>
  <c r="BB14" i="3"/>
  <c r="BA14" i="3"/>
  <c r="AZ14" i="3"/>
  <c r="AY14" i="3"/>
  <c r="AX14" i="3"/>
  <c r="AW14" i="3"/>
  <c r="AV14" i="3"/>
  <c r="AU14" i="3"/>
  <c r="AT14" i="3"/>
  <c r="AS14" i="3"/>
  <c r="AR14" i="3"/>
  <c r="AQ14" i="3"/>
  <c r="AP14" i="3"/>
  <c r="AO14" i="3"/>
  <c r="AN14" i="3"/>
  <c r="AM14" i="3"/>
  <c r="AL14" i="3"/>
  <c r="AK14" i="3"/>
  <c r="AJ14" i="3"/>
  <c r="AI14" i="3"/>
  <c r="AH14" i="3"/>
  <c r="AG14" i="3"/>
  <c r="AF14" i="3"/>
  <c r="AE14" i="3"/>
  <c r="AD14" i="3"/>
  <c r="AC14" i="3"/>
  <c r="AB14" i="3"/>
  <c r="AA14" i="3"/>
  <c r="Z14" i="3"/>
  <c r="Y14" i="3"/>
  <c r="X14" i="3"/>
  <c r="W14" i="3"/>
  <c r="V14" i="3"/>
  <c r="U14" i="3"/>
  <c r="T14" i="3"/>
  <c r="S14" i="3"/>
  <c r="R14" i="3"/>
  <c r="Q14" i="3"/>
  <c r="P14" i="3"/>
  <c r="O14" i="3"/>
  <c r="N14" i="3"/>
  <c r="M14" i="3"/>
  <c r="L14" i="3"/>
  <c r="K14" i="3"/>
  <c r="DM13" i="3"/>
  <c r="DL13" i="3"/>
  <c r="DK13" i="3"/>
  <c r="DJ13" i="3"/>
  <c r="DI13" i="3"/>
  <c r="DH13" i="3"/>
  <c r="DG13" i="3"/>
  <c r="DF13" i="3"/>
  <c r="DE13" i="3"/>
  <c r="DD13" i="3"/>
  <c r="DC13" i="3"/>
  <c r="DB13" i="3"/>
  <c r="DA13" i="3"/>
  <c r="CZ13" i="3"/>
  <c r="CY13" i="3"/>
  <c r="CX13" i="3"/>
  <c r="CW13" i="3"/>
  <c r="CV13" i="3"/>
  <c r="CU13" i="3"/>
  <c r="CT13" i="3"/>
  <c r="CS13" i="3"/>
  <c r="CR13" i="3"/>
  <c r="CQ13" i="3"/>
  <c r="CP13" i="3"/>
  <c r="CO13" i="3"/>
  <c r="CN13" i="3"/>
  <c r="CM13" i="3"/>
  <c r="CL13" i="3"/>
  <c r="CK13" i="3"/>
  <c r="CJ13" i="3"/>
  <c r="CI13" i="3"/>
  <c r="CH13" i="3"/>
  <c r="CG13" i="3"/>
  <c r="CF13" i="3"/>
  <c r="CE13" i="3"/>
  <c r="CD13" i="3"/>
  <c r="CC13" i="3"/>
  <c r="CB13" i="3"/>
  <c r="CA13" i="3"/>
  <c r="BZ13" i="3"/>
  <c r="BY13" i="3"/>
  <c r="BX13" i="3"/>
  <c r="BW13" i="3"/>
  <c r="BV13" i="3"/>
  <c r="BU13" i="3"/>
  <c r="BT13" i="3"/>
  <c r="BS13" i="3"/>
  <c r="BR13" i="3"/>
  <c r="BQ13" i="3"/>
  <c r="BP13" i="3"/>
  <c r="BO13" i="3"/>
  <c r="BN13" i="3"/>
  <c r="BM13" i="3"/>
  <c r="BL13" i="3"/>
  <c r="BK13" i="3"/>
  <c r="BJ13" i="3"/>
  <c r="BI13" i="3"/>
  <c r="BH13" i="3"/>
  <c r="BG13" i="3"/>
  <c r="BF13" i="3"/>
  <c r="BE13" i="3"/>
  <c r="BD13" i="3"/>
  <c r="BC13" i="3"/>
  <c r="BB13" i="3"/>
  <c r="BA13" i="3"/>
  <c r="AZ13" i="3"/>
  <c r="AY13" i="3"/>
  <c r="AX13" i="3"/>
  <c r="AW13" i="3"/>
  <c r="AV13" i="3"/>
  <c r="AU13" i="3"/>
  <c r="AT13" i="3"/>
  <c r="AS13" i="3"/>
  <c r="AR13" i="3"/>
  <c r="AQ13" i="3"/>
  <c r="AP13" i="3"/>
  <c r="AO13" i="3"/>
  <c r="AN13" i="3"/>
  <c r="AM13" i="3"/>
  <c r="AL13" i="3"/>
  <c r="AK13" i="3"/>
  <c r="AJ13" i="3"/>
  <c r="AI13" i="3"/>
  <c r="AH13" i="3"/>
  <c r="AG13" i="3"/>
  <c r="AF13" i="3"/>
  <c r="AE13" i="3"/>
  <c r="AD13" i="3"/>
  <c r="AC13" i="3"/>
  <c r="AB13" i="3"/>
  <c r="AA13" i="3"/>
  <c r="Z13" i="3"/>
  <c r="Y13" i="3"/>
  <c r="X13" i="3"/>
  <c r="W13" i="3"/>
  <c r="V13" i="3"/>
  <c r="U13" i="3"/>
  <c r="T13" i="3"/>
  <c r="S13" i="3"/>
  <c r="R13" i="3"/>
  <c r="Q13" i="3"/>
  <c r="P13" i="3"/>
  <c r="O13" i="3"/>
  <c r="N13" i="3"/>
  <c r="M13" i="3"/>
  <c r="L13" i="3"/>
  <c r="K13" i="3"/>
  <c r="DM12" i="3"/>
  <c r="DL12" i="3"/>
  <c r="DK12" i="3"/>
  <c r="DJ12" i="3"/>
  <c r="DI12" i="3"/>
  <c r="DH12" i="3"/>
  <c r="DG12" i="3"/>
  <c r="DF12" i="3"/>
  <c r="DE12" i="3"/>
  <c r="DD12" i="3"/>
  <c r="DC12" i="3"/>
  <c r="DB12" i="3"/>
  <c r="DA12" i="3"/>
  <c r="CZ12" i="3"/>
  <c r="CY12" i="3"/>
  <c r="CX12" i="3"/>
  <c r="CW12" i="3"/>
  <c r="CV12" i="3"/>
  <c r="CU12" i="3"/>
  <c r="CT12" i="3"/>
  <c r="CS12" i="3"/>
  <c r="CR12" i="3"/>
  <c r="CQ12" i="3"/>
  <c r="CP12" i="3"/>
  <c r="CO12" i="3"/>
  <c r="CN12" i="3"/>
  <c r="CM12" i="3"/>
  <c r="CL12" i="3"/>
  <c r="CK12" i="3"/>
  <c r="CJ12" i="3"/>
  <c r="CI12" i="3"/>
  <c r="CH12" i="3"/>
  <c r="CG12" i="3"/>
  <c r="CF12" i="3"/>
  <c r="CE12" i="3"/>
  <c r="CD12" i="3"/>
  <c r="CC12" i="3"/>
  <c r="CB12" i="3"/>
  <c r="CA12" i="3"/>
  <c r="BZ12" i="3"/>
  <c r="BY12" i="3"/>
  <c r="BX12" i="3"/>
  <c r="BW12" i="3"/>
  <c r="BV12" i="3"/>
  <c r="BU12" i="3"/>
  <c r="BT12" i="3"/>
  <c r="BS12" i="3"/>
  <c r="BR12" i="3"/>
  <c r="BQ12" i="3"/>
  <c r="BP12" i="3"/>
  <c r="BO12" i="3"/>
  <c r="BN12" i="3"/>
  <c r="BM12" i="3"/>
  <c r="BL12" i="3"/>
  <c r="BK12" i="3"/>
  <c r="BJ12" i="3"/>
  <c r="BI12" i="3"/>
  <c r="BH12" i="3"/>
  <c r="BG12" i="3"/>
  <c r="BF12" i="3"/>
  <c r="BE12" i="3"/>
  <c r="BD12" i="3"/>
  <c r="BC12" i="3"/>
  <c r="BB12" i="3"/>
  <c r="BA12" i="3"/>
  <c r="AZ12" i="3"/>
  <c r="AY12" i="3"/>
  <c r="AX12" i="3"/>
  <c r="AW12" i="3"/>
  <c r="AV12" i="3"/>
  <c r="AU12" i="3"/>
  <c r="AT12" i="3"/>
  <c r="AS12" i="3"/>
  <c r="AR12" i="3"/>
  <c r="AQ12" i="3"/>
  <c r="AP12" i="3"/>
  <c r="AO12" i="3"/>
  <c r="AN12" i="3"/>
  <c r="AM12" i="3"/>
  <c r="AL12" i="3"/>
  <c r="AK12" i="3"/>
  <c r="AJ12" i="3"/>
  <c r="AI12" i="3"/>
  <c r="AH12" i="3"/>
  <c r="AG12" i="3"/>
  <c r="AF12" i="3"/>
  <c r="AE12" i="3"/>
  <c r="AD12" i="3"/>
  <c r="AC12" i="3"/>
  <c r="AB12" i="3"/>
  <c r="AA12" i="3"/>
  <c r="Z12" i="3"/>
  <c r="Y12" i="3"/>
  <c r="X12" i="3"/>
  <c r="W12" i="3"/>
  <c r="V12" i="3"/>
  <c r="U12" i="3"/>
  <c r="T12" i="3"/>
  <c r="S12" i="3"/>
  <c r="R12" i="3"/>
  <c r="Q12" i="3"/>
  <c r="P12" i="3"/>
  <c r="O12" i="3"/>
  <c r="N12" i="3"/>
  <c r="M12" i="3"/>
  <c r="L12" i="3"/>
  <c r="K12" i="3"/>
  <c r="DM11" i="3"/>
  <c r="DL11" i="3"/>
  <c r="DK11" i="3"/>
  <c r="DJ11" i="3"/>
  <c r="DI11" i="3"/>
  <c r="DH11" i="3"/>
  <c r="DG11" i="3"/>
  <c r="DF11" i="3"/>
  <c r="DE11" i="3"/>
  <c r="DD11" i="3"/>
  <c r="DC11" i="3"/>
  <c r="DB11" i="3"/>
  <c r="DA11" i="3"/>
  <c r="CZ11" i="3"/>
  <c r="CY11" i="3"/>
  <c r="CX11" i="3"/>
  <c r="CW11" i="3"/>
  <c r="CV11" i="3"/>
  <c r="CU11" i="3"/>
  <c r="CT11" i="3"/>
  <c r="CS11" i="3"/>
  <c r="CR11" i="3"/>
  <c r="CQ11" i="3"/>
  <c r="CP11" i="3"/>
  <c r="CO11" i="3"/>
  <c r="CN11" i="3"/>
  <c r="CM11" i="3"/>
  <c r="CL11" i="3"/>
  <c r="CK11" i="3"/>
  <c r="CJ11" i="3"/>
  <c r="CI11" i="3"/>
  <c r="CH11" i="3"/>
  <c r="CG11" i="3"/>
  <c r="CF11" i="3"/>
  <c r="CE11" i="3"/>
  <c r="CD11" i="3"/>
  <c r="CC11" i="3"/>
  <c r="CB11" i="3"/>
  <c r="CA11" i="3"/>
  <c r="BZ11" i="3"/>
  <c r="BY11" i="3"/>
  <c r="BX11" i="3"/>
  <c r="BW11" i="3"/>
  <c r="BV11" i="3"/>
  <c r="BU11" i="3"/>
  <c r="BT11" i="3"/>
  <c r="BS11" i="3"/>
  <c r="BR11" i="3"/>
  <c r="BQ11" i="3"/>
  <c r="BP11" i="3"/>
  <c r="BO11" i="3"/>
  <c r="BN11" i="3"/>
  <c r="BM11" i="3"/>
  <c r="BL11" i="3"/>
  <c r="BK11" i="3"/>
  <c r="BJ11" i="3"/>
  <c r="BI11" i="3"/>
  <c r="BH11" i="3"/>
  <c r="BG11" i="3"/>
  <c r="BF11" i="3"/>
  <c r="BE11" i="3"/>
  <c r="BD11" i="3"/>
  <c r="BC11" i="3"/>
  <c r="BB11" i="3"/>
  <c r="BA11" i="3"/>
  <c r="AZ11" i="3"/>
  <c r="AY11" i="3"/>
  <c r="AX11" i="3"/>
  <c r="AW11" i="3"/>
  <c r="AV11" i="3"/>
  <c r="AU11" i="3"/>
  <c r="AT11" i="3"/>
  <c r="AS11" i="3"/>
  <c r="AR11" i="3"/>
  <c r="AQ11" i="3"/>
  <c r="AP11" i="3"/>
  <c r="AO11" i="3"/>
  <c r="AN11" i="3"/>
  <c r="AM11" i="3"/>
  <c r="AL11" i="3"/>
  <c r="AK11" i="3"/>
  <c r="AJ11" i="3"/>
  <c r="AI11" i="3"/>
  <c r="AH11" i="3"/>
  <c r="AG11" i="3"/>
  <c r="AF11" i="3"/>
  <c r="AE11" i="3"/>
  <c r="AD11" i="3"/>
  <c r="AC11" i="3"/>
  <c r="AB11" i="3"/>
  <c r="AA11" i="3"/>
  <c r="Z11" i="3"/>
  <c r="Y11" i="3"/>
  <c r="X11" i="3"/>
  <c r="W11" i="3"/>
  <c r="V11" i="3"/>
  <c r="U11" i="3"/>
  <c r="T11" i="3"/>
  <c r="S11" i="3"/>
  <c r="R11" i="3"/>
  <c r="Q11" i="3"/>
  <c r="P11" i="3"/>
  <c r="O11" i="3"/>
  <c r="N11" i="3"/>
  <c r="M11" i="3"/>
  <c r="L11" i="3"/>
  <c r="K11" i="3"/>
  <c r="DM10" i="3"/>
  <c r="DL10" i="3"/>
  <c r="DK10" i="3"/>
  <c r="DJ10" i="3"/>
  <c r="DI10" i="3"/>
  <c r="DH10" i="3"/>
  <c r="DG10" i="3"/>
  <c r="DF10" i="3"/>
  <c r="DE10" i="3"/>
  <c r="DD10" i="3"/>
  <c r="DC10" i="3"/>
  <c r="DB10" i="3"/>
  <c r="DA10" i="3"/>
  <c r="CZ10" i="3"/>
  <c r="CY10" i="3"/>
  <c r="CX10" i="3"/>
  <c r="CW10" i="3"/>
  <c r="CV10" i="3"/>
  <c r="CU10" i="3"/>
  <c r="CT10" i="3"/>
  <c r="CS10" i="3"/>
  <c r="CR10" i="3"/>
  <c r="CQ10" i="3"/>
  <c r="CP10" i="3"/>
  <c r="CO10" i="3"/>
  <c r="CN10" i="3"/>
  <c r="CM10" i="3"/>
  <c r="CL10" i="3"/>
  <c r="CK10" i="3"/>
  <c r="CJ10" i="3"/>
  <c r="CI10" i="3"/>
  <c r="CH10" i="3"/>
  <c r="CG10" i="3"/>
  <c r="CF10" i="3"/>
  <c r="CE10" i="3"/>
  <c r="CD10" i="3"/>
  <c r="CC10" i="3"/>
  <c r="CB10" i="3"/>
  <c r="CA10" i="3"/>
  <c r="BZ10" i="3"/>
  <c r="BY10" i="3"/>
  <c r="BX10" i="3"/>
  <c r="BW10" i="3"/>
  <c r="BV10" i="3"/>
  <c r="BU10" i="3"/>
  <c r="BT10" i="3"/>
  <c r="BS10" i="3"/>
  <c r="BR10" i="3"/>
  <c r="BQ10" i="3"/>
  <c r="BP10" i="3"/>
  <c r="BO10" i="3"/>
  <c r="BN10" i="3"/>
  <c r="BM10" i="3"/>
  <c r="BL10" i="3"/>
  <c r="BK10" i="3"/>
  <c r="BJ10" i="3"/>
  <c r="BI10" i="3"/>
  <c r="BH10" i="3"/>
  <c r="BG10" i="3"/>
  <c r="BF10" i="3"/>
  <c r="BE10" i="3"/>
  <c r="BD10" i="3"/>
  <c r="BC10" i="3"/>
  <c r="BB10" i="3"/>
  <c r="BA10" i="3"/>
  <c r="AZ10" i="3"/>
  <c r="AY10" i="3"/>
  <c r="AX10" i="3"/>
  <c r="AW10" i="3"/>
  <c r="AV10" i="3"/>
  <c r="AU10" i="3"/>
  <c r="AT10" i="3"/>
  <c r="AS10" i="3"/>
  <c r="AR10" i="3"/>
  <c r="AQ10" i="3"/>
  <c r="AP10" i="3"/>
  <c r="AO10" i="3"/>
  <c r="AN10" i="3"/>
  <c r="AM10" i="3"/>
  <c r="AL10" i="3"/>
  <c r="AK10" i="3"/>
  <c r="AJ10" i="3"/>
  <c r="AI10" i="3"/>
  <c r="AH10" i="3"/>
  <c r="AG10" i="3"/>
  <c r="AF10" i="3"/>
  <c r="AE10" i="3"/>
  <c r="AD10" i="3"/>
  <c r="AC10" i="3"/>
  <c r="AB10" i="3"/>
  <c r="AA10" i="3"/>
  <c r="Z10" i="3"/>
  <c r="Y10" i="3"/>
  <c r="X10" i="3"/>
  <c r="W10" i="3"/>
  <c r="V10" i="3"/>
  <c r="U10" i="3"/>
  <c r="T10" i="3"/>
  <c r="S10" i="3"/>
  <c r="R10" i="3"/>
  <c r="Q10" i="3"/>
  <c r="P10" i="3"/>
  <c r="O10" i="3"/>
  <c r="N10" i="3"/>
  <c r="M10" i="3"/>
  <c r="L10" i="3"/>
  <c r="K10" i="3"/>
  <c r="DM9" i="3"/>
  <c r="DL9" i="3"/>
  <c r="DK9" i="3"/>
  <c r="DJ9" i="3"/>
  <c r="DI9" i="3"/>
  <c r="DH9" i="3"/>
  <c r="DG9" i="3"/>
  <c r="DF9" i="3"/>
  <c r="DE9" i="3"/>
  <c r="DD9" i="3"/>
  <c r="DC9" i="3"/>
  <c r="DB9" i="3"/>
  <c r="DA9" i="3"/>
  <c r="CZ9" i="3"/>
  <c r="CY9" i="3"/>
  <c r="CX9" i="3"/>
  <c r="CW9" i="3"/>
  <c r="CV9" i="3"/>
  <c r="CU9" i="3"/>
  <c r="CT9" i="3"/>
  <c r="CS9" i="3"/>
  <c r="CR9" i="3"/>
  <c r="CQ9" i="3"/>
  <c r="CP9" i="3"/>
  <c r="CO9" i="3"/>
  <c r="CN9" i="3"/>
  <c r="CM9" i="3"/>
  <c r="CL9" i="3"/>
  <c r="CK9" i="3"/>
  <c r="CJ9" i="3"/>
  <c r="CI9" i="3"/>
  <c r="CH9" i="3"/>
  <c r="CG9" i="3"/>
  <c r="CF9" i="3"/>
  <c r="CE9" i="3"/>
  <c r="CD9" i="3"/>
  <c r="CC9" i="3"/>
  <c r="CB9" i="3"/>
  <c r="CA9" i="3"/>
  <c r="BZ9" i="3"/>
  <c r="BY9" i="3"/>
  <c r="BX9" i="3"/>
  <c r="BW9" i="3"/>
  <c r="BV9" i="3"/>
  <c r="BU9" i="3"/>
  <c r="BT9" i="3"/>
  <c r="BS9" i="3"/>
  <c r="BR9" i="3"/>
  <c r="BQ9" i="3"/>
  <c r="BP9" i="3"/>
  <c r="BO9" i="3"/>
  <c r="BN9" i="3"/>
  <c r="BM9" i="3"/>
  <c r="BL9" i="3"/>
  <c r="BK9" i="3"/>
  <c r="BJ9" i="3"/>
  <c r="BI9" i="3"/>
  <c r="BH9" i="3"/>
  <c r="BG9" i="3"/>
  <c r="BF9" i="3"/>
  <c r="BE9" i="3"/>
  <c r="BD9" i="3"/>
  <c r="BC9" i="3"/>
  <c r="BB9" i="3"/>
  <c r="BA9" i="3"/>
  <c r="AZ9" i="3"/>
  <c r="AY9" i="3"/>
  <c r="AX9" i="3"/>
  <c r="AW9" i="3"/>
  <c r="AV9" i="3"/>
  <c r="AU9" i="3"/>
  <c r="AT9" i="3"/>
  <c r="AS9" i="3"/>
  <c r="AR9" i="3"/>
  <c r="AQ9" i="3"/>
  <c r="AP9" i="3"/>
  <c r="AO9" i="3"/>
  <c r="AN9" i="3"/>
  <c r="AM9" i="3"/>
  <c r="AL9" i="3"/>
  <c r="AK9" i="3"/>
  <c r="AJ9" i="3"/>
  <c r="AI9" i="3"/>
  <c r="AH9" i="3"/>
  <c r="AG9" i="3"/>
  <c r="AF9" i="3"/>
  <c r="AE9" i="3"/>
  <c r="AD9" i="3"/>
  <c r="AC9" i="3"/>
  <c r="AB9" i="3"/>
  <c r="AA9" i="3"/>
  <c r="Z9" i="3"/>
  <c r="Y9" i="3"/>
  <c r="X9" i="3"/>
  <c r="W9" i="3"/>
  <c r="V9" i="3"/>
  <c r="U9" i="3"/>
  <c r="T9" i="3"/>
  <c r="S9" i="3"/>
  <c r="R9" i="3"/>
  <c r="Q9" i="3"/>
  <c r="P9" i="3"/>
  <c r="O9" i="3"/>
  <c r="N9" i="3"/>
  <c r="M9" i="3"/>
  <c r="L9" i="3"/>
  <c r="K9" i="3"/>
  <c r="DM8" i="3"/>
  <c r="DL8" i="3"/>
  <c r="DK8" i="3"/>
  <c r="DJ8" i="3"/>
  <c r="DI8" i="3"/>
  <c r="DH8" i="3"/>
  <c r="DG8" i="3"/>
  <c r="DF8" i="3"/>
  <c r="DE8" i="3"/>
  <c r="DD8" i="3"/>
  <c r="DC8" i="3"/>
  <c r="DB8" i="3"/>
  <c r="DA8" i="3"/>
  <c r="CZ8" i="3"/>
  <c r="CY8" i="3"/>
  <c r="CX8" i="3"/>
  <c r="CW8" i="3"/>
  <c r="CV8" i="3"/>
  <c r="CU8" i="3"/>
  <c r="CT8" i="3"/>
  <c r="CS8" i="3"/>
  <c r="CR8" i="3"/>
  <c r="CQ8" i="3"/>
  <c r="CP8" i="3"/>
  <c r="CO8" i="3"/>
  <c r="CN8" i="3"/>
  <c r="CM8" i="3"/>
  <c r="CL8" i="3"/>
  <c r="CK8" i="3"/>
  <c r="CJ8" i="3"/>
  <c r="CI8" i="3"/>
  <c r="CH8" i="3"/>
  <c r="CG8" i="3"/>
  <c r="CF8" i="3"/>
  <c r="CE8" i="3"/>
  <c r="CD8" i="3"/>
  <c r="CC8" i="3"/>
  <c r="CB8" i="3"/>
  <c r="CA8" i="3"/>
  <c r="BZ8" i="3"/>
  <c r="BY8" i="3"/>
  <c r="BX8" i="3"/>
  <c r="BW8" i="3"/>
  <c r="BV8" i="3"/>
  <c r="BU8" i="3"/>
  <c r="BT8" i="3"/>
  <c r="BS8" i="3"/>
  <c r="BR8" i="3"/>
  <c r="BQ8" i="3"/>
  <c r="BP8" i="3"/>
  <c r="BO8" i="3"/>
  <c r="BN8" i="3"/>
  <c r="BM8" i="3"/>
  <c r="BL8" i="3"/>
  <c r="BK8" i="3"/>
  <c r="BJ8" i="3"/>
  <c r="BI8" i="3"/>
  <c r="BH8" i="3"/>
  <c r="BG8" i="3"/>
  <c r="BF8" i="3"/>
  <c r="BE8" i="3"/>
  <c r="BD8" i="3"/>
  <c r="BC8" i="3"/>
  <c r="BB8" i="3"/>
  <c r="BA8" i="3"/>
  <c r="AZ8" i="3"/>
  <c r="AY8" i="3"/>
  <c r="AX8" i="3"/>
  <c r="AW8" i="3"/>
  <c r="AV8" i="3"/>
  <c r="AU8" i="3"/>
  <c r="AT8" i="3"/>
  <c r="AS8" i="3"/>
  <c r="AR8" i="3"/>
  <c r="AQ8" i="3"/>
  <c r="AP8" i="3"/>
  <c r="AO8" i="3"/>
  <c r="AN8" i="3"/>
  <c r="AM8" i="3"/>
  <c r="AL8" i="3"/>
  <c r="AK8" i="3"/>
  <c r="AJ8" i="3"/>
  <c r="AI8" i="3"/>
  <c r="AH8" i="3"/>
  <c r="AG8" i="3"/>
  <c r="AF8" i="3"/>
  <c r="AE8" i="3"/>
  <c r="AD8" i="3"/>
  <c r="AC8" i="3"/>
  <c r="AB8" i="3"/>
  <c r="AA8" i="3"/>
  <c r="Z8" i="3"/>
  <c r="Y8" i="3"/>
  <c r="X8" i="3"/>
  <c r="W8" i="3"/>
  <c r="V8" i="3"/>
  <c r="U8" i="3"/>
  <c r="T8" i="3"/>
  <c r="S8" i="3"/>
  <c r="R8" i="3"/>
  <c r="Q8" i="3"/>
  <c r="P8" i="3"/>
  <c r="O8" i="3"/>
  <c r="N8" i="3"/>
  <c r="M8" i="3"/>
  <c r="L8" i="3"/>
  <c r="K8" i="3"/>
  <c r="DM7" i="3"/>
  <c r="DL7" i="3"/>
  <c r="DK7" i="3"/>
  <c r="DJ7" i="3"/>
  <c r="DI7" i="3"/>
  <c r="DH7" i="3"/>
  <c r="DG7" i="3"/>
  <c r="DF7" i="3"/>
  <c r="DE7" i="3"/>
  <c r="DD7" i="3"/>
  <c r="DC7" i="3"/>
  <c r="DB7" i="3"/>
  <c r="DA7" i="3"/>
  <c r="CZ7" i="3"/>
  <c r="CY7" i="3"/>
  <c r="CX7" i="3"/>
  <c r="CW7" i="3"/>
  <c r="CV7" i="3"/>
  <c r="CU7" i="3"/>
  <c r="CT7" i="3"/>
  <c r="CS7" i="3"/>
  <c r="CR7" i="3"/>
  <c r="CQ7" i="3"/>
  <c r="CP7" i="3"/>
  <c r="CO7" i="3"/>
  <c r="CN7" i="3"/>
  <c r="CM7" i="3"/>
  <c r="CL7" i="3"/>
  <c r="CK7" i="3"/>
  <c r="CJ7" i="3"/>
  <c r="CI7" i="3"/>
  <c r="CH7" i="3"/>
  <c r="CG7" i="3"/>
  <c r="CF7" i="3"/>
  <c r="CE7" i="3"/>
  <c r="CD7" i="3"/>
  <c r="CC7" i="3"/>
  <c r="CB7" i="3"/>
  <c r="CA7" i="3"/>
  <c r="BZ7" i="3"/>
  <c r="BY7" i="3"/>
  <c r="BX7" i="3"/>
  <c r="BW7" i="3"/>
  <c r="BV7" i="3"/>
  <c r="BU7" i="3"/>
  <c r="BT7" i="3"/>
  <c r="BS7" i="3"/>
  <c r="BR7" i="3"/>
  <c r="BQ7" i="3"/>
  <c r="BP7" i="3"/>
  <c r="BO7" i="3"/>
  <c r="BN7" i="3"/>
  <c r="BM7" i="3"/>
  <c r="BL7" i="3"/>
  <c r="BK7" i="3"/>
  <c r="BJ7" i="3"/>
  <c r="BI7" i="3"/>
  <c r="BH7" i="3"/>
  <c r="BG7" i="3"/>
  <c r="BF7" i="3"/>
  <c r="BE7" i="3"/>
  <c r="BD7" i="3"/>
  <c r="BC7" i="3"/>
  <c r="BB7" i="3"/>
  <c r="BA7" i="3"/>
  <c r="AZ7" i="3"/>
  <c r="AY7" i="3"/>
  <c r="AX7" i="3"/>
  <c r="AW7" i="3"/>
  <c r="AV7" i="3"/>
  <c r="AU7" i="3"/>
  <c r="AT7" i="3"/>
  <c r="AS7" i="3"/>
  <c r="AR7" i="3"/>
  <c r="AQ7" i="3"/>
  <c r="AP7" i="3"/>
  <c r="AO7" i="3"/>
  <c r="AN7" i="3"/>
  <c r="AM7" i="3"/>
  <c r="AL7" i="3"/>
  <c r="AK7" i="3"/>
  <c r="AJ7" i="3"/>
  <c r="AI7" i="3"/>
  <c r="AH7" i="3"/>
  <c r="AG7" i="3"/>
  <c r="AF7" i="3"/>
  <c r="AE7" i="3"/>
  <c r="AD7" i="3"/>
  <c r="AC7" i="3"/>
  <c r="AB7" i="3"/>
  <c r="AA7" i="3"/>
  <c r="Z7" i="3"/>
  <c r="Y7" i="3"/>
  <c r="X7" i="3"/>
  <c r="W7" i="3"/>
  <c r="V7" i="3"/>
  <c r="U7" i="3"/>
  <c r="T7" i="3"/>
  <c r="S7" i="3"/>
  <c r="R7" i="3"/>
  <c r="Q7" i="3"/>
  <c r="P7" i="3"/>
  <c r="O7" i="3"/>
  <c r="N7" i="3"/>
  <c r="M7" i="3"/>
  <c r="L7" i="3"/>
  <c r="K7" i="3"/>
  <c r="DM6" i="3"/>
  <c r="DL6" i="3"/>
  <c r="DK6" i="3"/>
  <c r="DJ6" i="3"/>
  <c r="DI6" i="3"/>
  <c r="DH6" i="3"/>
  <c r="DG6" i="3"/>
  <c r="DF6" i="3"/>
  <c r="DE6" i="3"/>
  <c r="DD6" i="3"/>
  <c r="DC6" i="3"/>
  <c r="DB6" i="3"/>
  <c r="DA6" i="3"/>
  <c r="CZ6" i="3"/>
  <c r="CY6" i="3"/>
  <c r="CX6" i="3"/>
  <c r="CW6" i="3"/>
  <c r="CV6" i="3"/>
  <c r="CU6" i="3"/>
  <c r="CT6" i="3"/>
  <c r="CS6" i="3"/>
  <c r="CR6" i="3"/>
  <c r="CQ6" i="3"/>
  <c r="CP6" i="3"/>
  <c r="CO6" i="3"/>
  <c r="CN6" i="3"/>
  <c r="CM6" i="3"/>
  <c r="CL6" i="3"/>
  <c r="CK6" i="3"/>
  <c r="CJ6" i="3"/>
  <c r="CI6" i="3"/>
  <c r="CH6" i="3"/>
  <c r="CG6" i="3"/>
  <c r="CF6" i="3"/>
  <c r="CE6" i="3"/>
  <c r="CD6" i="3"/>
  <c r="CC6" i="3"/>
  <c r="CB6" i="3"/>
  <c r="CA6" i="3"/>
  <c r="BZ6" i="3"/>
  <c r="BY6" i="3"/>
  <c r="BX6" i="3"/>
  <c r="BW6" i="3"/>
  <c r="BV6" i="3"/>
  <c r="BU6" i="3"/>
  <c r="BT6" i="3"/>
  <c r="BS6" i="3"/>
  <c r="BR6" i="3"/>
  <c r="BQ6" i="3"/>
  <c r="BP6" i="3"/>
  <c r="BO6" i="3"/>
  <c r="BN6" i="3"/>
  <c r="BM6" i="3"/>
  <c r="BL6" i="3"/>
  <c r="BK6" i="3"/>
  <c r="BJ6" i="3"/>
  <c r="BI6" i="3"/>
  <c r="BH6" i="3"/>
  <c r="BG6" i="3"/>
  <c r="BF6" i="3"/>
  <c r="BE6" i="3"/>
  <c r="BD6" i="3"/>
  <c r="BC6" i="3"/>
  <c r="BB6" i="3"/>
  <c r="BA6" i="3"/>
  <c r="AZ6" i="3"/>
  <c r="AY6" i="3"/>
  <c r="AX6" i="3"/>
  <c r="AW6" i="3"/>
  <c r="AV6" i="3"/>
  <c r="AU6" i="3"/>
  <c r="AT6" i="3"/>
  <c r="AS6" i="3"/>
  <c r="AR6" i="3"/>
  <c r="AQ6" i="3"/>
  <c r="AP6" i="3"/>
  <c r="AO6" i="3"/>
  <c r="AN6" i="3"/>
  <c r="AM6" i="3"/>
  <c r="AL6" i="3"/>
  <c r="AK6" i="3"/>
  <c r="AJ6" i="3"/>
  <c r="AI6" i="3"/>
  <c r="AH6" i="3"/>
  <c r="AG6" i="3"/>
  <c r="AF6" i="3"/>
  <c r="AE6" i="3"/>
  <c r="AD6" i="3"/>
  <c r="AC6" i="3"/>
  <c r="AB6" i="3"/>
  <c r="AA6" i="3"/>
  <c r="Z6" i="3"/>
  <c r="Y6" i="3"/>
  <c r="X6" i="3"/>
  <c r="W6" i="3"/>
  <c r="V6" i="3"/>
  <c r="U6" i="3"/>
  <c r="T6" i="3"/>
  <c r="S6" i="3"/>
  <c r="R6" i="3"/>
  <c r="Q6" i="3"/>
  <c r="P6" i="3"/>
  <c r="O6" i="3"/>
  <c r="N6" i="3"/>
  <c r="M6" i="3"/>
  <c r="L6" i="3"/>
  <c r="K6" i="3"/>
  <c r="DM5" i="3"/>
  <c r="DL5" i="3"/>
  <c r="DK5" i="3"/>
  <c r="DJ5" i="3"/>
  <c r="DI5" i="3"/>
  <c r="DH5" i="3"/>
  <c r="DG5" i="3"/>
  <c r="DF5" i="3"/>
  <c r="DE5" i="3"/>
  <c r="DD5" i="3"/>
  <c r="DC5" i="3"/>
  <c r="DB5" i="3"/>
  <c r="DA5" i="3"/>
  <c r="CZ5" i="3"/>
  <c r="CY5" i="3"/>
  <c r="CX5" i="3"/>
  <c r="CW5" i="3"/>
  <c r="CV5" i="3"/>
  <c r="CU5" i="3"/>
  <c r="CT5" i="3"/>
  <c r="CS5" i="3"/>
  <c r="CR5" i="3"/>
  <c r="CQ5" i="3"/>
  <c r="CP5" i="3"/>
  <c r="CO5" i="3"/>
  <c r="CN5" i="3"/>
  <c r="CM5" i="3"/>
  <c r="CL5" i="3"/>
  <c r="CK5" i="3"/>
  <c r="CJ5" i="3"/>
  <c r="CI5" i="3"/>
  <c r="CH5" i="3"/>
  <c r="CG5" i="3"/>
  <c r="CF5" i="3"/>
  <c r="CE5" i="3"/>
  <c r="CD5" i="3"/>
  <c r="CC5" i="3"/>
  <c r="CB5" i="3"/>
  <c r="CA5" i="3"/>
  <c r="BZ5" i="3"/>
  <c r="BY5" i="3"/>
  <c r="BX5" i="3"/>
  <c r="BW5" i="3"/>
  <c r="BV5" i="3"/>
  <c r="BU5" i="3"/>
  <c r="BT5" i="3"/>
  <c r="BS5" i="3"/>
  <c r="BR5" i="3"/>
  <c r="BQ5" i="3"/>
  <c r="BP5" i="3"/>
  <c r="BO5" i="3"/>
  <c r="BN5" i="3"/>
  <c r="BM5" i="3"/>
  <c r="BL5" i="3"/>
  <c r="BK5" i="3"/>
  <c r="BJ5" i="3"/>
  <c r="BI5" i="3"/>
  <c r="BH5" i="3"/>
  <c r="BG5" i="3"/>
  <c r="BF5" i="3"/>
  <c r="BE5" i="3"/>
  <c r="BD5" i="3"/>
  <c r="BC5" i="3"/>
  <c r="BB5" i="3"/>
  <c r="BA5" i="3"/>
  <c r="AZ5" i="3"/>
  <c r="AY5" i="3"/>
  <c r="AX5" i="3"/>
  <c r="AW5" i="3"/>
  <c r="AV5" i="3"/>
  <c r="AU5" i="3"/>
  <c r="AT5" i="3"/>
  <c r="AS5" i="3"/>
  <c r="AR5" i="3"/>
  <c r="AQ5" i="3"/>
  <c r="AP5" i="3"/>
  <c r="AO5" i="3"/>
  <c r="AN5" i="3"/>
  <c r="AM5" i="3"/>
  <c r="AL5" i="3"/>
  <c r="AK5" i="3"/>
  <c r="AJ5" i="3"/>
  <c r="AI5" i="3"/>
  <c r="AH5" i="3"/>
  <c r="AG5" i="3"/>
  <c r="AF5" i="3"/>
  <c r="AE5" i="3"/>
  <c r="AD5" i="3"/>
  <c r="AC5" i="3"/>
  <c r="AB5" i="3"/>
  <c r="AA5" i="3"/>
  <c r="Z5" i="3"/>
  <c r="Y5" i="3"/>
  <c r="X5" i="3"/>
  <c r="W5" i="3"/>
  <c r="V5" i="3"/>
  <c r="U5" i="3"/>
  <c r="T5" i="3"/>
  <c r="S5" i="3"/>
  <c r="R5" i="3"/>
  <c r="Q5" i="3"/>
  <c r="P5" i="3"/>
  <c r="O5" i="3"/>
  <c r="N5" i="3"/>
  <c r="M5" i="3"/>
  <c r="L5" i="3"/>
  <c r="K5" i="3"/>
  <c r="J112" i="3"/>
  <c r="O114" i="11" s="1"/>
  <c r="J111" i="3"/>
  <c r="O113" i="11" s="1"/>
  <c r="J110" i="3"/>
  <c r="O112" i="11" s="1"/>
  <c r="J109" i="3"/>
  <c r="O111" i="11" s="1"/>
  <c r="J108" i="3"/>
  <c r="O110" i="11" s="1"/>
  <c r="J107" i="3"/>
  <c r="O109" i="11" s="1"/>
  <c r="J106" i="3"/>
  <c r="O108" i="11" s="1"/>
  <c r="J105" i="3"/>
  <c r="O107" i="11" s="1"/>
  <c r="J104" i="3"/>
  <c r="O106" i="11" s="1"/>
  <c r="J103" i="3"/>
  <c r="O105" i="11" s="1"/>
  <c r="J102" i="3"/>
  <c r="O104" i="11" s="1"/>
  <c r="J101" i="3"/>
  <c r="O103" i="11" s="1"/>
  <c r="J100" i="3"/>
  <c r="O102" i="11" s="1"/>
  <c r="J99" i="3"/>
  <c r="O101" i="11" s="1"/>
  <c r="J98" i="3"/>
  <c r="O100" i="11" s="1"/>
  <c r="J97" i="3"/>
  <c r="O99" i="11" s="1"/>
  <c r="J96" i="3"/>
  <c r="O98" i="11" s="1"/>
  <c r="J95" i="3"/>
  <c r="O97" i="11" s="1"/>
  <c r="J94" i="3"/>
  <c r="O96" i="11" s="1"/>
  <c r="J93" i="3"/>
  <c r="O95" i="11" s="1"/>
  <c r="J92" i="3"/>
  <c r="O94" i="11" s="1"/>
  <c r="J91" i="3"/>
  <c r="O93" i="11" s="1"/>
  <c r="J90" i="3"/>
  <c r="O92" i="11" s="1"/>
  <c r="J89" i="3"/>
  <c r="O91" i="11" s="1"/>
  <c r="J88" i="3"/>
  <c r="O90" i="11" s="1"/>
  <c r="J87" i="3"/>
  <c r="O89" i="11" s="1"/>
  <c r="J86" i="3"/>
  <c r="O88" i="11" s="1"/>
  <c r="J85" i="3"/>
  <c r="O87" i="11" s="1"/>
  <c r="J84" i="3"/>
  <c r="O86" i="11" s="1"/>
  <c r="J83" i="3"/>
  <c r="O85" i="11" s="1"/>
  <c r="J82" i="3"/>
  <c r="O84" i="11" s="1"/>
  <c r="J81" i="3"/>
  <c r="O83" i="11" s="1"/>
  <c r="J80" i="3"/>
  <c r="O82" i="11" s="1"/>
  <c r="J79" i="3"/>
  <c r="O81" i="11" s="1"/>
  <c r="J78" i="3"/>
  <c r="O80" i="11" s="1"/>
  <c r="J77" i="3"/>
  <c r="O79" i="11" s="1"/>
  <c r="J76" i="3"/>
  <c r="O78" i="11" s="1"/>
  <c r="J75" i="3"/>
  <c r="O77" i="11" s="1"/>
  <c r="J74" i="3"/>
  <c r="O76" i="11" s="1"/>
  <c r="J73" i="3"/>
  <c r="O75" i="11" s="1"/>
  <c r="J72" i="3"/>
  <c r="O74" i="11" s="1"/>
  <c r="J71" i="3"/>
  <c r="O73" i="11" s="1"/>
  <c r="J70" i="3"/>
  <c r="O72" i="11" s="1"/>
  <c r="J69" i="3"/>
  <c r="O71" i="11" s="1"/>
  <c r="J68" i="3"/>
  <c r="O70" i="11" s="1"/>
  <c r="J67" i="3"/>
  <c r="O69" i="11" s="1"/>
  <c r="J66" i="3"/>
  <c r="O68" i="11" s="1"/>
  <c r="J65" i="3"/>
  <c r="O67" i="11" s="1"/>
  <c r="J64" i="3"/>
  <c r="O66" i="11" s="1"/>
  <c r="J63" i="3"/>
  <c r="O65" i="11" s="1"/>
  <c r="J62" i="3"/>
  <c r="O64" i="11" s="1"/>
  <c r="J61" i="3"/>
  <c r="O63" i="11" s="1"/>
  <c r="J60" i="3"/>
  <c r="O62" i="11" s="1"/>
  <c r="J59" i="3"/>
  <c r="O61" i="11" s="1"/>
  <c r="J58" i="3"/>
  <c r="O60" i="11" s="1"/>
  <c r="J57" i="3"/>
  <c r="O59" i="11" s="1"/>
  <c r="J56" i="3"/>
  <c r="O58" i="11" s="1"/>
  <c r="J55" i="3"/>
  <c r="O57" i="11" s="1"/>
  <c r="J54" i="3"/>
  <c r="O56" i="11" s="1"/>
  <c r="J53" i="3"/>
  <c r="O55" i="11" s="1"/>
  <c r="J52" i="3"/>
  <c r="O54" i="11" s="1"/>
  <c r="J51" i="3"/>
  <c r="O53" i="11" s="1"/>
  <c r="J50" i="3"/>
  <c r="O52" i="11" s="1"/>
  <c r="J49" i="3"/>
  <c r="O51" i="11" s="1"/>
  <c r="J48" i="3"/>
  <c r="O50" i="11" s="1"/>
  <c r="J47" i="3"/>
  <c r="O49" i="11" s="1"/>
  <c r="J46" i="3"/>
  <c r="O48" i="11" s="1"/>
  <c r="J45" i="3"/>
  <c r="O47" i="11" s="1"/>
  <c r="J44" i="3"/>
  <c r="O46" i="11" s="1"/>
  <c r="J43" i="3"/>
  <c r="O45" i="11" s="1"/>
  <c r="J42" i="3"/>
  <c r="O44" i="11" s="1"/>
  <c r="J41" i="3"/>
  <c r="O43" i="11" s="1"/>
  <c r="J40" i="3"/>
  <c r="O42" i="11" s="1"/>
  <c r="J39" i="3"/>
  <c r="O41" i="11" s="1"/>
  <c r="J38" i="3"/>
  <c r="O40" i="11" s="1"/>
  <c r="J37" i="3"/>
  <c r="O39" i="11" s="1"/>
  <c r="J36" i="3"/>
  <c r="O38" i="11" s="1"/>
  <c r="J35" i="3"/>
  <c r="O37" i="11" s="1"/>
  <c r="J34" i="3"/>
  <c r="O36" i="11" s="1"/>
  <c r="J33" i="3"/>
  <c r="O35" i="11" s="1"/>
  <c r="J32" i="3"/>
  <c r="O34" i="11" s="1"/>
  <c r="J31" i="3"/>
  <c r="O33" i="11" s="1"/>
  <c r="J30" i="3"/>
  <c r="O32" i="11" s="1"/>
  <c r="J29" i="3"/>
  <c r="O31" i="11" s="1"/>
  <c r="J28" i="3"/>
  <c r="O30" i="11" s="1"/>
  <c r="J27" i="3"/>
  <c r="O29" i="11" s="1"/>
  <c r="J26" i="3"/>
  <c r="O28" i="11" s="1"/>
  <c r="J25" i="3"/>
  <c r="O27" i="11" s="1"/>
  <c r="J24" i="3"/>
  <c r="O26" i="11" s="1"/>
  <c r="J23" i="3"/>
  <c r="O25" i="11" s="1"/>
  <c r="J22" i="3"/>
  <c r="O24" i="11" s="1"/>
  <c r="J21" i="3"/>
  <c r="O23" i="11" s="1"/>
  <c r="J20" i="3"/>
  <c r="O22" i="11" s="1"/>
  <c r="J19" i="3"/>
  <c r="O21" i="11" s="1"/>
  <c r="J18" i="3"/>
  <c r="O20" i="11" s="1"/>
  <c r="J17" i="3"/>
  <c r="O19" i="11" s="1"/>
  <c r="J16" i="3"/>
  <c r="O18" i="11" s="1"/>
  <c r="J15" i="3"/>
  <c r="O17" i="11" s="1"/>
  <c r="J14" i="3"/>
  <c r="O16" i="11" s="1"/>
  <c r="J13" i="3"/>
  <c r="O15" i="11" s="1"/>
  <c r="J12" i="3"/>
  <c r="O14" i="11" s="1"/>
  <c r="J11" i="3"/>
  <c r="O13" i="11" s="1"/>
  <c r="J10" i="3"/>
  <c r="O12" i="11" s="1"/>
  <c r="J9" i="3"/>
  <c r="O11" i="11" s="1"/>
  <c r="J8" i="3"/>
  <c r="O10" i="11" s="1"/>
  <c r="J7" i="3"/>
  <c r="O9" i="11" s="1"/>
  <c r="J6" i="3"/>
  <c r="O8" i="11" s="1"/>
  <c r="J5" i="3"/>
  <c r="O7" i="11" s="1"/>
  <c r="DE124" i="15"/>
  <c r="DE123" i="15"/>
  <c r="DE125" i="15" s="1"/>
  <c r="F5" i="3" s="1" a="1"/>
  <c r="HZ114" i="11" l="1"/>
  <c r="IR114" i="11"/>
  <c r="IE114" i="11"/>
  <c r="J114" i="11"/>
  <c r="AH114" i="2"/>
  <c r="F5" i="3"/>
  <c r="F8" i="3"/>
  <c r="F19" i="3"/>
  <c r="F33" i="3"/>
  <c r="F44" i="3"/>
  <c r="F58" i="3"/>
  <c r="F72" i="3"/>
  <c r="F83" i="3"/>
  <c r="F97" i="3"/>
  <c r="F9" i="3"/>
  <c r="F20" i="3"/>
  <c r="F34" i="3"/>
  <c r="F48" i="3"/>
  <c r="F59" i="3"/>
  <c r="F73" i="3"/>
  <c r="F84" i="3"/>
  <c r="F12" i="3"/>
  <c r="F26" i="3"/>
  <c r="F40" i="3"/>
  <c r="F51" i="3"/>
  <c r="F65" i="3"/>
  <c r="F76" i="3"/>
  <c r="F90" i="3"/>
  <c r="F104" i="3"/>
  <c r="F24" i="3"/>
  <c r="F42" i="3"/>
  <c r="F64" i="3"/>
  <c r="F82" i="3"/>
  <c r="F100" i="3"/>
  <c r="F27" i="3"/>
  <c r="F49" i="3"/>
  <c r="F67" i="3"/>
  <c r="F89" i="3"/>
  <c r="F106" i="3"/>
  <c r="F17" i="3"/>
  <c r="F99" i="3"/>
  <c r="F25" i="3"/>
  <c r="F43" i="3"/>
  <c r="F66" i="3"/>
  <c r="F88" i="3"/>
  <c r="F105" i="3"/>
  <c r="F10" i="3"/>
  <c r="F28" i="3"/>
  <c r="F50" i="3"/>
  <c r="F68" i="3"/>
  <c r="F91" i="3"/>
  <c r="F107" i="3"/>
  <c r="F80" i="3"/>
  <c r="F11" i="3"/>
  <c r="F32" i="3"/>
  <c r="F52" i="3"/>
  <c r="F74" i="3"/>
  <c r="F92" i="3"/>
  <c r="F108" i="3"/>
  <c r="F57" i="3"/>
  <c r="F60" i="3"/>
  <c r="F16" i="3"/>
  <c r="F35" i="3"/>
  <c r="F56" i="3"/>
  <c r="F75" i="3"/>
  <c r="F96" i="3"/>
  <c r="F112" i="3"/>
  <c r="F36" i="3"/>
  <c r="F18" i="3"/>
  <c r="F98" i="3"/>
  <c r="F41" i="3"/>
  <c r="F81" i="3"/>
  <c r="F111" i="3"/>
  <c r="F47" i="3"/>
  <c r="F94" i="3"/>
  <c r="F30" i="3"/>
  <c r="F77" i="3"/>
  <c r="F13" i="3"/>
  <c r="F21" i="3"/>
  <c r="F103" i="3"/>
  <c r="F39" i="3"/>
  <c r="F86" i="3"/>
  <c r="F22" i="3"/>
  <c r="F69" i="3"/>
  <c r="F95" i="3"/>
  <c r="F31" i="3"/>
  <c r="F78" i="3"/>
  <c r="F14" i="3"/>
  <c r="F61" i="3"/>
  <c r="F55" i="3"/>
  <c r="F87" i="3"/>
  <c r="F23" i="3"/>
  <c r="F70" i="3"/>
  <c r="F6" i="3"/>
  <c r="F53" i="3"/>
  <c r="F102" i="3"/>
  <c r="F79" i="3"/>
  <c r="F15" i="3"/>
  <c r="F62" i="3"/>
  <c r="F109" i="3"/>
  <c r="F45" i="3"/>
  <c r="F71" i="3"/>
  <c r="F7" i="3"/>
  <c r="F54" i="3"/>
  <c r="F101" i="3"/>
  <c r="F37" i="3"/>
  <c r="F38" i="3"/>
  <c r="F63" i="3"/>
  <c r="F110" i="3"/>
  <c r="F46" i="3"/>
  <c r="F93" i="3"/>
  <c r="F29" i="3"/>
  <c r="F85" i="3"/>
  <c r="I50" i="13"/>
  <c r="H50" i="13"/>
  <c r="I49" i="13"/>
  <c r="H49" i="13"/>
  <c r="I48" i="13"/>
  <c r="H48" i="13"/>
  <c r="I47" i="13"/>
  <c r="H47" i="13"/>
  <c r="I46" i="13"/>
  <c r="H46" i="13"/>
  <c r="I45" i="13"/>
  <c r="H45" i="13"/>
  <c r="I44" i="13"/>
  <c r="H44" i="13"/>
  <c r="I43" i="13"/>
  <c r="H43" i="13"/>
  <c r="I42" i="13"/>
  <c r="H42" i="13"/>
  <c r="I41" i="13"/>
  <c r="H41" i="13"/>
  <c r="I33" i="13"/>
  <c r="H33" i="13"/>
  <c r="I32" i="13"/>
  <c r="H32" i="13"/>
  <c r="I31" i="13"/>
  <c r="H31" i="13"/>
  <c r="I30" i="13"/>
  <c r="H30" i="13"/>
  <c r="I29" i="13"/>
  <c r="H29" i="13"/>
  <c r="I28" i="13"/>
  <c r="H28" i="13"/>
  <c r="I27" i="13"/>
  <c r="H27" i="13"/>
  <c r="I26" i="13"/>
  <c r="H26" i="13"/>
  <c r="I25" i="13"/>
  <c r="H25" i="13"/>
  <c r="I24" i="13"/>
  <c r="H24" i="13"/>
  <c r="I18" i="13"/>
  <c r="H18" i="13"/>
  <c r="I16" i="13"/>
  <c r="H16" i="13"/>
  <c r="I15" i="13"/>
  <c r="H15" i="13"/>
  <c r="I14" i="13"/>
  <c r="H14" i="13"/>
  <c r="I13" i="13"/>
  <c r="H13" i="13"/>
  <c r="I12" i="13"/>
  <c r="H12" i="13"/>
  <c r="I11" i="13"/>
  <c r="H11" i="13"/>
  <c r="I10" i="13"/>
  <c r="H10" i="13"/>
  <c r="I9" i="13"/>
  <c r="H9" i="13"/>
  <c r="I8" i="13"/>
  <c r="H8" i="13"/>
  <c r="I7" i="13"/>
  <c r="H7" i="13"/>
  <c r="H35" i="13" l="1"/>
  <c r="I52" i="13"/>
  <c r="AF112" i="2"/>
  <c r="F112" i="11"/>
  <c r="IP112" i="11"/>
  <c r="F97" i="11"/>
  <c r="IP97" i="11"/>
  <c r="F90" i="11"/>
  <c r="IP90" i="11"/>
  <c r="F65" i="11"/>
  <c r="IP65" i="11"/>
  <c r="F32" i="11"/>
  <c r="IP32" i="11"/>
  <c r="F59" i="11"/>
  <c r="IP59" i="11"/>
  <c r="F109" i="11"/>
  <c r="IP109" i="11"/>
  <c r="IP68" i="11"/>
  <c r="F68" i="11"/>
  <c r="F51" i="11"/>
  <c r="IP51" i="11"/>
  <c r="IP92" i="11"/>
  <c r="F92" i="11"/>
  <c r="F75" i="11"/>
  <c r="IP75" i="11"/>
  <c r="F74" i="11"/>
  <c r="IP74" i="11"/>
  <c r="F79" i="11"/>
  <c r="IP79" i="11"/>
  <c r="IP86" i="11"/>
  <c r="F86" i="11"/>
  <c r="F71" i="11"/>
  <c r="IP71" i="11"/>
  <c r="F46" i="11"/>
  <c r="IP46" i="11"/>
  <c r="IP69" i="11"/>
  <c r="F69" i="11"/>
  <c r="IP36" i="11"/>
  <c r="F36" i="11"/>
  <c r="F47" i="11"/>
  <c r="IP47" i="11"/>
  <c r="F62" i="11"/>
  <c r="IP62" i="11"/>
  <c r="F106" i="11"/>
  <c r="IP106" i="11"/>
  <c r="F38" i="11"/>
  <c r="IP38" i="11"/>
  <c r="F40" i="11"/>
  <c r="IP40" i="11"/>
  <c r="F64" i="11"/>
  <c r="IP64" i="11"/>
  <c r="F89" i="11"/>
  <c r="IP89" i="11"/>
  <c r="F96" i="11"/>
  <c r="IP96" i="11"/>
  <c r="IP93" i="11"/>
  <c r="F93" i="11"/>
  <c r="IP29" i="11"/>
  <c r="F29" i="11"/>
  <c r="F61" i="11"/>
  <c r="IP61" i="11"/>
  <c r="F39" i="11"/>
  <c r="IP39" i="11"/>
  <c r="F49" i="11"/>
  <c r="IP49" i="11"/>
  <c r="F67" i="11"/>
  <c r="IP67" i="11"/>
  <c r="F87" i="11"/>
  <c r="IP87" i="11"/>
  <c r="F63" i="11"/>
  <c r="IP63" i="11"/>
  <c r="F41" i="11"/>
  <c r="IP41" i="11"/>
  <c r="AF113" i="2"/>
  <c r="F113" i="11"/>
  <c r="IP113" i="11"/>
  <c r="F77" i="11"/>
  <c r="IP77" i="11"/>
  <c r="IP76" i="11"/>
  <c r="F76" i="11"/>
  <c r="IP101" i="11"/>
  <c r="F101" i="11"/>
  <c r="IP84" i="11"/>
  <c r="F84" i="11"/>
  <c r="IP53" i="11"/>
  <c r="F53" i="11"/>
  <c r="F35" i="11"/>
  <c r="IP35" i="11"/>
  <c r="F31" i="11"/>
  <c r="IP31" i="11"/>
  <c r="F56" i="11"/>
  <c r="IP56" i="11"/>
  <c r="F104" i="11"/>
  <c r="IP104" i="11"/>
  <c r="F16" i="11"/>
  <c r="IP16" i="11"/>
  <c r="F105" i="11"/>
  <c r="IP105" i="11"/>
  <c r="F83" i="11"/>
  <c r="IP83" i="11"/>
  <c r="F58" i="11"/>
  <c r="IP58" i="11"/>
  <c r="IP54" i="11"/>
  <c r="F54" i="11"/>
  <c r="IP30" i="11"/>
  <c r="F30" i="11"/>
  <c r="F19" i="11"/>
  <c r="IP19" i="11"/>
  <c r="F66" i="11"/>
  <c r="IP66" i="11"/>
  <c r="F42" i="11"/>
  <c r="IP42" i="11"/>
  <c r="IP22" i="11"/>
  <c r="F22" i="11"/>
  <c r="F21" i="11"/>
  <c r="IP21" i="11"/>
  <c r="IP20" i="11"/>
  <c r="F20" i="11"/>
  <c r="F85" i="11"/>
  <c r="IP85" i="11"/>
  <c r="F25" i="11"/>
  <c r="IP25" i="11"/>
  <c r="F24" i="11"/>
  <c r="IP24" i="11"/>
  <c r="IP110" i="11"/>
  <c r="F110" i="11"/>
  <c r="F45" i="11"/>
  <c r="IP45" i="11"/>
  <c r="F78" i="11"/>
  <c r="IP78" i="11"/>
  <c r="F57" i="11"/>
  <c r="IP57" i="11"/>
  <c r="IP94" i="11"/>
  <c r="F94" i="11"/>
  <c r="F102" i="11"/>
  <c r="IP102" i="11"/>
  <c r="F81" i="11"/>
  <c r="IP81" i="11"/>
  <c r="F80" i="11"/>
  <c r="IP80" i="11"/>
  <c r="IP37" i="11"/>
  <c r="F37" i="11"/>
  <c r="F34" i="11"/>
  <c r="IP34" i="11"/>
  <c r="IP12" i="11"/>
  <c r="F12" i="11"/>
  <c r="IP44" i="11"/>
  <c r="F44" i="11"/>
  <c r="IP28" i="11"/>
  <c r="F28" i="11"/>
  <c r="F11" i="11"/>
  <c r="IP11" i="11"/>
  <c r="F10" i="11"/>
  <c r="IP10" i="11"/>
  <c r="F72" i="11"/>
  <c r="IP72" i="11"/>
  <c r="F82" i="11"/>
  <c r="IP82" i="11"/>
  <c r="F111" i="11"/>
  <c r="IP111" i="11"/>
  <c r="AF111" i="2"/>
  <c r="F114" i="11"/>
  <c r="IP114" i="11"/>
  <c r="AF114" i="2"/>
  <c r="IP60" i="11"/>
  <c r="F60" i="11"/>
  <c r="F17" i="11"/>
  <c r="IP17" i="11"/>
  <c r="F88" i="11"/>
  <c r="IP88" i="11"/>
  <c r="F98" i="11"/>
  <c r="IP98" i="11"/>
  <c r="F70" i="11"/>
  <c r="IP70" i="11"/>
  <c r="F27" i="11"/>
  <c r="IP27" i="11"/>
  <c r="F50" i="11"/>
  <c r="IP50" i="11"/>
  <c r="F103" i="11"/>
  <c r="IP103" i="11"/>
  <c r="IP52" i="11"/>
  <c r="F52" i="11"/>
  <c r="F95" i="11"/>
  <c r="IP95" i="11"/>
  <c r="F9" i="11"/>
  <c r="IP9" i="11"/>
  <c r="F55" i="11"/>
  <c r="IP55" i="11"/>
  <c r="F23" i="11"/>
  <c r="IP23" i="11"/>
  <c r="F43" i="11"/>
  <c r="IP43" i="11"/>
  <c r="IP108" i="11"/>
  <c r="F108" i="11"/>
  <c r="F48" i="11"/>
  <c r="IP48" i="11"/>
  <c r="F73" i="11"/>
  <c r="IP73" i="11"/>
  <c r="F8" i="11"/>
  <c r="IP8" i="11"/>
  <c r="F33" i="11"/>
  <c r="IP33" i="11"/>
  <c r="F15" i="11"/>
  <c r="IP15" i="11"/>
  <c r="IP100" i="11"/>
  <c r="F100" i="11"/>
  <c r="F18" i="11"/>
  <c r="IP18" i="11"/>
  <c r="F13" i="11"/>
  <c r="IP13" i="11"/>
  <c r="F107" i="11"/>
  <c r="IP107" i="11"/>
  <c r="F91" i="11"/>
  <c r="IP91" i="11"/>
  <c r="F26" i="11"/>
  <c r="IP26" i="11"/>
  <c r="F14" i="11"/>
  <c r="IP14" i="11"/>
  <c r="F99" i="11"/>
  <c r="IP99" i="11"/>
  <c r="F7" i="11"/>
  <c r="IP7" i="11"/>
  <c r="I35" i="13"/>
  <c r="H52" i="13"/>
  <c r="HS6" i="3"/>
  <c r="HS7" i="3"/>
  <c r="HS8" i="3"/>
  <c r="HS9" i="3"/>
  <c r="HS10" i="3"/>
  <c r="HS11" i="3"/>
  <c r="HS12" i="3"/>
  <c r="HS13" i="3"/>
  <c r="HS14" i="3"/>
  <c r="HS15" i="3"/>
  <c r="HS16" i="3"/>
  <c r="HS17" i="3"/>
  <c r="HS18" i="3"/>
  <c r="HS19" i="3"/>
  <c r="HS20" i="3"/>
  <c r="HS21" i="3"/>
  <c r="HS22" i="3"/>
  <c r="HS23" i="3"/>
  <c r="HS24" i="3"/>
  <c r="HS25" i="3"/>
  <c r="HS26" i="3"/>
  <c r="HS27" i="3"/>
  <c r="HS28" i="3"/>
  <c r="HS29" i="3"/>
  <c r="HS30" i="3"/>
  <c r="HS31" i="3"/>
  <c r="HS32" i="3"/>
  <c r="HS33" i="3"/>
  <c r="HS34" i="3"/>
  <c r="HS35" i="3"/>
  <c r="HS36" i="3"/>
  <c r="HS37" i="3"/>
  <c r="HS38" i="3"/>
  <c r="HS39" i="3"/>
  <c r="HS40" i="3"/>
  <c r="HS41" i="3"/>
  <c r="HS42" i="3"/>
  <c r="HS43" i="3"/>
  <c r="HS44" i="3"/>
  <c r="HS45" i="3"/>
  <c r="HS46" i="3"/>
  <c r="HS47" i="3"/>
  <c r="HS48" i="3"/>
  <c r="HS49" i="3"/>
  <c r="HS50" i="3"/>
  <c r="HS51" i="3"/>
  <c r="HS52" i="3"/>
  <c r="HS53" i="3"/>
  <c r="HS54" i="3"/>
  <c r="HS55" i="3"/>
  <c r="HS56" i="3"/>
  <c r="HS57" i="3"/>
  <c r="HS58" i="3"/>
  <c r="HS59" i="3"/>
  <c r="HS60" i="3"/>
  <c r="HS61" i="3"/>
  <c r="HS62" i="3"/>
  <c r="HS63" i="3"/>
  <c r="HS64" i="3"/>
  <c r="HS65" i="3"/>
  <c r="HS66" i="3"/>
  <c r="HS67" i="3"/>
  <c r="HS68" i="3"/>
  <c r="HS69" i="3"/>
  <c r="HS70" i="3"/>
  <c r="HS71" i="3"/>
  <c r="HS72" i="3"/>
  <c r="HS73" i="3"/>
  <c r="HS74" i="3"/>
  <c r="HS75" i="3"/>
  <c r="HS76" i="3"/>
  <c r="HS77" i="3"/>
  <c r="HS78" i="3"/>
  <c r="HS79" i="3"/>
  <c r="HS80" i="3"/>
  <c r="HS81" i="3"/>
  <c r="HS82" i="3"/>
  <c r="HS83" i="3"/>
  <c r="HS84" i="3"/>
  <c r="HS85" i="3"/>
  <c r="HS86" i="3"/>
  <c r="HS87" i="3"/>
  <c r="HS88" i="3"/>
  <c r="HS89" i="3"/>
  <c r="HS90" i="3"/>
  <c r="HS91" i="3"/>
  <c r="HS92" i="3"/>
  <c r="HS93" i="3"/>
  <c r="HS94" i="3"/>
  <c r="HS95" i="3"/>
  <c r="HS96" i="3"/>
  <c r="HS97" i="3"/>
  <c r="HS98" i="3"/>
  <c r="HS99" i="3"/>
  <c r="HS100" i="3"/>
  <c r="HS101" i="3"/>
  <c r="HS102" i="3"/>
  <c r="HS103" i="3"/>
  <c r="HS104" i="3"/>
  <c r="HS105" i="3"/>
  <c r="HS106" i="3"/>
  <c r="HS107" i="3"/>
  <c r="HS108" i="3"/>
  <c r="HS109" i="3"/>
  <c r="HS110" i="3"/>
  <c r="HS111" i="3"/>
  <c r="HS5" i="3"/>
  <c r="HT5" i="3" s="1"/>
  <c r="HZ7" i="11" l="1"/>
  <c r="IR7" i="11"/>
  <c r="IE7" i="11"/>
  <c r="J7" i="11"/>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5" i="3"/>
  <c r="AA111" i="2" l="1"/>
  <c r="AB111" i="2" s="1"/>
  <c r="E111" i="2"/>
  <c r="F111" i="2" s="1"/>
  <c r="AA112" i="2"/>
  <c r="E112" i="2"/>
  <c r="AA113" i="2"/>
  <c r="E113" i="2"/>
  <c r="AC111" i="2" l="1"/>
  <c r="C111" i="11"/>
  <c r="D110" i="12" s="1"/>
  <c r="AE111" i="2"/>
  <c r="AG111" i="2"/>
  <c r="M7" i="11"/>
  <c r="G8" i="2" l="1"/>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2" i="2"/>
  <c r="G113" i="2"/>
  <c r="G114" i="2"/>
  <c r="G7" i="2"/>
  <c r="D123" i="15" l="1"/>
  <c r="E123" i="15"/>
  <c r="F123" i="15"/>
  <c r="G123" i="15"/>
  <c r="H123" i="15"/>
  <c r="I123" i="15"/>
  <c r="J123" i="15"/>
  <c r="K123" i="15"/>
  <c r="L123" i="15"/>
  <c r="M123" i="15"/>
  <c r="N123" i="15"/>
  <c r="O123" i="15"/>
  <c r="P123" i="15"/>
  <c r="Q123" i="15"/>
  <c r="R123" i="15"/>
  <c r="S123" i="15"/>
  <c r="T123" i="15"/>
  <c r="U123" i="15"/>
  <c r="V123" i="15"/>
  <c r="W123" i="15"/>
  <c r="X123" i="15"/>
  <c r="Y123" i="15"/>
  <c r="Z123" i="15"/>
  <c r="AA123" i="15"/>
  <c r="AB123" i="15"/>
  <c r="AC123" i="15"/>
  <c r="AD123" i="15"/>
  <c r="AE123" i="15"/>
  <c r="AF123" i="15"/>
  <c r="AG123" i="15"/>
  <c r="AH123" i="15"/>
  <c r="AI123" i="15"/>
  <c r="AJ123" i="15"/>
  <c r="AK123" i="15"/>
  <c r="AL123" i="15"/>
  <c r="AM123" i="15"/>
  <c r="AN123" i="15"/>
  <c r="AO123" i="15"/>
  <c r="AP123" i="15"/>
  <c r="AQ123" i="15"/>
  <c r="AR123" i="15"/>
  <c r="AS123" i="15"/>
  <c r="AT123" i="15"/>
  <c r="AU123" i="15"/>
  <c r="AV123" i="15"/>
  <c r="AW123" i="15"/>
  <c r="AX123" i="15"/>
  <c r="AY123" i="15"/>
  <c r="AZ123" i="15"/>
  <c r="BA123" i="15"/>
  <c r="BB123" i="15"/>
  <c r="BC123" i="15"/>
  <c r="BD123" i="15"/>
  <c r="BE123" i="15"/>
  <c r="BF123" i="15"/>
  <c r="BG123" i="15"/>
  <c r="BH123" i="15"/>
  <c r="BI123" i="15"/>
  <c r="BJ123" i="15"/>
  <c r="BK123" i="15"/>
  <c r="BL123" i="15"/>
  <c r="BM123" i="15"/>
  <c r="BN123" i="15"/>
  <c r="BO123" i="15"/>
  <c r="BP123" i="15"/>
  <c r="BQ123" i="15"/>
  <c r="BR123" i="15"/>
  <c r="BS123" i="15"/>
  <c r="BT123" i="15"/>
  <c r="BU123" i="15"/>
  <c r="BV123" i="15"/>
  <c r="BW123" i="15"/>
  <c r="BX123" i="15"/>
  <c r="BY123" i="15"/>
  <c r="BZ123" i="15"/>
  <c r="CA123" i="15"/>
  <c r="CB123" i="15"/>
  <c r="CC123" i="15"/>
  <c r="CD123" i="15"/>
  <c r="CE123" i="15"/>
  <c r="CF123" i="15"/>
  <c r="CG123" i="15"/>
  <c r="CH123" i="15"/>
  <c r="CI123" i="15"/>
  <c r="CJ123" i="15"/>
  <c r="CK123" i="15"/>
  <c r="CL123" i="15"/>
  <c r="CM123" i="15"/>
  <c r="CN123" i="15"/>
  <c r="CO123" i="15"/>
  <c r="CP123" i="15"/>
  <c r="CQ123" i="15"/>
  <c r="CR123" i="15"/>
  <c r="CS123" i="15"/>
  <c r="CT123" i="15"/>
  <c r="CU123" i="15"/>
  <c r="CV123" i="15"/>
  <c r="CW123" i="15"/>
  <c r="CX123" i="15"/>
  <c r="CY123" i="15"/>
  <c r="CZ123" i="15"/>
  <c r="DA123" i="15"/>
  <c r="DB123" i="15"/>
  <c r="DC123" i="15"/>
  <c r="DD123" i="15"/>
  <c r="DF123" i="15"/>
  <c r="DG123" i="15"/>
  <c r="C123" i="15"/>
  <c r="B7" i="9" l="1"/>
  <c r="B4" i="9"/>
  <c r="G21" i="1" l="1"/>
  <c r="E21" i="1"/>
  <c r="D3" i="8" l="1"/>
  <c r="E11" i="9"/>
  <c r="C6" i="5" l="1"/>
  <c r="HX5" i="3" l="1"/>
  <c r="I7" i="2" s="1"/>
  <c r="I6" i="5"/>
  <c r="ID5" i="3" s="1"/>
  <c r="O7" i="2" s="1"/>
  <c r="E6" i="5"/>
  <c r="HZ5" i="3" s="1"/>
  <c r="K7" i="2" s="1"/>
  <c r="J6" i="5"/>
  <c r="IE5" i="3" s="1"/>
  <c r="P7" i="2" s="1"/>
  <c r="G6" i="5"/>
  <c r="IB5" i="3" s="1"/>
  <c r="M7" i="2" s="1"/>
  <c r="F6" i="5"/>
  <c r="IA5" i="3" s="1"/>
  <c r="L7" i="2" s="1"/>
  <c r="D6" i="5"/>
  <c r="HY5" i="3" s="1"/>
  <c r="J7" i="2" s="1"/>
  <c r="H6" i="5"/>
  <c r="IC5" i="3" s="1"/>
  <c r="N7" i="2" s="1"/>
  <c r="G6" i="3"/>
  <c r="H6" i="3" s="1"/>
  <c r="G7" i="3"/>
  <c r="H7" i="3" s="1"/>
  <c r="G8" i="3"/>
  <c r="H8" i="3" s="1"/>
  <c r="G9" i="3"/>
  <c r="H9" i="3" s="1"/>
  <c r="G10" i="3"/>
  <c r="H10" i="3" s="1"/>
  <c r="G11" i="3"/>
  <c r="H11" i="3" s="1"/>
  <c r="G12" i="3"/>
  <c r="H12" i="3" s="1"/>
  <c r="G13" i="3"/>
  <c r="H13" i="3" s="1"/>
  <c r="G14" i="3"/>
  <c r="H14" i="3" s="1"/>
  <c r="G15" i="3"/>
  <c r="H15" i="3" s="1"/>
  <c r="G16" i="3"/>
  <c r="H16" i="3" s="1"/>
  <c r="G17" i="3"/>
  <c r="H17" i="3" s="1"/>
  <c r="G18" i="3"/>
  <c r="H18" i="3" s="1"/>
  <c r="G19" i="3"/>
  <c r="H19" i="3" s="1"/>
  <c r="G20" i="3"/>
  <c r="H20" i="3" s="1"/>
  <c r="G21" i="3"/>
  <c r="H21" i="3" s="1"/>
  <c r="G22" i="3"/>
  <c r="H22" i="3" s="1"/>
  <c r="G23" i="3"/>
  <c r="H23" i="3" s="1"/>
  <c r="G24" i="3"/>
  <c r="H24" i="3" s="1"/>
  <c r="G25" i="3"/>
  <c r="H25" i="3" s="1"/>
  <c r="G26" i="3"/>
  <c r="H26" i="3" s="1"/>
  <c r="G27" i="3"/>
  <c r="H27" i="3" s="1"/>
  <c r="G28" i="3"/>
  <c r="H28" i="3" s="1"/>
  <c r="G29" i="3"/>
  <c r="H29" i="3" s="1"/>
  <c r="G30" i="3"/>
  <c r="H30" i="3" s="1"/>
  <c r="G31" i="3"/>
  <c r="H31" i="3" s="1"/>
  <c r="G32" i="3"/>
  <c r="H32" i="3" s="1"/>
  <c r="G33" i="3"/>
  <c r="H33" i="3" s="1"/>
  <c r="G34" i="3"/>
  <c r="H34" i="3" s="1"/>
  <c r="G35" i="3"/>
  <c r="H35" i="3" s="1"/>
  <c r="G36" i="3"/>
  <c r="H36" i="3" s="1"/>
  <c r="G37" i="3"/>
  <c r="H37" i="3" s="1"/>
  <c r="G38" i="3"/>
  <c r="H38" i="3" s="1"/>
  <c r="G39" i="3"/>
  <c r="H39" i="3" s="1"/>
  <c r="G40" i="3"/>
  <c r="H40" i="3" s="1"/>
  <c r="G41" i="3"/>
  <c r="H41" i="3" s="1"/>
  <c r="G42" i="3"/>
  <c r="H42" i="3" s="1"/>
  <c r="G43" i="3"/>
  <c r="H43" i="3" s="1"/>
  <c r="G44" i="3"/>
  <c r="H44" i="3" s="1"/>
  <c r="G45" i="3"/>
  <c r="H45" i="3" s="1"/>
  <c r="G46" i="3"/>
  <c r="H46" i="3" s="1"/>
  <c r="G47" i="3"/>
  <c r="H47" i="3" s="1"/>
  <c r="G48" i="3"/>
  <c r="H48" i="3" s="1"/>
  <c r="G49" i="3"/>
  <c r="H49" i="3" s="1"/>
  <c r="G50" i="3"/>
  <c r="H50" i="3" s="1"/>
  <c r="G51" i="3"/>
  <c r="H51" i="3" s="1"/>
  <c r="G52" i="3"/>
  <c r="H52" i="3" s="1"/>
  <c r="G53" i="3"/>
  <c r="H53" i="3" s="1"/>
  <c r="G54" i="3"/>
  <c r="H54" i="3" s="1"/>
  <c r="G55" i="3"/>
  <c r="H55" i="3" s="1"/>
  <c r="G56" i="3"/>
  <c r="H56" i="3" s="1"/>
  <c r="G57" i="3"/>
  <c r="H57" i="3" s="1"/>
  <c r="G58" i="3"/>
  <c r="H58" i="3" s="1"/>
  <c r="G59" i="3"/>
  <c r="H59" i="3" s="1"/>
  <c r="G60" i="3"/>
  <c r="H60" i="3" s="1"/>
  <c r="G61" i="3"/>
  <c r="H61" i="3" s="1"/>
  <c r="G62" i="3"/>
  <c r="H62" i="3" s="1"/>
  <c r="G63" i="3"/>
  <c r="H63" i="3" s="1"/>
  <c r="G64" i="3"/>
  <c r="H64" i="3" s="1"/>
  <c r="G65" i="3"/>
  <c r="H65" i="3" s="1"/>
  <c r="G66" i="3"/>
  <c r="H66" i="3" s="1"/>
  <c r="G67" i="3"/>
  <c r="H67" i="3" s="1"/>
  <c r="G68" i="3"/>
  <c r="H68" i="3" s="1"/>
  <c r="G69" i="3"/>
  <c r="H69" i="3" s="1"/>
  <c r="G70" i="3"/>
  <c r="H70" i="3" s="1"/>
  <c r="G71" i="3"/>
  <c r="H71" i="3" s="1"/>
  <c r="G72" i="3"/>
  <c r="H72" i="3" s="1"/>
  <c r="G73" i="3"/>
  <c r="H73" i="3" s="1"/>
  <c r="G74" i="3"/>
  <c r="H74" i="3" s="1"/>
  <c r="G75" i="3"/>
  <c r="H75" i="3" s="1"/>
  <c r="G76" i="3"/>
  <c r="H76" i="3" s="1"/>
  <c r="G77" i="3"/>
  <c r="H77" i="3" s="1"/>
  <c r="G78" i="3"/>
  <c r="G79" i="3"/>
  <c r="H79" i="3" s="1"/>
  <c r="G80" i="3"/>
  <c r="H80" i="3" s="1"/>
  <c r="G81" i="3"/>
  <c r="G82" i="3"/>
  <c r="H82" i="3" s="1"/>
  <c r="G83" i="3"/>
  <c r="H83" i="3" s="1"/>
  <c r="G84" i="3"/>
  <c r="H84" i="3" s="1"/>
  <c r="G85" i="3"/>
  <c r="H85" i="3" s="1"/>
  <c r="G86" i="3"/>
  <c r="H86" i="3" s="1"/>
  <c r="G87" i="3"/>
  <c r="H87" i="3" s="1"/>
  <c r="G88" i="3"/>
  <c r="H88" i="3" s="1"/>
  <c r="G89" i="3"/>
  <c r="H89" i="3" s="1"/>
  <c r="G90" i="3"/>
  <c r="H90" i="3" s="1"/>
  <c r="G91" i="3"/>
  <c r="H91" i="3" s="1"/>
  <c r="G92" i="3"/>
  <c r="H92" i="3" s="1"/>
  <c r="G93" i="3"/>
  <c r="H93" i="3" s="1"/>
  <c r="G94" i="3"/>
  <c r="H94" i="3" s="1"/>
  <c r="G95" i="3"/>
  <c r="H95" i="3" s="1"/>
  <c r="G96" i="3"/>
  <c r="H96" i="3" s="1"/>
  <c r="G97" i="3"/>
  <c r="H97" i="3" s="1"/>
  <c r="G98" i="3"/>
  <c r="H98" i="3" s="1"/>
  <c r="G99" i="3"/>
  <c r="H99" i="3" s="1"/>
  <c r="G100" i="3"/>
  <c r="H100" i="3" s="1"/>
  <c r="G101" i="3"/>
  <c r="H101" i="3" s="1"/>
  <c r="G102" i="3"/>
  <c r="H102" i="3" s="1"/>
  <c r="G103" i="3"/>
  <c r="H103" i="3" s="1"/>
  <c r="G104" i="3"/>
  <c r="H104" i="3" s="1"/>
  <c r="G105" i="3"/>
  <c r="H105" i="3" s="1"/>
  <c r="G106" i="3"/>
  <c r="H106" i="3" s="1"/>
  <c r="G107" i="3"/>
  <c r="H107" i="3" s="1"/>
  <c r="G108" i="3"/>
  <c r="H108" i="3" s="1"/>
  <c r="G109" i="3"/>
  <c r="H109" i="3" s="1"/>
  <c r="G110" i="3"/>
  <c r="H110" i="3" s="1"/>
  <c r="G111" i="3"/>
  <c r="H111" i="3" s="1"/>
  <c r="G5" i="3"/>
  <c r="H5" i="3" s="1"/>
  <c r="D125" i="15"/>
  <c r="E125" i="15"/>
  <c r="F125" i="15"/>
  <c r="G125" i="15"/>
  <c r="H125" i="15"/>
  <c r="I125" i="15"/>
  <c r="J125" i="15"/>
  <c r="K125" i="15"/>
  <c r="L125" i="15"/>
  <c r="M125" i="15"/>
  <c r="N125" i="15"/>
  <c r="O125" i="15"/>
  <c r="P125" i="15"/>
  <c r="Q125" i="15"/>
  <c r="R125" i="15"/>
  <c r="S125" i="15"/>
  <c r="T125" i="15"/>
  <c r="U125" i="15"/>
  <c r="V125" i="15"/>
  <c r="W125" i="15"/>
  <c r="X125" i="15"/>
  <c r="Y125" i="15"/>
  <c r="Z125" i="15"/>
  <c r="AA125" i="15"/>
  <c r="AB125" i="15"/>
  <c r="AC125" i="15"/>
  <c r="AD125" i="15"/>
  <c r="AE125" i="15"/>
  <c r="AF125" i="15"/>
  <c r="AG125" i="15"/>
  <c r="AH125" i="15"/>
  <c r="AI125" i="15"/>
  <c r="AJ125" i="15"/>
  <c r="AK125" i="15"/>
  <c r="AL125" i="15"/>
  <c r="AM125" i="15"/>
  <c r="AN125" i="15"/>
  <c r="AO125" i="15"/>
  <c r="AP125" i="15"/>
  <c r="AQ125" i="15"/>
  <c r="AR125" i="15"/>
  <c r="AS125" i="15"/>
  <c r="AT125" i="15"/>
  <c r="AU125" i="15"/>
  <c r="AV125" i="15"/>
  <c r="AW125" i="15"/>
  <c r="AX125" i="15"/>
  <c r="AY125" i="15"/>
  <c r="AZ125" i="15"/>
  <c r="BA125" i="15"/>
  <c r="BB125" i="15"/>
  <c r="BC125" i="15"/>
  <c r="BD125" i="15"/>
  <c r="BE125" i="15"/>
  <c r="BF125" i="15"/>
  <c r="BG125" i="15"/>
  <c r="BH125" i="15"/>
  <c r="BI125" i="15"/>
  <c r="BJ125" i="15"/>
  <c r="BK125" i="15"/>
  <c r="BL125" i="15"/>
  <c r="BM125" i="15"/>
  <c r="BN125" i="15"/>
  <c r="BO125" i="15"/>
  <c r="BP125" i="15"/>
  <c r="BQ125" i="15"/>
  <c r="BR125" i="15"/>
  <c r="BS125" i="15"/>
  <c r="BT125" i="15"/>
  <c r="BU125" i="15"/>
  <c r="BV125" i="15"/>
  <c r="BW125" i="15"/>
  <c r="BX125" i="15"/>
  <c r="BY125" i="15"/>
  <c r="BZ125" i="15"/>
  <c r="CA125" i="15"/>
  <c r="CB125" i="15"/>
  <c r="CC125" i="15"/>
  <c r="CD125" i="15"/>
  <c r="CE125" i="15"/>
  <c r="CF125" i="15"/>
  <c r="CG125" i="15"/>
  <c r="CH125" i="15"/>
  <c r="CI125" i="15"/>
  <c r="CJ125" i="15"/>
  <c r="CK125" i="15"/>
  <c r="CL125" i="15"/>
  <c r="CM125" i="15"/>
  <c r="CN125" i="15"/>
  <c r="CO125" i="15"/>
  <c r="CP125" i="15"/>
  <c r="CQ125" i="15"/>
  <c r="CR125" i="15"/>
  <c r="CS125" i="15"/>
  <c r="CT125" i="15"/>
  <c r="CU125" i="15"/>
  <c r="CV125" i="15"/>
  <c r="CW125" i="15"/>
  <c r="CX125" i="15"/>
  <c r="CY125" i="15"/>
  <c r="CZ125" i="15"/>
  <c r="DA125" i="15"/>
  <c r="DB125" i="15"/>
  <c r="DC125" i="15"/>
  <c r="DD125" i="15"/>
  <c r="DF125" i="15"/>
  <c r="DG125" i="15"/>
  <c r="C125" i="15"/>
  <c r="D124" i="15"/>
  <c r="E124" i="15"/>
  <c r="F124" i="15"/>
  <c r="G124" i="15"/>
  <c r="H124" i="15"/>
  <c r="I124" i="15"/>
  <c r="J124" i="15"/>
  <c r="K124" i="15"/>
  <c r="L124" i="15"/>
  <c r="M124" i="15"/>
  <c r="N124" i="15"/>
  <c r="O124" i="15"/>
  <c r="P124" i="15"/>
  <c r="Q124" i="15"/>
  <c r="R124" i="15"/>
  <c r="S124" i="15"/>
  <c r="T124" i="15"/>
  <c r="U124" i="15"/>
  <c r="V124" i="15"/>
  <c r="W124" i="15"/>
  <c r="X124" i="15"/>
  <c r="Y124" i="15"/>
  <c r="Z124" i="15"/>
  <c r="AA124" i="15"/>
  <c r="AB124" i="15"/>
  <c r="AC124" i="15"/>
  <c r="AD124" i="15"/>
  <c r="AE124" i="15"/>
  <c r="AF124" i="15"/>
  <c r="AG124" i="15"/>
  <c r="AH124" i="15"/>
  <c r="AI124" i="15"/>
  <c r="AJ124" i="15"/>
  <c r="AK124" i="15"/>
  <c r="AL124" i="15"/>
  <c r="AM124" i="15"/>
  <c r="AN124" i="15"/>
  <c r="AO124" i="15"/>
  <c r="AP124" i="15"/>
  <c r="AQ124" i="15"/>
  <c r="AR124" i="15"/>
  <c r="AS124" i="15"/>
  <c r="AT124" i="15"/>
  <c r="AU124" i="15"/>
  <c r="AV124" i="15"/>
  <c r="AW124" i="15"/>
  <c r="AX124" i="15"/>
  <c r="AY124" i="15"/>
  <c r="AZ124" i="15"/>
  <c r="BA124" i="15"/>
  <c r="BB124" i="15"/>
  <c r="BC124" i="15"/>
  <c r="BD124" i="15"/>
  <c r="BE124" i="15"/>
  <c r="BF124" i="15"/>
  <c r="BG124" i="15"/>
  <c r="BH124" i="15"/>
  <c r="BI124" i="15"/>
  <c r="BJ124" i="15"/>
  <c r="BK124" i="15"/>
  <c r="BL124" i="15"/>
  <c r="BM124" i="15"/>
  <c r="BN124" i="15"/>
  <c r="BO124" i="15"/>
  <c r="BP124" i="15"/>
  <c r="BQ124" i="15"/>
  <c r="BR124" i="15"/>
  <c r="BS124" i="15"/>
  <c r="BT124" i="15"/>
  <c r="BU124" i="15"/>
  <c r="BV124" i="15"/>
  <c r="BW124" i="15"/>
  <c r="BX124" i="15"/>
  <c r="BY124" i="15"/>
  <c r="BZ124" i="15"/>
  <c r="CA124" i="15"/>
  <c r="CB124" i="15"/>
  <c r="CC124" i="15"/>
  <c r="CD124" i="15"/>
  <c r="CE124" i="15"/>
  <c r="CF124" i="15"/>
  <c r="CG124" i="15"/>
  <c r="CH124" i="15"/>
  <c r="CI124" i="15"/>
  <c r="CJ124" i="15"/>
  <c r="CK124" i="15"/>
  <c r="CL124" i="15"/>
  <c r="CM124" i="15"/>
  <c r="CN124" i="15"/>
  <c r="CO124" i="15"/>
  <c r="CP124" i="15"/>
  <c r="CQ124" i="15"/>
  <c r="CR124" i="15"/>
  <c r="CS124" i="15"/>
  <c r="CT124" i="15"/>
  <c r="CU124" i="15"/>
  <c r="CV124" i="15"/>
  <c r="CW124" i="15"/>
  <c r="CX124" i="15"/>
  <c r="CY124" i="15"/>
  <c r="CZ124" i="15"/>
  <c r="DA124" i="15"/>
  <c r="DB124" i="15"/>
  <c r="DC124" i="15"/>
  <c r="DD124" i="15"/>
  <c r="DF124" i="15"/>
  <c r="DG124" i="15"/>
  <c r="C124" i="15"/>
  <c r="M8" i="11"/>
  <c r="M9" i="11"/>
  <c r="M10" i="11"/>
  <c r="M11" i="11"/>
  <c r="M12" i="11"/>
  <c r="M13" i="11"/>
  <c r="M14" i="11"/>
  <c r="M15" i="11"/>
  <c r="M16" i="11"/>
  <c r="M17" i="11"/>
  <c r="M18" i="11"/>
  <c r="M19" i="11"/>
  <c r="M20" i="11"/>
  <c r="M21" i="11"/>
  <c r="M22" i="1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7" i="11"/>
  <c r="M58" i="11"/>
  <c r="M59" i="11"/>
  <c r="M60" i="11"/>
  <c r="M61" i="11"/>
  <c r="M62" i="11"/>
  <c r="M63" i="11"/>
  <c r="M64" i="11"/>
  <c r="M65" i="11"/>
  <c r="M66" i="11"/>
  <c r="M67" i="11"/>
  <c r="M68" i="11"/>
  <c r="M69" i="11"/>
  <c r="M70" i="11"/>
  <c r="M71" i="11"/>
  <c r="M72" i="11"/>
  <c r="M73" i="11"/>
  <c r="M74" i="11"/>
  <c r="M75" i="11"/>
  <c r="M76" i="11"/>
  <c r="M77" i="11"/>
  <c r="M78" i="11"/>
  <c r="M79" i="11"/>
  <c r="M80" i="11"/>
  <c r="M81" i="11"/>
  <c r="M82" i="11"/>
  <c r="M83" i="11"/>
  <c r="M84" i="11"/>
  <c r="M85" i="11"/>
  <c r="M86" i="11"/>
  <c r="M87" i="11"/>
  <c r="M88" i="11"/>
  <c r="M89" i="11"/>
  <c r="M90" i="11"/>
  <c r="M91" i="11"/>
  <c r="M92" i="11"/>
  <c r="M93" i="11"/>
  <c r="M94" i="11"/>
  <c r="M95" i="11"/>
  <c r="M96" i="11"/>
  <c r="M97" i="11"/>
  <c r="M98" i="11"/>
  <c r="M99" i="11"/>
  <c r="M100" i="11"/>
  <c r="M101" i="11"/>
  <c r="M102" i="11"/>
  <c r="M103" i="11"/>
  <c r="M104" i="11"/>
  <c r="M105" i="11"/>
  <c r="M106" i="11"/>
  <c r="M107" i="11"/>
  <c r="M108" i="11"/>
  <c r="M109" i="11"/>
  <c r="M110" i="11"/>
  <c r="M111" i="11"/>
  <c r="M112" i="11"/>
  <c r="M113" i="11"/>
  <c r="H113" i="3" l="1"/>
  <c r="I100" i="3" s="1"/>
  <c r="I24" i="3"/>
  <c r="I55" i="3"/>
  <c r="HT6" i="3"/>
  <c r="HT7" i="3"/>
  <c r="HT8" i="3"/>
  <c r="HT9" i="3"/>
  <c r="HT10" i="3"/>
  <c r="HT11" i="3"/>
  <c r="HT12" i="3"/>
  <c r="HT13" i="3"/>
  <c r="HT14" i="3"/>
  <c r="HT15" i="3"/>
  <c r="HT16" i="3"/>
  <c r="HT17" i="3"/>
  <c r="HT18" i="3"/>
  <c r="HT19" i="3"/>
  <c r="HT20" i="3"/>
  <c r="HT21" i="3"/>
  <c r="HT22" i="3"/>
  <c r="HT23" i="3"/>
  <c r="HT24" i="3"/>
  <c r="HT25" i="3"/>
  <c r="HT26" i="3"/>
  <c r="HT27" i="3"/>
  <c r="HT28" i="3"/>
  <c r="HT29" i="3"/>
  <c r="HT30" i="3"/>
  <c r="HT31" i="3"/>
  <c r="HT32" i="3"/>
  <c r="HT33" i="3"/>
  <c r="HT34" i="3"/>
  <c r="HT35" i="3"/>
  <c r="HT36" i="3"/>
  <c r="HT37" i="3"/>
  <c r="HT38" i="3"/>
  <c r="HT39" i="3"/>
  <c r="HT40" i="3"/>
  <c r="HT41" i="3"/>
  <c r="HT42" i="3"/>
  <c r="HT43" i="3"/>
  <c r="HT44" i="3"/>
  <c r="HT45" i="3"/>
  <c r="HT46" i="3"/>
  <c r="HT47" i="3"/>
  <c r="HT48" i="3"/>
  <c r="HT49" i="3"/>
  <c r="HT50" i="3"/>
  <c r="HT51" i="3"/>
  <c r="HT52" i="3"/>
  <c r="HT53" i="3"/>
  <c r="HT54" i="3"/>
  <c r="HT55" i="3"/>
  <c r="HT56" i="3"/>
  <c r="HT57" i="3"/>
  <c r="HT58" i="3"/>
  <c r="HT59" i="3"/>
  <c r="HT60" i="3"/>
  <c r="HT61" i="3"/>
  <c r="HT62" i="3"/>
  <c r="HT63" i="3"/>
  <c r="HT64" i="3"/>
  <c r="HT65" i="3"/>
  <c r="HT66" i="3"/>
  <c r="HT67" i="3"/>
  <c r="HT68" i="3"/>
  <c r="HT69" i="3"/>
  <c r="HT70" i="3"/>
  <c r="HT71" i="3"/>
  <c r="HT72" i="3"/>
  <c r="HT73" i="3"/>
  <c r="HT74" i="3"/>
  <c r="HT75" i="3"/>
  <c r="HT76" i="3"/>
  <c r="HT77" i="3"/>
  <c r="HT78" i="3"/>
  <c r="HT79" i="3"/>
  <c r="HT80" i="3"/>
  <c r="HT81" i="3"/>
  <c r="HT82" i="3"/>
  <c r="HT83" i="3"/>
  <c r="HT84" i="3"/>
  <c r="HT85" i="3"/>
  <c r="HT86" i="3"/>
  <c r="HT87" i="3"/>
  <c r="HT88" i="3"/>
  <c r="HT89" i="3"/>
  <c r="HT90" i="3"/>
  <c r="HT91" i="3"/>
  <c r="HT92" i="3"/>
  <c r="HT93" i="3"/>
  <c r="HT94" i="3"/>
  <c r="HT95" i="3"/>
  <c r="HT96" i="3"/>
  <c r="HT97" i="3"/>
  <c r="HT98" i="3"/>
  <c r="HT99" i="3"/>
  <c r="HT100" i="3"/>
  <c r="HT101" i="3"/>
  <c r="HT102" i="3"/>
  <c r="HT103" i="3"/>
  <c r="HT104" i="3"/>
  <c r="HT105" i="3"/>
  <c r="HT106" i="3"/>
  <c r="HT107" i="3"/>
  <c r="HT108" i="3"/>
  <c r="HT109" i="3"/>
  <c r="HT110" i="3"/>
  <c r="HT111" i="3"/>
  <c r="I48" i="3" l="1"/>
  <c r="I10" i="3"/>
  <c r="I22" i="3"/>
  <c r="I42" i="3"/>
  <c r="I30" i="3"/>
  <c r="I35" i="3"/>
  <c r="I23" i="3"/>
  <c r="I59" i="3"/>
  <c r="I63" i="3"/>
  <c r="I91" i="3"/>
  <c r="I94" i="3"/>
  <c r="I87" i="3"/>
  <c r="I88" i="3"/>
  <c r="I74" i="3"/>
  <c r="I99" i="3"/>
  <c r="I54" i="3"/>
  <c r="I80" i="3"/>
  <c r="I50" i="3"/>
  <c r="I102" i="3"/>
  <c r="I17" i="3"/>
  <c r="I5" i="3"/>
  <c r="I106" i="3"/>
  <c r="I20" i="3"/>
  <c r="I60" i="3"/>
  <c r="I29" i="3"/>
  <c r="I13" i="3"/>
  <c r="I105" i="3"/>
  <c r="I45" i="3"/>
  <c r="I68" i="3"/>
  <c r="I33" i="3"/>
  <c r="I49" i="3"/>
  <c r="I52" i="3"/>
  <c r="I69" i="3"/>
  <c r="I16" i="3"/>
  <c r="I21" i="3"/>
  <c r="I27" i="3"/>
  <c r="I108" i="3"/>
  <c r="IR28" i="11"/>
  <c r="IE28" i="11"/>
  <c r="HZ28" i="11"/>
  <c r="J28" i="11"/>
  <c r="IR12" i="11"/>
  <c r="IE12" i="11"/>
  <c r="HZ12" i="11"/>
  <c r="J12" i="11"/>
  <c r="HZ107" i="11"/>
  <c r="IR107" i="11"/>
  <c r="IE107" i="11"/>
  <c r="J107" i="11"/>
  <c r="HZ99" i="11"/>
  <c r="IR99" i="11"/>
  <c r="IE99" i="11"/>
  <c r="J99" i="11"/>
  <c r="HZ91" i="11"/>
  <c r="IR91" i="11"/>
  <c r="IE91" i="11"/>
  <c r="J91" i="11"/>
  <c r="HZ83" i="11"/>
  <c r="IR83" i="11"/>
  <c r="IE83" i="11"/>
  <c r="J83" i="11"/>
  <c r="HZ75" i="11"/>
  <c r="IR75" i="11"/>
  <c r="IE75" i="11"/>
  <c r="J75" i="11"/>
  <c r="HZ67" i="11"/>
  <c r="IR67" i="11"/>
  <c r="IE67" i="11"/>
  <c r="J67" i="11"/>
  <c r="HZ59" i="11"/>
  <c r="IR59" i="11"/>
  <c r="IE59" i="11"/>
  <c r="J59" i="11"/>
  <c r="HZ51" i="11"/>
  <c r="IR51" i="11"/>
  <c r="IE51" i="11"/>
  <c r="J51" i="11"/>
  <c r="HZ43" i="11"/>
  <c r="IR43" i="11"/>
  <c r="IE43" i="11"/>
  <c r="J43" i="11"/>
  <c r="HZ35" i="11"/>
  <c r="IR35" i="11"/>
  <c r="IE35" i="11"/>
  <c r="J35" i="11"/>
  <c r="HZ27" i="11"/>
  <c r="IR27" i="11"/>
  <c r="IE27" i="11"/>
  <c r="J27" i="11"/>
  <c r="HZ19" i="11"/>
  <c r="IR19" i="11"/>
  <c r="IE19" i="11"/>
  <c r="J19" i="11"/>
  <c r="HZ11" i="11"/>
  <c r="IR11" i="11"/>
  <c r="IE11" i="11"/>
  <c r="J11" i="11"/>
  <c r="I38" i="3"/>
  <c r="I110" i="3"/>
  <c r="I7" i="3"/>
  <c r="I71" i="3"/>
  <c r="I73" i="3"/>
  <c r="I32" i="3"/>
  <c r="I96" i="3"/>
  <c r="I61" i="3"/>
  <c r="I58" i="3"/>
  <c r="I76" i="3"/>
  <c r="I43" i="3"/>
  <c r="I107" i="3"/>
  <c r="I84" i="3"/>
  <c r="HZ106" i="11"/>
  <c r="IR106" i="11"/>
  <c r="IE106" i="11"/>
  <c r="J106" i="11"/>
  <c r="HZ98" i="11"/>
  <c r="IR98" i="11"/>
  <c r="IE98" i="11"/>
  <c r="J98" i="11"/>
  <c r="HZ90" i="11"/>
  <c r="IR90" i="11"/>
  <c r="IE90" i="11"/>
  <c r="J90" i="11"/>
  <c r="HZ82" i="11"/>
  <c r="IR82" i="11"/>
  <c r="IE82" i="11"/>
  <c r="J82" i="11"/>
  <c r="HZ74" i="11"/>
  <c r="IR74" i="11"/>
  <c r="IE74" i="11"/>
  <c r="J74" i="11"/>
  <c r="HZ66" i="11"/>
  <c r="IR66" i="11"/>
  <c r="IE66" i="11"/>
  <c r="J66" i="11"/>
  <c r="HZ58" i="11"/>
  <c r="IR58" i="11"/>
  <c r="IE58" i="11"/>
  <c r="J58" i="11"/>
  <c r="HZ50" i="11"/>
  <c r="IR50" i="11"/>
  <c r="IE50" i="11"/>
  <c r="J50" i="11"/>
  <c r="HZ42" i="11"/>
  <c r="IR42" i="11"/>
  <c r="IE42" i="11"/>
  <c r="J42" i="11"/>
  <c r="HZ34" i="11"/>
  <c r="IR34" i="11"/>
  <c r="IE34" i="11"/>
  <c r="J34" i="11"/>
  <c r="HZ26" i="11"/>
  <c r="IR26" i="11"/>
  <c r="IE26" i="11"/>
  <c r="J26" i="11"/>
  <c r="HZ18" i="11"/>
  <c r="IR18" i="11"/>
  <c r="IE18" i="11"/>
  <c r="J18" i="11"/>
  <c r="HZ10" i="11"/>
  <c r="IR10" i="11"/>
  <c r="IE10" i="11"/>
  <c r="J10" i="11"/>
  <c r="I46" i="3"/>
  <c r="I9" i="3"/>
  <c r="I15" i="3"/>
  <c r="I79" i="3"/>
  <c r="I97" i="3"/>
  <c r="I40" i="3"/>
  <c r="I104" i="3"/>
  <c r="I101" i="3"/>
  <c r="I66" i="3"/>
  <c r="I92" i="3"/>
  <c r="I51" i="3"/>
  <c r="I12" i="3"/>
  <c r="HZ109" i="11"/>
  <c r="IR109" i="11"/>
  <c r="IE109" i="11"/>
  <c r="J109" i="11"/>
  <c r="HZ101" i="11"/>
  <c r="IE101" i="11"/>
  <c r="IR101" i="11"/>
  <c r="J101" i="11"/>
  <c r="HZ93" i="11"/>
  <c r="IE93" i="11"/>
  <c r="IR93" i="11"/>
  <c r="J93" i="11"/>
  <c r="HZ85" i="11"/>
  <c r="IE85" i="11"/>
  <c r="IR85" i="11"/>
  <c r="J85" i="11"/>
  <c r="HZ77" i="11"/>
  <c r="IE77" i="11"/>
  <c r="IR77" i="11"/>
  <c r="J77" i="11"/>
  <c r="HZ69" i="11"/>
  <c r="IE69" i="11"/>
  <c r="IR69" i="11"/>
  <c r="J69" i="11"/>
  <c r="HZ61" i="11"/>
  <c r="IE61" i="11"/>
  <c r="IR61" i="11"/>
  <c r="J61" i="11"/>
  <c r="HZ53" i="11"/>
  <c r="IR53" i="11"/>
  <c r="IE53" i="11"/>
  <c r="J53" i="11"/>
  <c r="HZ45" i="11"/>
  <c r="IR45" i="11"/>
  <c r="IE45" i="11"/>
  <c r="J45" i="11"/>
  <c r="HZ37" i="11"/>
  <c r="IE37" i="11"/>
  <c r="IR37" i="11"/>
  <c r="J37" i="11"/>
  <c r="HZ29" i="11"/>
  <c r="IE29" i="11"/>
  <c r="IR29" i="11"/>
  <c r="J29" i="11"/>
  <c r="HZ21" i="11"/>
  <c r="IE21" i="11"/>
  <c r="IR21" i="11"/>
  <c r="J21" i="11"/>
  <c r="HZ13" i="11"/>
  <c r="IE13" i="11"/>
  <c r="IR13" i="11"/>
  <c r="J13" i="11"/>
  <c r="IR108" i="11"/>
  <c r="IE108" i="11"/>
  <c r="HZ108" i="11"/>
  <c r="J108" i="11"/>
  <c r="IR100" i="11"/>
  <c r="IE100" i="11"/>
  <c r="HZ100" i="11"/>
  <c r="J100" i="11"/>
  <c r="IR92" i="11"/>
  <c r="IE92" i="11"/>
  <c r="HZ92" i="11"/>
  <c r="J92" i="11"/>
  <c r="IR84" i="11"/>
  <c r="IE84" i="11"/>
  <c r="HZ84" i="11"/>
  <c r="J84" i="11"/>
  <c r="IR76" i="11"/>
  <c r="IE76" i="11"/>
  <c r="HZ76" i="11"/>
  <c r="J76" i="11"/>
  <c r="IR68" i="11"/>
  <c r="IE68" i="11"/>
  <c r="HZ68" i="11"/>
  <c r="J68" i="11"/>
  <c r="IR60" i="11"/>
  <c r="IE60" i="11"/>
  <c r="HZ60" i="11"/>
  <c r="J60" i="11"/>
  <c r="IR52" i="11"/>
  <c r="IE52" i="11"/>
  <c r="HZ52" i="11"/>
  <c r="J52" i="11"/>
  <c r="IR44" i="11"/>
  <c r="IE44" i="11"/>
  <c r="HZ44" i="11"/>
  <c r="J44" i="11"/>
  <c r="IR36" i="11"/>
  <c r="IE36" i="11"/>
  <c r="HZ36" i="11"/>
  <c r="J36" i="11"/>
  <c r="HZ113" i="11"/>
  <c r="IR113" i="11"/>
  <c r="IE113" i="11"/>
  <c r="J113" i="11"/>
  <c r="AH113" i="2"/>
  <c r="HZ97" i="11"/>
  <c r="IR97" i="11"/>
  <c r="IE97" i="11"/>
  <c r="J97" i="11"/>
  <c r="HZ81" i="11"/>
  <c r="IR81" i="11"/>
  <c r="IE81" i="11"/>
  <c r="J81" i="11"/>
  <c r="HZ65" i="11"/>
  <c r="IR65" i="11"/>
  <c r="IE65" i="11"/>
  <c r="J65" i="11"/>
  <c r="HZ49" i="11"/>
  <c r="IR49" i="11"/>
  <c r="IE49" i="11"/>
  <c r="J49" i="11"/>
  <c r="HZ33" i="11"/>
  <c r="IR33" i="11"/>
  <c r="IE33" i="11"/>
  <c r="J33" i="11"/>
  <c r="HZ17" i="11"/>
  <c r="IR17" i="11"/>
  <c r="IE17" i="11"/>
  <c r="J17" i="11"/>
  <c r="HZ104" i="11"/>
  <c r="IR104" i="11"/>
  <c r="IE104" i="11"/>
  <c r="J104" i="11"/>
  <c r="HZ80" i="11"/>
  <c r="IR80" i="11"/>
  <c r="IE80" i="11"/>
  <c r="J80" i="11"/>
  <c r="HZ56" i="11"/>
  <c r="IR56" i="11"/>
  <c r="IE56" i="11"/>
  <c r="J56" i="11"/>
  <c r="HZ24" i="11"/>
  <c r="IR24" i="11"/>
  <c r="IE24" i="11"/>
  <c r="J24" i="11"/>
  <c r="I112" i="3"/>
  <c r="II114" i="11" s="1"/>
  <c r="I78" i="3"/>
  <c r="I81" i="3"/>
  <c r="I82" i="3"/>
  <c r="I67" i="3"/>
  <c r="I37" i="3"/>
  <c r="HZ111" i="11"/>
  <c r="IR111" i="11"/>
  <c r="IE111" i="11"/>
  <c r="AH111" i="2"/>
  <c r="AI111" i="2" s="1"/>
  <c r="J111" i="11"/>
  <c r="HZ103" i="11"/>
  <c r="IR103" i="11"/>
  <c r="IE103" i="11"/>
  <c r="J103" i="11"/>
  <c r="HZ95" i="11"/>
  <c r="IR95" i="11"/>
  <c r="IE95" i="11"/>
  <c r="J95" i="11"/>
  <c r="HZ87" i="11"/>
  <c r="IR87" i="11"/>
  <c r="IE87" i="11"/>
  <c r="J87" i="11"/>
  <c r="HZ79" i="11"/>
  <c r="IR79" i="11"/>
  <c r="IE79" i="11"/>
  <c r="J79" i="11"/>
  <c r="HZ71" i="11"/>
  <c r="IR71" i="11"/>
  <c r="IE71" i="11"/>
  <c r="J71" i="11"/>
  <c r="HZ63" i="11"/>
  <c r="IR63" i="11"/>
  <c r="IE63" i="11"/>
  <c r="J63" i="11"/>
  <c r="HZ55" i="11"/>
  <c r="IR55" i="11"/>
  <c r="IE55" i="11"/>
  <c r="J55" i="11"/>
  <c r="HZ47" i="11"/>
  <c r="IR47" i="11"/>
  <c r="IE47" i="11"/>
  <c r="J47" i="11"/>
  <c r="HZ39" i="11"/>
  <c r="IR39" i="11"/>
  <c r="IE39" i="11"/>
  <c r="J39" i="11"/>
  <c r="HZ31" i="11"/>
  <c r="IR31" i="11"/>
  <c r="IE31" i="11"/>
  <c r="J31" i="11"/>
  <c r="HZ23" i="11"/>
  <c r="IR23" i="11"/>
  <c r="IE23" i="11"/>
  <c r="J23" i="11"/>
  <c r="HZ15" i="11"/>
  <c r="IR15" i="11"/>
  <c r="IE15" i="11"/>
  <c r="J15" i="11"/>
  <c r="I6" i="3"/>
  <c r="I70" i="3"/>
  <c r="I65" i="3"/>
  <c r="I39" i="3"/>
  <c r="I103" i="3"/>
  <c r="I93" i="3"/>
  <c r="I64" i="3"/>
  <c r="I25" i="3"/>
  <c r="I26" i="3"/>
  <c r="I90" i="3"/>
  <c r="I11" i="3"/>
  <c r="I75" i="3"/>
  <c r="I36" i="3"/>
  <c r="I85" i="3"/>
  <c r="IR20" i="11"/>
  <c r="IE20" i="11"/>
  <c r="HZ20" i="11"/>
  <c r="J20" i="11"/>
  <c r="HZ105" i="11"/>
  <c r="IR105" i="11"/>
  <c r="IE105" i="11"/>
  <c r="J105" i="11"/>
  <c r="HZ89" i="11"/>
  <c r="IR89" i="11"/>
  <c r="IE89" i="11"/>
  <c r="J89" i="11"/>
  <c r="HZ73" i="11"/>
  <c r="IR73" i="11"/>
  <c r="IE73" i="11"/>
  <c r="J73" i="11"/>
  <c r="HZ57" i="11"/>
  <c r="IR57" i="11"/>
  <c r="IE57" i="11"/>
  <c r="J57" i="11"/>
  <c r="HZ41" i="11"/>
  <c r="IR41" i="11"/>
  <c r="IE41" i="11"/>
  <c r="J41" i="11"/>
  <c r="HZ25" i="11"/>
  <c r="IR25" i="11"/>
  <c r="IE25" i="11"/>
  <c r="J25" i="11"/>
  <c r="HZ9" i="11"/>
  <c r="IR9" i="11"/>
  <c r="IE9" i="11"/>
  <c r="J9" i="11"/>
  <c r="HZ112" i="11"/>
  <c r="IR112" i="11"/>
  <c r="IE112" i="11"/>
  <c r="J112" i="11"/>
  <c r="AH112" i="2"/>
  <c r="HZ96" i="11"/>
  <c r="IR96" i="11"/>
  <c r="IE96" i="11"/>
  <c r="J96" i="11"/>
  <c r="HZ88" i="11"/>
  <c r="IR88" i="11"/>
  <c r="IE88" i="11"/>
  <c r="J88" i="11"/>
  <c r="HZ72" i="11"/>
  <c r="IR72" i="11"/>
  <c r="IE72" i="11"/>
  <c r="J72" i="11"/>
  <c r="HZ64" i="11"/>
  <c r="IR64" i="11"/>
  <c r="IE64" i="11"/>
  <c r="J64" i="11"/>
  <c r="HZ48" i="11"/>
  <c r="IR48" i="11"/>
  <c r="IE48" i="11"/>
  <c r="J48" i="11"/>
  <c r="HZ40" i="11"/>
  <c r="IR40" i="11"/>
  <c r="IE40" i="11"/>
  <c r="J40" i="11"/>
  <c r="HZ32" i="11"/>
  <c r="IR32" i="11"/>
  <c r="IE32" i="11"/>
  <c r="J32" i="11"/>
  <c r="HZ16" i="11"/>
  <c r="IR16" i="11"/>
  <c r="IE16" i="11"/>
  <c r="J16" i="11"/>
  <c r="HZ8" i="11"/>
  <c r="IR8" i="11"/>
  <c r="IE8" i="11"/>
  <c r="J8" i="11"/>
  <c r="I62" i="3"/>
  <c r="I41" i="3"/>
  <c r="I31" i="3"/>
  <c r="I95" i="3"/>
  <c r="I53" i="3"/>
  <c r="I56" i="3"/>
  <c r="I18" i="3"/>
  <c r="I77" i="3"/>
  <c r="I28" i="3"/>
  <c r="HZ110" i="11"/>
  <c r="IR110" i="11"/>
  <c r="IE110" i="11"/>
  <c r="J110" i="11"/>
  <c r="HZ102" i="11"/>
  <c r="IR102" i="11"/>
  <c r="IE102" i="11"/>
  <c r="J102" i="11"/>
  <c r="HZ94" i="11"/>
  <c r="IR94" i="11"/>
  <c r="IE94" i="11"/>
  <c r="J94" i="11"/>
  <c r="HZ86" i="11"/>
  <c r="IR86" i="11"/>
  <c r="IE86" i="11"/>
  <c r="J86" i="11"/>
  <c r="HZ78" i="11"/>
  <c r="IR78" i="11"/>
  <c r="IE78" i="11"/>
  <c r="J78" i="11"/>
  <c r="HZ70" i="11"/>
  <c r="IR70" i="11"/>
  <c r="IE70" i="11"/>
  <c r="J70" i="11"/>
  <c r="HZ62" i="11"/>
  <c r="IR62" i="11"/>
  <c r="IE62" i="11"/>
  <c r="J62" i="11"/>
  <c r="HZ54" i="11"/>
  <c r="IR54" i="11"/>
  <c r="IE54" i="11"/>
  <c r="J54" i="11"/>
  <c r="HZ46" i="11"/>
  <c r="IR46" i="11"/>
  <c r="IE46" i="11"/>
  <c r="J46" i="11"/>
  <c r="HZ38" i="11"/>
  <c r="IR38" i="11"/>
  <c r="IE38" i="11"/>
  <c r="J38" i="11"/>
  <c r="HZ30" i="11"/>
  <c r="IR30" i="11"/>
  <c r="IE30" i="11"/>
  <c r="J30" i="11"/>
  <c r="HZ22" i="11"/>
  <c r="IR22" i="11"/>
  <c r="IE22" i="11"/>
  <c r="J22" i="11"/>
  <c r="HZ14" i="11"/>
  <c r="IR14" i="11"/>
  <c r="IE14" i="11"/>
  <c r="J14" i="11"/>
  <c r="I14" i="3"/>
  <c r="I86" i="3"/>
  <c r="I89" i="3"/>
  <c r="I47" i="3"/>
  <c r="I111" i="3"/>
  <c r="I8" i="3"/>
  <c r="I72" i="3"/>
  <c r="I57" i="3"/>
  <c r="I34" i="3"/>
  <c r="I98" i="3"/>
  <c r="I19" i="3"/>
  <c r="I83" i="3"/>
  <c r="I44" i="3"/>
  <c r="I109" i="3"/>
  <c r="AA110" i="2" l="1"/>
  <c r="AA109" i="2"/>
  <c r="AA108" i="2"/>
  <c r="AA107" i="2"/>
  <c r="D110" i="2"/>
  <c r="D109" i="2"/>
  <c r="F109" i="2" s="1"/>
  <c r="D108" i="2"/>
  <c r="D107" i="2"/>
  <c r="F113" i="2"/>
  <c r="E110" i="2"/>
  <c r="E109" i="2"/>
  <c r="E108" i="2"/>
  <c r="E107" i="2"/>
  <c r="D106" i="2"/>
  <c r="E106" i="2"/>
  <c r="D105" i="2"/>
  <c r="E105" i="2"/>
  <c r="D104" i="2"/>
  <c r="E104" i="2"/>
  <c r="D103" i="2"/>
  <c r="E103" i="2"/>
  <c r="D102" i="2"/>
  <c r="E102" i="2"/>
  <c r="D101" i="2"/>
  <c r="E101" i="2"/>
  <c r="D100" i="2"/>
  <c r="E100" i="2"/>
  <c r="D99" i="2"/>
  <c r="E99" i="2"/>
  <c r="D98" i="2"/>
  <c r="E98" i="2"/>
  <c r="D97" i="2"/>
  <c r="E97" i="2"/>
  <c r="D96" i="2"/>
  <c r="E96" i="2"/>
  <c r="D95" i="2"/>
  <c r="E95" i="2"/>
  <c r="D94" i="2"/>
  <c r="E94" i="2"/>
  <c r="D93" i="2"/>
  <c r="F93" i="2" s="1"/>
  <c r="E93" i="2"/>
  <c r="D92" i="2"/>
  <c r="E92" i="2"/>
  <c r="D91" i="2"/>
  <c r="E91" i="2"/>
  <c r="D90" i="2"/>
  <c r="E90" i="2"/>
  <c r="D89" i="2"/>
  <c r="E89" i="2"/>
  <c r="D88" i="2"/>
  <c r="E88" i="2"/>
  <c r="D87" i="2"/>
  <c r="E87" i="2"/>
  <c r="D86" i="2"/>
  <c r="E86" i="2"/>
  <c r="D85" i="2"/>
  <c r="E85" i="2"/>
  <c r="D84" i="2"/>
  <c r="E84" i="2"/>
  <c r="D83" i="2"/>
  <c r="E83" i="2"/>
  <c r="D82" i="2"/>
  <c r="E82" i="2"/>
  <c r="D81" i="2"/>
  <c r="E81" i="2"/>
  <c r="D80" i="2"/>
  <c r="E80" i="2"/>
  <c r="D79" i="2"/>
  <c r="E79" i="2"/>
  <c r="D78" i="2"/>
  <c r="E78" i="2"/>
  <c r="D77" i="2"/>
  <c r="F77" i="2" s="1"/>
  <c r="E77" i="2"/>
  <c r="D76" i="2"/>
  <c r="E76" i="2"/>
  <c r="D75" i="2"/>
  <c r="E75" i="2"/>
  <c r="D74" i="2"/>
  <c r="E74" i="2"/>
  <c r="D73" i="2"/>
  <c r="E73" i="2"/>
  <c r="D72" i="2"/>
  <c r="E72" i="2"/>
  <c r="D71" i="2"/>
  <c r="E71" i="2"/>
  <c r="D70" i="2"/>
  <c r="E70" i="2"/>
  <c r="D69" i="2"/>
  <c r="E69" i="2"/>
  <c r="D68" i="2"/>
  <c r="E68" i="2"/>
  <c r="D67" i="2"/>
  <c r="E67" i="2"/>
  <c r="D66" i="2"/>
  <c r="E66" i="2"/>
  <c r="D65" i="2"/>
  <c r="E65" i="2"/>
  <c r="D64" i="2"/>
  <c r="E64" i="2"/>
  <c r="D63" i="2"/>
  <c r="E63" i="2"/>
  <c r="D62" i="2"/>
  <c r="E62" i="2"/>
  <c r="D61" i="2"/>
  <c r="E61" i="2"/>
  <c r="D60" i="2"/>
  <c r="E60" i="2"/>
  <c r="D59" i="2"/>
  <c r="E59" i="2"/>
  <c r="D58" i="2"/>
  <c r="E58" i="2"/>
  <c r="D57" i="2"/>
  <c r="E57" i="2"/>
  <c r="D56" i="2"/>
  <c r="E56" i="2"/>
  <c r="D55" i="2"/>
  <c r="E55" i="2"/>
  <c r="D54" i="2"/>
  <c r="E54" i="2"/>
  <c r="D53" i="2"/>
  <c r="E53" i="2"/>
  <c r="D52" i="2"/>
  <c r="E52" i="2"/>
  <c r="D51" i="2"/>
  <c r="E51" i="2"/>
  <c r="D50" i="2"/>
  <c r="E50" i="2"/>
  <c r="D49" i="2"/>
  <c r="F49" i="2" s="1"/>
  <c r="E49" i="2"/>
  <c r="D48" i="2"/>
  <c r="E48" i="2"/>
  <c r="D47" i="2"/>
  <c r="E47" i="2"/>
  <c r="D46" i="2"/>
  <c r="E46" i="2"/>
  <c r="D45" i="2"/>
  <c r="E45" i="2"/>
  <c r="D44" i="2"/>
  <c r="E44" i="2"/>
  <c r="D43" i="2"/>
  <c r="E43" i="2"/>
  <c r="D42" i="2"/>
  <c r="E42" i="2"/>
  <c r="D41" i="2"/>
  <c r="E41" i="2"/>
  <c r="D40" i="2"/>
  <c r="E40" i="2"/>
  <c r="D39" i="2"/>
  <c r="E39" i="2"/>
  <c r="D38" i="2"/>
  <c r="E38" i="2"/>
  <c r="D37" i="2"/>
  <c r="E37" i="2"/>
  <c r="D36" i="2"/>
  <c r="E36" i="2"/>
  <c r="D35" i="2"/>
  <c r="E35" i="2"/>
  <c r="D34" i="2"/>
  <c r="E34" i="2"/>
  <c r="D33" i="2"/>
  <c r="E33" i="2"/>
  <c r="D32" i="2"/>
  <c r="E32" i="2"/>
  <c r="D31" i="2"/>
  <c r="E31" i="2"/>
  <c r="D30" i="2"/>
  <c r="E30" i="2"/>
  <c r="D29" i="2"/>
  <c r="E29" i="2"/>
  <c r="D28" i="2"/>
  <c r="E28" i="2"/>
  <c r="D27" i="2"/>
  <c r="E27" i="2"/>
  <c r="D26" i="2"/>
  <c r="E26" i="2"/>
  <c r="D25" i="2"/>
  <c r="E25" i="2"/>
  <c r="D24" i="2"/>
  <c r="E24" i="2"/>
  <c r="D23" i="2"/>
  <c r="E23" i="2"/>
  <c r="D22" i="2"/>
  <c r="E22" i="2"/>
  <c r="D21" i="2"/>
  <c r="E21" i="2"/>
  <c r="D20" i="2"/>
  <c r="E20" i="2"/>
  <c r="D19" i="2"/>
  <c r="E19" i="2"/>
  <c r="D18" i="2"/>
  <c r="E18" i="2"/>
  <c r="D17" i="2"/>
  <c r="E17" i="2"/>
  <c r="D16" i="2"/>
  <c r="E16" i="2"/>
  <c r="D15" i="2"/>
  <c r="E15" i="2"/>
  <c r="D14" i="2"/>
  <c r="E14" i="2"/>
  <c r="D13" i="2"/>
  <c r="E13" i="2"/>
  <c r="D12" i="2"/>
  <c r="E12" i="2"/>
  <c r="D11" i="2"/>
  <c r="E11" i="2"/>
  <c r="F11" i="2" s="1"/>
  <c r="D10" i="2"/>
  <c r="E10" i="2"/>
  <c r="D9" i="2"/>
  <c r="E9" i="2"/>
  <c r="D8" i="2"/>
  <c r="E8" i="2"/>
  <c r="D7" i="2"/>
  <c r="E7" i="2"/>
  <c r="Q7" i="2"/>
  <c r="AA7" i="2"/>
  <c r="AA79" i="2"/>
  <c r="AA84" i="2"/>
  <c r="AA85" i="2"/>
  <c r="V7" i="2"/>
  <c r="AA87" i="2"/>
  <c r="AA88" i="2"/>
  <c r="AA89" i="2"/>
  <c r="AA90" i="2"/>
  <c r="AA8" i="2"/>
  <c r="AA9" i="2"/>
  <c r="AA10" i="2"/>
  <c r="AA11" i="2"/>
  <c r="AA12" i="2"/>
  <c r="AA13" i="2"/>
  <c r="AA14" i="2"/>
  <c r="AA15" i="2"/>
  <c r="AA16" i="2"/>
  <c r="AA17" i="2"/>
  <c r="AA18" i="2"/>
  <c r="AA19" i="2"/>
  <c r="AA20" i="2"/>
  <c r="AA21" i="2"/>
  <c r="AA22" i="2"/>
  <c r="AA23" i="2"/>
  <c r="AA24" i="2"/>
  <c r="AA25" i="2"/>
  <c r="AA26" i="2"/>
  <c r="AA27" i="2"/>
  <c r="AA28" i="2"/>
  <c r="AA29" i="2"/>
  <c r="AA30" i="2"/>
  <c r="AA31" i="2"/>
  <c r="AA32" i="2"/>
  <c r="AA33" i="2"/>
  <c r="AA34" i="2"/>
  <c r="AA35" i="2"/>
  <c r="AA36" i="2"/>
  <c r="AA37" i="2"/>
  <c r="AA38" i="2"/>
  <c r="AA39" i="2"/>
  <c r="AA40" i="2"/>
  <c r="AA41" i="2"/>
  <c r="AA42" i="2"/>
  <c r="AA43" i="2"/>
  <c r="AA44" i="2"/>
  <c r="AA45" i="2"/>
  <c r="AA46" i="2"/>
  <c r="AA47" i="2"/>
  <c r="AA48" i="2"/>
  <c r="AA49" i="2"/>
  <c r="AA50" i="2"/>
  <c r="AA51" i="2"/>
  <c r="AA52" i="2"/>
  <c r="AA53" i="2"/>
  <c r="AA54" i="2"/>
  <c r="AA55" i="2"/>
  <c r="AA56" i="2"/>
  <c r="AA57" i="2"/>
  <c r="AA58" i="2"/>
  <c r="AA59" i="2"/>
  <c r="AA60" i="2"/>
  <c r="AA61" i="2"/>
  <c r="AA62" i="2"/>
  <c r="AA63" i="2"/>
  <c r="AA64" i="2"/>
  <c r="AA65" i="2"/>
  <c r="AA66" i="2"/>
  <c r="AA67" i="2"/>
  <c r="AA68" i="2"/>
  <c r="AA69" i="2"/>
  <c r="AA70" i="2"/>
  <c r="AA71" i="2"/>
  <c r="AA72" i="2"/>
  <c r="AA73" i="2"/>
  <c r="AA74" i="2"/>
  <c r="AA75" i="2"/>
  <c r="AA76" i="2"/>
  <c r="AA77" i="2"/>
  <c r="AA78" i="2"/>
  <c r="AA80" i="2"/>
  <c r="AA81" i="2"/>
  <c r="AA82" i="2"/>
  <c r="AA83" i="2"/>
  <c r="AA86" i="2"/>
  <c r="AA91" i="2"/>
  <c r="AA92" i="2"/>
  <c r="AA93" i="2"/>
  <c r="AA94" i="2"/>
  <c r="AA95" i="2"/>
  <c r="AA96" i="2"/>
  <c r="AA97" i="2"/>
  <c r="AA98" i="2"/>
  <c r="AA99" i="2"/>
  <c r="AA100" i="2"/>
  <c r="AA101" i="2"/>
  <c r="AA102" i="2"/>
  <c r="AA103" i="2"/>
  <c r="AA104" i="2"/>
  <c r="AA105" i="2"/>
  <c r="AA106" i="2"/>
  <c r="AH110" i="2"/>
  <c r="AH109" i="2"/>
  <c r="AH108" i="2"/>
  <c r="AH107" i="2"/>
  <c r="AH106" i="2"/>
  <c r="AH105" i="2"/>
  <c r="AH104" i="2"/>
  <c r="AH103" i="2"/>
  <c r="AH102" i="2"/>
  <c r="AH101" i="2"/>
  <c r="AH100" i="2"/>
  <c r="AH99" i="2"/>
  <c r="AH98" i="2"/>
  <c r="AH97" i="2"/>
  <c r="AH96" i="2"/>
  <c r="AH95" i="2"/>
  <c r="AH94" i="2"/>
  <c r="AH93" i="2"/>
  <c r="AH92" i="2"/>
  <c r="AH91" i="2"/>
  <c r="AH90" i="2"/>
  <c r="AH89" i="2"/>
  <c r="AH88" i="2"/>
  <c r="AH87" i="2"/>
  <c r="AH86" i="2"/>
  <c r="AH85" i="2"/>
  <c r="AH84" i="2"/>
  <c r="AH83" i="2"/>
  <c r="AH82" i="2"/>
  <c r="AH81" i="2"/>
  <c r="AH80" i="2"/>
  <c r="AH79" i="2"/>
  <c r="AH78" i="2"/>
  <c r="AH77" i="2"/>
  <c r="AH76" i="2"/>
  <c r="AH75" i="2"/>
  <c r="AH74" i="2"/>
  <c r="AH73" i="2"/>
  <c r="AH72" i="2"/>
  <c r="AH71" i="2"/>
  <c r="AH70" i="2"/>
  <c r="AH69" i="2"/>
  <c r="AH68" i="2"/>
  <c r="AH67" i="2"/>
  <c r="AH66" i="2"/>
  <c r="AH65" i="2"/>
  <c r="AH64" i="2"/>
  <c r="AH63" i="2"/>
  <c r="AH62" i="2"/>
  <c r="AH61" i="2"/>
  <c r="AH60" i="2"/>
  <c r="AH59" i="2"/>
  <c r="AH58" i="2"/>
  <c r="AH57" i="2"/>
  <c r="AH56" i="2"/>
  <c r="AH55" i="2"/>
  <c r="AH54" i="2"/>
  <c r="AH53" i="2"/>
  <c r="AH52" i="2"/>
  <c r="AH51" i="2"/>
  <c r="AH50" i="2"/>
  <c r="AH49" i="2"/>
  <c r="AH48" i="2"/>
  <c r="AH47" i="2"/>
  <c r="AH46" i="2"/>
  <c r="AH45" i="2"/>
  <c r="AH44" i="2"/>
  <c r="AH42" i="2"/>
  <c r="AH41" i="2"/>
  <c r="AH40" i="2"/>
  <c r="AH39" i="2"/>
  <c r="AH38" i="2"/>
  <c r="AH37" i="2"/>
  <c r="AH36" i="2"/>
  <c r="AH35" i="2"/>
  <c r="AH34" i="2"/>
  <c r="AH33" i="2"/>
  <c r="AH32" i="2"/>
  <c r="AH31" i="2"/>
  <c r="AH30" i="2"/>
  <c r="AH29" i="2"/>
  <c r="AH28" i="2"/>
  <c r="AH27" i="2"/>
  <c r="AH26" i="2"/>
  <c r="AH25" i="2"/>
  <c r="AH24" i="2"/>
  <c r="AH23" i="2"/>
  <c r="AH22" i="2"/>
  <c r="AH21" i="2"/>
  <c r="AH20" i="2"/>
  <c r="AH19" i="2"/>
  <c r="AH18" i="2"/>
  <c r="AH17" i="2"/>
  <c r="AH16" i="2"/>
  <c r="AH15" i="2"/>
  <c r="AH14" i="2"/>
  <c r="AH13" i="2"/>
  <c r="AH12" i="2"/>
  <c r="AH11" i="2"/>
  <c r="AH10" i="2"/>
  <c r="AH9" i="2"/>
  <c r="AH8" i="2"/>
  <c r="AH7" i="2"/>
  <c r="AD110" i="2"/>
  <c r="AD109" i="2"/>
  <c r="AD108" i="2"/>
  <c r="AD107" i="2"/>
  <c r="AD106" i="2"/>
  <c r="AD105" i="2"/>
  <c r="AD104" i="2"/>
  <c r="AD103" i="2"/>
  <c r="AD102" i="2"/>
  <c r="AD101" i="2"/>
  <c r="AD100" i="2"/>
  <c r="AD99" i="2"/>
  <c r="AD98" i="2"/>
  <c r="AD97" i="2"/>
  <c r="AD96" i="2"/>
  <c r="AD95" i="2"/>
  <c r="AD94" i="2"/>
  <c r="AD93" i="2"/>
  <c r="AD92" i="2"/>
  <c r="AD91" i="2"/>
  <c r="AD90" i="2"/>
  <c r="AD89" i="2"/>
  <c r="AD88" i="2"/>
  <c r="AD87" i="2"/>
  <c r="AD86" i="2"/>
  <c r="AD85" i="2"/>
  <c r="AD84" i="2"/>
  <c r="AD83" i="2"/>
  <c r="AD82" i="2"/>
  <c r="AD81" i="2"/>
  <c r="AD80" i="2"/>
  <c r="AD79" i="2"/>
  <c r="AD78" i="2"/>
  <c r="AD77" i="2"/>
  <c r="AD76" i="2"/>
  <c r="AD75" i="2"/>
  <c r="AD74" i="2"/>
  <c r="AD73" i="2"/>
  <c r="AD72" i="2"/>
  <c r="AD71" i="2"/>
  <c r="AD70" i="2"/>
  <c r="AD69" i="2"/>
  <c r="AD68" i="2"/>
  <c r="AD67" i="2"/>
  <c r="AD66" i="2"/>
  <c r="AD65" i="2"/>
  <c r="AD64" i="2"/>
  <c r="AD63" i="2"/>
  <c r="AD62" i="2"/>
  <c r="AD61" i="2"/>
  <c r="AD60" i="2"/>
  <c r="AD59" i="2"/>
  <c r="AD58" i="2"/>
  <c r="AD57" i="2"/>
  <c r="AD56" i="2"/>
  <c r="AD55" i="2"/>
  <c r="AD54" i="2"/>
  <c r="AD53" i="2"/>
  <c r="AD52" i="2"/>
  <c r="AD51" i="2"/>
  <c r="AD50" i="2"/>
  <c r="AD49" i="2"/>
  <c r="AD48" i="2"/>
  <c r="AD47" i="2"/>
  <c r="AD46" i="2"/>
  <c r="AD45" i="2"/>
  <c r="AD44" i="2"/>
  <c r="AD43" i="2"/>
  <c r="AD42" i="2"/>
  <c r="AD41" i="2"/>
  <c r="AD40" i="2"/>
  <c r="AD39" i="2"/>
  <c r="AD38" i="2"/>
  <c r="AD37" i="2"/>
  <c r="AD36" i="2"/>
  <c r="AD35" i="2"/>
  <c r="AD34" i="2"/>
  <c r="AD33" i="2"/>
  <c r="AD32" i="2"/>
  <c r="AD31" i="2"/>
  <c r="AD30" i="2"/>
  <c r="AD29" i="2"/>
  <c r="AD28" i="2"/>
  <c r="AD27" i="2"/>
  <c r="AD26" i="2"/>
  <c r="AD25" i="2"/>
  <c r="AD24" i="2"/>
  <c r="AD23" i="2"/>
  <c r="AD22" i="2"/>
  <c r="AD21" i="2"/>
  <c r="AD20" i="2"/>
  <c r="AD19" i="2"/>
  <c r="AD18" i="2"/>
  <c r="AD17" i="2"/>
  <c r="AD16" i="2"/>
  <c r="AD15" i="2"/>
  <c r="AD14" i="2"/>
  <c r="AD13" i="2"/>
  <c r="AD12" i="2"/>
  <c r="AD11" i="2"/>
  <c r="AD10" i="2"/>
  <c r="AD9" i="2"/>
  <c r="AD8" i="2"/>
  <c r="AD7" i="2"/>
  <c r="AF110" i="2"/>
  <c r="AF109" i="2"/>
  <c r="AF108" i="2"/>
  <c r="AF107" i="2"/>
  <c r="AF106" i="2"/>
  <c r="AF105" i="2"/>
  <c r="AF104" i="2"/>
  <c r="AF103" i="2"/>
  <c r="AF102" i="2"/>
  <c r="AF101" i="2"/>
  <c r="AF100" i="2"/>
  <c r="AF99" i="2"/>
  <c r="AF98" i="2"/>
  <c r="AF97" i="2"/>
  <c r="AF96" i="2"/>
  <c r="AF95" i="2"/>
  <c r="AF94" i="2"/>
  <c r="AF93" i="2"/>
  <c r="AF92" i="2"/>
  <c r="AF91" i="2"/>
  <c r="AF90" i="2"/>
  <c r="AF89" i="2"/>
  <c r="AF88" i="2"/>
  <c r="AF87" i="2"/>
  <c r="AF86" i="2"/>
  <c r="AF85" i="2"/>
  <c r="AF84" i="2"/>
  <c r="AF83" i="2"/>
  <c r="AF82" i="2"/>
  <c r="AF81" i="2"/>
  <c r="AF80" i="2"/>
  <c r="AF79" i="2"/>
  <c r="AF78" i="2"/>
  <c r="AF77" i="2"/>
  <c r="AF76" i="2"/>
  <c r="AF75" i="2"/>
  <c r="AF74" i="2"/>
  <c r="AF73" i="2"/>
  <c r="AF72" i="2"/>
  <c r="AF71" i="2"/>
  <c r="AF70" i="2"/>
  <c r="AF69" i="2"/>
  <c r="AF68" i="2"/>
  <c r="AF67" i="2"/>
  <c r="AF66" i="2"/>
  <c r="AF65" i="2"/>
  <c r="AF64" i="2"/>
  <c r="AF63" i="2"/>
  <c r="AF62" i="2"/>
  <c r="AF61" i="2"/>
  <c r="AF60" i="2"/>
  <c r="AF59" i="2"/>
  <c r="AF58" i="2"/>
  <c r="AF57" i="2"/>
  <c r="AF56" i="2"/>
  <c r="AF55" i="2"/>
  <c r="AF54" i="2"/>
  <c r="AF53" i="2"/>
  <c r="AF52" i="2"/>
  <c r="AF51" i="2"/>
  <c r="AF50" i="2"/>
  <c r="AF49" i="2"/>
  <c r="AF48" i="2"/>
  <c r="AF47" i="2"/>
  <c r="AF46" i="2"/>
  <c r="AF45" i="2"/>
  <c r="AF44" i="2"/>
  <c r="AF43" i="2"/>
  <c r="AF42" i="2"/>
  <c r="AF41" i="2"/>
  <c r="AF40" i="2"/>
  <c r="AF39" i="2"/>
  <c r="AF38" i="2"/>
  <c r="AF37" i="2"/>
  <c r="AF36" i="2"/>
  <c r="AF35" i="2"/>
  <c r="AF34" i="2"/>
  <c r="AF33" i="2"/>
  <c r="AF32" i="2"/>
  <c r="AF31" i="2"/>
  <c r="AF30" i="2"/>
  <c r="AF29" i="2"/>
  <c r="AF28" i="2"/>
  <c r="AF27" i="2"/>
  <c r="AF26" i="2"/>
  <c r="AF25" i="2"/>
  <c r="AF24" i="2"/>
  <c r="AF23" i="2"/>
  <c r="AF22" i="2"/>
  <c r="AF21" i="2"/>
  <c r="AF20" i="2"/>
  <c r="AF19" i="2"/>
  <c r="AF18" i="2"/>
  <c r="AF17" i="2"/>
  <c r="AF16" i="2"/>
  <c r="AF15" i="2"/>
  <c r="AF14" i="2"/>
  <c r="AF13" i="2"/>
  <c r="AF12" i="2"/>
  <c r="AF11" i="2"/>
  <c r="AF10" i="2"/>
  <c r="AF9" i="2"/>
  <c r="AF8" i="2"/>
  <c r="AF7" i="2"/>
  <c r="E12" i="9"/>
  <c r="IG6" i="11"/>
  <c r="M33" i="8" s="1"/>
  <c r="DS7" i="11"/>
  <c r="IK7" i="11"/>
  <c r="IK8" i="11"/>
  <c r="IK9" i="11"/>
  <c r="IK10" i="11"/>
  <c r="IK11" i="11"/>
  <c r="IK12" i="11"/>
  <c r="IK13" i="11"/>
  <c r="IK14" i="11"/>
  <c r="IK15" i="11"/>
  <c r="IK16" i="11"/>
  <c r="IK17" i="11"/>
  <c r="IK18" i="11"/>
  <c r="IK19" i="11"/>
  <c r="IK20" i="11"/>
  <c r="IK21" i="11"/>
  <c r="IK22" i="11"/>
  <c r="IK23" i="11"/>
  <c r="IK24" i="11"/>
  <c r="IK25" i="11"/>
  <c r="IK26" i="11"/>
  <c r="IK27" i="11"/>
  <c r="IK28" i="11"/>
  <c r="IK29" i="11"/>
  <c r="IK30" i="11"/>
  <c r="IK31" i="11"/>
  <c r="IK32" i="11"/>
  <c r="IK33" i="11"/>
  <c r="IK34" i="11"/>
  <c r="IK35" i="11"/>
  <c r="IK36" i="11"/>
  <c r="IK37" i="11"/>
  <c r="IK38" i="11"/>
  <c r="IK39" i="11"/>
  <c r="IK40" i="11"/>
  <c r="IK41" i="11"/>
  <c r="IK42" i="11"/>
  <c r="IK43" i="11"/>
  <c r="IK44" i="11"/>
  <c r="IK45" i="11"/>
  <c r="IK46" i="11"/>
  <c r="IK47" i="11"/>
  <c r="IK48" i="11"/>
  <c r="IK49" i="11"/>
  <c r="IK50" i="11"/>
  <c r="IK51" i="11"/>
  <c r="IK52" i="11"/>
  <c r="IK53" i="11"/>
  <c r="IK54" i="11"/>
  <c r="IK55" i="11"/>
  <c r="IK56" i="11"/>
  <c r="IK57" i="11"/>
  <c r="IK58" i="11"/>
  <c r="IK59" i="11"/>
  <c r="IK60" i="11"/>
  <c r="IK61" i="11"/>
  <c r="IK62" i="11"/>
  <c r="IK63" i="11"/>
  <c r="IK64" i="11"/>
  <c r="IK65" i="11"/>
  <c r="IK66" i="11"/>
  <c r="IK67" i="11"/>
  <c r="IK68" i="11"/>
  <c r="IK69" i="11"/>
  <c r="IK70" i="11"/>
  <c r="IK71" i="11"/>
  <c r="IK72" i="11"/>
  <c r="IK73" i="11"/>
  <c r="IK74" i="11"/>
  <c r="IK75" i="11"/>
  <c r="IK76" i="11"/>
  <c r="IK77" i="11"/>
  <c r="IK78" i="11"/>
  <c r="IK79" i="11"/>
  <c r="IK80" i="11"/>
  <c r="IK81" i="11"/>
  <c r="IK82" i="11"/>
  <c r="IK83" i="11"/>
  <c r="IK84" i="11"/>
  <c r="IK85" i="11"/>
  <c r="IK86" i="11"/>
  <c r="IK87" i="11"/>
  <c r="IK88" i="11"/>
  <c r="IK89" i="11"/>
  <c r="IK90" i="11"/>
  <c r="IK91" i="11"/>
  <c r="IK92" i="11"/>
  <c r="IK93" i="11"/>
  <c r="IK94" i="11"/>
  <c r="IK95" i="11"/>
  <c r="IK96" i="11"/>
  <c r="IK97" i="11"/>
  <c r="IK98" i="11"/>
  <c r="IK99" i="11"/>
  <c r="IK100" i="11"/>
  <c r="IK101" i="11"/>
  <c r="IK102" i="11"/>
  <c r="IK103" i="11"/>
  <c r="IK104" i="11"/>
  <c r="IK105" i="11"/>
  <c r="IK106" i="11"/>
  <c r="IK107" i="11"/>
  <c r="IK108" i="11"/>
  <c r="IK109" i="11"/>
  <c r="IK110" i="11"/>
  <c r="IK111" i="11"/>
  <c r="IK112" i="11"/>
  <c r="IK113" i="11"/>
  <c r="AH43" i="2"/>
  <c r="F27" i="2" l="1"/>
  <c r="F87" i="2"/>
  <c r="II7" i="11"/>
  <c r="F23" i="2"/>
  <c r="F53" i="2"/>
  <c r="F59" i="2"/>
  <c r="F61" i="2"/>
  <c r="F63" i="2"/>
  <c r="F67" i="2"/>
  <c r="F83" i="2"/>
  <c r="F97" i="2"/>
  <c r="F107" i="2"/>
  <c r="F21" i="2"/>
  <c r="F25" i="2"/>
  <c r="F33" i="2"/>
  <c r="F35" i="2"/>
  <c r="F37" i="2"/>
  <c r="F51" i="2"/>
  <c r="F55" i="2"/>
  <c r="F57" i="2"/>
  <c r="F65" i="2"/>
  <c r="F95" i="2"/>
  <c r="F108" i="2"/>
  <c r="F28" i="2"/>
  <c r="F54" i="2"/>
  <c r="F72" i="2"/>
  <c r="F76" i="2"/>
  <c r="F80" i="2"/>
  <c r="F98" i="2"/>
  <c r="F39" i="2"/>
  <c r="F69" i="2"/>
  <c r="F14" i="2"/>
  <c r="F16" i="2"/>
  <c r="F62" i="2"/>
  <c r="F110" i="2"/>
  <c r="F82" i="2"/>
  <c r="F90" i="2"/>
  <c r="F92" i="2"/>
  <c r="F100" i="2"/>
  <c r="F102" i="2"/>
  <c r="F78" i="2"/>
  <c r="F84" i="2"/>
  <c r="F88" i="2"/>
  <c r="F18" i="2"/>
  <c r="F20" i="2"/>
  <c r="F22" i="2"/>
  <c r="F26" i="2"/>
  <c r="F30" i="2"/>
  <c r="F40" i="2"/>
  <c r="F44" i="2"/>
  <c r="F46" i="2"/>
  <c r="F52" i="2"/>
  <c r="F56" i="2"/>
  <c r="F58" i="2"/>
  <c r="F60" i="2"/>
  <c r="F64" i="2"/>
  <c r="F66" i="2"/>
  <c r="F68" i="2"/>
  <c r="F94" i="2"/>
  <c r="F8" i="2"/>
  <c r="F86" i="2"/>
  <c r="F48" i="2"/>
  <c r="F24" i="2"/>
  <c r="Y7" i="2"/>
  <c r="F36" i="2"/>
  <c r="F38" i="2"/>
  <c r="F42" i="2"/>
  <c r="F50" i="2"/>
  <c r="F74" i="2"/>
  <c r="T104" i="2"/>
  <c r="X104" i="2"/>
  <c r="Q104" i="2"/>
  <c r="U104" i="2"/>
  <c r="Y104" i="2"/>
  <c r="R104" i="2"/>
  <c r="V104" i="2"/>
  <c r="S104" i="2"/>
  <c r="W104" i="2"/>
  <c r="T100" i="2"/>
  <c r="X100" i="2"/>
  <c r="Q100" i="2"/>
  <c r="U100" i="2"/>
  <c r="Y100" i="2"/>
  <c r="R100" i="2"/>
  <c r="V100" i="2"/>
  <c r="S100" i="2"/>
  <c r="W100" i="2"/>
  <c r="T96" i="2"/>
  <c r="X96" i="2"/>
  <c r="Q96" i="2"/>
  <c r="U96" i="2"/>
  <c r="Y96" i="2"/>
  <c r="R96" i="2"/>
  <c r="V96" i="2"/>
  <c r="S96" i="2"/>
  <c r="W96" i="2"/>
  <c r="T92" i="2"/>
  <c r="X92" i="2"/>
  <c r="Q92" i="2"/>
  <c r="U92" i="2"/>
  <c r="Y92" i="2"/>
  <c r="R92" i="2"/>
  <c r="V92" i="2"/>
  <c r="S92" i="2"/>
  <c r="W92" i="2"/>
  <c r="T88" i="2"/>
  <c r="X88" i="2"/>
  <c r="Q88" i="2"/>
  <c r="U88" i="2"/>
  <c r="Y88" i="2"/>
  <c r="R88" i="2"/>
  <c r="V88" i="2"/>
  <c r="S88" i="2"/>
  <c r="W88" i="2"/>
  <c r="T84" i="2"/>
  <c r="X84" i="2"/>
  <c r="Q84" i="2"/>
  <c r="U84" i="2"/>
  <c r="Y84" i="2"/>
  <c r="R84" i="2"/>
  <c r="V84" i="2"/>
  <c r="S84" i="2"/>
  <c r="W84" i="2"/>
  <c r="S80" i="2"/>
  <c r="W80" i="2"/>
  <c r="R80" i="2"/>
  <c r="V80" i="2"/>
  <c r="T80" i="2"/>
  <c r="U80" i="2"/>
  <c r="X80" i="2"/>
  <c r="Q80" i="2"/>
  <c r="Y80" i="2"/>
  <c r="T75" i="2"/>
  <c r="X75" i="2"/>
  <c r="Q75" i="2"/>
  <c r="U75" i="2"/>
  <c r="Y75" i="2"/>
  <c r="R75" i="2"/>
  <c r="V75" i="2"/>
  <c r="S75" i="2"/>
  <c r="W75" i="2"/>
  <c r="S67" i="2"/>
  <c r="W67" i="2"/>
  <c r="T67" i="2"/>
  <c r="X67" i="2"/>
  <c r="Q67" i="2"/>
  <c r="U67" i="2"/>
  <c r="Y67" i="2"/>
  <c r="R67" i="2"/>
  <c r="V67" i="2"/>
  <c r="S63" i="2"/>
  <c r="W63" i="2"/>
  <c r="T63" i="2"/>
  <c r="X63" i="2"/>
  <c r="Q63" i="2"/>
  <c r="U63" i="2"/>
  <c r="Y63" i="2"/>
  <c r="R63" i="2"/>
  <c r="V63" i="2"/>
  <c r="S59" i="2"/>
  <c r="W59" i="2"/>
  <c r="T59" i="2"/>
  <c r="X59" i="2"/>
  <c r="Q59" i="2"/>
  <c r="U59" i="2"/>
  <c r="Y59" i="2"/>
  <c r="R59" i="2"/>
  <c r="V59" i="2"/>
  <c r="S55" i="2"/>
  <c r="W55" i="2"/>
  <c r="T55" i="2"/>
  <c r="X55" i="2"/>
  <c r="Q55" i="2"/>
  <c r="U55" i="2"/>
  <c r="Y55" i="2"/>
  <c r="R55" i="2"/>
  <c r="V55" i="2"/>
  <c r="S51" i="2"/>
  <c r="W51" i="2"/>
  <c r="T51" i="2"/>
  <c r="X51" i="2"/>
  <c r="Q51" i="2"/>
  <c r="U51" i="2"/>
  <c r="Y51" i="2"/>
  <c r="R51" i="2"/>
  <c r="V51" i="2"/>
  <c r="S47" i="2"/>
  <c r="W47" i="2"/>
  <c r="T47" i="2"/>
  <c r="X47" i="2"/>
  <c r="Q47" i="2"/>
  <c r="U47" i="2"/>
  <c r="Y47" i="2"/>
  <c r="R47" i="2"/>
  <c r="V47" i="2"/>
  <c r="S43" i="2"/>
  <c r="W43" i="2"/>
  <c r="Q43" i="2"/>
  <c r="U43" i="2"/>
  <c r="Y43" i="2"/>
  <c r="R43" i="2"/>
  <c r="V43" i="2"/>
  <c r="X43" i="2"/>
  <c r="T43" i="2"/>
  <c r="S39" i="2"/>
  <c r="W39" i="2"/>
  <c r="Q39" i="2"/>
  <c r="U39" i="2"/>
  <c r="Y39" i="2"/>
  <c r="R39" i="2"/>
  <c r="V39" i="2"/>
  <c r="T39" i="2"/>
  <c r="X39" i="2"/>
  <c r="S35" i="2"/>
  <c r="W35" i="2"/>
  <c r="T35" i="2"/>
  <c r="X35" i="2"/>
  <c r="Q35" i="2"/>
  <c r="U35" i="2"/>
  <c r="Y35" i="2"/>
  <c r="R35" i="2"/>
  <c r="V35" i="2"/>
  <c r="R27" i="2"/>
  <c r="V27" i="2"/>
  <c r="S27" i="2"/>
  <c r="W27" i="2"/>
  <c r="T27" i="2"/>
  <c r="X27" i="2"/>
  <c r="Q27" i="2"/>
  <c r="U27" i="2"/>
  <c r="Y27" i="2"/>
  <c r="R23" i="2"/>
  <c r="V23" i="2"/>
  <c r="S23" i="2"/>
  <c r="W23" i="2"/>
  <c r="T23" i="2"/>
  <c r="X23" i="2"/>
  <c r="Q23" i="2"/>
  <c r="U23" i="2"/>
  <c r="Y23" i="2"/>
  <c r="R19" i="2"/>
  <c r="V19" i="2"/>
  <c r="S19" i="2"/>
  <c r="W19" i="2"/>
  <c r="T19" i="2"/>
  <c r="X19" i="2"/>
  <c r="Q19" i="2"/>
  <c r="U19" i="2"/>
  <c r="Y19" i="2"/>
  <c r="R15" i="2"/>
  <c r="V15" i="2"/>
  <c r="S15" i="2"/>
  <c r="W15" i="2"/>
  <c r="T15" i="2"/>
  <c r="X15" i="2"/>
  <c r="Q15" i="2"/>
  <c r="U15" i="2"/>
  <c r="Y15" i="2"/>
  <c r="R11" i="2"/>
  <c r="V11" i="2"/>
  <c r="S11" i="2"/>
  <c r="W11" i="2"/>
  <c r="T11" i="2"/>
  <c r="X11" i="2"/>
  <c r="Q11" i="2"/>
  <c r="U11" i="2"/>
  <c r="Y11" i="2"/>
  <c r="S109" i="2"/>
  <c r="W109" i="2"/>
  <c r="T109" i="2"/>
  <c r="X109" i="2"/>
  <c r="Q109" i="2"/>
  <c r="U109" i="2"/>
  <c r="Y109" i="2"/>
  <c r="R109" i="2"/>
  <c r="V109" i="2"/>
  <c r="S114" i="2"/>
  <c r="W114" i="2"/>
  <c r="T114" i="2"/>
  <c r="X114" i="2"/>
  <c r="Q114" i="2"/>
  <c r="U114" i="2"/>
  <c r="Y114" i="2"/>
  <c r="R114" i="2"/>
  <c r="V114" i="2"/>
  <c r="T79" i="2"/>
  <c r="X79" i="2"/>
  <c r="R79" i="2"/>
  <c r="V79" i="2"/>
  <c r="S79" i="2"/>
  <c r="W79" i="2"/>
  <c r="Q79" i="2"/>
  <c r="U79" i="2"/>
  <c r="Y79" i="2"/>
  <c r="Q103" i="2"/>
  <c r="U103" i="2"/>
  <c r="Y103" i="2"/>
  <c r="R103" i="2"/>
  <c r="V103" i="2"/>
  <c r="S103" i="2"/>
  <c r="W103" i="2"/>
  <c r="T103" i="2"/>
  <c r="X103" i="2"/>
  <c r="Q99" i="2"/>
  <c r="U99" i="2"/>
  <c r="Y99" i="2"/>
  <c r="R99" i="2"/>
  <c r="V99" i="2"/>
  <c r="S99" i="2"/>
  <c r="W99" i="2"/>
  <c r="T99" i="2"/>
  <c r="X99" i="2"/>
  <c r="Q95" i="2"/>
  <c r="U95" i="2"/>
  <c r="Y95" i="2"/>
  <c r="R95" i="2"/>
  <c r="V95" i="2"/>
  <c r="S95" i="2"/>
  <c r="W95" i="2"/>
  <c r="T95" i="2"/>
  <c r="X95" i="2"/>
  <c r="Q91" i="2"/>
  <c r="U91" i="2"/>
  <c r="Y91" i="2"/>
  <c r="R91" i="2"/>
  <c r="V91" i="2"/>
  <c r="S91" i="2"/>
  <c r="W91" i="2"/>
  <c r="T91" i="2"/>
  <c r="X91" i="2"/>
  <c r="Q87" i="2"/>
  <c r="U87" i="2"/>
  <c r="Y87" i="2"/>
  <c r="R87" i="2"/>
  <c r="V87" i="2"/>
  <c r="S87" i="2"/>
  <c r="W87" i="2"/>
  <c r="T87" i="2"/>
  <c r="X87" i="2"/>
  <c r="Q83" i="2"/>
  <c r="U83" i="2"/>
  <c r="Y83" i="2"/>
  <c r="R83" i="2"/>
  <c r="V83" i="2"/>
  <c r="S83" i="2"/>
  <c r="W83" i="2"/>
  <c r="T83" i="2"/>
  <c r="X83" i="2"/>
  <c r="Q78" i="2"/>
  <c r="U78" i="2"/>
  <c r="Y78" i="2"/>
  <c r="R78" i="2"/>
  <c r="V78" i="2"/>
  <c r="S78" i="2"/>
  <c r="W78" i="2"/>
  <c r="T78" i="2"/>
  <c r="X78" i="2"/>
  <c r="Q74" i="2"/>
  <c r="U74" i="2"/>
  <c r="Y74" i="2"/>
  <c r="R74" i="2"/>
  <c r="V74" i="2"/>
  <c r="S74" i="2"/>
  <c r="W74" i="2"/>
  <c r="T74" i="2"/>
  <c r="X74" i="2"/>
  <c r="T70" i="2"/>
  <c r="X70" i="2"/>
  <c r="Q70" i="2"/>
  <c r="U70" i="2"/>
  <c r="Y70" i="2"/>
  <c r="R70" i="2"/>
  <c r="V70" i="2"/>
  <c r="S70" i="2"/>
  <c r="W70" i="2"/>
  <c r="T66" i="2"/>
  <c r="X66" i="2"/>
  <c r="Q66" i="2"/>
  <c r="U66" i="2"/>
  <c r="Y66" i="2"/>
  <c r="R66" i="2"/>
  <c r="V66" i="2"/>
  <c r="S66" i="2"/>
  <c r="W66" i="2"/>
  <c r="T62" i="2"/>
  <c r="X62" i="2"/>
  <c r="Q62" i="2"/>
  <c r="U62" i="2"/>
  <c r="Y62" i="2"/>
  <c r="R62" i="2"/>
  <c r="V62" i="2"/>
  <c r="S62" i="2"/>
  <c r="W62" i="2"/>
  <c r="T58" i="2"/>
  <c r="X58" i="2"/>
  <c r="Q58" i="2"/>
  <c r="U58" i="2"/>
  <c r="Y58" i="2"/>
  <c r="R58" i="2"/>
  <c r="V58" i="2"/>
  <c r="S58" i="2"/>
  <c r="W58" i="2"/>
  <c r="T54" i="2"/>
  <c r="X54" i="2"/>
  <c r="Q54" i="2"/>
  <c r="U54" i="2"/>
  <c r="Y54" i="2"/>
  <c r="R54" i="2"/>
  <c r="V54" i="2"/>
  <c r="S54" i="2"/>
  <c r="W54" i="2"/>
  <c r="T50" i="2"/>
  <c r="X50" i="2"/>
  <c r="Q50" i="2"/>
  <c r="U50" i="2"/>
  <c r="Y50" i="2"/>
  <c r="R50" i="2"/>
  <c r="V50" i="2"/>
  <c r="S50" i="2"/>
  <c r="W50" i="2"/>
  <c r="T46" i="2"/>
  <c r="R46" i="2"/>
  <c r="S46" i="2"/>
  <c r="W46" i="2"/>
  <c r="X46" i="2"/>
  <c r="Q46" i="2"/>
  <c r="Y46" i="2"/>
  <c r="U46" i="2"/>
  <c r="V46" i="2"/>
  <c r="T42" i="2"/>
  <c r="X42" i="2"/>
  <c r="R42" i="2"/>
  <c r="V42" i="2"/>
  <c r="S42" i="2"/>
  <c r="W42" i="2"/>
  <c r="Q42" i="2"/>
  <c r="U42" i="2"/>
  <c r="Y42" i="2"/>
  <c r="T38" i="2"/>
  <c r="X38" i="2"/>
  <c r="R38" i="2"/>
  <c r="V38" i="2"/>
  <c r="S38" i="2"/>
  <c r="W38" i="2"/>
  <c r="U38" i="2"/>
  <c r="Y38" i="2"/>
  <c r="Q38" i="2"/>
  <c r="T34" i="2"/>
  <c r="X34" i="2"/>
  <c r="Q34" i="2"/>
  <c r="U34" i="2"/>
  <c r="Y34" i="2"/>
  <c r="R34" i="2"/>
  <c r="V34" i="2"/>
  <c r="S34" i="2"/>
  <c r="W34" i="2"/>
  <c r="S30" i="2"/>
  <c r="W30" i="2"/>
  <c r="T30" i="2"/>
  <c r="X30" i="2"/>
  <c r="Q30" i="2"/>
  <c r="U30" i="2"/>
  <c r="Y30" i="2"/>
  <c r="R30" i="2"/>
  <c r="V30" i="2"/>
  <c r="S26" i="2"/>
  <c r="W26" i="2"/>
  <c r="T26" i="2"/>
  <c r="X26" i="2"/>
  <c r="Q26" i="2"/>
  <c r="U26" i="2"/>
  <c r="Y26" i="2"/>
  <c r="R26" i="2"/>
  <c r="V26" i="2"/>
  <c r="S22" i="2"/>
  <c r="W22" i="2"/>
  <c r="T22" i="2"/>
  <c r="X22" i="2"/>
  <c r="Q22" i="2"/>
  <c r="U22" i="2"/>
  <c r="Y22" i="2"/>
  <c r="R22" i="2"/>
  <c r="V22" i="2"/>
  <c r="S18" i="2"/>
  <c r="W18" i="2"/>
  <c r="T18" i="2"/>
  <c r="X18" i="2"/>
  <c r="Q18" i="2"/>
  <c r="U18" i="2"/>
  <c r="Y18" i="2"/>
  <c r="R18" i="2"/>
  <c r="V18" i="2"/>
  <c r="S14" i="2"/>
  <c r="W14" i="2"/>
  <c r="T14" i="2"/>
  <c r="X14" i="2"/>
  <c r="Q14" i="2"/>
  <c r="U14" i="2"/>
  <c r="Y14" i="2"/>
  <c r="R14" i="2"/>
  <c r="V14" i="2"/>
  <c r="S10" i="2"/>
  <c r="W10" i="2"/>
  <c r="T10" i="2"/>
  <c r="X10" i="2"/>
  <c r="Q10" i="2"/>
  <c r="U10" i="2"/>
  <c r="Y10" i="2"/>
  <c r="R10" i="2"/>
  <c r="V10" i="2"/>
  <c r="D6" i="2"/>
  <c r="R110" i="2"/>
  <c r="V110" i="2"/>
  <c r="S110" i="2"/>
  <c r="W110" i="2"/>
  <c r="T110" i="2"/>
  <c r="X110" i="2"/>
  <c r="Q110" i="2"/>
  <c r="U110" i="2"/>
  <c r="Y110" i="2"/>
  <c r="R106" i="2"/>
  <c r="V106" i="2"/>
  <c r="S106" i="2"/>
  <c r="W106" i="2"/>
  <c r="T106" i="2"/>
  <c r="X106" i="2"/>
  <c r="Q106" i="2"/>
  <c r="U106" i="2"/>
  <c r="Y106" i="2"/>
  <c r="R102" i="2"/>
  <c r="V102" i="2"/>
  <c r="S102" i="2"/>
  <c r="W102" i="2"/>
  <c r="T102" i="2"/>
  <c r="X102" i="2"/>
  <c r="Q102" i="2"/>
  <c r="U102" i="2"/>
  <c r="Y102" i="2"/>
  <c r="R98" i="2"/>
  <c r="V98" i="2"/>
  <c r="S98" i="2"/>
  <c r="W98" i="2"/>
  <c r="T98" i="2"/>
  <c r="X98" i="2"/>
  <c r="Q98" i="2"/>
  <c r="U98" i="2"/>
  <c r="Y98" i="2"/>
  <c r="R94" i="2"/>
  <c r="V94" i="2"/>
  <c r="S94" i="2"/>
  <c r="W94" i="2"/>
  <c r="T94" i="2"/>
  <c r="X94" i="2"/>
  <c r="Q94" i="2"/>
  <c r="U94" i="2"/>
  <c r="Y94" i="2"/>
  <c r="R90" i="2"/>
  <c r="V90" i="2"/>
  <c r="S90" i="2"/>
  <c r="W90" i="2"/>
  <c r="T90" i="2"/>
  <c r="X90" i="2"/>
  <c r="Q90" i="2"/>
  <c r="U90" i="2"/>
  <c r="Y90" i="2"/>
  <c r="R86" i="2"/>
  <c r="V86" i="2"/>
  <c r="S86" i="2"/>
  <c r="W86" i="2"/>
  <c r="T86" i="2"/>
  <c r="X86" i="2"/>
  <c r="Q86" i="2"/>
  <c r="U86" i="2"/>
  <c r="Y86" i="2"/>
  <c r="Q82" i="2"/>
  <c r="U82" i="2"/>
  <c r="Y82" i="2"/>
  <c r="T82" i="2"/>
  <c r="X82" i="2"/>
  <c r="R82" i="2"/>
  <c r="S82" i="2"/>
  <c r="V82" i="2"/>
  <c r="W82" i="2"/>
  <c r="R77" i="2"/>
  <c r="V77" i="2"/>
  <c r="S77" i="2"/>
  <c r="W77" i="2"/>
  <c r="T77" i="2"/>
  <c r="X77" i="2"/>
  <c r="Q77" i="2"/>
  <c r="U77" i="2"/>
  <c r="Y77" i="2"/>
  <c r="R73" i="2"/>
  <c r="V73" i="2"/>
  <c r="S73" i="2"/>
  <c r="W73" i="2"/>
  <c r="T73" i="2"/>
  <c r="X73" i="2"/>
  <c r="Q73" i="2"/>
  <c r="U73" i="2"/>
  <c r="Y73" i="2"/>
  <c r="Q69" i="2"/>
  <c r="U69" i="2"/>
  <c r="Y69" i="2"/>
  <c r="R69" i="2"/>
  <c r="V69" i="2"/>
  <c r="S69" i="2"/>
  <c r="W69" i="2"/>
  <c r="T69" i="2"/>
  <c r="X69" i="2"/>
  <c r="Q65" i="2"/>
  <c r="U65" i="2"/>
  <c r="Y65" i="2"/>
  <c r="R65" i="2"/>
  <c r="V65" i="2"/>
  <c r="S65" i="2"/>
  <c r="W65" i="2"/>
  <c r="T65" i="2"/>
  <c r="X65" i="2"/>
  <c r="Q61" i="2"/>
  <c r="U61" i="2"/>
  <c r="Y61" i="2"/>
  <c r="R61" i="2"/>
  <c r="V61" i="2"/>
  <c r="S61" i="2"/>
  <c r="W61" i="2"/>
  <c r="T61" i="2"/>
  <c r="X61" i="2"/>
  <c r="Q57" i="2"/>
  <c r="U57" i="2"/>
  <c r="Y57" i="2"/>
  <c r="R57" i="2"/>
  <c r="V57" i="2"/>
  <c r="S57" i="2"/>
  <c r="W57" i="2"/>
  <c r="T57" i="2"/>
  <c r="X57" i="2"/>
  <c r="Q53" i="2"/>
  <c r="U53" i="2"/>
  <c r="Y53" i="2"/>
  <c r="R53" i="2"/>
  <c r="V53" i="2"/>
  <c r="S53" i="2"/>
  <c r="W53" i="2"/>
  <c r="T53" i="2"/>
  <c r="X53" i="2"/>
  <c r="Q49" i="2"/>
  <c r="U49" i="2"/>
  <c r="Y49" i="2"/>
  <c r="R49" i="2"/>
  <c r="V49" i="2"/>
  <c r="S49" i="2"/>
  <c r="W49" i="2"/>
  <c r="T49" i="2"/>
  <c r="X49" i="2"/>
  <c r="Q45" i="2"/>
  <c r="U45" i="2"/>
  <c r="Y45" i="2"/>
  <c r="S45" i="2"/>
  <c r="W45" i="2"/>
  <c r="T45" i="2"/>
  <c r="X45" i="2"/>
  <c r="V45" i="2"/>
  <c r="R45" i="2"/>
  <c r="Q41" i="2"/>
  <c r="U41" i="2"/>
  <c r="Y41" i="2"/>
  <c r="S41" i="2"/>
  <c r="W41" i="2"/>
  <c r="T41" i="2"/>
  <c r="X41" i="2"/>
  <c r="R41" i="2"/>
  <c r="V41" i="2"/>
  <c r="Q37" i="2"/>
  <c r="U37" i="2"/>
  <c r="Y37" i="2"/>
  <c r="S37" i="2"/>
  <c r="W37" i="2"/>
  <c r="T37" i="2"/>
  <c r="X37" i="2"/>
  <c r="R37" i="2"/>
  <c r="V37" i="2"/>
  <c r="Q33" i="2"/>
  <c r="U33" i="2"/>
  <c r="Y33" i="2"/>
  <c r="R33" i="2"/>
  <c r="V33" i="2"/>
  <c r="S33" i="2"/>
  <c r="W33" i="2"/>
  <c r="T33" i="2"/>
  <c r="X33" i="2"/>
  <c r="T29" i="2"/>
  <c r="X29" i="2"/>
  <c r="Q29" i="2"/>
  <c r="U29" i="2"/>
  <c r="Y29" i="2"/>
  <c r="R29" i="2"/>
  <c r="V29" i="2"/>
  <c r="S29" i="2"/>
  <c r="W29" i="2"/>
  <c r="T25" i="2"/>
  <c r="X25" i="2"/>
  <c r="Q25" i="2"/>
  <c r="U25" i="2"/>
  <c r="Y25" i="2"/>
  <c r="R25" i="2"/>
  <c r="V25" i="2"/>
  <c r="S25" i="2"/>
  <c r="W25" i="2"/>
  <c r="T21" i="2"/>
  <c r="X21" i="2"/>
  <c r="Q21" i="2"/>
  <c r="U21" i="2"/>
  <c r="Y21" i="2"/>
  <c r="R21" i="2"/>
  <c r="V21" i="2"/>
  <c r="S21" i="2"/>
  <c r="W21" i="2"/>
  <c r="T17" i="2"/>
  <c r="X17" i="2"/>
  <c r="Q17" i="2"/>
  <c r="U17" i="2"/>
  <c r="Y17" i="2"/>
  <c r="R17" i="2"/>
  <c r="V17" i="2"/>
  <c r="S17" i="2"/>
  <c r="W17" i="2"/>
  <c r="T13" i="2"/>
  <c r="X13" i="2"/>
  <c r="Q13" i="2"/>
  <c r="U13" i="2"/>
  <c r="Y13" i="2"/>
  <c r="R13" i="2"/>
  <c r="V13" i="2"/>
  <c r="S13" i="2"/>
  <c r="W13" i="2"/>
  <c r="T9" i="2"/>
  <c r="X9" i="2"/>
  <c r="Q9" i="2"/>
  <c r="U9" i="2"/>
  <c r="Y9" i="2"/>
  <c r="R9" i="2"/>
  <c r="V9" i="2"/>
  <c r="S9" i="2"/>
  <c r="W9" i="2"/>
  <c r="Q107" i="2"/>
  <c r="U107" i="2"/>
  <c r="Y107" i="2"/>
  <c r="R107" i="2"/>
  <c r="V107" i="2"/>
  <c r="S107" i="2"/>
  <c r="W107" i="2"/>
  <c r="T107" i="2"/>
  <c r="X107" i="2"/>
  <c r="Q112" i="2"/>
  <c r="U112" i="2"/>
  <c r="Y112" i="2"/>
  <c r="R112" i="2"/>
  <c r="V112" i="2"/>
  <c r="S112" i="2"/>
  <c r="W112" i="2"/>
  <c r="T112" i="2"/>
  <c r="X112" i="2"/>
  <c r="S105" i="2"/>
  <c r="W105" i="2"/>
  <c r="T105" i="2"/>
  <c r="X105" i="2"/>
  <c r="Q105" i="2"/>
  <c r="U105" i="2"/>
  <c r="Y105" i="2"/>
  <c r="R105" i="2"/>
  <c r="V105" i="2"/>
  <c r="S101" i="2"/>
  <c r="W101" i="2"/>
  <c r="T101" i="2"/>
  <c r="X101" i="2"/>
  <c r="Q101" i="2"/>
  <c r="U101" i="2"/>
  <c r="Y101" i="2"/>
  <c r="R101" i="2"/>
  <c r="V101" i="2"/>
  <c r="S97" i="2"/>
  <c r="W97" i="2"/>
  <c r="T97" i="2"/>
  <c r="X97" i="2"/>
  <c r="Q97" i="2"/>
  <c r="U97" i="2"/>
  <c r="Y97" i="2"/>
  <c r="R97" i="2"/>
  <c r="V97" i="2"/>
  <c r="S93" i="2"/>
  <c r="W93" i="2"/>
  <c r="T93" i="2"/>
  <c r="X93" i="2"/>
  <c r="Q93" i="2"/>
  <c r="U93" i="2"/>
  <c r="Y93" i="2"/>
  <c r="R93" i="2"/>
  <c r="V93" i="2"/>
  <c r="S89" i="2"/>
  <c r="W89" i="2"/>
  <c r="T89" i="2"/>
  <c r="X89" i="2"/>
  <c r="Q89" i="2"/>
  <c r="U89" i="2"/>
  <c r="Y89" i="2"/>
  <c r="R89" i="2"/>
  <c r="V89" i="2"/>
  <c r="S85" i="2"/>
  <c r="W85" i="2"/>
  <c r="T85" i="2"/>
  <c r="X85" i="2"/>
  <c r="Q85" i="2"/>
  <c r="U85" i="2"/>
  <c r="Y85" i="2"/>
  <c r="R85" i="2"/>
  <c r="V85" i="2"/>
  <c r="R81" i="2"/>
  <c r="V81" i="2"/>
  <c r="Q81" i="2"/>
  <c r="U81" i="2"/>
  <c r="Y81" i="2"/>
  <c r="S81" i="2"/>
  <c r="T81" i="2"/>
  <c r="W81" i="2"/>
  <c r="X81" i="2"/>
  <c r="S76" i="2"/>
  <c r="W76" i="2"/>
  <c r="T76" i="2"/>
  <c r="X76" i="2"/>
  <c r="Q76" i="2"/>
  <c r="U76" i="2"/>
  <c r="Y76" i="2"/>
  <c r="R76" i="2"/>
  <c r="V76" i="2"/>
  <c r="S72" i="2"/>
  <c r="W72" i="2"/>
  <c r="T72" i="2"/>
  <c r="X72" i="2"/>
  <c r="Q72" i="2"/>
  <c r="U72" i="2"/>
  <c r="Y72" i="2"/>
  <c r="R72" i="2"/>
  <c r="V72" i="2"/>
  <c r="R68" i="2"/>
  <c r="V68" i="2"/>
  <c r="S68" i="2"/>
  <c r="W68" i="2"/>
  <c r="T68" i="2"/>
  <c r="X68" i="2"/>
  <c r="Q68" i="2"/>
  <c r="U68" i="2"/>
  <c r="Y68" i="2"/>
  <c r="R64" i="2"/>
  <c r="V64" i="2"/>
  <c r="S64" i="2"/>
  <c r="W64" i="2"/>
  <c r="T64" i="2"/>
  <c r="X64" i="2"/>
  <c r="Q64" i="2"/>
  <c r="U64" i="2"/>
  <c r="Y64" i="2"/>
  <c r="R60" i="2"/>
  <c r="V60" i="2"/>
  <c r="S60" i="2"/>
  <c r="W60" i="2"/>
  <c r="T60" i="2"/>
  <c r="X60" i="2"/>
  <c r="Q60" i="2"/>
  <c r="U60" i="2"/>
  <c r="Y60" i="2"/>
  <c r="R56" i="2"/>
  <c r="V56" i="2"/>
  <c r="S56" i="2"/>
  <c r="W56" i="2"/>
  <c r="T56" i="2"/>
  <c r="X56" i="2"/>
  <c r="Q56" i="2"/>
  <c r="U56" i="2"/>
  <c r="Y56" i="2"/>
  <c r="R52" i="2"/>
  <c r="V52" i="2"/>
  <c r="S52" i="2"/>
  <c r="W52" i="2"/>
  <c r="T52" i="2"/>
  <c r="X52" i="2"/>
  <c r="Q52" i="2"/>
  <c r="U52" i="2"/>
  <c r="Y52" i="2"/>
  <c r="R48" i="2"/>
  <c r="V48" i="2"/>
  <c r="S48" i="2"/>
  <c r="W48" i="2"/>
  <c r="T48" i="2"/>
  <c r="X48" i="2"/>
  <c r="Q48" i="2"/>
  <c r="U48" i="2"/>
  <c r="Y48" i="2"/>
  <c r="R44" i="2"/>
  <c r="V44" i="2"/>
  <c r="T44" i="2"/>
  <c r="X44" i="2"/>
  <c r="Q44" i="2"/>
  <c r="U44" i="2"/>
  <c r="Y44" i="2"/>
  <c r="S44" i="2"/>
  <c r="W44" i="2"/>
  <c r="R40" i="2"/>
  <c r="V40" i="2"/>
  <c r="T40" i="2"/>
  <c r="X40" i="2"/>
  <c r="Q40" i="2"/>
  <c r="U40" i="2"/>
  <c r="Y40" i="2"/>
  <c r="S40" i="2"/>
  <c r="W40" i="2"/>
  <c r="R36" i="2"/>
  <c r="V36" i="2"/>
  <c r="S36" i="2"/>
  <c r="T36" i="2"/>
  <c r="X36" i="2"/>
  <c r="Q36" i="2"/>
  <c r="U36" i="2"/>
  <c r="Y36" i="2"/>
  <c r="W36" i="2"/>
  <c r="R32" i="2"/>
  <c r="V32" i="2"/>
  <c r="S32" i="2"/>
  <c r="W32" i="2"/>
  <c r="T32" i="2"/>
  <c r="X32" i="2"/>
  <c r="Q32" i="2"/>
  <c r="U32" i="2"/>
  <c r="Y32" i="2"/>
  <c r="Q28" i="2"/>
  <c r="U28" i="2"/>
  <c r="Y28" i="2"/>
  <c r="R28" i="2"/>
  <c r="V28" i="2"/>
  <c r="S28" i="2"/>
  <c r="W28" i="2"/>
  <c r="T28" i="2"/>
  <c r="X28" i="2"/>
  <c r="Q24" i="2"/>
  <c r="U24" i="2"/>
  <c r="Y24" i="2"/>
  <c r="R24" i="2"/>
  <c r="V24" i="2"/>
  <c r="S24" i="2"/>
  <c r="W24" i="2"/>
  <c r="T24" i="2"/>
  <c r="X24" i="2"/>
  <c r="Q20" i="2"/>
  <c r="U20" i="2"/>
  <c r="Y20" i="2"/>
  <c r="R20" i="2"/>
  <c r="V20" i="2"/>
  <c r="S20" i="2"/>
  <c r="W20" i="2"/>
  <c r="T20" i="2"/>
  <c r="X20" i="2"/>
  <c r="Q16" i="2"/>
  <c r="U16" i="2"/>
  <c r="Y16" i="2"/>
  <c r="R16" i="2"/>
  <c r="V16" i="2"/>
  <c r="S16" i="2"/>
  <c r="W16" i="2"/>
  <c r="T16" i="2"/>
  <c r="X16" i="2"/>
  <c r="Q12" i="2"/>
  <c r="U12" i="2"/>
  <c r="Y12" i="2"/>
  <c r="R12" i="2"/>
  <c r="V12" i="2"/>
  <c r="S12" i="2"/>
  <c r="W12" i="2"/>
  <c r="T12" i="2"/>
  <c r="X12" i="2"/>
  <c r="Q8" i="2"/>
  <c r="U8" i="2"/>
  <c r="Y8" i="2"/>
  <c r="R8" i="2"/>
  <c r="V8" i="2"/>
  <c r="S8" i="2"/>
  <c r="W8" i="2"/>
  <c r="T8" i="2"/>
  <c r="X8" i="2"/>
  <c r="T108" i="2"/>
  <c r="X108" i="2"/>
  <c r="Q108" i="2"/>
  <c r="U108" i="2"/>
  <c r="Y108" i="2"/>
  <c r="R108" i="2"/>
  <c r="V108" i="2"/>
  <c r="S108" i="2"/>
  <c r="W108" i="2"/>
  <c r="T113" i="2"/>
  <c r="X113" i="2"/>
  <c r="Q113" i="2"/>
  <c r="U113" i="2"/>
  <c r="Y113" i="2"/>
  <c r="R113" i="2"/>
  <c r="V113" i="2"/>
  <c r="S113" i="2"/>
  <c r="W113" i="2"/>
  <c r="II113" i="11"/>
  <c r="II73" i="11"/>
  <c r="II64" i="11"/>
  <c r="II19" i="11"/>
  <c r="II72" i="11"/>
  <c r="II77" i="11"/>
  <c r="II90" i="11"/>
  <c r="II56" i="11"/>
  <c r="II96" i="11"/>
  <c r="II67" i="11"/>
  <c r="II23" i="11"/>
  <c r="II91" i="11"/>
  <c r="II92" i="11"/>
  <c r="II68" i="11"/>
  <c r="II50" i="11"/>
  <c r="II105" i="11"/>
  <c r="II86" i="11"/>
  <c r="II81" i="11"/>
  <c r="II12" i="11"/>
  <c r="II49" i="11"/>
  <c r="II8" i="11"/>
  <c r="II102" i="11"/>
  <c r="II58" i="11"/>
  <c r="II27" i="11"/>
  <c r="II70" i="11"/>
  <c r="II9" i="11"/>
  <c r="II100" i="11"/>
  <c r="R31" i="2"/>
  <c r="V31" i="2"/>
  <c r="S31" i="2"/>
  <c r="W31" i="2"/>
  <c r="U31" i="2"/>
  <c r="Y31" i="2"/>
  <c r="T31" i="2"/>
  <c r="X31" i="2"/>
  <c r="Q31" i="2"/>
  <c r="Z31" i="2" s="1"/>
  <c r="AB31" i="2" s="1"/>
  <c r="R71" i="2"/>
  <c r="V71" i="2"/>
  <c r="S71" i="2"/>
  <c r="W71" i="2"/>
  <c r="T71" i="2"/>
  <c r="X71" i="2"/>
  <c r="Q71" i="2"/>
  <c r="U71" i="2"/>
  <c r="Y71" i="2"/>
  <c r="F29" i="2"/>
  <c r="F47" i="2"/>
  <c r="F79" i="2"/>
  <c r="F85" i="2"/>
  <c r="F114" i="2"/>
  <c r="W7" i="2"/>
  <c r="X7" i="2"/>
  <c r="U7" i="2"/>
  <c r="F7" i="2"/>
  <c r="F9" i="2"/>
  <c r="F41" i="2"/>
  <c r="F45" i="2"/>
  <c r="F71" i="2"/>
  <c r="F73" i="2"/>
  <c r="F105" i="2"/>
  <c r="R7" i="2"/>
  <c r="G6" i="2"/>
  <c r="II110" i="11"/>
  <c r="II24" i="11"/>
  <c r="II11" i="11"/>
  <c r="II89" i="11"/>
  <c r="II76" i="11"/>
  <c r="II95" i="11"/>
  <c r="II14" i="11"/>
  <c r="II74" i="11"/>
  <c r="II17" i="11"/>
  <c r="II84" i="11"/>
  <c r="II41" i="11"/>
  <c r="II54" i="11"/>
  <c r="II42" i="11"/>
  <c r="II15" i="11"/>
  <c r="II99" i="11"/>
  <c r="II18" i="11"/>
  <c r="II35" i="11"/>
  <c r="II40" i="11"/>
  <c r="II93" i="11"/>
  <c r="II83" i="11"/>
  <c r="II43" i="11"/>
  <c r="II55" i="11"/>
  <c r="II31" i="11"/>
  <c r="II53" i="11"/>
  <c r="II28" i="11"/>
  <c r="T7" i="2"/>
  <c r="II26" i="11"/>
  <c r="II38" i="11"/>
  <c r="II37" i="11"/>
  <c r="II51" i="11"/>
  <c r="II20" i="11"/>
  <c r="S7" i="2"/>
  <c r="F99" i="2"/>
  <c r="F10" i="2"/>
  <c r="F32" i="2"/>
  <c r="F34" i="2"/>
  <c r="F104" i="2"/>
  <c r="F13" i="2"/>
  <c r="F15" i="2"/>
  <c r="F17" i="2"/>
  <c r="F19" i="2"/>
  <c r="F81" i="2"/>
  <c r="F31" i="2"/>
  <c r="F106" i="2"/>
  <c r="F112" i="2"/>
  <c r="F89" i="2"/>
  <c r="F91" i="2"/>
  <c r="F12" i="2"/>
  <c r="F43" i="2"/>
  <c r="F101" i="2"/>
  <c r="F103" i="2"/>
  <c r="F70" i="2"/>
  <c r="F75" i="2"/>
  <c r="F96" i="2"/>
  <c r="Z97" i="2" l="1"/>
  <c r="AB97" i="2" s="1"/>
  <c r="AC97" i="2" s="1"/>
  <c r="AE97" i="2" s="1"/>
  <c r="Z107" i="2"/>
  <c r="AB107" i="2" s="1"/>
  <c r="AC107" i="2" s="1"/>
  <c r="II61" i="11"/>
  <c r="II13" i="11"/>
  <c r="II106" i="11"/>
  <c r="II71" i="11"/>
  <c r="II47" i="11"/>
  <c r="II104" i="11"/>
  <c r="II46" i="11"/>
  <c r="II88" i="11"/>
  <c r="II85" i="11"/>
  <c r="II33" i="11"/>
  <c r="II57" i="11"/>
  <c r="II87" i="11"/>
  <c r="II94" i="11"/>
  <c r="II97" i="11"/>
  <c r="II65" i="11"/>
  <c r="II62" i="11"/>
  <c r="II36" i="11"/>
  <c r="II101" i="11"/>
  <c r="Z114" i="2"/>
  <c r="AB114" i="2" s="1"/>
  <c r="AC114" i="2" s="1"/>
  <c r="C114" i="11" s="1"/>
  <c r="Z98" i="2"/>
  <c r="AB98" i="2" s="1"/>
  <c r="AC98" i="2" s="1"/>
  <c r="C98" i="11" s="1"/>
  <c r="D97" i="12" s="1"/>
  <c r="II21" i="11"/>
  <c r="II112" i="11"/>
  <c r="II63" i="11"/>
  <c r="II44" i="11"/>
  <c r="II103" i="11"/>
  <c r="Z103" i="2"/>
  <c r="AB103" i="2" s="1"/>
  <c r="AC103" i="2" s="1"/>
  <c r="C103" i="11" s="1"/>
  <c r="D102" i="12" s="1"/>
  <c r="Z96" i="2"/>
  <c r="AB96" i="2" s="1"/>
  <c r="AC96" i="2" s="1"/>
  <c r="AG96" i="2" s="1"/>
  <c r="II48" i="11"/>
  <c r="II29" i="11"/>
  <c r="Z46" i="2"/>
  <c r="AB46" i="2" s="1"/>
  <c r="AC46" i="2" s="1"/>
  <c r="Z40" i="2"/>
  <c r="AB40" i="2" s="1"/>
  <c r="AC40" i="2" s="1"/>
  <c r="Z44" i="2"/>
  <c r="AB44" i="2" s="1"/>
  <c r="AC44" i="2" s="1"/>
  <c r="AI44" i="2" s="1"/>
  <c r="II25" i="11"/>
  <c r="II109" i="11"/>
  <c r="II59" i="11"/>
  <c r="II80" i="11"/>
  <c r="II82" i="11"/>
  <c r="II69" i="11"/>
  <c r="II30" i="11"/>
  <c r="II75" i="11"/>
  <c r="II60" i="11"/>
  <c r="II66" i="11"/>
  <c r="II34" i="11"/>
  <c r="II45" i="11"/>
  <c r="II10" i="11"/>
  <c r="II16" i="11"/>
  <c r="II52" i="11"/>
  <c r="Z73" i="2"/>
  <c r="AB73" i="2" s="1"/>
  <c r="AC73" i="2" s="1"/>
  <c r="Z106" i="2"/>
  <c r="AB106" i="2" s="1"/>
  <c r="AC106" i="2" s="1"/>
  <c r="AI106" i="2" s="1"/>
  <c r="Z42" i="2"/>
  <c r="AB42" i="2" s="1"/>
  <c r="AC42" i="2" s="1"/>
  <c r="Z79" i="2"/>
  <c r="AB79" i="2" s="1"/>
  <c r="AC79" i="2" s="1"/>
  <c r="AE79" i="2" s="1"/>
  <c r="Z90" i="2"/>
  <c r="AB90" i="2" s="1"/>
  <c r="AC90" i="2" s="1"/>
  <c r="Z93" i="2"/>
  <c r="AB93" i="2" s="1"/>
  <c r="AC93" i="2" s="1"/>
  <c r="AI93" i="2" s="1"/>
  <c r="Z92" i="2"/>
  <c r="AB92" i="2" s="1"/>
  <c r="AC92" i="2" s="1"/>
  <c r="AE92" i="2" s="1"/>
  <c r="II108" i="11"/>
  <c r="II22" i="11"/>
  <c r="II107" i="11"/>
  <c r="II32" i="11"/>
  <c r="II39" i="11"/>
  <c r="II79" i="11"/>
  <c r="II111" i="11"/>
  <c r="II98" i="11"/>
  <c r="II78" i="11"/>
  <c r="Z95" i="2"/>
  <c r="AB95" i="2" s="1"/>
  <c r="AC95" i="2" s="1"/>
  <c r="AE95" i="2" s="1"/>
  <c r="Z99" i="2"/>
  <c r="AB99" i="2" s="1"/>
  <c r="AC99" i="2" s="1"/>
  <c r="Z100" i="2"/>
  <c r="AB100" i="2" s="1"/>
  <c r="AC100" i="2" s="1"/>
  <c r="Z101" i="2"/>
  <c r="AB101" i="2" s="1"/>
  <c r="AC101" i="2" s="1"/>
  <c r="C101" i="11" s="1"/>
  <c r="D100" i="12" s="1"/>
  <c r="Z102" i="2"/>
  <c r="AB102" i="2" s="1"/>
  <c r="AC102" i="2" s="1"/>
  <c r="AI102" i="2" s="1"/>
  <c r="Z110" i="2"/>
  <c r="AB110" i="2" s="1"/>
  <c r="AC110" i="2" s="1"/>
  <c r="AG110" i="2" s="1"/>
  <c r="Z109" i="2"/>
  <c r="AB109" i="2" s="1"/>
  <c r="AC109" i="2" s="1"/>
  <c r="AE109" i="2" s="1"/>
  <c r="Z104" i="2"/>
  <c r="AB104" i="2" s="1"/>
  <c r="AC104" i="2" s="1"/>
  <c r="AI104" i="2" s="1"/>
  <c r="Z94" i="2"/>
  <c r="AB94" i="2" s="1"/>
  <c r="AC94" i="2" s="1"/>
  <c r="AG94" i="2" s="1"/>
  <c r="Z112" i="2"/>
  <c r="AB112" i="2" s="1"/>
  <c r="AC112" i="2" s="1"/>
  <c r="C112" i="11" s="1"/>
  <c r="D111" i="12" s="1"/>
  <c r="Z8" i="2"/>
  <c r="AB8" i="2" s="1"/>
  <c r="AC8" i="2" s="1"/>
  <c r="C8" i="11" s="1"/>
  <c r="D7" i="12" s="1"/>
  <c r="Z105" i="2"/>
  <c r="AB105" i="2" s="1"/>
  <c r="AC105" i="2" s="1"/>
  <c r="C105" i="11" s="1"/>
  <c r="D104" i="12" s="1"/>
  <c r="Z18" i="2"/>
  <c r="AB18" i="2" s="1"/>
  <c r="AC18" i="2" s="1"/>
  <c r="AG18" i="2" s="1"/>
  <c r="Z19" i="2"/>
  <c r="AB19" i="2" s="1"/>
  <c r="AC19" i="2" s="1"/>
  <c r="R6" i="2"/>
  <c r="Z22" i="2"/>
  <c r="AB22" i="2" s="1"/>
  <c r="AC22" i="2" s="1"/>
  <c r="C22" i="11" s="1"/>
  <c r="D21" i="12" s="1"/>
  <c r="Z62" i="2"/>
  <c r="AB62" i="2" s="1"/>
  <c r="AC62" i="2" s="1"/>
  <c r="AE62" i="2" s="1"/>
  <c r="Z75" i="2"/>
  <c r="AB75" i="2" s="1"/>
  <c r="AC75" i="2" s="1"/>
  <c r="Z43" i="2"/>
  <c r="AB43" i="2" s="1"/>
  <c r="AC43" i="2" s="1"/>
  <c r="AG43" i="2" s="1"/>
  <c r="Z17" i="2"/>
  <c r="AB17" i="2" s="1"/>
  <c r="AC17" i="2" s="1"/>
  <c r="Z38" i="2"/>
  <c r="AB38" i="2" s="1"/>
  <c r="AC38" i="2" s="1"/>
  <c r="AG38" i="2" s="1"/>
  <c r="Z70" i="2"/>
  <c r="AB70" i="2" s="1"/>
  <c r="AC70" i="2" s="1"/>
  <c r="Z48" i="2"/>
  <c r="AB48" i="2" s="1"/>
  <c r="AC48" i="2" s="1"/>
  <c r="AE48" i="2" s="1"/>
  <c r="Z60" i="2"/>
  <c r="AB60" i="2" s="1"/>
  <c r="AC60" i="2" s="1"/>
  <c r="C60" i="11" s="1"/>
  <c r="D59" i="12" s="1"/>
  <c r="Z54" i="2"/>
  <c r="AB54" i="2" s="1"/>
  <c r="AC54" i="2" s="1"/>
  <c r="AG54" i="2" s="1"/>
  <c r="Z51" i="2"/>
  <c r="AB51" i="2" s="1"/>
  <c r="AC51" i="2" s="1"/>
  <c r="AE51" i="2" s="1"/>
  <c r="Z67" i="2"/>
  <c r="AB67" i="2" s="1"/>
  <c r="AC67" i="2" s="1"/>
  <c r="AI67" i="2" s="1"/>
  <c r="Z80" i="2"/>
  <c r="AB80" i="2" s="1"/>
  <c r="AC80" i="2" s="1"/>
  <c r="AG80" i="2" s="1"/>
  <c r="Z16" i="2"/>
  <c r="AB16" i="2" s="1"/>
  <c r="AC16" i="2" s="1"/>
  <c r="AE16" i="2" s="1"/>
  <c r="Z20" i="2"/>
  <c r="AB20" i="2" s="1"/>
  <c r="AC20" i="2" s="1"/>
  <c r="AI20" i="2" s="1"/>
  <c r="Z36" i="2"/>
  <c r="AB36" i="2" s="1"/>
  <c r="AC36" i="2" s="1"/>
  <c r="C36" i="11" s="1"/>
  <c r="D35" i="12" s="1"/>
  <c r="Z9" i="2"/>
  <c r="AB9" i="2" s="1"/>
  <c r="AC9" i="2" s="1"/>
  <c r="AE9" i="2" s="1"/>
  <c r="Z25" i="2"/>
  <c r="AB25" i="2" s="1"/>
  <c r="AC25" i="2" s="1"/>
  <c r="C25" i="11" s="1"/>
  <c r="D24" i="12" s="1"/>
  <c r="Z10" i="2"/>
  <c r="AB10" i="2" s="1"/>
  <c r="AC10" i="2" s="1"/>
  <c r="Z26" i="2"/>
  <c r="AB26" i="2" s="1"/>
  <c r="AC26" i="2" s="1"/>
  <c r="C26" i="11" s="1"/>
  <c r="D25" i="12" s="1"/>
  <c r="Z34" i="2"/>
  <c r="AB34" i="2" s="1"/>
  <c r="AC34" i="2" s="1"/>
  <c r="AG34" i="2" s="1"/>
  <c r="Z50" i="2"/>
  <c r="AB50" i="2" s="1"/>
  <c r="AC50" i="2" s="1"/>
  <c r="AI50" i="2" s="1"/>
  <c r="Z66" i="2"/>
  <c r="AB66" i="2" s="1"/>
  <c r="AC66" i="2" s="1"/>
  <c r="AG66" i="2" s="1"/>
  <c r="Z39" i="2"/>
  <c r="AB39" i="2" s="1"/>
  <c r="AC39" i="2" s="1"/>
  <c r="C39" i="11" s="1"/>
  <c r="D38" i="12" s="1"/>
  <c r="Z59" i="2"/>
  <c r="AB59" i="2" s="1"/>
  <c r="AC59" i="2" s="1"/>
  <c r="C59" i="11" s="1"/>
  <c r="D58" i="12" s="1"/>
  <c r="Z113" i="2"/>
  <c r="AB113" i="2" s="1"/>
  <c r="AC113" i="2" s="1"/>
  <c r="Z108" i="2"/>
  <c r="AB108" i="2" s="1"/>
  <c r="AC108" i="2" s="1"/>
  <c r="AG108" i="2" s="1"/>
  <c r="Z12" i="2"/>
  <c r="AB12" i="2" s="1"/>
  <c r="AC12" i="2" s="1"/>
  <c r="AI12" i="2" s="1"/>
  <c r="Z24" i="2"/>
  <c r="AB24" i="2" s="1"/>
  <c r="AC24" i="2" s="1"/>
  <c r="Z28" i="2"/>
  <c r="AB28" i="2" s="1"/>
  <c r="AC28" i="2" s="1"/>
  <c r="C28" i="11" s="1"/>
  <c r="D27" i="12" s="1"/>
  <c r="Z64" i="2"/>
  <c r="AB64" i="2" s="1"/>
  <c r="AC64" i="2" s="1"/>
  <c r="C64" i="11" s="1"/>
  <c r="D63" i="12" s="1"/>
  <c r="Z21" i="2"/>
  <c r="AB21" i="2" s="1"/>
  <c r="AC21" i="2" s="1"/>
  <c r="AI21" i="2" s="1"/>
  <c r="Z14" i="2"/>
  <c r="AB14" i="2" s="1"/>
  <c r="AC14" i="2" s="1"/>
  <c r="C14" i="11" s="1"/>
  <c r="D13" i="12" s="1"/>
  <c r="Z30" i="2"/>
  <c r="AB30" i="2" s="1"/>
  <c r="AC30" i="2" s="1"/>
  <c r="AG30" i="2" s="1"/>
  <c r="Z71" i="2"/>
  <c r="AB71" i="2" s="1"/>
  <c r="AC71" i="2" s="1"/>
  <c r="AI71" i="2" s="1"/>
  <c r="Z56" i="2"/>
  <c r="AB56" i="2" s="1"/>
  <c r="AC56" i="2" s="1"/>
  <c r="AG56" i="2" s="1"/>
  <c r="Z77" i="2"/>
  <c r="Z32" i="2"/>
  <c r="AB32" i="2" s="1"/>
  <c r="AC32" i="2" s="1"/>
  <c r="C32" i="11" s="1"/>
  <c r="D31" i="12" s="1"/>
  <c r="Z52" i="2"/>
  <c r="AB52" i="2" s="1"/>
  <c r="AC52" i="2" s="1"/>
  <c r="C52" i="11" s="1"/>
  <c r="D51" i="12" s="1"/>
  <c r="Z68" i="2"/>
  <c r="AB68" i="2" s="1"/>
  <c r="AC68" i="2" s="1"/>
  <c r="AG68" i="2" s="1"/>
  <c r="Z13" i="2"/>
  <c r="AB13" i="2" s="1"/>
  <c r="AC13" i="2" s="1"/>
  <c r="AE13" i="2" s="1"/>
  <c r="Z41" i="2"/>
  <c r="AB41" i="2" s="1"/>
  <c r="AC41" i="2" s="1"/>
  <c r="AE41" i="2" s="1"/>
  <c r="Z45" i="2"/>
  <c r="AB45" i="2" s="1"/>
  <c r="AC45" i="2" s="1"/>
  <c r="AG45" i="2" s="1"/>
  <c r="Z57" i="2"/>
  <c r="AB57" i="2" s="1"/>
  <c r="AC57" i="2" s="1"/>
  <c r="AG57" i="2" s="1"/>
  <c r="Z61" i="2"/>
  <c r="AB61" i="2" s="1"/>
  <c r="AC61" i="2" s="1"/>
  <c r="C61" i="11" s="1"/>
  <c r="D60" i="12" s="1"/>
  <c r="Z58" i="2"/>
  <c r="AB58" i="2" s="1"/>
  <c r="AC58" i="2" s="1"/>
  <c r="AI58" i="2" s="1"/>
  <c r="Z74" i="2"/>
  <c r="AB74" i="2" s="1"/>
  <c r="AC74" i="2" s="1"/>
  <c r="AG74" i="2" s="1"/>
  <c r="Z91" i="2"/>
  <c r="AB91" i="2" s="1"/>
  <c r="AC91" i="2" s="1"/>
  <c r="C91" i="11" s="1"/>
  <c r="D90" i="12" s="1"/>
  <c r="Z15" i="2"/>
  <c r="AB15" i="2" s="1"/>
  <c r="AC15" i="2" s="1"/>
  <c r="Z35" i="2"/>
  <c r="AB35" i="2" s="1"/>
  <c r="AC35" i="2" s="1"/>
  <c r="AG35" i="2" s="1"/>
  <c r="Z47" i="2"/>
  <c r="AB47" i="2" s="1"/>
  <c r="AC47" i="2" s="1"/>
  <c r="AG47" i="2" s="1"/>
  <c r="Z63" i="2"/>
  <c r="AB63" i="2" s="1"/>
  <c r="AC63" i="2" s="1"/>
  <c r="AE63" i="2" s="1"/>
  <c r="Z88" i="2"/>
  <c r="AB88" i="2" s="1"/>
  <c r="AC88" i="2" s="1"/>
  <c r="AE88" i="2" s="1"/>
  <c r="Z11" i="2"/>
  <c r="AB11" i="2" s="1"/>
  <c r="AC11" i="2" s="1"/>
  <c r="AE11" i="2" s="1"/>
  <c r="Z27" i="2"/>
  <c r="AB27" i="2" s="1"/>
  <c r="AC27" i="2" s="1"/>
  <c r="AI27" i="2" s="1"/>
  <c r="Z72" i="2"/>
  <c r="AB72" i="2" s="1"/>
  <c r="AC72" i="2" s="1"/>
  <c r="C72" i="11" s="1"/>
  <c r="D71" i="12" s="1"/>
  <c r="Z89" i="2"/>
  <c r="AB89" i="2" s="1"/>
  <c r="AC89" i="2" s="1"/>
  <c r="Z29" i="2"/>
  <c r="AB29" i="2" s="1"/>
  <c r="AC29" i="2" s="1"/>
  <c r="Z33" i="2"/>
  <c r="AB33" i="2" s="1"/>
  <c r="AC33" i="2" s="1"/>
  <c r="AE33" i="2" s="1"/>
  <c r="Z37" i="2"/>
  <c r="AB37" i="2" s="1"/>
  <c r="AC37" i="2" s="1"/>
  <c r="AE37" i="2" s="1"/>
  <c r="Z49" i="2"/>
  <c r="AB49" i="2" s="1"/>
  <c r="AC49" i="2" s="1"/>
  <c r="AG49" i="2" s="1"/>
  <c r="Z53" i="2"/>
  <c r="AB53" i="2" s="1"/>
  <c r="AC53" i="2" s="1"/>
  <c r="AE53" i="2" s="1"/>
  <c r="Z65" i="2"/>
  <c r="AB65" i="2" s="1"/>
  <c r="AC65" i="2" s="1"/>
  <c r="AI65" i="2" s="1"/>
  <c r="Z69" i="2"/>
  <c r="AB69" i="2" s="1"/>
  <c r="AC69" i="2" s="1"/>
  <c r="C69" i="11" s="1"/>
  <c r="D68" i="12" s="1"/>
  <c r="Z78" i="2"/>
  <c r="AB78" i="2" s="1"/>
  <c r="AC78" i="2" s="1"/>
  <c r="Z83" i="2"/>
  <c r="Z23" i="2"/>
  <c r="AB23" i="2" s="1"/>
  <c r="AC23" i="2" s="1"/>
  <c r="AG23" i="2" s="1"/>
  <c r="Z55" i="2"/>
  <c r="AB55" i="2" s="1"/>
  <c r="AC55" i="2" s="1"/>
  <c r="AE55" i="2" s="1"/>
  <c r="X6" i="2"/>
  <c r="Q6" i="2"/>
  <c r="S6" i="2"/>
  <c r="T6" i="2"/>
  <c r="U6" i="2"/>
  <c r="W6" i="2"/>
  <c r="Z85" i="2" s="1"/>
  <c r="AB85" i="2" s="1"/>
  <c r="AC85" i="2" s="1"/>
  <c r="AG85" i="2" s="1"/>
  <c r="Y6" i="2"/>
  <c r="Z87" i="2" s="1"/>
  <c r="V6" i="2"/>
  <c r="AC31" i="2"/>
  <c r="AG31" i="2" s="1"/>
  <c r="AG98" i="2"/>
  <c r="F6" i="2"/>
  <c r="Z7" i="2"/>
  <c r="C92" i="11"/>
  <c r="D91" i="12" s="1"/>
  <c r="AG97" i="2"/>
  <c r="C97" i="11"/>
  <c r="D96" i="12" s="1"/>
  <c r="AI97" i="2"/>
  <c r="AI107" i="2" l="1"/>
  <c r="C107" i="11"/>
  <c r="D106" i="12" s="1"/>
  <c r="AE107" i="2"/>
  <c r="AG107" i="2"/>
  <c r="H98" i="11"/>
  <c r="K97" i="12" s="1"/>
  <c r="AE98" i="2"/>
  <c r="AE38" i="2"/>
  <c r="AI98" i="2"/>
  <c r="D113" i="12"/>
  <c r="K114" i="11"/>
  <c r="Y113" i="12" s="1"/>
  <c r="G114" i="11"/>
  <c r="H114" i="11"/>
  <c r="I114" i="11"/>
  <c r="AG113" i="2"/>
  <c r="C113" i="11"/>
  <c r="D112" i="12" s="1"/>
  <c r="I98" i="11"/>
  <c r="R97" i="12" s="1"/>
  <c r="G98" i="11"/>
  <c r="K98" i="11"/>
  <c r="Y97" i="12" s="1"/>
  <c r="AE114" i="2"/>
  <c r="AG114" i="2"/>
  <c r="AI114" i="2"/>
  <c r="C46" i="11"/>
  <c r="D45" i="12" s="1"/>
  <c r="AG46" i="2"/>
  <c r="AI46" i="2"/>
  <c r="AE46" i="2"/>
  <c r="C40" i="11"/>
  <c r="D39" i="12" s="1"/>
  <c r="AG40" i="2"/>
  <c r="C93" i="11"/>
  <c r="D92" i="12" s="1"/>
  <c r="AG36" i="2"/>
  <c r="AG93" i="2"/>
  <c r="AE93" i="2"/>
  <c r="AI73" i="2"/>
  <c r="C73" i="11"/>
  <c r="D72" i="12" s="1"/>
  <c r="AI110" i="2"/>
  <c r="AI96" i="2"/>
  <c r="AG73" i="2"/>
  <c r="AE44" i="2"/>
  <c r="AG92" i="2"/>
  <c r="AG61" i="2"/>
  <c r="AE110" i="2"/>
  <c r="C44" i="11"/>
  <c r="D43" i="12" s="1"/>
  <c r="AG44" i="2"/>
  <c r="AE42" i="2"/>
  <c r="AG42" i="2"/>
  <c r="AI95" i="2"/>
  <c r="C90" i="11"/>
  <c r="D89" i="12" s="1"/>
  <c r="AG90" i="2"/>
  <c r="AE90" i="2"/>
  <c r="AI90" i="2"/>
  <c r="AI41" i="2"/>
  <c r="AI38" i="2"/>
  <c r="AG62" i="2"/>
  <c r="AE35" i="2"/>
  <c r="AI80" i="2"/>
  <c r="AI92" i="2"/>
  <c r="C62" i="11"/>
  <c r="D61" i="12" s="1"/>
  <c r="AE56" i="2"/>
  <c r="AI112" i="2"/>
  <c r="AG112" i="2"/>
  <c r="C27" i="11"/>
  <c r="D26" i="12" s="1"/>
  <c r="AI26" i="2"/>
  <c r="AG67" i="2"/>
  <c r="AG95" i="2"/>
  <c r="AE14" i="2"/>
  <c r="AG26" i="2"/>
  <c r="AG21" i="2"/>
  <c r="AE39" i="2"/>
  <c r="AI40" i="2"/>
  <c r="AE36" i="2"/>
  <c r="AI18" i="2"/>
  <c r="AE26" i="2"/>
  <c r="AI39" i="2"/>
  <c r="AE67" i="2"/>
  <c r="C21" i="11"/>
  <c r="D20" i="12" s="1"/>
  <c r="AE40" i="2"/>
  <c r="AI36" i="2"/>
  <c r="AI22" i="2"/>
  <c r="AE94" i="2"/>
  <c r="AG60" i="2"/>
  <c r="AI53" i="2"/>
  <c r="C95" i="11"/>
  <c r="D94" i="12" s="1"/>
  <c r="AG8" i="2"/>
  <c r="C42" i="11"/>
  <c r="D41" i="12" s="1"/>
  <c r="AI113" i="2"/>
  <c r="AE99" i="2"/>
  <c r="AI99" i="2"/>
  <c r="AE65" i="2"/>
  <c r="AG106" i="2"/>
  <c r="C79" i="11"/>
  <c r="D78" i="12" s="1"/>
  <c r="AG70" i="2"/>
  <c r="AI70" i="2"/>
  <c r="C19" i="11"/>
  <c r="D18" i="12" s="1"/>
  <c r="AI19" i="2"/>
  <c r="AG16" i="2"/>
  <c r="AG72" i="2"/>
  <c r="C88" i="11"/>
  <c r="D87" i="12" s="1"/>
  <c r="AG50" i="2"/>
  <c r="AI35" i="2"/>
  <c r="C109" i="11"/>
  <c r="D108" i="12" s="1"/>
  <c r="C37" i="11"/>
  <c r="D36" i="12" s="1"/>
  <c r="C12" i="11"/>
  <c r="D11" i="12" s="1"/>
  <c r="AI100" i="2"/>
  <c r="AE100" i="2"/>
  <c r="AG100" i="2"/>
  <c r="C100" i="11"/>
  <c r="D99" i="12" s="1"/>
  <c r="AG88" i="2"/>
  <c r="AE112" i="2"/>
  <c r="C31" i="11"/>
  <c r="D30" i="12" s="1"/>
  <c r="AI42" i="2"/>
  <c r="AE73" i="2"/>
  <c r="C38" i="11"/>
  <c r="D37" i="12" s="1"/>
  <c r="C110" i="11"/>
  <c r="D109" i="12" s="1"/>
  <c r="AE80" i="2"/>
  <c r="C80" i="11"/>
  <c r="D79" i="12" s="1"/>
  <c r="AI62" i="2"/>
  <c r="AI31" i="2"/>
  <c r="AE59" i="2"/>
  <c r="C74" i="11"/>
  <c r="D73" i="12" s="1"/>
  <c r="C106" i="11"/>
  <c r="D105" i="12" s="1"/>
  <c r="C96" i="11"/>
  <c r="D95" i="12" s="1"/>
  <c r="AE61" i="2"/>
  <c r="C65" i="11"/>
  <c r="D64" i="12" s="1"/>
  <c r="AG33" i="2"/>
  <c r="AG20" i="2"/>
  <c r="AE106" i="2"/>
  <c r="AG79" i="2"/>
  <c r="AI79" i="2"/>
  <c r="AI61" i="2"/>
  <c r="AE108" i="2"/>
  <c r="AG65" i="2"/>
  <c r="AE105" i="2"/>
  <c r="AE96" i="2"/>
  <c r="AG48" i="2"/>
  <c r="AI64" i="2"/>
  <c r="AI105" i="2"/>
  <c r="C33" i="11"/>
  <c r="D32" i="12" s="1"/>
  <c r="AI33" i="2"/>
  <c r="AI75" i="2"/>
  <c r="AE75" i="2"/>
  <c r="AI109" i="2"/>
  <c r="AI57" i="2"/>
  <c r="AE103" i="2"/>
  <c r="C70" i="11"/>
  <c r="D69" i="12" s="1"/>
  <c r="AG19" i="2"/>
  <c r="C53" i="11"/>
  <c r="D52" i="12" s="1"/>
  <c r="AE70" i="2"/>
  <c r="AE19" i="2"/>
  <c r="AI8" i="2"/>
  <c r="AG53" i="2"/>
  <c r="AG109" i="2"/>
  <c r="AE54" i="2"/>
  <c r="AI30" i="2"/>
  <c r="AE8" i="2"/>
  <c r="AE50" i="2"/>
  <c r="C30" i="11"/>
  <c r="D29" i="12" s="1"/>
  <c r="AI14" i="2"/>
  <c r="AE69" i="2"/>
  <c r="K36" i="11"/>
  <c r="Y35" i="12" s="1"/>
  <c r="K28" i="11"/>
  <c r="Y27" i="12" s="1"/>
  <c r="K64" i="11"/>
  <c r="Y63" i="12" s="1"/>
  <c r="K60" i="11"/>
  <c r="Y59" i="12" s="1"/>
  <c r="K22" i="11"/>
  <c r="Y21" i="12" s="1"/>
  <c r="K97" i="11"/>
  <c r="Y96" i="12" s="1"/>
  <c r="K26" i="11"/>
  <c r="Y25" i="12" s="1"/>
  <c r="K32" i="11"/>
  <c r="Y31" i="12" s="1"/>
  <c r="K103" i="11"/>
  <c r="Y102" i="12" s="1"/>
  <c r="K52" i="11"/>
  <c r="Y51" i="12" s="1"/>
  <c r="K25" i="11"/>
  <c r="Y24" i="12" s="1"/>
  <c r="K105" i="11"/>
  <c r="Y104" i="12" s="1"/>
  <c r="K92" i="11"/>
  <c r="Y91" i="12" s="1"/>
  <c r="K101" i="11"/>
  <c r="Y100" i="12" s="1"/>
  <c r="K69" i="11"/>
  <c r="Y68" i="12" s="1"/>
  <c r="K72" i="11"/>
  <c r="Y71" i="12" s="1"/>
  <c r="K14" i="11"/>
  <c r="Y13" i="12" s="1"/>
  <c r="K59" i="11"/>
  <c r="Y58" i="12" s="1"/>
  <c r="K8" i="11"/>
  <c r="Y7" i="12" s="1"/>
  <c r="K91" i="11"/>
  <c r="Y90" i="12" s="1"/>
  <c r="AE28" i="2"/>
  <c r="K61" i="11"/>
  <c r="Y60" i="12" s="1"/>
  <c r="K39" i="11"/>
  <c r="Y38" i="12" s="1"/>
  <c r="AG91" i="2"/>
  <c r="AI69" i="2"/>
  <c r="AI28" i="2"/>
  <c r="AI10" i="2"/>
  <c r="AG10" i="2"/>
  <c r="AE10" i="2"/>
  <c r="C10" i="11"/>
  <c r="D9" i="12" s="1"/>
  <c r="AG104" i="2"/>
  <c r="AI94" i="2"/>
  <c r="AE12" i="2"/>
  <c r="AE49" i="2"/>
  <c r="AI52" i="2"/>
  <c r="AI60" i="2"/>
  <c r="AI47" i="2"/>
  <c r="C50" i="11"/>
  <c r="D49" i="12" s="1"/>
  <c r="AE104" i="2"/>
  <c r="C41" i="11"/>
  <c r="D40" i="12" s="1"/>
  <c r="C94" i="11"/>
  <c r="D93" i="12" s="1"/>
  <c r="AE64" i="2"/>
  <c r="AG105" i="2"/>
  <c r="AE22" i="2"/>
  <c r="AE18" i="2"/>
  <c r="AE72" i="2"/>
  <c r="AG12" i="2"/>
  <c r="AI48" i="2"/>
  <c r="C48" i="11"/>
  <c r="D47" i="12" s="1"/>
  <c r="AG58" i="2"/>
  <c r="C66" i="11"/>
  <c r="D65" i="12" s="1"/>
  <c r="AI66" i="2"/>
  <c r="C78" i="11"/>
  <c r="D77" i="12" s="1"/>
  <c r="AG28" i="2"/>
  <c r="C102" i="11"/>
  <c r="D101" i="12" s="1"/>
  <c r="AG102" i="2"/>
  <c r="AE60" i="2"/>
  <c r="AG64" i="2"/>
  <c r="AE113" i="2"/>
  <c r="C20" i="11"/>
  <c r="D19" i="12" s="1"/>
  <c r="AG22" i="2"/>
  <c r="C18" i="11"/>
  <c r="D17" i="12" s="1"/>
  <c r="AI78" i="2"/>
  <c r="AI108" i="2"/>
  <c r="C67" i="11"/>
  <c r="D66" i="12" s="1"/>
  <c r="AI32" i="2"/>
  <c r="C104" i="11"/>
  <c r="D103" i="12" s="1"/>
  <c r="AI13" i="2"/>
  <c r="AG101" i="2"/>
  <c r="AI72" i="2"/>
  <c r="AE101" i="2"/>
  <c r="AE58" i="2"/>
  <c r="AE66" i="2"/>
  <c r="AI37" i="2"/>
  <c r="AE74" i="2"/>
  <c r="AE45" i="2"/>
  <c r="AE30" i="2"/>
  <c r="AE102" i="2"/>
  <c r="AE20" i="2"/>
  <c r="I97" i="11"/>
  <c r="R96" i="12" s="1"/>
  <c r="G97" i="11"/>
  <c r="H97" i="11"/>
  <c r="K96" i="12" s="1"/>
  <c r="G26" i="11"/>
  <c r="H26" i="11"/>
  <c r="K25" i="12" s="1"/>
  <c r="I26" i="11"/>
  <c r="R25" i="12" s="1"/>
  <c r="I107" i="11"/>
  <c r="R106" i="12" s="1"/>
  <c r="I101" i="11"/>
  <c r="R100" i="12" s="1"/>
  <c r="G101" i="11"/>
  <c r="H101" i="11"/>
  <c r="K100" i="12" s="1"/>
  <c r="H52" i="11"/>
  <c r="K51" i="12" s="1"/>
  <c r="I52" i="11"/>
  <c r="R51" i="12" s="1"/>
  <c r="G52" i="11"/>
  <c r="H8" i="11"/>
  <c r="K7" i="12" s="1"/>
  <c r="I8" i="11"/>
  <c r="R7" i="12" s="1"/>
  <c r="G8" i="11"/>
  <c r="H36" i="11"/>
  <c r="K35" i="12" s="1"/>
  <c r="I36" i="11"/>
  <c r="R35" i="12" s="1"/>
  <c r="G36" i="11"/>
  <c r="H92" i="11"/>
  <c r="K91" i="12" s="1"/>
  <c r="I92" i="11"/>
  <c r="R91" i="12" s="1"/>
  <c r="G92" i="11"/>
  <c r="H32" i="11"/>
  <c r="K31" i="12" s="1"/>
  <c r="I32" i="11"/>
  <c r="R31" i="12" s="1"/>
  <c r="G32" i="11"/>
  <c r="H28" i="11"/>
  <c r="K27" i="12" s="1"/>
  <c r="I28" i="11"/>
  <c r="R27" i="12" s="1"/>
  <c r="G28" i="11"/>
  <c r="G103" i="11"/>
  <c r="H103" i="11"/>
  <c r="K102" i="12" s="1"/>
  <c r="I103" i="11"/>
  <c r="R102" i="12" s="1"/>
  <c r="I69" i="11"/>
  <c r="R68" i="12" s="1"/>
  <c r="G69" i="11"/>
  <c r="H69" i="11"/>
  <c r="K68" i="12" s="1"/>
  <c r="H72" i="11"/>
  <c r="K71" i="12" s="1"/>
  <c r="I72" i="11"/>
  <c r="R71" i="12" s="1"/>
  <c r="G72" i="11"/>
  <c r="I25" i="11"/>
  <c r="R24" i="12" s="1"/>
  <c r="G25" i="11"/>
  <c r="H25" i="11"/>
  <c r="K24" i="12" s="1"/>
  <c r="I40" i="11"/>
  <c r="R39" i="12" s="1"/>
  <c r="I61" i="11"/>
  <c r="R60" i="12" s="1"/>
  <c r="G61" i="11"/>
  <c r="H61" i="11"/>
  <c r="K60" i="12" s="1"/>
  <c r="G14" i="11"/>
  <c r="H14" i="11"/>
  <c r="K13" i="12" s="1"/>
  <c r="I14" i="11"/>
  <c r="R13" i="12" s="1"/>
  <c r="G59" i="11"/>
  <c r="H59" i="11"/>
  <c r="K58" i="12" s="1"/>
  <c r="I59" i="11"/>
  <c r="R58" i="12" s="1"/>
  <c r="I105" i="11"/>
  <c r="R104" i="12" s="1"/>
  <c r="G105" i="11"/>
  <c r="H105" i="11"/>
  <c r="K104" i="12" s="1"/>
  <c r="G22" i="11"/>
  <c r="H22" i="11"/>
  <c r="K21" i="12" s="1"/>
  <c r="I22" i="11"/>
  <c r="R21" i="12" s="1"/>
  <c r="G91" i="11"/>
  <c r="H91" i="11"/>
  <c r="K90" i="12" s="1"/>
  <c r="I91" i="11"/>
  <c r="R90" i="12" s="1"/>
  <c r="H60" i="11"/>
  <c r="K59" i="12" s="1"/>
  <c r="I60" i="11"/>
  <c r="R59" i="12" s="1"/>
  <c r="G60" i="11"/>
  <c r="H64" i="11"/>
  <c r="K63" i="12" s="1"/>
  <c r="I64" i="11"/>
  <c r="R63" i="12" s="1"/>
  <c r="G64" i="11"/>
  <c r="G39" i="11"/>
  <c r="H39" i="11"/>
  <c r="K38" i="12" s="1"/>
  <c r="I39" i="11"/>
  <c r="R38" i="12" s="1"/>
  <c r="AG17" i="2"/>
  <c r="C17" i="11"/>
  <c r="D16" i="12" s="1"/>
  <c r="AE17" i="2"/>
  <c r="C54" i="11"/>
  <c r="D53" i="12" s="1"/>
  <c r="AE91" i="2"/>
  <c r="AI91" i="2"/>
  <c r="C99" i="11"/>
  <c r="D98" i="12" s="1"/>
  <c r="AI11" i="2"/>
  <c r="AI88" i="2"/>
  <c r="AE68" i="2"/>
  <c r="AI29" i="2"/>
  <c r="C29" i="11"/>
  <c r="D28" i="12" s="1"/>
  <c r="AE29" i="2"/>
  <c r="AG29" i="2"/>
  <c r="C24" i="11"/>
  <c r="D23" i="12" s="1"/>
  <c r="AI56" i="2"/>
  <c r="C63" i="11"/>
  <c r="D62" i="12" s="1"/>
  <c r="AE57" i="2"/>
  <c r="AI68" i="2"/>
  <c r="C56" i="11"/>
  <c r="D55" i="12" s="1"/>
  <c r="AI63" i="2"/>
  <c r="C57" i="11"/>
  <c r="D56" i="12" s="1"/>
  <c r="C68" i="11"/>
  <c r="D67" i="12" s="1"/>
  <c r="AG89" i="2"/>
  <c r="C89" i="11"/>
  <c r="D88" i="12" s="1"/>
  <c r="AE89" i="2"/>
  <c r="AG63" i="2"/>
  <c r="AI17" i="2"/>
  <c r="AE34" i="2"/>
  <c r="C13" i="11"/>
  <c r="D12" i="12" s="1"/>
  <c r="AE71" i="2"/>
  <c r="C49" i="11"/>
  <c r="D48" i="12" s="1"/>
  <c r="AG52" i="2"/>
  <c r="AG55" i="2"/>
  <c r="C55" i="11"/>
  <c r="D54" i="12" s="1"/>
  <c r="C45" i="11"/>
  <c r="D44" i="12" s="1"/>
  <c r="AG78" i="2"/>
  <c r="AI51" i="2"/>
  <c r="AE24" i="2"/>
  <c r="AI24" i="2"/>
  <c r="AI34" i="2"/>
  <c r="AG75" i="2"/>
  <c r="C75" i="11"/>
  <c r="D74" i="12" s="1"/>
  <c r="AG41" i="2"/>
  <c r="AI16" i="2"/>
  <c r="AG14" i="2"/>
  <c r="AE27" i="2"/>
  <c r="AG71" i="2"/>
  <c r="AI89" i="2"/>
  <c r="AG51" i="2"/>
  <c r="AI49" i="2"/>
  <c r="C9" i="11"/>
  <c r="D8" i="12" s="1"/>
  <c r="AI55" i="2"/>
  <c r="AG39" i="2"/>
  <c r="AG37" i="2"/>
  <c r="AG59" i="2"/>
  <c r="AE78" i="2"/>
  <c r="AI45" i="2"/>
  <c r="C11" i="11"/>
  <c r="D10" i="12" s="1"/>
  <c r="AG27" i="2"/>
  <c r="AG24" i="2"/>
  <c r="C47" i="11"/>
  <c r="D46" i="12" s="1"/>
  <c r="AE21" i="2"/>
  <c r="AI54" i="2"/>
  <c r="AG103" i="2"/>
  <c r="C34" i="11"/>
  <c r="D33" i="12" s="1"/>
  <c r="AG13" i="2"/>
  <c r="AG99" i="2"/>
  <c r="C51" i="11"/>
  <c r="D50" i="12" s="1"/>
  <c r="AI9" i="2"/>
  <c r="AE52" i="2"/>
  <c r="AI59" i="2"/>
  <c r="AI74" i="2"/>
  <c r="AI25" i="2"/>
  <c r="AE47" i="2"/>
  <c r="AI103" i="2"/>
  <c r="AE31" i="2"/>
  <c r="C16" i="11"/>
  <c r="D15" i="12" s="1"/>
  <c r="AI23" i="2"/>
  <c r="AI101" i="2"/>
  <c r="C71" i="11"/>
  <c r="D70" i="12" s="1"/>
  <c r="C58" i="11"/>
  <c r="D57" i="12" s="1"/>
  <c r="AG9" i="2"/>
  <c r="C35" i="11"/>
  <c r="D34" i="12" s="1"/>
  <c r="C23" i="11"/>
  <c r="D22" i="12" s="1"/>
  <c r="AE23" i="2"/>
  <c r="AG11" i="2"/>
  <c r="AE25" i="2"/>
  <c r="AG25" i="2"/>
  <c r="AG69" i="2"/>
  <c r="C108" i="11"/>
  <c r="D107" i="12" s="1"/>
  <c r="C15" i="11"/>
  <c r="D14" i="12" s="1"/>
  <c r="AG15" i="2"/>
  <c r="AI15" i="2"/>
  <c r="AE15" i="2"/>
  <c r="Z84" i="2"/>
  <c r="AB84" i="2" s="1"/>
  <c r="AC84" i="2" s="1"/>
  <c r="AI84" i="2" s="1"/>
  <c r="AB77" i="2"/>
  <c r="AC77" i="2" s="1"/>
  <c r="AI77" i="2" s="1"/>
  <c r="Z76" i="2"/>
  <c r="AB76" i="2" s="1"/>
  <c r="AC76" i="2" s="1"/>
  <c r="AB83" i="2"/>
  <c r="AC83" i="2" s="1"/>
  <c r="AI83" i="2" s="1"/>
  <c r="Z82" i="2"/>
  <c r="AB82" i="2" s="1"/>
  <c r="AC82" i="2" s="1"/>
  <c r="Z81" i="2"/>
  <c r="AB81" i="2" s="1"/>
  <c r="AC81" i="2" s="1"/>
  <c r="AB87" i="2"/>
  <c r="AC87" i="2" s="1"/>
  <c r="Z86" i="2"/>
  <c r="AB86" i="2" s="1"/>
  <c r="AC86" i="2" s="1"/>
  <c r="AE85" i="2"/>
  <c r="C85" i="11"/>
  <c r="D84" i="12" s="1"/>
  <c r="AI85" i="2"/>
  <c r="AG32" i="2"/>
  <c r="AE32" i="2"/>
  <c r="AB7" i="2"/>
  <c r="C43" i="11"/>
  <c r="D42" i="12" s="1"/>
  <c r="AI43" i="2"/>
  <c r="AE43" i="2"/>
  <c r="K107" i="11" l="1"/>
  <c r="Y106" i="12" s="1"/>
  <c r="H107" i="11"/>
  <c r="K106" i="12" s="1"/>
  <c r="G107" i="11"/>
  <c r="G40" i="11"/>
  <c r="H40" i="11"/>
  <c r="K39" i="12" s="1"/>
  <c r="H90" i="11"/>
  <c r="K89" i="12" s="1"/>
  <c r="K113" i="11"/>
  <c r="Y112" i="12" s="1"/>
  <c r="K73" i="11"/>
  <c r="Y72" i="12" s="1"/>
  <c r="K46" i="11"/>
  <c r="Y45" i="12" s="1"/>
  <c r="R113" i="12"/>
  <c r="H113" i="11"/>
  <c r="K112" i="12" s="1"/>
  <c r="K113" i="12"/>
  <c r="G113" i="11"/>
  <c r="I113" i="11"/>
  <c r="R112" i="12" s="1"/>
  <c r="G46" i="11"/>
  <c r="H46" i="11"/>
  <c r="K45" i="12" s="1"/>
  <c r="K40" i="11"/>
  <c r="Y39" i="12" s="1"/>
  <c r="I53" i="11"/>
  <c r="R52" i="12" s="1"/>
  <c r="I46" i="11"/>
  <c r="R45" i="12" s="1"/>
  <c r="G90" i="11"/>
  <c r="I90" i="11"/>
  <c r="R89" i="12" s="1"/>
  <c r="K90" i="11"/>
  <c r="Y89" i="12" s="1"/>
  <c r="I73" i="11"/>
  <c r="R72" i="12" s="1"/>
  <c r="I93" i="11"/>
  <c r="R92" i="12" s="1"/>
  <c r="G93" i="11"/>
  <c r="G27" i="11"/>
  <c r="K93" i="11"/>
  <c r="Y92" i="12" s="1"/>
  <c r="H93" i="11"/>
  <c r="K92" i="12" s="1"/>
  <c r="H73" i="11"/>
  <c r="K72" i="12" s="1"/>
  <c r="G73" i="11"/>
  <c r="G12" i="11"/>
  <c r="K27" i="11"/>
  <c r="Y26" i="12" s="1"/>
  <c r="G44" i="11"/>
  <c r="K44" i="11"/>
  <c r="Y43" i="12" s="1"/>
  <c r="I44" i="11"/>
  <c r="R43" i="12" s="1"/>
  <c r="H44" i="11"/>
  <c r="K43" i="12" s="1"/>
  <c r="I62" i="11"/>
  <c r="R61" i="12" s="1"/>
  <c r="H62" i="11"/>
  <c r="K61" i="12" s="1"/>
  <c r="K62" i="11"/>
  <c r="Y61" i="12" s="1"/>
  <c r="G62" i="11"/>
  <c r="H74" i="11"/>
  <c r="K73" i="12" s="1"/>
  <c r="K79" i="11"/>
  <c r="Y78" i="12" s="1"/>
  <c r="I38" i="11"/>
  <c r="R37" i="12" s="1"/>
  <c r="H95" i="11"/>
  <c r="K94" i="12" s="1"/>
  <c r="G79" i="11"/>
  <c r="K95" i="11"/>
  <c r="Y94" i="12" s="1"/>
  <c r="I110" i="11"/>
  <c r="R109" i="12" s="1"/>
  <c r="K100" i="11"/>
  <c r="Y99" i="12" s="1"/>
  <c r="G100" i="11"/>
  <c r="I111" i="11"/>
  <c r="R110" i="12" s="1"/>
  <c r="K110" i="11"/>
  <c r="Y109" i="12" s="1"/>
  <c r="I65" i="11"/>
  <c r="R64" i="12" s="1"/>
  <c r="I100" i="11"/>
  <c r="R99" i="12" s="1"/>
  <c r="H111" i="11"/>
  <c r="K110" i="12" s="1"/>
  <c r="G31" i="11"/>
  <c r="I79" i="11"/>
  <c r="R78" i="12" s="1"/>
  <c r="I27" i="11"/>
  <c r="R26" i="12" s="1"/>
  <c r="K21" i="11"/>
  <c r="Y20" i="12" s="1"/>
  <c r="K19" i="11"/>
  <c r="Y18" i="12" s="1"/>
  <c r="K37" i="11"/>
  <c r="Y36" i="12" s="1"/>
  <c r="K111" i="11"/>
  <c r="Y110" i="12" s="1"/>
  <c r="H21" i="11"/>
  <c r="K20" i="12" s="1"/>
  <c r="I95" i="11"/>
  <c r="R94" i="12" s="1"/>
  <c r="G111" i="11"/>
  <c r="H79" i="11"/>
  <c r="K78" i="12" s="1"/>
  <c r="H27" i="11"/>
  <c r="K26" i="12" s="1"/>
  <c r="G21" i="11"/>
  <c r="I21" i="11"/>
  <c r="R20" i="12" s="1"/>
  <c r="G95" i="11"/>
  <c r="K70" i="11"/>
  <c r="Y69" i="12" s="1"/>
  <c r="H30" i="11"/>
  <c r="K29" i="12" s="1"/>
  <c r="H112" i="11"/>
  <c r="K111" i="12" s="1"/>
  <c r="I109" i="11"/>
  <c r="R108" i="12" s="1"/>
  <c r="G42" i="11"/>
  <c r="K42" i="11"/>
  <c r="Y41" i="12" s="1"/>
  <c r="G104" i="11"/>
  <c r="I106" i="11"/>
  <c r="R105" i="12" s="1"/>
  <c r="G30" i="11"/>
  <c r="K106" i="11"/>
  <c r="Y105" i="12" s="1"/>
  <c r="H100" i="11"/>
  <c r="K99" i="12" s="1"/>
  <c r="G106" i="11"/>
  <c r="H110" i="11"/>
  <c r="K109" i="12" s="1"/>
  <c r="I31" i="11"/>
  <c r="R30" i="12" s="1"/>
  <c r="H70" i="11"/>
  <c r="K69" i="12" s="1"/>
  <c r="H109" i="11"/>
  <c r="K108" i="12" s="1"/>
  <c r="I12" i="11"/>
  <c r="R11" i="12" s="1"/>
  <c r="I42" i="11"/>
  <c r="R41" i="12" s="1"/>
  <c r="K12" i="11"/>
  <c r="Y11" i="12" s="1"/>
  <c r="K109" i="11"/>
  <c r="Y108" i="12" s="1"/>
  <c r="H106" i="11"/>
  <c r="K105" i="12" s="1"/>
  <c r="I70" i="11"/>
  <c r="R69" i="12" s="1"/>
  <c r="K30" i="11"/>
  <c r="Y29" i="12" s="1"/>
  <c r="I30" i="11"/>
  <c r="R29" i="12" s="1"/>
  <c r="G110" i="11"/>
  <c r="H31" i="11"/>
  <c r="K30" i="12" s="1"/>
  <c r="G70" i="11"/>
  <c r="G109" i="11"/>
  <c r="H12" i="11"/>
  <c r="K11" i="12" s="1"/>
  <c r="H42" i="11"/>
  <c r="K41" i="12" s="1"/>
  <c r="K65" i="11"/>
  <c r="Y64" i="12" s="1"/>
  <c r="K31" i="11"/>
  <c r="Y30" i="12" s="1"/>
  <c r="H88" i="11"/>
  <c r="K87" i="12" s="1"/>
  <c r="I96" i="11"/>
  <c r="R95" i="12" s="1"/>
  <c r="I19" i="11"/>
  <c r="R18" i="12" s="1"/>
  <c r="H37" i="11"/>
  <c r="K36" i="12" s="1"/>
  <c r="H19" i="11"/>
  <c r="K18" i="12" s="1"/>
  <c r="I48" i="11"/>
  <c r="R47" i="12" s="1"/>
  <c r="G37" i="11"/>
  <c r="G19" i="11"/>
  <c r="G88" i="11"/>
  <c r="I37" i="11"/>
  <c r="R36" i="12" s="1"/>
  <c r="K88" i="11"/>
  <c r="Y87" i="12" s="1"/>
  <c r="I78" i="11"/>
  <c r="R77" i="12" s="1"/>
  <c r="I88" i="11"/>
  <c r="R87" i="12" s="1"/>
  <c r="G80" i="11"/>
  <c r="H38" i="11"/>
  <c r="K37" i="12" s="1"/>
  <c r="G74" i="11"/>
  <c r="K74" i="11"/>
  <c r="Y73" i="12" s="1"/>
  <c r="G38" i="11"/>
  <c r="H53" i="11"/>
  <c r="K52" i="12" s="1"/>
  <c r="G53" i="11"/>
  <c r="I74" i="11"/>
  <c r="R73" i="12" s="1"/>
  <c r="K38" i="11"/>
  <c r="Y37" i="12" s="1"/>
  <c r="H96" i="11"/>
  <c r="K95" i="12" s="1"/>
  <c r="H33" i="11"/>
  <c r="K32" i="12" s="1"/>
  <c r="I80" i="11"/>
  <c r="R79" i="12" s="1"/>
  <c r="K96" i="11"/>
  <c r="Y95" i="12" s="1"/>
  <c r="I20" i="11"/>
  <c r="R19" i="12" s="1"/>
  <c r="G33" i="11"/>
  <c r="H80" i="11"/>
  <c r="K79" i="12" s="1"/>
  <c r="K80" i="11"/>
  <c r="Y79" i="12" s="1"/>
  <c r="G96" i="11"/>
  <c r="I33" i="11"/>
  <c r="R32" i="12" s="1"/>
  <c r="K33" i="11"/>
  <c r="Y32" i="12" s="1"/>
  <c r="G18" i="11"/>
  <c r="H65" i="11"/>
  <c r="K64" i="12" s="1"/>
  <c r="G10" i="11"/>
  <c r="G65" i="11"/>
  <c r="K53" i="11"/>
  <c r="Y52" i="12" s="1"/>
  <c r="K15" i="11"/>
  <c r="Y14" i="12" s="1"/>
  <c r="K47" i="11"/>
  <c r="Y46" i="12" s="1"/>
  <c r="K11" i="11"/>
  <c r="Y10" i="12" s="1"/>
  <c r="K45" i="11"/>
  <c r="Y44" i="12" s="1"/>
  <c r="K49" i="11"/>
  <c r="Y48" i="12" s="1"/>
  <c r="K68" i="11"/>
  <c r="Y67" i="12" s="1"/>
  <c r="K57" i="11"/>
  <c r="Y56" i="12" s="1"/>
  <c r="K41" i="11"/>
  <c r="Y40" i="12" s="1"/>
  <c r="K43" i="11"/>
  <c r="Y42" i="12" s="1"/>
  <c r="K85" i="11"/>
  <c r="Y84" i="12" s="1"/>
  <c r="K108" i="11"/>
  <c r="Y107" i="12" s="1"/>
  <c r="K23" i="11"/>
  <c r="Y22" i="12" s="1"/>
  <c r="K58" i="11"/>
  <c r="Y57" i="12" s="1"/>
  <c r="K16" i="11"/>
  <c r="Y15" i="12" s="1"/>
  <c r="K55" i="11"/>
  <c r="Y54" i="12" s="1"/>
  <c r="K63" i="11"/>
  <c r="Y62" i="12" s="1"/>
  <c r="K54" i="11"/>
  <c r="Y53" i="12" s="1"/>
  <c r="G67" i="11"/>
  <c r="K67" i="11"/>
  <c r="Y66" i="12" s="1"/>
  <c r="I18" i="11"/>
  <c r="R17" i="12" s="1"/>
  <c r="K18" i="11"/>
  <c r="Y17" i="12" s="1"/>
  <c r="H102" i="11"/>
  <c r="K101" i="12" s="1"/>
  <c r="K102" i="11"/>
  <c r="Y101" i="12" s="1"/>
  <c r="H66" i="11"/>
  <c r="K65" i="12" s="1"/>
  <c r="K66" i="11"/>
  <c r="Y65" i="12" s="1"/>
  <c r="K35" i="11"/>
  <c r="Y34" i="12" s="1"/>
  <c r="K71" i="11"/>
  <c r="Y70" i="12" s="1"/>
  <c r="K51" i="11"/>
  <c r="Y50" i="12" s="1"/>
  <c r="K89" i="11"/>
  <c r="Y88" i="12" s="1"/>
  <c r="K56" i="11"/>
  <c r="Y55" i="12" s="1"/>
  <c r="K99" i="11"/>
  <c r="Y98" i="12" s="1"/>
  <c r="K50" i="11"/>
  <c r="Y49" i="12" s="1"/>
  <c r="K10" i="11"/>
  <c r="Y9" i="12" s="1"/>
  <c r="K34" i="11"/>
  <c r="Y33" i="12" s="1"/>
  <c r="K9" i="11"/>
  <c r="Y8" i="12" s="1"/>
  <c r="K75" i="11"/>
  <c r="Y74" i="12" s="1"/>
  <c r="K13" i="11"/>
  <c r="Y12" i="12" s="1"/>
  <c r="K24" i="11"/>
  <c r="Y23" i="12" s="1"/>
  <c r="K29" i="11"/>
  <c r="Y28" i="12" s="1"/>
  <c r="K17" i="11"/>
  <c r="Y16" i="12" s="1"/>
  <c r="K112" i="11"/>
  <c r="Y111" i="12" s="1"/>
  <c r="K104" i="11"/>
  <c r="Y103" i="12" s="1"/>
  <c r="K20" i="11"/>
  <c r="Y19" i="12" s="1"/>
  <c r="K78" i="11"/>
  <c r="Y77" i="12" s="1"/>
  <c r="K48" i="11"/>
  <c r="Y47" i="12" s="1"/>
  <c r="K94" i="11"/>
  <c r="Y93" i="12" s="1"/>
  <c r="I67" i="11"/>
  <c r="R66" i="12" s="1"/>
  <c r="H41" i="11"/>
  <c r="K40" i="12" s="1"/>
  <c r="H67" i="11"/>
  <c r="K66" i="12" s="1"/>
  <c r="H18" i="11"/>
  <c r="K17" i="12" s="1"/>
  <c r="I102" i="11"/>
  <c r="R101" i="12" s="1"/>
  <c r="I66" i="11"/>
  <c r="R65" i="12" s="1"/>
  <c r="G41" i="11"/>
  <c r="H50" i="11"/>
  <c r="K49" i="12" s="1"/>
  <c r="H10" i="11"/>
  <c r="K9" i="12" s="1"/>
  <c r="I41" i="11"/>
  <c r="R40" i="12" s="1"/>
  <c r="I112" i="11"/>
  <c r="R111" i="12" s="1"/>
  <c r="H104" i="11"/>
  <c r="K103" i="12" s="1"/>
  <c r="H20" i="11"/>
  <c r="K19" i="12" s="1"/>
  <c r="G78" i="11"/>
  <c r="G48" i="11"/>
  <c r="G94" i="11"/>
  <c r="I104" i="11"/>
  <c r="R103" i="12" s="1"/>
  <c r="G102" i="11"/>
  <c r="G66" i="11"/>
  <c r="H48" i="11"/>
  <c r="K47" i="12" s="1"/>
  <c r="I94" i="11"/>
  <c r="R93" i="12" s="1"/>
  <c r="G20" i="11"/>
  <c r="H78" i="11"/>
  <c r="K77" i="12" s="1"/>
  <c r="G50" i="11"/>
  <c r="G112" i="11"/>
  <c r="H94" i="11"/>
  <c r="K93" i="12" s="1"/>
  <c r="I50" i="11"/>
  <c r="R49" i="12" s="1"/>
  <c r="I10" i="11"/>
  <c r="R9" i="12" s="1"/>
  <c r="I85" i="11"/>
  <c r="R84" i="12" s="1"/>
  <c r="G85" i="11"/>
  <c r="H85" i="11"/>
  <c r="K84" i="12" s="1"/>
  <c r="G23" i="11"/>
  <c r="H23" i="11"/>
  <c r="K22" i="12" s="1"/>
  <c r="I23" i="11"/>
  <c r="R22" i="12" s="1"/>
  <c r="H16" i="11"/>
  <c r="K15" i="12" s="1"/>
  <c r="I16" i="11"/>
  <c r="R15" i="12" s="1"/>
  <c r="G16" i="11"/>
  <c r="G54" i="11"/>
  <c r="H54" i="11"/>
  <c r="K53" i="12" s="1"/>
  <c r="I54" i="11"/>
  <c r="R53" i="12" s="1"/>
  <c r="G43" i="11"/>
  <c r="H43" i="11"/>
  <c r="K42" i="12" s="1"/>
  <c r="I43" i="11"/>
  <c r="R42" i="12" s="1"/>
  <c r="G35" i="11"/>
  <c r="H35" i="11"/>
  <c r="K34" i="12" s="1"/>
  <c r="I35" i="11"/>
  <c r="R34" i="12" s="1"/>
  <c r="G51" i="11"/>
  <c r="H51" i="11"/>
  <c r="K50" i="12" s="1"/>
  <c r="I51" i="11"/>
  <c r="R50" i="12" s="1"/>
  <c r="I89" i="11"/>
  <c r="R88" i="12" s="1"/>
  <c r="G89" i="11"/>
  <c r="H89" i="11"/>
  <c r="K88" i="12" s="1"/>
  <c r="G99" i="11"/>
  <c r="H99" i="11"/>
  <c r="K98" i="12" s="1"/>
  <c r="I99" i="11"/>
  <c r="R98" i="12" s="1"/>
  <c r="G34" i="11"/>
  <c r="H34" i="11"/>
  <c r="K33" i="12" s="1"/>
  <c r="I34" i="11"/>
  <c r="R33" i="12" s="1"/>
  <c r="I9" i="11"/>
  <c r="R8" i="12" s="1"/>
  <c r="G9" i="11"/>
  <c r="H9" i="11"/>
  <c r="K8" i="12" s="1"/>
  <c r="G75" i="11"/>
  <c r="H75" i="11"/>
  <c r="K74" i="12" s="1"/>
  <c r="I75" i="11"/>
  <c r="R74" i="12" s="1"/>
  <c r="I13" i="11"/>
  <c r="R12" i="12" s="1"/>
  <c r="G13" i="11"/>
  <c r="H13" i="11"/>
  <c r="K12" i="12" s="1"/>
  <c r="H24" i="11"/>
  <c r="K23" i="12" s="1"/>
  <c r="I24" i="11"/>
  <c r="R23" i="12" s="1"/>
  <c r="G24" i="11"/>
  <c r="I29" i="11"/>
  <c r="R28" i="12" s="1"/>
  <c r="G29" i="11"/>
  <c r="H29" i="11"/>
  <c r="K28" i="12" s="1"/>
  <c r="I17" i="11"/>
  <c r="R16" i="12" s="1"/>
  <c r="G17" i="11"/>
  <c r="H17" i="11"/>
  <c r="K16" i="12" s="1"/>
  <c r="H108" i="11"/>
  <c r="K107" i="12" s="1"/>
  <c r="I108" i="11"/>
  <c r="R107" i="12" s="1"/>
  <c r="G108" i="11"/>
  <c r="G58" i="11"/>
  <c r="H58" i="11"/>
  <c r="K57" i="12" s="1"/>
  <c r="I58" i="11"/>
  <c r="R57" i="12" s="1"/>
  <c r="G55" i="11"/>
  <c r="H55" i="11"/>
  <c r="K54" i="12" s="1"/>
  <c r="I55" i="11"/>
  <c r="R54" i="12" s="1"/>
  <c r="G63" i="11"/>
  <c r="H63" i="11"/>
  <c r="K62" i="12" s="1"/>
  <c r="I63" i="11"/>
  <c r="R62" i="12" s="1"/>
  <c r="G71" i="11"/>
  <c r="H71" i="11"/>
  <c r="K70" i="12" s="1"/>
  <c r="I71" i="11"/>
  <c r="R70" i="12" s="1"/>
  <c r="H56" i="11"/>
  <c r="K55" i="12" s="1"/>
  <c r="I56" i="11"/>
  <c r="R55" i="12" s="1"/>
  <c r="G56" i="11"/>
  <c r="G15" i="11"/>
  <c r="H15" i="11"/>
  <c r="K14" i="12" s="1"/>
  <c r="I15" i="11"/>
  <c r="R14" i="12" s="1"/>
  <c r="G47" i="11"/>
  <c r="H47" i="11"/>
  <c r="K46" i="12" s="1"/>
  <c r="I47" i="11"/>
  <c r="R46" i="12" s="1"/>
  <c r="G11" i="11"/>
  <c r="H11" i="11"/>
  <c r="K10" i="12" s="1"/>
  <c r="I11" i="11"/>
  <c r="R10" i="12" s="1"/>
  <c r="I45" i="11"/>
  <c r="R44" i="12" s="1"/>
  <c r="G45" i="11"/>
  <c r="H45" i="11"/>
  <c r="K44" i="12" s="1"/>
  <c r="I49" i="11"/>
  <c r="R48" i="12" s="1"/>
  <c r="G49" i="11"/>
  <c r="H49" i="11"/>
  <c r="K48" i="12" s="1"/>
  <c r="H68" i="11"/>
  <c r="K67" i="12" s="1"/>
  <c r="I68" i="11"/>
  <c r="R67" i="12" s="1"/>
  <c r="G68" i="11"/>
  <c r="I57" i="11"/>
  <c r="R56" i="12" s="1"/>
  <c r="G57" i="11"/>
  <c r="H57" i="11"/>
  <c r="K56" i="12" s="1"/>
  <c r="C77" i="11"/>
  <c r="D76" i="12" s="1"/>
  <c r="AE77" i="2"/>
  <c r="C83" i="11"/>
  <c r="D82" i="12" s="1"/>
  <c r="AE84" i="2"/>
  <c r="AG84" i="2"/>
  <c r="C84" i="11"/>
  <c r="D83" i="12" s="1"/>
  <c r="AG77" i="2"/>
  <c r="AG83" i="2"/>
  <c r="AE83" i="2"/>
  <c r="AI81" i="2"/>
  <c r="AG87" i="2"/>
  <c r="AE87" i="2"/>
  <c r="C81" i="11"/>
  <c r="D80" i="12" s="1"/>
  <c r="AE81" i="2"/>
  <c r="AE86" i="2"/>
  <c r="AI86" i="2"/>
  <c r="AG86" i="2"/>
  <c r="C86" i="11"/>
  <c r="D85" i="12" s="1"/>
  <c r="Z6" i="2"/>
  <c r="AI87" i="2"/>
  <c r="AI76" i="2"/>
  <c r="AG76" i="2"/>
  <c r="C76" i="11"/>
  <c r="D75" i="12" s="1"/>
  <c r="AE76" i="2"/>
  <c r="AG81" i="2"/>
  <c r="C87" i="11"/>
  <c r="D86" i="12" s="1"/>
  <c r="AC7" i="2"/>
  <c r="AB6" i="2"/>
  <c r="C82" i="11"/>
  <c r="D81" i="12" s="1"/>
  <c r="AI82" i="2"/>
  <c r="AE82" i="2"/>
  <c r="AG82" i="2"/>
  <c r="K87" i="11" l="1"/>
  <c r="Y86" i="12" s="1"/>
  <c r="K76" i="11"/>
  <c r="Y75" i="12" s="1"/>
  <c r="K81" i="11"/>
  <c r="Y80" i="12" s="1"/>
  <c r="K84" i="11"/>
  <c r="Y83" i="12" s="1"/>
  <c r="K82" i="11"/>
  <c r="Y81" i="12" s="1"/>
  <c r="K86" i="11"/>
  <c r="Y85" i="12" s="1"/>
  <c r="K83" i="11"/>
  <c r="Y82" i="12" s="1"/>
  <c r="K77" i="11"/>
  <c r="Y76" i="12" s="1"/>
  <c r="H76" i="11"/>
  <c r="K75" i="12" s="1"/>
  <c r="I76" i="11"/>
  <c r="R75" i="12" s="1"/>
  <c r="G76" i="11"/>
  <c r="I81" i="11"/>
  <c r="R80" i="12" s="1"/>
  <c r="G81" i="11"/>
  <c r="H81" i="11"/>
  <c r="K80" i="12" s="1"/>
  <c r="I77" i="11"/>
  <c r="R76" i="12" s="1"/>
  <c r="G77" i="11"/>
  <c r="H77" i="11"/>
  <c r="K76" i="12" s="1"/>
  <c r="G87" i="11"/>
  <c r="H87" i="11"/>
  <c r="K86" i="12" s="1"/>
  <c r="I87" i="11"/>
  <c r="R86" i="12" s="1"/>
  <c r="H84" i="11"/>
  <c r="K83" i="12" s="1"/>
  <c r="I84" i="11"/>
  <c r="R83" i="12" s="1"/>
  <c r="G84" i="11"/>
  <c r="G82" i="11"/>
  <c r="H82" i="11"/>
  <c r="K81" i="12" s="1"/>
  <c r="I82" i="11"/>
  <c r="R81" i="12" s="1"/>
  <c r="G86" i="11"/>
  <c r="H86" i="11"/>
  <c r="K85" i="12" s="1"/>
  <c r="I86" i="11"/>
  <c r="R85" i="12" s="1"/>
  <c r="G83" i="11"/>
  <c r="H83" i="11"/>
  <c r="K82" i="12" s="1"/>
  <c r="I83" i="11"/>
  <c r="R82" i="12" s="1"/>
  <c r="AC6" i="2"/>
  <c r="AE7" i="2"/>
  <c r="AI7" i="2"/>
  <c r="AG7" i="2"/>
  <c r="C7" i="11"/>
  <c r="C6" i="11" s="1"/>
  <c r="D6" i="12" l="1"/>
  <c r="D5" i="12" s="1"/>
  <c r="L7" i="11" a="1"/>
  <c r="K7" i="11"/>
  <c r="I7" i="11"/>
  <c r="H7" i="11"/>
  <c r="G7" i="11"/>
  <c r="G6" i="11" s="1"/>
  <c r="AI6" i="2"/>
  <c r="AE6" i="2"/>
  <c r="AG6" i="2"/>
  <c r="Y6" i="12" l="1"/>
  <c r="Y5" i="12" s="1"/>
  <c r="K6" i="11"/>
  <c r="F20" i="9" s="1"/>
  <c r="K6" i="12"/>
  <c r="K5" i="12" s="1"/>
  <c r="H6" i="11"/>
  <c r="R6" i="12"/>
  <c r="R5" i="12" s="1"/>
  <c r="I6" i="11"/>
  <c r="L7" i="11"/>
  <c r="N7" i="11" s="1"/>
  <c r="L54" i="11"/>
  <c r="N54" i="11" s="1"/>
  <c r="L68" i="11"/>
  <c r="N68" i="11" s="1"/>
  <c r="L110" i="11"/>
  <c r="N110" i="11" s="1"/>
  <c r="L13" i="11"/>
  <c r="N13" i="11" s="1"/>
  <c r="L51" i="11"/>
  <c r="N51" i="11" s="1"/>
  <c r="L114" i="11"/>
  <c r="N114" i="11" s="1"/>
  <c r="L50" i="11"/>
  <c r="N50" i="11" s="1"/>
  <c r="L113" i="11"/>
  <c r="N113" i="11" s="1"/>
  <c r="L49" i="11"/>
  <c r="N49" i="11" s="1"/>
  <c r="L53" i="11"/>
  <c r="N53" i="11" s="1"/>
  <c r="L56" i="11"/>
  <c r="N56" i="11" s="1"/>
  <c r="L78" i="11"/>
  <c r="N78" i="11" s="1"/>
  <c r="L95" i="11"/>
  <c r="N95" i="11" s="1"/>
  <c r="L31" i="11"/>
  <c r="N31" i="11" s="1"/>
  <c r="L14" i="11"/>
  <c r="N14" i="11" s="1"/>
  <c r="L19" i="11"/>
  <c r="N19" i="11" s="1"/>
  <c r="L82" i="11"/>
  <c r="N82" i="11" s="1"/>
  <c r="L81" i="11"/>
  <c r="N81" i="11" s="1"/>
  <c r="L88" i="11"/>
  <c r="N88" i="11" s="1"/>
  <c r="L85" i="11"/>
  <c r="N85" i="11" s="1"/>
  <c r="L92" i="11"/>
  <c r="N92" i="11" s="1"/>
  <c r="L73" i="11"/>
  <c r="N73" i="11" s="1"/>
  <c r="L16" i="11"/>
  <c r="N16" i="11" s="1"/>
  <c r="L61" i="11"/>
  <c r="N61" i="11" s="1"/>
  <c r="L60" i="11"/>
  <c r="N60" i="11" s="1"/>
  <c r="L102" i="11"/>
  <c r="N102" i="11" s="1"/>
  <c r="L107" i="11"/>
  <c r="N107" i="11" s="1"/>
  <c r="L43" i="11"/>
  <c r="N43" i="11" s="1"/>
  <c r="L106" i="11"/>
  <c r="N106" i="11" s="1"/>
  <c r="L42" i="11"/>
  <c r="N42" i="11" s="1"/>
  <c r="L105" i="11"/>
  <c r="N105" i="11" s="1"/>
  <c r="L41" i="11"/>
  <c r="N41" i="11" s="1"/>
  <c r="L112" i="11"/>
  <c r="N112" i="11" s="1"/>
  <c r="L48" i="11"/>
  <c r="N48" i="11" s="1"/>
  <c r="L70" i="11"/>
  <c r="N70" i="11" s="1"/>
  <c r="L87" i="11"/>
  <c r="N87" i="11" s="1"/>
  <c r="L23" i="11"/>
  <c r="N23" i="11" s="1"/>
  <c r="L83" i="11"/>
  <c r="N83" i="11" s="1"/>
  <c r="L11" i="11"/>
  <c r="N11" i="11" s="1"/>
  <c r="L21" i="11"/>
  <c r="N21" i="11" s="1"/>
  <c r="L52" i="11"/>
  <c r="N52" i="11" s="1"/>
  <c r="L86" i="11"/>
  <c r="N86" i="11" s="1"/>
  <c r="L99" i="11"/>
  <c r="N99" i="11" s="1"/>
  <c r="L35" i="11"/>
  <c r="N35" i="11" s="1"/>
  <c r="L98" i="11"/>
  <c r="N98" i="11" s="1"/>
  <c r="L34" i="11"/>
  <c r="N34" i="11" s="1"/>
  <c r="L97" i="11"/>
  <c r="N97" i="11" s="1"/>
  <c r="L33" i="11"/>
  <c r="N33" i="11" s="1"/>
  <c r="L104" i="11"/>
  <c r="N104" i="11" s="1"/>
  <c r="L40" i="11"/>
  <c r="N40" i="11" s="1"/>
  <c r="L22" i="11"/>
  <c r="N22" i="11" s="1"/>
  <c r="L79" i="11"/>
  <c r="N79" i="11" s="1"/>
  <c r="L15" i="11"/>
  <c r="N15" i="11" s="1"/>
  <c r="L36" i="11"/>
  <c r="N36" i="11" s="1"/>
  <c r="L18" i="11"/>
  <c r="N18" i="11" s="1"/>
  <c r="L17" i="11"/>
  <c r="N17" i="11" s="1"/>
  <c r="L24" i="11"/>
  <c r="N24" i="11" s="1"/>
  <c r="L63" i="11"/>
  <c r="N63" i="11" s="1"/>
  <c r="L28" i="11"/>
  <c r="N28" i="11" s="1"/>
  <c r="L108" i="11"/>
  <c r="N108" i="11" s="1"/>
  <c r="L44" i="11"/>
  <c r="N44" i="11" s="1"/>
  <c r="L62" i="11"/>
  <c r="N62" i="11" s="1"/>
  <c r="L91" i="11"/>
  <c r="N91" i="11" s="1"/>
  <c r="L27" i="11"/>
  <c r="N27" i="11" s="1"/>
  <c r="L90" i="11"/>
  <c r="N90" i="11" s="1"/>
  <c r="L26" i="11"/>
  <c r="N26" i="11" s="1"/>
  <c r="L89" i="11"/>
  <c r="N89" i="11" s="1"/>
  <c r="L25" i="11"/>
  <c r="N25" i="11" s="1"/>
  <c r="L96" i="11"/>
  <c r="N96" i="11" s="1"/>
  <c r="L32" i="11"/>
  <c r="N32" i="11" s="1"/>
  <c r="L109" i="11"/>
  <c r="N109" i="11" s="1"/>
  <c r="L71" i="11"/>
  <c r="N71" i="11" s="1"/>
  <c r="L100" i="11"/>
  <c r="N100" i="11" s="1"/>
  <c r="L75" i="11"/>
  <c r="N75" i="11" s="1"/>
  <c r="L84" i="11"/>
  <c r="N84" i="11" s="1"/>
  <c r="L20" i="11"/>
  <c r="N20" i="11" s="1"/>
  <c r="L77" i="11"/>
  <c r="N77" i="11" s="1"/>
  <c r="L67" i="11"/>
  <c r="N67" i="11" s="1"/>
  <c r="L30" i="11"/>
  <c r="N30" i="11" s="1"/>
  <c r="L66" i="11"/>
  <c r="N66" i="11" s="1"/>
  <c r="L46" i="11"/>
  <c r="N46" i="11" s="1"/>
  <c r="L65" i="11"/>
  <c r="N65" i="11" s="1"/>
  <c r="L38" i="11"/>
  <c r="N38" i="11" s="1"/>
  <c r="L72" i="11"/>
  <c r="N72" i="11" s="1"/>
  <c r="L8" i="11"/>
  <c r="N8" i="11" s="1"/>
  <c r="L111" i="11"/>
  <c r="N111" i="11" s="1"/>
  <c r="L47" i="11"/>
  <c r="N47" i="11" s="1"/>
  <c r="L76" i="11"/>
  <c r="N76" i="11" s="1"/>
  <c r="L12" i="11"/>
  <c r="N12" i="11" s="1"/>
  <c r="L69" i="11"/>
  <c r="N69" i="11" s="1"/>
  <c r="L59" i="11"/>
  <c r="N59" i="11" s="1"/>
  <c r="L37" i="11"/>
  <c r="N37" i="11" s="1"/>
  <c r="L58" i="11"/>
  <c r="N58" i="11" s="1"/>
  <c r="L29" i="11"/>
  <c r="N29" i="11" s="1"/>
  <c r="L57" i="11"/>
  <c r="N57" i="11" s="1"/>
  <c r="L93" i="11"/>
  <c r="N93" i="11" s="1"/>
  <c r="L64" i="11"/>
  <c r="N64" i="11" s="1"/>
  <c r="L94" i="11"/>
  <c r="N94" i="11" s="1"/>
  <c r="L103" i="11"/>
  <c r="N103" i="11" s="1"/>
  <c r="L39" i="11"/>
  <c r="N39" i="11" s="1"/>
  <c r="L101" i="11"/>
  <c r="N101" i="11" s="1"/>
  <c r="L74" i="11"/>
  <c r="N74" i="11" s="1"/>
  <c r="L10" i="11"/>
  <c r="N10" i="11" s="1"/>
  <c r="L9" i="11"/>
  <c r="N9" i="11" s="1"/>
  <c r="L80" i="11"/>
  <c r="N80" i="11" s="1"/>
  <c r="L45" i="11"/>
  <c r="N45" i="11" s="1"/>
  <c r="L55" i="11"/>
  <c r="N55" i="11" s="1"/>
  <c r="D7" i="8"/>
  <c r="F17" i="9"/>
  <c r="HW2" i="11"/>
  <c r="HW7" i="11" l="1" a="1"/>
  <c r="N6" i="11"/>
  <c r="L6" i="11"/>
  <c r="I14" i="8"/>
  <c r="F19" i="9"/>
  <c r="H13" i="8"/>
  <c r="D14" i="8" s="1"/>
  <c r="F18" i="9"/>
  <c r="HY2" i="11"/>
  <c r="HX2" i="11"/>
  <c r="HW7" i="11" l="1"/>
  <c r="HW108" i="11"/>
  <c r="E107" i="12" s="1"/>
  <c r="HW44" i="11"/>
  <c r="E43" i="12" s="1"/>
  <c r="HW99" i="11"/>
  <c r="HX99" i="11" s="1"/>
  <c r="L98" i="12" s="1"/>
  <c r="HW35" i="11"/>
  <c r="E34" i="12" s="1"/>
  <c r="HW21" i="11"/>
  <c r="E20" i="12" s="1"/>
  <c r="HW58" i="11"/>
  <c r="E57" i="12" s="1"/>
  <c r="HW102" i="11"/>
  <c r="E101" i="12" s="1"/>
  <c r="HW45" i="11"/>
  <c r="HW57" i="11"/>
  <c r="IA57" i="11" s="1"/>
  <c r="Z56" i="12" s="1"/>
  <c r="HW53" i="11"/>
  <c r="HW56" i="11"/>
  <c r="E55" i="12" s="1"/>
  <c r="HW29" i="11"/>
  <c r="IB29" i="11" s="1"/>
  <c r="IF29" i="11" s="1"/>
  <c r="HW55" i="11"/>
  <c r="E54" i="12" s="1"/>
  <c r="HW92" i="11"/>
  <c r="E91" i="12" s="1"/>
  <c r="HW28" i="11"/>
  <c r="E27" i="12" s="1"/>
  <c r="HW83" i="11"/>
  <c r="HW19" i="11"/>
  <c r="HX19" i="11" s="1"/>
  <c r="L18" i="12" s="1"/>
  <c r="HW106" i="11"/>
  <c r="E105" i="12" s="1"/>
  <c r="HW42" i="11"/>
  <c r="HX42" i="11" s="1"/>
  <c r="L41" i="12" s="1"/>
  <c r="HW86" i="11"/>
  <c r="E85" i="12" s="1"/>
  <c r="HW105" i="11"/>
  <c r="E104" i="12" s="1"/>
  <c r="HW41" i="11"/>
  <c r="E40" i="12" s="1"/>
  <c r="HW104" i="11"/>
  <c r="E103" i="12" s="1"/>
  <c r="HW40" i="11"/>
  <c r="HW103" i="11"/>
  <c r="IB103" i="11" s="1"/>
  <c r="IF103" i="11" s="1"/>
  <c r="HW39" i="11"/>
  <c r="E38" i="12" s="1"/>
  <c r="HW14" i="11"/>
  <c r="E13" i="12" s="1"/>
  <c r="HW84" i="11"/>
  <c r="HW20" i="11"/>
  <c r="E19" i="12" s="1"/>
  <c r="HW75" i="11"/>
  <c r="E74" i="12" s="1"/>
  <c r="HW11" i="11"/>
  <c r="E10" i="12" s="1"/>
  <c r="HW98" i="11"/>
  <c r="HW34" i="11"/>
  <c r="HW78" i="11"/>
  <c r="E77" i="12" s="1"/>
  <c r="HW97" i="11"/>
  <c r="E96" i="12" s="1"/>
  <c r="HW33" i="11"/>
  <c r="E32" i="12" s="1"/>
  <c r="HW96" i="11"/>
  <c r="E95" i="12" s="1"/>
  <c r="HW32" i="11"/>
  <c r="E31" i="12" s="1"/>
  <c r="HW95" i="11"/>
  <c r="E94" i="12" s="1"/>
  <c r="HW31" i="11"/>
  <c r="HW100" i="11"/>
  <c r="HW36" i="11"/>
  <c r="E35" i="12" s="1"/>
  <c r="HW91" i="11"/>
  <c r="E90" i="12" s="1"/>
  <c r="HW27" i="11"/>
  <c r="E26" i="12" s="1"/>
  <c r="HW114" i="11"/>
  <c r="HW50" i="11"/>
  <c r="E49" i="12" s="1"/>
  <c r="HW94" i="11"/>
  <c r="HX94" i="11" s="1"/>
  <c r="L93" i="12" s="1"/>
  <c r="HW113" i="11"/>
  <c r="E112" i="12" s="1"/>
  <c r="HW49" i="11"/>
  <c r="HY49" i="11" s="1"/>
  <c r="S48" i="12" s="1"/>
  <c r="HW112" i="11"/>
  <c r="E111" i="12" s="1"/>
  <c r="HW48" i="11"/>
  <c r="E47" i="12" s="1"/>
  <c r="HW111" i="11"/>
  <c r="E110" i="12" s="1"/>
  <c r="HW47" i="11"/>
  <c r="E46" i="12" s="1"/>
  <c r="HW109" i="11"/>
  <c r="E108" i="12" s="1"/>
  <c r="HW76" i="11"/>
  <c r="HW12" i="11"/>
  <c r="E11" i="12" s="1"/>
  <c r="HW67" i="11"/>
  <c r="E66" i="12" s="1"/>
  <c r="HW22" i="11"/>
  <c r="E21" i="12" s="1"/>
  <c r="HW90" i="11"/>
  <c r="E89" i="12" s="1"/>
  <c r="HW26" i="11"/>
  <c r="E25" i="12" s="1"/>
  <c r="HW70" i="11"/>
  <c r="E69" i="12" s="1"/>
  <c r="HW89" i="11"/>
  <c r="E88" i="12" s="1"/>
  <c r="HW25" i="11"/>
  <c r="E24" i="12" s="1"/>
  <c r="HW88" i="11"/>
  <c r="HX88" i="11" s="1"/>
  <c r="L87" i="12" s="1"/>
  <c r="HW24" i="11"/>
  <c r="E23" i="12" s="1"/>
  <c r="HW87" i="11"/>
  <c r="E86" i="12" s="1"/>
  <c r="HW23" i="11"/>
  <c r="IB23" i="11" s="1"/>
  <c r="IF23" i="11" s="1"/>
  <c r="HW85" i="11"/>
  <c r="E84" i="12" s="1"/>
  <c r="HW60" i="11"/>
  <c r="E59" i="12" s="1"/>
  <c r="HW37" i="11"/>
  <c r="E36" i="12" s="1"/>
  <c r="HW51" i="11"/>
  <c r="E50" i="12" s="1"/>
  <c r="HW69" i="11"/>
  <c r="IA69" i="11" s="1"/>
  <c r="Z68" i="12" s="1"/>
  <c r="HW74" i="11"/>
  <c r="E73" i="12" s="1"/>
  <c r="HW38" i="11"/>
  <c r="HW73" i="11"/>
  <c r="E72" i="12" s="1"/>
  <c r="HW9" i="11"/>
  <c r="E8" i="12" s="1"/>
  <c r="HW8" i="11"/>
  <c r="E7" i="12" s="1"/>
  <c r="HW13" i="11"/>
  <c r="E12" i="12" s="1"/>
  <c r="HW107" i="11"/>
  <c r="HW43" i="11"/>
  <c r="E42" i="12" s="1"/>
  <c r="HW66" i="11"/>
  <c r="E65" i="12" s="1"/>
  <c r="HW77" i="11"/>
  <c r="E76" i="12" s="1"/>
  <c r="HW46" i="11"/>
  <c r="HW30" i="11"/>
  <c r="E29" i="12" s="1"/>
  <c r="HW101" i="11"/>
  <c r="E100" i="12" s="1"/>
  <c r="HW68" i="11"/>
  <c r="E67" i="12" s="1"/>
  <c r="HW54" i="11"/>
  <c r="E53" i="12" s="1"/>
  <c r="HW59" i="11"/>
  <c r="E58" i="12" s="1"/>
  <c r="HW93" i="11"/>
  <c r="E92" i="12" s="1"/>
  <c r="HW82" i="11"/>
  <c r="E81" i="12" s="1"/>
  <c r="HW18" i="11"/>
  <c r="E17" i="12" s="1"/>
  <c r="HW62" i="11"/>
  <c r="E61" i="12" s="1"/>
  <c r="HW81" i="11"/>
  <c r="E80" i="12" s="1"/>
  <c r="HW17" i="11"/>
  <c r="E16" i="12" s="1"/>
  <c r="HW80" i="11"/>
  <c r="HX80" i="11" s="1"/>
  <c r="L79" i="12" s="1"/>
  <c r="HW16" i="11"/>
  <c r="E15" i="12" s="1"/>
  <c r="HW79" i="11"/>
  <c r="E78" i="12" s="1"/>
  <c r="HW15" i="11"/>
  <c r="IA15" i="11" s="1"/>
  <c r="Z14" i="12" s="1"/>
  <c r="HW10" i="11"/>
  <c r="E9" i="12" s="1"/>
  <c r="HW72" i="11"/>
  <c r="E71" i="12" s="1"/>
  <c r="HW71" i="11"/>
  <c r="E70" i="12" s="1"/>
  <c r="HW52" i="11"/>
  <c r="IB52" i="11" s="1"/>
  <c r="HW61" i="11"/>
  <c r="IB61" i="11" s="1"/>
  <c r="HW110" i="11"/>
  <c r="E109" i="12" s="1"/>
  <c r="HW65" i="11"/>
  <c r="HY65" i="11" s="1"/>
  <c r="S64" i="12" s="1"/>
  <c r="HW64" i="11"/>
  <c r="E63" i="12" s="1"/>
  <c r="HW63" i="11"/>
  <c r="E62" i="12" s="1"/>
  <c r="E6" i="12"/>
  <c r="E30" i="12"/>
  <c r="E44" i="12"/>
  <c r="E82" i="12"/>
  <c r="E39" i="12"/>
  <c r="E99" i="12"/>
  <c r="E97" i="12"/>
  <c r="IA7" i="11"/>
  <c r="HY31" i="11"/>
  <c r="S30" i="12" s="1"/>
  <c r="E48" i="12" l="1"/>
  <c r="HX74" i="11"/>
  <c r="L73" i="12" s="1"/>
  <c r="HY99" i="11"/>
  <c r="S98" i="12" s="1"/>
  <c r="IB49" i="11"/>
  <c r="IF49" i="11" s="1"/>
  <c r="HX49" i="11"/>
  <c r="L48" i="12" s="1"/>
  <c r="E28" i="12"/>
  <c r="IA49" i="11"/>
  <c r="Z48" i="12" s="1"/>
  <c r="HX29" i="11"/>
  <c r="L28" i="12" s="1"/>
  <c r="HY74" i="11"/>
  <c r="S73" i="12" s="1"/>
  <c r="HX87" i="11"/>
  <c r="L86" i="12" s="1"/>
  <c r="HX15" i="11"/>
  <c r="L14" i="12" s="1"/>
  <c r="IB73" i="11"/>
  <c r="IF73" i="11" s="1"/>
  <c r="IB10" i="11"/>
  <c r="IF10" i="11" s="1"/>
  <c r="IA73" i="11"/>
  <c r="Z72" i="12" s="1"/>
  <c r="HX26" i="11"/>
  <c r="L25" i="12" s="1"/>
  <c r="HY29" i="11"/>
  <c r="S28" i="12" s="1"/>
  <c r="IA29" i="11"/>
  <c r="Z28" i="12" s="1"/>
  <c r="HY73" i="11"/>
  <c r="S72" i="12" s="1"/>
  <c r="HX10" i="11"/>
  <c r="L9" i="12" s="1"/>
  <c r="IB69" i="11"/>
  <c r="IF69" i="11" s="1"/>
  <c r="IA10" i="11"/>
  <c r="Z9" i="12" s="1"/>
  <c r="HY10" i="11"/>
  <c r="S9" i="12" s="1"/>
  <c r="HX73" i="11"/>
  <c r="L72" i="12" s="1"/>
  <c r="HY8" i="11"/>
  <c r="S7" i="12" s="1"/>
  <c r="IA8" i="11"/>
  <c r="Z7" i="12" s="1"/>
  <c r="IB8" i="11"/>
  <c r="IF8" i="11" s="1"/>
  <c r="HY52" i="11"/>
  <c r="S51" i="12" s="1"/>
  <c r="E51" i="12"/>
  <c r="HX52" i="11"/>
  <c r="L51" i="12" s="1"/>
  <c r="IA52" i="11"/>
  <c r="Z51" i="12" s="1"/>
  <c r="HX8" i="11"/>
  <c r="L7" i="12" s="1"/>
  <c r="HY94" i="11"/>
  <c r="S93" i="12" s="1"/>
  <c r="IB94" i="11"/>
  <c r="IF94" i="11" s="1"/>
  <c r="IA94" i="11"/>
  <c r="Z93" i="12" s="1"/>
  <c r="E93" i="12"/>
  <c r="E113" i="12"/>
  <c r="IA114" i="11"/>
  <c r="Z113" i="12" s="1"/>
  <c r="IB114" i="11"/>
  <c r="IF114" i="11" s="1"/>
  <c r="HX114" i="11"/>
  <c r="HY114" i="11"/>
  <c r="Z6" i="12"/>
  <c r="HW6" i="11"/>
  <c r="HW1" i="11" s="1"/>
  <c r="IA41" i="11"/>
  <c r="Z40" i="12" s="1"/>
  <c r="HY26" i="11"/>
  <c r="S25" i="12" s="1"/>
  <c r="IB74" i="11"/>
  <c r="IF74" i="11" s="1"/>
  <c r="HX41" i="11"/>
  <c r="L40" i="12" s="1"/>
  <c r="HY18" i="11"/>
  <c r="S17" i="12" s="1"/>
  <c r="IA13" i="11"/>
  <c r="Z12" i="12" s="1"/>
  <c r="HY64" i="11"/>
  <c r="S63" i="12" s="1"/>
  <c r="IB26" i="11"/>
  <c r="IF26" i="11" s="1"/>
  <c r="IA102" i="11"/>
  <c r="Z101" i="12" s="1"/>
  <c r="IB7" i="11"/>
  <c r="HX7" i="11"/>
  <c r="IC7" i="11" s="1"/>
  <c r="HX104" i="11"/>
  <c r="L103" i="12" s="1"/>
  <c r="HY7" i="11"/>
  <c r="HY104" i="11"/>
  <c r="S103" i="12" s="1"/>
  <c r="IB31" i="11"/>
  <c r="IF31" i="11" s="1"/>
  <c r="IA66" i="11"/>
  <c r="Z65" i="12" s="1"/>
  <c r="IB20" i="11"/>
  <c r="IF20" i="11" s="1"/>
  <c r="HX20" i="11"/>
  <c r="L19" i="12" s="1"/>
  <c r="IB89" i="11"/>
  <c r="IF89" i="11" s="1"/>
  <c r="HX106" i="11"/>
  <c r="L105" i="12" s="1"/>
  <c r="HY20" i="11"/>
  <c r="S19" i="12" s="1"/>
  <c r="HY41" i="11"/>
  <c r="S40" i="12" s="1"/>
  <c r="HX31" i="11"/>
  <c r="L30" i="12" s="1"/>
  <c r="HY87" i="11"/>
  <c r="S86" i="12" s="1"/>
  <c r="IB112" i="11"/>
  <c r="IF112" i="11" s="1"/>
  <c r="IA31" i="11"/>
  <c r="Z30" i="12" s="1"/>
  <c r="HX33" i="11"/>
  <c r="L32" i="12" s="1"/>
  <c r="HX58" i="11"/>
  <c r="L57" i="12" s="1"/>
  <c r="IB64" i="11"/>
  <c r="IF64" i="11" s="1"/>
  <c r="HX30" i="11"/>
  <c r="L29" i="12" s="1"/>
  <c r="HY102" i="11"/>
  <c r="S101" i="12" s="1"/>
  <c r="HX64" i="11"/>
  <c r="L63" i="12" s="1"/>
  <c r="IB110" i="11"/>
  <c r="IF110" i="11" s="1"/>
  <c r="HY58" i="11"/>
  <c r="S57" i="12" s="1"/>
  <c r="HX12" i="11"/>
  <c r="L11" i="12" s="1"/>
  <c r="HY12" i="11"/>
  <c r="S11" i="12" s="1"/>
  <c r="HX81" i="11"/>
  <c r="L80" i="12" s="1"/>
  <c r="IB96" i="11"/>
  <c r="IF96" i="11" s="1"/>
  <c r="HY81" i="11"/>
  <c r="S80" i="12" s="1"/>
  <c r="HY110" i="11"/>
  <c r="S109" i="12" s="1"/>
  <c r="IB79" i="11"/>
  <c r="IF79" i="11" s="1"/>
  <c r="IA74" i="11"/>
  <c r="Z73" i="12" s="1"/>
  <c r="IB30" i="11"/>
  <c r="IF30" i="11" s="1"/>
  <c r="IA30" i="11"/>
  <c r="Z29" i="12" s="1"/>
  <c r="HX28" i="11"/>
  <c r="L27" i="12" s="1"/>
  <c r="HX45" i="11"/>
  <c r="L44" i="12" s="1"/>
  <c r="HX83" i="11"/>
  <c r="L82" i="12" s="1"/>
  <c r="HY28" i="11"/>
  <c r="S27" i="12" s="1"/>
  <c r="IB28" i="11"/>
  <c r="IF28" i="11" s="1"/>
  <c r="HX60" i="11"/>
  <c r="L59" i="12" s="1"/>
  <c r="HX68" i="11"/>
  <c r="L67" i="12" s="1"/>
  <c r="HY60" i="11"/>
  <c r="S59" i="12" s="1"/>
  <c r="HY45" i="11"/>
  <c r="S44" i="12" s="1"/>
  <c r="HY68" i="11"/>
  <c r="S67" i="12" s="1"/>
  <c r="HX102" i="11"/>
  <c r="L101" i="12" s="1"/>
  <c r="HY33" i="11"/>
  <c r="S32" i="12" s="1"/>
  <c r="HX22" i="11"/>
  <c r="L21" i="12" s="1"/>
  <c r="IB91" i="11"/>
  <c r="IF91" i="11" s="1"/>
  <c r="HY98" i="11"/>
  <c r="S97" i="12" s="1"/>
  <c r="HY22" i="11"/>
  <c r="S21" i="12" s="1"/>
  <c r="HY83" i="11"/>
  <c r="S82" i="12" s="1"/>
  <c r="HY30" i="11"/>
  <c r="S29" i="12" s="1"/>
  <c r="HY79" i="11"/>
  <c r="S78" i="12" s="1"/>
  <c r="HX91" i="11"/>
  <c r="L90" i="12" s="1"/>
  <c r="IA58" i="11"/>
  <c r="Z57" i="12" s="1"/>
  <c r="IB87" i="11"/>
  <c r="IF87" i="11" s="1"/>
  <c r="IA104" i="11"/>
  <c r="Z103" i="12" s="1"/>
  <c r="HX54" i="11"/>
  <c r="L53" i="12" s="1"/>
  <c r="HY54" i="11"/>
  <c r="S53" i="12" s="1"/>
  <c r="HX65" i="11"/>
  <c r="L64" i="12" s="1"/>
  <c r="HY62" i="11"/>
  <c r="S61" i="12" s="1"/>
  <c r="IA12" i="11"/>
  <c r="Z11" i="12" s="1"/>
  <c r="IA35" i="11"/>
  <c r="Z34" i="12" s="1"/>
  <c r="HY56" i="11"/>
  <c r="S55" i="12" s="1"/>
  <c r="HX18" i="11"/>
  <c r="L17" i="12" s="1"/>
  <c r="HX110" i="11"/>
  <c r="L109" i="12" s="1"/>
  <c r="IA79" i="11"/>
  <c r="Z78" i="12" s="1"/>
  <c r="IB68" i="11"/>
  <c r="IF68" i="11" s="1"/>
  <c r="IA64" i="11"/>
  <c r="Z63" i="12" s="1"/>
  <c r="IB75" i="11"/>
  <c r="IF75" i="11" s="1"/>
  <c r="IB14" i="11"/>
  <c r="IF14" i="11" s="1"/>
  <c r="HY75" i="11"/>
  <c r="S74" i="12" s="1"/>
  <c r="HY106" i="11"/>
  <c r="S105" i="12" s="1"/>
  <c r="HX56" i="11"/>
  <c r="L55" i="12" s="1"/>
  <c r="HX79" i="11"/>
  <c r="L78" i="12" s="1"/>
  <c r="IB45" i="11"/>
  <c r="IF45" i="11" s="1"/>
  <c r="IA18" i="11"/>
  <c r="Z17" i="12" s="1"/>
  <c r="IA28" i="11"/>
  <c r="Z27" i="12" s="1"/>
  <c r="IA87" i="11"/>
  <c r="Z86" i="12" s="1"/>
  <c r="HX37" i="11"/>
  <c r="L36" i="12" s="1"/>
  <c r="HX98" i="11"/>
  <c r="L97" i="12" s="1"/>
  <c r="HX14" i="11"/>
  <c r="L13" i="12" s="1"/>
  <c r="IB18" i="11"/>
  <c r="IF18" i="11" s="1"/>
  <c r="HX75" i="11"/>
  <c r="L74" i="12" s="1"/>
  <c r="IA33" i="11"/>
  <c r="Z32" i="12" s="1"/>
  <c r="HY27" i="11"/>
  <c r="S26" i="12" s="1"/>
  <c r="IB83" i="11"/>
  <c r="IF83" i="11" s="1"/>
  <c r="IA56" i="11"/>
  <c r="Z55" i="12" s="1"/>
  <c r="IB62" i="11"/>
  <c r="IF62" i="11" s="1"/>
  <c r="IA110" i="11"/>
  <c r="Z109" i="12" s="1"/>
  <c r="IB56" i="11"/>
  <c r="IF56" i="11" s="1"/>
  <c r="IA81" i="11"/>
  <c r="Z80" i="12" s="1"/>
  <c r="IA43" i="11"/>
  <c r="Z42" i="12" s="1"/>
  <c r="HY77" i="11"/>
  <c r="S76" i="12" s="1"/>
  <c r="HX93" i="11"/>
  <c r="L92" i="12" s="1"/>
  <c r="IB11" i="11"/>
  <c r="IF11" i="11" s="1"/>
  <c r="HY19" i="11"/>
  <c r="S18" i="12" s="1"/>
  <c r="IB54" i="11"/>
  <c r="IF54" i="11" s="1"/>
  <c r="IA47" i="11"/>
  <c r="Z46" i="12" s="1"/>
  <c r="HX85" i="11"/>
  <c r="L84" i="12" s="1"/>
  <c r="HX108" i="11"/>
  <c r="L107" i="12" s="1"/>
  <c r="HY85" i="11"/>
  <c r="S84" i="12" s="1"/>
  <c r="IB41" i="11"/>
  <c r="IF41" i="11" s="1"/>
  <c r="IB33" i="11"/>
  <c r="IF33" i="11" s="1"/>
  <c r="IB102" i="11"/>
  <c r="IF102" i="11" s="1"/>
  <c r="IA26" i="11"/>
  <c r="Z25" i="12" s="1"/>
  <c r="IB106" i="11"/>
  <c r="IF106" i="11" s="1"/>
  <c r="IA68" i="11"/>
  <c r="Z67" i="12" s="1"/>
  <c r="IA37" i="11"/>
  <c r="Z36" i="12" s="1"/>
  <c r="HY95" i="11"/>
  <c r="S94" i="12" s="1"/>
  <c r="HX27" i="11"/>
  <c r="L26" i="12" s="1"/>
  <c r="HY92" i="11"/>
  <c r="S91" i="12" s="1"/>
  <c r="IB51" i="11"/>
  <c r="IF51" i="11" s="1"/>
  <c r="IB39" i="11"/>
  <c r="IF39" i="11" s="1"/>
  <c r="IA92" i="11"/>
  <c r="Z91" i="12" s="1"/>
  <c r="IA95" i="11"/>
  <c r="Z94" i="12" s="1"/>
  <c r="IA51" i="11"/>
  <c r="Z50" i="12" s="1"/>
  <c r="IB92" i="11"/>
  <c r="IF92" i="11" s="1"/>
  <c r="IB95" i="11"/>
  <c r="IF95" i="11" s="1"/>
  <c r="IA24" i="11"/>
  <c r="Z23" i="12" s="1"/>
  <c r="HY93" i="11"/>
  <c r="S92" i="12" s="1"/>
  <c r="HY108" i="11"/>
  <c r="S107" i="12" s="1"/>
  <c r="IB100" i="11"/>
  <c r="IF100" i="11" s="1"/>
  <c r="IA85" i="11"/>
  <c r="Z84" i="12" s="1"/>
  <c r="IA27" i="11"/>
  <c r="Z26" i="12" s="1"/>
  <c r="IA60" i="11"/>
  <c r="Z59" i="12" s="1"/>
  <c r="IB16" i="11"/>
  <c r="IF16" i="11" s="1"/>
  <c r="IB22" i="11"/>
  <c r="IF22" i="11" s="1"/>
  <c r="IB27" i="11"/>
  <c r="IF27" i="11" s="1"/>
  <c r="IA91" i="11"/>
  <c r="Z90" i="12" s="1"/>
  <c r="HY42" i="11"/>
  <c r="S41" i="12" s="1"/>
  <c r="HX11" i="11"/>
  <c r="L10" i="12" s="1"/>
  <c r="HX47" i="11"/>
  <c r="L46" i="12" s="1"/>
  <c r="HX39" i="11"/>
  <c r="L38" i="12" s="1"/>
  <c r="HY51" i="11"/>
  <c r="S50" i="12" s="1"/>
  <c r="HY11" i="11"/>
  <c r="S10" i="12" s="1"/>
  <c r="HY113" i="11"/>
  <c r="S112" i="12" s="1"/>
  <c r="HY47" i="11"/>
  <c r="S46" i="12" s="1"/>
  <c r="HY80" i="11"/>
  <c r="S79" i="12" s="1"/>
  <c r="HY39" i="11"/>
  <c r="S38" i="12" s="1"/>
  <c r="HY37" i="11"/>
  <c r="S36" i="12" s="1"/>
  <c r="IB93" i="11"/>
  <c r="IF93" i="11" s="1"/>
  <c r="IB60" i="11"/>
  <c r="IF60" i="11" s="1"/>
  <c r="IB108" i="11"/>
  <c r="IF108" i="11" s="1"/>
  <c r="IA113" i="11"/>
  <c r="Z112" i="12" s="1"/>
  <c r="HX51" i="11"/>
  <c r="L50" i="12" s="1"/>
  <c r="HX113" i="11"/>
  <c r="L112" i="12" s="1"/>
  <c r="HX77" i="11"/>
  <c r="L76" i="12" s="1"/>
  <c r="HX62" i="11"/>
  <c r="L61" i="12" s="1"/>
  <c r="HX95" i="11"/>
  <c r="L94" i="12" s="1"/>
  <c r="HY14" i="11"/>
  <c r="S13" i="12" s="1"/>
  <c r="HY91" i="11"/>
  <c r="S90" i="12" s="1"/>
  <c r="HX92" i="11"/>
  <c r="L91" i="12" s="1"/>
  <c r="IA98" i="11"/>
  <c r="Z97" i="12" s="1"/>
  <c r="IB113" i="11"/>
  <c r="IF113" i="11" s="1"/>
  <c r="IA22" i="11"/>
  <c r="Z21" i="12" s="1"/>
  <c r="IA39" i="11"/>
  <c r="Z38" i="12" s="1"/>
  <c r="IB98" i="11"/>
  <c r="IF98" i="11" s="1"/>
  <c r="IA106" i="11"/>
  <c r="Z105" i="12" s="1"/>
  <c r="IB37" i="11"/>
  <c r="IF37" i="11" s="1"/>
  <c r="IA16" i="11"/>
  <c r="Z15" i="12" s="1"/>
  <c r="IA45" i="11"/>
  <c r="Z44" i="12" s="1"/>
  <c r="IA93" i="11"/>
  <c r="Z92" i="12" s="1"/>
  <c r="IA100" i="11"/>
  <c r="Z99" i="12" s="1"/>
  <c r="IA11" i="11"/>
  <c r="Z10" i="12" s="1"/>
  <c r="HX105" i="11"/>
  <c r="L104" i="12" s="1"/>
  <c r="HX40" i="11"/>
  <c r="L39" i="12" s="1"/>
  <c r="HX36" i="11"/>
  <c r="L35" i="12" s="1"/>
  <c r="HY70" i="11"/>
  <c r="S69" i="12" s="1"/>
  <c r="HX78" i="11"/>
  <c r="L77" i="12" s="1"/>
  <c r="IB86" i="11"/>
  <c r="IF86" i="11" s="1"/>
  <c r="IB78" i="11"/>
  <c r="IF78" i="11" s="1"/>
  <c r="HX72" i="11"/>
  <c r="L71" i="12" s="1"/>
  <c r="HX17" i="11"/>
  <c r="L16" i="12" s="1"/>
  <c r="IB9" i="11"/>
  <c r="IF9" i="11" s="1"/>
  <c r="IB63" i="11"/>
  <c r="IF63" i="11" s="1"/>
  <c r="IA44" i="11"/>
  <c r="Z43" i="12" s="1"/>
  <c r="HX97" i="11"/>
  <c r="L96" i="12" s="1"/>
  <c r="HY50" i="11"/>
  <c r="S49" i="12" s="1"/>
  <c r="IB71" i="11"/>
  <c r="IF71" i="11" s="1"/>
  <c r="IA17" i="11"/>
  <c r="Z16" i="12" s="1"/>
  <c r="IB109" i="11"/>
  <c r="IF109" i="11" s="1"/>
  <c r="HX55" i="11"/>
  <c r="L54" i="12" s="1"/>
  <c r="HX59" i="11"/>
  <c r="L58" i="12" s="1"/>
  <c r="HX82" i="11"/>
  <c r="L81" i="12" s="1"/>
  <c r="IA59" i="11"/>
  <c r="Z58" i="12" s="1"/>
  <c r="IA105" i="11"/>
  <c r="Z104" i="12" s="1"/>
  <c r="IA71" i="11"/>
  <c r="Z70" i="12" s="1"/>
  <c r="HY97" i="11"/>
  <c r="S96" i="12" s="1"/>
  <c r="HY17" i="11"/>
  <c r="S16" i="12" s="1"/>
  <c r="HY36" i="11"/>
  <c r="S35" i="12" s="1"/>
  <c r="HX21" i="11"/>
  <c r="L20" i="12" s="1"/>
  <c r="HX48" i="11"/>
  <c r="L47" i="12" s="1"/>
  <c r="HX50" i="11"/>
  <c r="L49" i="12" s="1"/>
  <c r="IB50" i="11"/>
  <c r="IF50" i="11" s="1"/>
  <c r="IB97" i="11"/>
  <c r="IF97" i="11" s="1"/>
  <c r="IB36" i="11"/>
  <c r="IF36" i="11" s="1"/>
  <c r="IB59" i="11"/>
  <c r="IF59" i="11" s="1"/>
  <c r="IB17" i="11"/>
  <c r="IF17" i="11" s="1"/>
  <c r="IB105" i="11"/>
  <c r="IF105" i="11" s="1"/>
  <c r="IA48" i="11"/>
  <c r="Z47" i="12" s="1"/>
  <c r="IA72" i="11"/>
  <c r="Z71" i="12" s="1"/>
  <c r="IA50" i="11"/>
  <c r="Z49" i="12" s="1"/>
  <c r="HY72" i="11"/>
  <c r="S71" i="12" s="1"/>
  <c r="HY78" i="11"/>
  <c r="S77" i="12" s="1"/>
  <c r="HY55" i="11"/>
  <c r="S54" i="12" s="1"/>
  <c r="HY40" i="11"/>
  <c r="S39" i="12" s="1"/>
  <c r="HX63" i="11"/>
  <c r="L62" i="12" s="1"/>
  <c r="HX13" i="11"/>
  <c r="L12" i="12" s="1"/>
  <c r="HX32" i="11"/>
  <c r="L31" i="12" s="1"/>
  <c r="HX90" i="11"/>
  <c r="L89" i="12" s="1"/>
  <c r="HX101" i="11"/>
  <c r="L100" i="12" s="1"/>
  <c r="HX109" i="11"/>
  <c r="L108" i="12" s="1"/>
  <c r="HX86" i="11"/>
  <c r="L85" i="12" s="1"/>
  <c r="HX25" i="11"/>
  <c r="L24" i="12" s="1"/>
  <c r="HX44" i="11"/>
  <c r="L43" i="12" s="1"/>
  <c r="HY21" i="11"/>
  <c r="S20" i="12" s="1"/>
  <c r="HY48" i="11"/>
  <c r="S47" i="12" s="1"/>
  <c r="HX67" i="11"/>
  <c r="L66" i="12" s="1"/>
  <c r="HX9" i="11"/>
  <c r="L8" i="12" s="1"/>
  <c r="HX71" i="11"/>
  <c r="L70" i="12" s="1"/>
  <c r="IB70" i="11"/>
  <c r="IF70" i="11" s="1"/>
  <c r="IB32" i="11"/>
  <c r="IF32" i="11" s="1"/>
  <c r="IB13" i="11"/>
  <c r="IF13" i="11" s="1"/>
  <c r="IB55" i="11"/>
  <c r="IF55" i="11" s="1"/>
  <c r="IA82" i="11"/>
  <c r="Z81" i="12" s="1"/>
  <c r="IA21" i="11"/>
  <c r="Z20" i="12" s="1"/>
  <c r="IA25" i="11"/>
  <c r="Z24" i="12" s="1"/>
  <c r="IA90" i="11"/>
  <c r="Z89" i="12" s="1"/>
  <c r="IB48" i="11"/>
  <c r="IF48" i="11" s="1"/>
  <c r="IB72" i="11"/>
  <c r="IF72" i="11" s="1"/>
  <c r="IA86" i="11"/>
  <c r="Z85" i="12" s="1"/>
  <c r="IA83" i="11"/>
  <c r="Z82" i="12" s="1"/>
  <c r="IA70" i="11"/>
  <c r="Z69" i="12" s="1"/>
  <c r="IA9" i="11"/>
  <c r="Z8" i="12" s="1"/>
  <c r="IA96" i="11"/>
  <c r="Z95" i="12" s="1"/>
  <c r="HY59" i="11"/>
  <c r="S58" i="12" s="1"/>
  <c r="HY105" i="11"/>
  <c r="S104" i="12" s="1"/>
  <c r="HY82" i="11"/>
  <c r="S81" i="12" s="1"/>
  <c r="HY63" i="11"/>
  <c r="S62" i="12" s="1"/>
  <c r="HY13" i="11"/>
  <c r="S12" i="12" s="1"/>
  <c r="HY32" i="11"/>
  <c r="S31" i="12" s="1"/>
  <c r="HY90" i="11"/>
  <c r="S89" i="12" s="1"/>
  <c r="HY101" i="11"/>
  <c r="S100" i="12" s="1"/>
  <c r="HY109" i="11"/>
  <c r="S108" i="12" s="1"/>
  <c r="HY86" i="11"/>
  <c r="S85" i="12" s="1"/>
  <c r="HY25" i="11"/>
  <c r="S24" i="12" s="1"/>
  <c r="HY44" i="11"/>
  <c r="S43" i="12" s="1"/>
  <c r="HX70" i="11"/>
  <c r="L69" i="12" s="1"/>
  <c r="HY67" i="11"/>
  <c r="S66" i="12" s="1"/>
  <c r="HY9" i="11"/>
  <c r="S8" i="12" s="1"/>
  <c r="HY71" i="11"/>
  <c r="S70" i="12" s="1"/>
  <c r="IB40" i="11"/>
  <c r="IF40" i="11" s="1"/>
  <c r="IB44" i="11"/>
  <c r="IF44" i="11" s="1"/>
  <c r="IB67" i="11"/>
  <c r="IF67" i="11" s="1"/>
  <c r="IB101" i="11"/>
  <c r="IF101" i="11" s="1"/>
  <c r="IB82" i="11"/>
  <c r="IF82" i="11" s="1"/>
  <c r="IA63" i="11"/>
  <c r="Z62" i="12" s="1"/>
  <c r="IB21" i="11"/>
  <c r="IF21" i="11" s="1"/>
  <c r="IA109" i="11"/>
  <c r="Z108" i="12" s="1"/>
  <c r="IB25" i="11"/>
  <c r="IF25" i="11" s="1"/>
  <c r="IB90" i="11"/>
  <c r="IF90" i="11" s="1"/>
  <c r="IA67" i="11"/>
  <c r="Z66" i="12" s="1"/>
  <c r="IA32" i="11"/>
  <c r="Z31" i="12" s="1"/>
  <c r="IA36" i="11"/>
  <c r="Z35" i="12" s="1"/>
  <c r="IA14" i="11"/>
  <c r="Z13" i="12" s="1"/>
  <c r="IA40" i="11"/>
  <c r="Z39" i="12" s="1"/>
  <c r="IA75" i="11"/>
  <c r="Z74" i="12" s="1"/>
  <c r="IA97" i="11"/>
  <c r="Z96" i="12" s="1"/>
  <c r="E52" i="12"/>
  <c r="IB53" i="11"/>
  <c r="IF53" i="11" s="1"/>
  <c r="IA53" i="11"/>
  <c r="Z52" i="12" s="1"/>
  <c r="E75" i="12"/>
  <c r="IA76" i="11"/>
  <c r="Z75" i="12" s="1"/>
  <c r="HY76" i="11"/>
  <c r="S75" i="12" s="1"/>
  <c r="HX76" i="11"/>
  <c r="L75" i="12" s="1"/>
  <c r="E33" i="12"/>
  <c r="IB34" i="11"/>
  <c r="IF34" i="11" s="1"/>
  <c r="IA34" i="11"/>
  <c r="Z33" i="12" s="1"/>
  <c r="E98" i="12"/>
  <c r="IA99" i="11"/>
  <c r="Z98" i="12" s="1"/>
  <c r="IB99" i="11"/>
  <c r="IF99" i="11" s="1"/>
  <c r="E56" i="12"/>
  <c r="IB57" i="11"/>
  <c r="IF57" i="11" s="1"/>
  <c r="E14" i="12"/>
  <c r="IB15" i="11"/>
  <c r="IF15" i="11" s="1"/>
  <c r="HY15" i="11"/>
  <c r="S14" i="12" s="1"/>
  <c r="E79" i="12"/>
  <c r="IB80" i="11"/>
  <c r="IF80" i="11" s="1"/>
  <c r="IA80" i="11"/>
  <c r="Z79" i="12" s="1"/>
  <c r="E37" i="12"/>
  <c r="IA38" i="11"/>
  <c r="Z37" i="12" s="1"/>
  <c r="HX38" i="11"/>
  <c r="L37" i="12" s="1"/>
  <c r="HY38" i="11"/>
  <c r="S37" i="12" s="1"/>
  <c r="E102" i="12"/>
  <c r="IA103" i="11"/>
  <c r="Z102" i="12" s="1"/>
  <c r="HY103" i="11"/>
  <c r="S102" i="12" s="1"/>
  <c r="HX103" i="11"/>
  <c r="L102" i="12" s="1"/>
  <c r="E60" i="12"/>
  <c r="IA61" i="11"/>
  <c r="Z60" i="12" s="1"/>
  <c r="HY61" i="11"/>
  <c r="S60" i="12" s="1"/>
  <c r="HX61" i="11"/>
  <c r="L60" i="12" s="1"/>
  <c r="E18" i="12"/>
  <c r="IB19" i="11"/>
  <c r="IF19" i="11" s="1"/>
  <c r="IA19" i="11"/>
  <c r="Z18" i="12" s="1"/>
  <c r="E83" i="12"/>
  <c r="HY84" i="11"/>
  <c r="S83" i="12" s="1"/>
  <c r="IB84" i="11"/>
  <c r="IF84" i="11" s="1"/>
  <c r="HX84" i="11"/>
  <c r="L83" i="12" s="1"/>
  <c r="IA84" i="11"/>
  <c r="Z83" i="12" s="1"/>
  <c r="E41" i="12"/>
  <c r="IA42" i="11"/>
  <c r="Z41" i="12" s="1"/>
  <c r="E106" i="12"/>
  <c r="IA107" i="11"/>
  <c r="Z106" i="12" s="1"/>
  <c r="IB107" i="11"/>
  <c r="IF107" i="11" s="1"/>
  <c r="E64" i="12"/>
  <c r="IA65" i="11"/>
  <c r="Z64" i="12" s="1"/>
  <c r="E22" i="12"/>
  <c r="IA23" i="11"/>
  <c r="Z22" i="12" s="1"/>
  <c r="HY23" i="11"/>
  <c r="S22" i="12" s="1"/>
  <c r="HX23" i="11"/>
  <c r="L22" i="12" s="1"/>
  <c r="E87" i="12"/>
  <c r="IA88" i="11"/>
  <c r="Z87" i="12" s="1"/>
  <c r="IB88" i="11"/>
  <c r="IF88" i="11" s="1"/>
  <c r="HY88" i="11"/>
  <c r="S87" i="12" s="1"/>
  <c r="E45" i="12"/>
  <c r="IB46" i="11"/>
  <c r="IF46" i="11" s="1"/>
  <c r="IA46" i="11"/>
  <c r="Z45" i="12" s="1"/>
  <c r="IA111" i="11"/>
  <c r="Z110" i="12" s="1"/>
  <c r="HY111" i="11"/>
  <c r="S110" i="12" s="1"/>
  <c r="IB111" i="11"/>
  <c r="IF111" i="11" s="1"/>
  <c r="HX111" i="11"/>
  <c r="L110" i="12" s="1"/>
  <c r="E68" i="12"/>
  <c r="HY69" i="11"/>
  <c r="S68" i="12" s="1"/>
  <c r="HX69" i="11"/>
  <c r="L68" i="12" s="1"/>
  <c r="HX57" i="11"/>
  <c r="L56" i="12" s="1"/>
  <c r="HY34" i="11"/>
  <c r="S33" i="12" s="1"/>
  <c r="HY46" i="11"/>
  <c r="S45" i="12" s="1"/>
  <c r="HX53" i="11"/>
  <c r="L52" i="12" s="1"/>
  <c r="HX107" i="11"/>
  <c r="L106" i="12" s="1"/>
  <c r="IB65" i="11"/>
  <c r="IF65" i="11" s="1"/>
  <c r="IB76" i="11"/>
  <c r="IF76" i="11" s="1"/>
  <c r="IB38" i="11"/>
  <c r="IF38" i="11" s="1"/>
  <c r="HY57" i="11"/>
  <c r="S56" i="12" s="1"/>
  <c r="HX34" i="11"/>
  <c r="L33" i="12" s="1"/>
  <c r="HX46" i="11"/>
  <c r="L45" i="12" s="1"/>
  <c r="HY53" i="11"/>
  <c r="S52" i="12" s="1"/>
  <c r="HY107" i="11"/>
  <c r="S106" i="12" s="1"/>
  <c r="IB42" i="11"/>
  <c r="IF42" i="11" s="1"/>
  <c r="HX96" i="11"/>
  <c r="L95" i="12" s="1"/>
  <c r="HX35" i="11"/>
  <c r="L34" i="12" s="1"/>
  <c r="HX16" i="11"/>
  <c r="L15" i="12" s="1"/>
  <c r="HX24" i="11"/>
  <c r="L23" i="12" s="1"/>
  <c r="HX43" i="11"/>
  <c r="L42" i="12" s="1"/>
  <c r="HX89" i="11"/>
  <c r="L88" i="12" s="1"/>
  <c r="HX66" i="11"/>
  <c r="L65" i="12" s="1"/>
  <c r="HX100" i="11"/>
  <c r="L99" i="12" s="1"/>
  <c r="HX112" i="11"/>
  <c r="L111" i="12" s="1"/>
  <c r="IB81" i="11"/>
  <c r="IF81" i="11" s="1"/>
  <c r="IB104" i="11"/>
  <c r="IF104" i="11" s="1"/>
  <c r="IB12" i="11"/>
  <c r="IF12" i="11" s="1"/>
  <c r="IB35" i="11"/>
  <c r="IF35" i="11" s="1"/>
  <c r="IB85" i="11"/>
  <c r="IF85" i="11" s="1"/>
  <c r="IB43" i="11"/>
  <c r="IF43" i="11" s="1"/>
  <c r="IB66" i="11"/>
  <c r="IF66" i="11" s="1"/>
  <c r="HY96" i="11"/>
  <c r="S95" i="12" s="1"/>
  <c r="HY35" i="11"/>
  <c r="S34" i="12" s="1"/>
  <c r="HY16" i="11"/>
  <c r="S15" i="12" s="1"/>
  <c r="HY24" i="11"/>
  <c r="S23" i="12" s="1"/>
  <c r="HY43" i="11"/>
  <c r="S42" i="12" s="1"/>
  <c r="HY89" i="11"/>
  <c r="S88" i="12" s="1"/>
  <c r="HY66" i="11"/>
  <c r="S65" i="12" s="1"/>
  <c r="HY100" i="11"/>
  <c r="S99" i="12" s="1"/>
  <c r="HY112" i="11"/>
  <c r="S111" i="12" s="1"/>
  <c r="IB77" i="11"/>
  <c r="IF77" i="11" s="1"/>
  <c r="IB58" i="11"/>
  <c r="IF58" i="11" s="1"/>
  <c r="IB24" i="11"/>
  <c r="IF24" i="11" s="1"/>
  <c r="IB47" i="11"/>
  <c r="IF47" i="11" s="1"/>
  <c r="IA54" i="11"/>
  <c r="Z53" i="12" s="1"/>
  <c r="IA55" i="11"/>
  <c r="Z54" i="12" s="1"/>
  <c r="IA78" i="11"/>
  <c r="Z77" i="12" s="1"/>
  <c r="IA101" i="11"/>
  <c r="Z100" i="12" s="1"/>
  <c r="IA62" i="11"/>
  <c r="Z61" i="12" s="1"/>
  <c r="IA20" i="11"/>
  <c r="Z19" i="12" s="1"/>
  <c r="IA89" i="11"/>
  <c r="Z88" i="12" s="1"/>
  <c r="IA112" i="11"/>
  <c r="Z111" i="12" s="1"/>
  <c r="IA108" i="11"/>
  <c r="Z107" i="12" s="1"/>
  <c r="IA77" i="11"/>
  <c r="Z76" i="12" s="1"/>
  <c r="IC19" i="11"/>
  <c r="IC80" i="11"/>
  <c r="IC42" i="11"/>
  <c r="ID65" i="11"/>
  <c r="ID98" i="11"/>
  <c r="ID49" i="11"/>
  <c r="ID31" i="11"/>
  <c r="IC99" i="11"/>
  <c r="IC88" i="11"/>
  <c r="ID99" i="11"/>
  <c r="IC94" i="11"/>
  <c r="IC74" i="11"/>
  <c r="IF52" i="11"/>
  <c r="IF61" i="11"/>
  <c r="E5" i="12" l="1"/>
  <c r="Z5" i="12"/>
  <c r="IC49" i="11"/>
  <c r="IC15" i="11"/>
  <c r="IC29" i="11"/>
  <c r="IC87" i="11"/>
  <c r="ID74" i="11"/>
  <c r="IC10" i="11"/>
  <c r="IC73" i="11"/>
  <c r="ID10" i="11"/>
  <c r="IC26" i="11"/>
  <c r="ID8" i="11"/>
  <c r="ID94" i="11"/>
  <c r="ID29" i="11"/>
  <c r="ID73" i="11"/>
  <c r="IC52" i="11"/>
  <c r="IC68" i="11"/>
  <c r="ID26" i="11"/>
  <c r="ID52" i="11"/>
  <c r="IC20" i="11"/>
  <c r="ID22" i="11"/>
  <c r="IC8" i="11"/>
  <c r="IC41" i="11"/>
  <c r="ID18" i="11"/>
  <c r="S113" i="12"/>
  <c r="ID114" i="11"/>
  <c r="IC12" i="11"/>
  <c r="IF7" i="11"/>
  <c r="IF6" i="11" s="1"/>
  <c r="IB6" i="11"/>
  <c r="L113" i="12"/>
  <c r="IC114" i="11"/>
  <c r="IA6" i="11"/>
  <c r="G20" i="9" s="1"/>
  <c r="IC33" i="11"/>
  <c r="S6" i="12"/>
  <c r="HY6" i="11"/>
  <c r="HY1" i="11" s="1"/>
  <c r="L6" i="12"/>
  <c r="HX6" i="11"/>
  <c r="G25" i="8" s="1"/>
  <c r="ID64" i="11"/>
  <c r="ID33" i="11"/>
  <c r="ID60" i="11"/>
  <c r="ID12" i="11"/>
  <c r="IC106" i="11"/>
  <c r="IC104" i="11"/>
  <c r="IC58" i="11"/>
  <c r="IC14" i="11"/>
  <c r="ID47" i="11"/>
  <c r="ID54" i="11"/>
  <c r="ID7" i="11"/>
  <c r="ID20" i="11"/>
  <c r="ID41" i="11"/>
  <c r="IC30" i="11"/>
  <c r="ID79" i="11"/>
  <c r="ID110" i="11"/>
  <c r="ID28" i="11"/>
  <c r="ID87" i="11"/>
  <c r="IC91" i="11"/>
  <c r="IC64" i="11"/>
  <c r="ID104" i="11"/>
  <c r="IC105" i="11"/>
  <c r="ID81" i="11"/>
  <c r="IC83" i="11"/>
  <c r="ID102" i="11"/>
  <c r="IC31" i="11"/>
  <c r="IC102" i="11"/>
  <c r="ID58" i="11"/>
  <c r="IC54" i="11"/>
  <c r="IC110" i="11"/>
  <c r="ID83" i="11"/>
  <c r="IC81" i="11"/>
  <c r="IC28" i="11"/>
  <c r="ID45" i="11"/>
  <c r="IC79" i="11"/>
  <c r="ID30" i="11"/>
  <c r="ID68" i="11"/>
  <c r="IC45" i="11"/>
  <c r="IC22" i="11"/>
  <c r="IC38" i="11"/>
  <c r="ID91" i="11"/>
  <c r="IC37" i="11"/>
  <c r="IC60" i="11"/>
  <c r="IC65" i="11"/>
  <c r="IC56" i="11"/>
  <c r="ID11" i="11"/>
  <c r="ID113" i="11"/>
  <c r="ID75" i="11"/>
  <c r="IC98" i="11"/>
  <c r="ID92" i="11"/>
  <c r="ID56" i="11"/>
  <c r="IC18" i="11"/>
  <c r="ID106" i="11"/>
  <c r="ID93" i="11"/>
  <c r="IC36" i="11"/>
  <c r="ID62" i="11"/>
  <c r="IC75" i="11"/>
  <c r="ID77" i="11"/>
  <c r="IC17" i="11"/>
  <c r="ID14" i="11"/>
  <c r="IC27" i="11"/>
  <c r="IC95" i="11"/>
  <c r="IC93" i="11"/>
  <c r="ID51" i="11"/>
  <c r="IC39" i="11"/>
  <c r="ID95" i="11"/>
  <c r="ID27" i="11"/>
  <c r="ID85" i="11"/>
  <c r="IC11" i="11"/>
  <c r="IC85" i="11"/>
  <c r="ID13" i="11"/>
  <c r="IC16" i="11"/>
  <c r="ID19" i="11"/>
  <c r="IC92" i="11"/>
  <c r="IC78" i="11"/>
  <c r="IC97" i="11"/>
  <c r="ID108" i="11"/>
  <c r="IC108" i="11"/>
  <c r="IC51" i="11"/>
  <c r="ID48" i="11"/>
  <c r="ID80" i="11"/>
  <c r="ID32" i="11"/>
  <c r="IC50" i="11"/>
  <c r="IC23" i="11"/>
  <c r="IC67" i="11"/>
  <c r="IC70" i="11"/>
  <c r="ID42" i="11"/>
  <c r="IC113" i="11"/>
  <c r="ID37" i="11"/>
  <c r="IC77" i="11"/>
  <c r="ID67" i="11"/>
  <c r="IC62" i="11"/>
  <c r="ID39" i="11"/>
  <c r="IC47" i="11"/>
  <c r="IC46" i="11"/>
  <c r="ID57" i="11"/>
  <c r="ID109" i="11"/>
  <c r="IC66" i="11"/>
  <c r="ID55" i="11"/>
  <c r="IC86" i="11"/>
  <c r="ID17" i="11"/>
  <c r="IC111" i="11"/>
  <c r="ID105" i="11"/>
  <c r="IC61" i="11"/>
  <c r="ID86" i="11"/>
  <c r="ID24" i="11"/>
  <c r="IC90" i="11"/>
  <c r="IC40" i="11"/>
  <c r="IC55" i="11"/>
  <c r="ID50" i="11"/>
  <c r="ID82" i="11"/>
  <c r="IC24" i="11"/>
  <c r="ID36" i="11"/>
  <c r="IC25" i="11"/>
  <c r="ID40" i="11"/>
  <c r="IC53" i="11"/>
  <c r="IC72" i="11"/>
  <c r="IC69" i="11"/>
  <c r="IC13" i="11"/>
  <c r="ID70" i="11"/>
  <c r="IC82" i="11"/>
  <c r="IC21" i="11"/>
  <c r="IC44" i="11"/>
  <c r="ID43" i="11"/>
  <c r="ID46" i="11"/>
  <c r="G17" i="9"/>
  <c r="IC101" i="11"/>
  <c r="ID25" i="11"/>
  <c r="IC59" i="11"/>
  <c r="ID9" i="11"/>
  <c r="ID112" i="11"/>
  <c r="ID96" i="11"/>
  <c r="IC32" i="11"/>
  <c r="IC107" i="11"/>
  <c r="ID66" i="11"/>
  <c r="ID61" i="11"/>
  <c r="ID107" i="11"/>
  <c r="IC84" i="11"/>
  <c r="ID88" i="11"/>
  <c r="ID103" i="11"/>
  <c r="ID16" i="11"/>
  <c r="IC57" i="11"/>
  <c r="ID63" i="11"/>
  <c r="ID15" i="11"/>
  <c r="ID71" i="11"/>
  <c r="ID44" i="11"/>
  <c r="ID101" i="11"/>
  <c r="ID84" i="11"/>
  <c r="ID59" i="11"/>
  <c r="D20" i="8"/>
  <c r="IC71" i="11"/>
  <c r="ID97" i="11"/>
  <c r="ID53" i="11"/>
  <c r="IC9" i="11"/>
  <c r="IC89" i="11"/>
  <c r="IC109" i="11"/>
  <c r="IC63" i="11"/>
  <c r="IC48" i="11"/>
  <c r="ID21" i="11"/>
  <c r="ID78" i="11"/>
  <c r="ID72" i="11"/>
  <c r="ID90" i="11"/>
  <c r="IC103" i="11"/>
  <c r="IC100" i="11"/>
  <c r="ID38" i="11"/>
  <c r="ID100" i="11"/>
  <c r="IC34" i="11"/>
  <c r="ID34" i="11"/>
  <c r="ID35" i="11"/>
  <c r="IC112" i="11"/>
  <c r="IC43" i="11"/>
  <c r="IC96" i="11"/>
  <c r="ID89" i="11"/>
  <c r="ID69" i="11"/>
  <c r="IC76" i="11"/>
  <c r="IC35" i="11"/>
  <c r="ID23" i="11"/>
  <c r="ID111" i="11"/>
  <c r="ID76" i="11"/>
  <c r="L5" i="12" l="1"/>
  <c r="S5" i="12"/>
  <c r="IC6" i="11"/>
  <c r="ID6" i="11"/>
  <c r="D30" i="8" s="1"/>
  <c r="G18" i="9"/>
  <c r="HX1" i="11"/>
  <c r="D26" i="8"/>
  <c r="H26" i="8"/>
  <c r="G19" i="9"/>
  <c r="IH6" i="11" l="1"/>
  <c r="IJ44" i="11" s="1"/>
  <c r="IL44" i="11" s="1"/>
  <c r="IJ8" i="11" l="1"/>
  <c r="IL8" i="11" s="1"/>
  <c r="IJ62" i="11"/>
  <c r="IL62" i="11" s="1"/>
  <c r="IJ59" i="11"/>
  <c r="IL59" i="11" s="1"/>
  <c r="IJ51" i="11"/>
  <c r="IL51" i="11" s="1"/>
  <c r="IJ98" i="11"/>
  <c r="IL98" i="11" s="1"/>
  <c r="IJ33" i="11"/>
  <c r="IL33" i="11" s="1"/>
  <c r="IJ102" i="11"/>
  <c r="IL102" i="11" s="1"/>
  <c r="IJ39" i="11"/>
  <c r="IL39" i="11" s="1"/>
  <c r="IJ85" i="11"/>
  <c r="IL85" i="11" s="1"/>
  <c r="IJ69" i="11"/>
  <c r="IL69" i="11" s="1"/>
  <c r="IJ55" i="11"/>
  <c r="IL55" i="11" s="1"/>
  <c r="IJ109" i="11"/>
  <c r="IL109" i="11" s="1"/>
  <c r="IJ25" i="11"/>
  <c r="IL25" i="11" s="1"/>
  <c r="IJ113" i="11"/>
  <c r="IL113" i="11" s="1"/>
  <c r="IJ26" i="11"/>
  <c r="IL26" i="11" s="1"/>
  <c r="IJ79" i="11"/>
  <c r="IL79" i="11" s="1"/>
  <c r="IJ72" i="11"/>
  <c r="IL72" i="11" s="1"/>
  <c r="IJ17" i="11"/>
  <c r="IL17" i="11" s="1"/>
  <c r="IJ91" i="11"/>
  <c r="IL91" i="11" s="1"/>
  <c r="IJ81" i="11"/>
  <c r="IL81" i="11" s="1"/>
  <c r="IJ73" i="11"/>
  <c r="IL73" i="11" s="1"/>
  <c r="IJ86" i="11"/>
  <c r="IL86" i="11" s="1"/>
  <c r="IJ21" i="11"/>
  <c r="IL21" i="11" s="1"/>
  <c r="IJ78" i="11"/>
  <c r="IL78" i="11" s="1"/>
  <c r="IJ14" i="11"/>
  <c r="IL14" i="11" s="1"/>
  <c r="IJ97" i="11"/>
  <c r="IL97" i="11" s="1"/>
  <c r="IJ71" i="11"/>
  <c r="IL71" i="11" s="1"/>
  <c r="IJ36" i="11"/>
  <c r="IL36" i="11" s="1"/>
  <c r="IJ47" i="11"/>
  <c r="IL47" i="11" s="1"/>
  <c r="IJ103" i="11"/>
  <c r="IL103" i="11" s="1"/>
  <c r="IJ38" i="11"/>
  <c r="IL38" i="11" s="1"/>
  <c r="IJ64" i="11"/>
  <c r="IL64" i="11" s="1"/>
  <c r="IJ41" i="11"/>
  <c r="IL41" i="11" s="1"/>
  <c r="D35" i="8"/>
  <c r="IJ114" i="11"/>
  <c r="IL114" i="11" s="1"/>
  <c r="IJ100" i="11"/>
  <c r="IL100" i="11" s="1"/>
  <c r="IJ84" i="11"/>
  <c r="IL84" i="11" s="1"/>
  <c r="IJ35" i="11"/>
  <c r="IL35" i="11" s="1"/>
  <c r="IJ42" i="11"/>
  <c r="IL42" i="11" s="1"/>
  <c r="IJ31" i="11"/>
  <c r="IL31" i="11" s="1"/>
  <c r="IJ95" i="11"/>
  <c r="IL95" i="11" s="1"/>
  <c r="IJ57" i="11"/>
  <c r="IL57" i="11" s="1"/>
  <c r="IJ34" i="11"/>
  <c r="IL34" i="11" s="1"/>
  <c r="IJ23" i="11"/>
  <c r="IL23" i="11" s="1"/>
  <c r="IJ63" i="11"/>
  <c r="IL63" i="11" s="1"/>
  <c r="IJ74" i="11"/>
  <c r="IL74" i="11" s="1"/>
  <c r="IJ7" i="11"/>
  <c r="IJ65" i="11"/>
  <c r="IL65" i="11" s="1"/>
  <c r="IJ37" i="11"/>
  <c r="IL37" i="11" s="1"/>
  <c r="IJ16" i="11"/>
  <c r="IL16" i="11" s="1"/>
  <c r="IJ88" i="11"/>
  <c r="IL88" i="11" s="1"/>
  <c r="IJ49" i="11"/>
  <c r="IL49" i="11" s="1"/>
  <c r="IJ111" i="11"/>
  <c r="IL111" i="11" s="1"/>
  <c r="IJ15" i="11"/>
  <c r="IL15" i="11" s="1"/>
  <c r="IJ11" i="11"/>
  <c r="IL11" i="11" s="1"/>
  <c r="IJ61" i="11"/>
  <c r="IL61" i="11" s="1"/>
  <c r="IJ43" i="11"/>
  <c r="IL43" i="11" s="1"/>
  <c r="IJ13" i="11"/>
  <c r="IL13" i="11" s="1"/>
  <c r="IJ104" i="11"/>
  <c r="IL104" i="11" s="1"/>
  <c r="IJ66" i="11"/>
  <c r="IL66" i="11" s="1"/>
  <c r="IJ29" i="11"/>
  <c r="IL29" i="11" s="1"/>
  <c r="IJ27" i="11"/>
  <c r="IL27" i="11" s="1"/>
  <c r="IJ32" i="11"/>
  <c r="IL32" i="11" s="1"/>
  <c r="IJ110" i="11"/>
  <c r="IL110" i="11" s="1"/>
  <c r="IJ80" i="11"/>
  <c r="IL80" i="11" s="1"/>
  <c r="IJ83" i="11"/>
  <c r="IL83" i="11" s="1"/>
  <c r="IJ52" i="11"/>
  <c r="IL52" i="11" s="1"/>
  <c r="IJ30" i="11"/>
  <c r="IL30" i="11" s="1"/>
  <c r="IJ18" i="11"/>
  <c r="IL18" i="11" s="1"/>
  <c r="IJ46" i="11"/>
  <c r="IL46" i="11" s="1"/>
  <c r="IJ28" i="11"/>
  <c r="IL28" i="11" s="1"/>
  <c r="IJ108" i="11"/>
  <c r="IL108" i="11" s="1"/>
  <c r="IJ107" i="11"/>
  <c r="IL107" i="11" s="1"/>
  <c r="IJ58" i="11"/>
  <c r="IL58" i="11" s="1"/>
  <c r="IJ9" i="11"/>
  <c r="IL9" i="11" s="1"/>
  <c r="IJ10" i="11"/>
  <c r="IL10" i="11" s="1"/>
  <c r="IJ101" i="11"/>
  <c r="IL101" i="11" s="1"/>
  <c r="IJ56" i="11"/>
  <c r="IL56" i="11" s="1"/>
  <c r="IJ77" i="11"/>
  <c r="IL77" i="11" s="1"/>
  <c r="IJ24" i="11"/>
  <c r="IL24" i="11" s="1"/>
  <c r="IJ45" i="11"/>
  <c r="IL45" i="11" s="1"/>
  <c r="IJ40" i="11"/>
  <c r="IL40" i="11" s="1"/>
  <c r="IJ82" i="11"/>
  <c r="IL82" i="11" s="1"/>
  <c r="IJ76" i="11"/>
  <c r="IL76" i="11" s="1"/>
  <c r="IJ48" i="11"/>
  <c r="IL48" i="11" s="1"/>
  <c r="IJ68" i="11"/>
  <c r="IL68" i="11" s="1"/>
  <c r="IJ22" i="11"/>
  <c r="IL22" i="11" s="1"/>
  <c r="IJ92" i="11"/>
  <c r="IL92" i="11" s="1"/>
  <c r="IJ99" i="11"/>
  <c r="IL99" i="11" s="1"/>
  <c r="IJ94" i="11"/>
  <c r="IL94" i="11" s="1"/>
  <c r="IJ93" i="11"/>
  <c r="IL93" i="11" s="1"/>
  <c r="IJ67" i="11"/>
  <c r="IL67" i="11" s="1"/>
  <c r="IJ96" i="11"/>
  <c r="IL96" i="11" s="1"/>
  <c r="IJ19" i="11"/>
  <c r="IL19" i="11" s="1"/>
  <c r="IJ112" i="11"/>
  <c r="IL112" i="11" s="1"/>
  <c r="IJ87" i="11"/>
  <c r="IL87" i="11" s="1"/>
  <c r="IJ106" i="11"/>
  <c r="IL106" i="11" s="1"/>
  <c r="IJ105" i="11"/>
  <c r="IL105" i="11" s="1"/>
  <c r="IJ60" i="11"/>
  <c r="IL60" i="11" s="1"/>
  <c r="IJ12" i="11"/>
  <c r="IL12" i="11" s="1"/>
  <c r="IJ54" i="11"/>
  <c r="IL54" i="11" s="1"/>
  <c r="IJ90" i="11"/>
  <c r="IL90" i="11" s="1"/>
  <c r="IJ89" i="11"/>
  <c r="IL89" i="11" s="1"/>
  <c r="IJ50" i="11"/>
  <c r="IL50" i="11" s="1"/>
  <c r="IJ70" i="11"/>
  <c r="IL70" i="11" s="1"/>
  <c r="IJ75" i="11"/>
  <c r="IL75" i="11" s="1"/>
  <c r="IJ20" i="11"/>
  <c r="IL20" i="11" s="1"/>
  <c r="IJ53" i="11"/>
  <c r="IL53" i="11" s="1"/>
  <c r="IL7" i="11" l="1"/>
  <c r="IJ6" i="11"/>
  <c r="IM7" i="11" l="1" a="1"/>
  <c r="IL6" i="11"/>
  <c r="IM7" i="11" l="1"/>
  <c r="IM93" i="11"/>
  <c r="IM29" i="11"/>
  <c r="IM68" i="11"/>
  <c r="IM102" i="11"/>
  <c r="IM106" i="11"/>
  <c r="IM42" i="11"/>
  <c r="IM107" i="11"/>
  <c r="IM27" i="11"/>
  <c r="IM57" i="11"/>
  <c r="IM75" i="11"/>
  <c r="IM64" i="11"/>
  <c r="IM30" i="11"/>
  <c r="IM63" i="11"/>
  <c r="IM85" i="11"/>
  <c r="IM21" i="11"/>
  <c r="IM60" i="11"/>
  <c r="IM78" i="11"/>
  <c r="IM98" i="11"/>
  <c r="IM34" i="11"/>
  <c r="IM99" i="11"/>
  <c r="IM113" i="11"/>
  <c r="IM49" i="11"/>
  <c r="IM11" i="11"/>
  <c r="IM56" i="11"/>
  <c r="IM19" i="11"/>
  <c r="IM55" i="11"/>
  <c r="IM77" i="11"/>
  <c r="IM13" i="11"/>
  <c r="IM52" i="11"/>
  <c r="IM70" i="11"/>
  <c r="IM90" i="11"/>
  <c r="IM26" i="11"/>
  <c r="IM91" i="11"/>
  <c r="IM105" i="11"/>
  <c r="IM41" i="11"/>
  <c r="IM112" i="11"/>
  <c r="IM48" i="11"/>
  <c r="IM111" i="11"/>
  <c r="IM47" i="11"/>
  <c r="IM37" i="11"/>
  <c r="IM114" i="11"/>
  <c r="IM43" i="11"/>
  <c r="IM72" i="11"/>
  <c r="IM8" i="11"/>
  <c r="IM71" i="11"/>
  <c r="IM69" i="11"/>
  <c r="IM108" i="11"/>
  <c r="IM44" i="11"/>
  <c r="IM62" i="11"/>
  <c r="IM82" i="11"/>
  <c r="IM18" i="11"/>
  <c r="IM83" i="11"/>
  <c r="IM97" i="11"/>
  <c r="IM33" i="11"/>
  <c r="IM104" i="11"/>
  <c r="IM40" i="11"/>
  <c r="IM103" i="11"/>
  <c r="IM39" i="11"/>
  <c r="IM101" i="11"/>
  <c r="IM76" i="11"/>
  <c r="IM12" i="11"/>
  <c r="IM50" i="11"/>
  <c r="IM22" i="11"/>
  <c r="IM38" i="11"/>
  <c r="IM94" i="11"/>
  <c r="IM61" i="11"/>
  <c r="IM100" i="11"/>
  <c r="IM36" i="11"/>
  <c r="IM54" i="11"/>
  <c r="IM74" i="11"/>
  <c r="IM10" i="11"/>
  <c r="IM67" i="11"/>
  <c r="IM89" i="11"/>
  <c r="IM25" i="11"/>
  <c r="IM96" i="11"/>
  <c r="IM32" i="11"/>
  <c r="IM95" i="11"/>
  <c r="IM31" i="11"/>
  <c r="IM14" i="11"/>
  <c r="IM53" i="11"/>
  <c r="IM92" i="11"/>
  <c r="IM28" i="11"/>
  <c r="IM46" i="11"/>
  <c r="IM66" i="11"/>
  <c r="IM110" i="11"/>
  <c r="IM59" i="11"/>
  <c r="IM81" i="11"/>
  <c r="IM17" i="11"/>
  <c r="IM88" i="11"/>
  <c r="IM24" i="11"/>
  <c r="IM87" i="11"/>
  <c r="IM23" i="11"/>
  <c r="IM65" i="11"/>
  <c r="IM109" i="11"/>
  <c r="IM45" i="11"/>
  <c r="IM84" i="11"/>
  <c r="IM20" i="11"/>
  <c r="IM35" i="11"/>
  <c r="IM58" i="11"/>
  <c r="IM86" i="11"/>
  <c r="IM51" i="11"/>
  <c r="IM73" i="11"/>
  <c r="IM9" i="11"/>
  <c r="IM80" i="11"/>
  <c r="IM16" i="11"/>
  <c r="IM79" i="11"/>
  <c r="IM15" i="11"/>
  <c r="F44" i="12" l="1"/>
  <c r="IO45" i="11"/>
  <c r="IS45" i="11"/>
  <c r="IT45" i="11"/>
  <c r="G44" i="12" s="1"/>
  <c r="IQ45" i="11"/>
  <c r="IS14" i="11"/>
  <c r="IO14" i="11"/>
  <c r="IT14" i="11"/>
  <c r="G13" i="12" s="1"/>
  <c r="F13" i="12"/>
  <c r="IQ14" i="11"/>
  <c r="F21" i="12"/>
  <c r="IQ22" i="11"/>
  <c r="IO22" i="11"/>
  <c r="IT22" i="11"/>
  <c r="G21" i="12" s="1"/>
  <c r="IS22" i="11"/>
  <c r="IS90" i="11"/>
  <c r="IO90" i="11"/>
  <c r="IT90" i="11"/>
  <c r="G89" i="12" s="1"/>
  <c r="F89" i="12"/>
  <c r="IQ90" i="11"/>
  <c r="IT73" i="11"/>
  <c r="G72" i="12" s="1"/>
  <c r="IO73" i="11"/>
  <c r="IS73" i="11"/>
  <c r="IQ73" i="11"/>
  <c r="F72" i="12"/>
  <c r="F108" i="12"/>
  <c r="IS109" i="11"/>
  <c r="IQ109" i="11"/>
  <c r="IO109" i="11"/>
  <c r="IT109" i="11"/>
  <c r="G108" i="12" s="1"/>
  <c r="IS59" i="11"/>
  <c r="IO59" i="11"/>
  <c r="IT59" i="11"/>
  <c r="G58" i="12" s="1"/>
  <c r="IQ59" i="11"/>
  <c r="F58" i="12"/>
  <c r="IS31" i="11"/>
  <c r="F30" i="12"/>
  <c r="IT31" i="11"/>
  <c r="G30" i="12" s="1"/>
  <c r="IQ31" i="11"/>
  <c r="IO31" i="11"/>
  <c r="IO74" i="11"/>
  <c r="F73" i="12"/>
  <c r="IQ74" i="11"/>
  <c r="IT74" i="11"/>
  <c r="G73" i="12" s="1"/>
  <c r="IS74" i="11"/>
  <c r="IQ50" i="11"/>
  <c r="IS50" i="11"/>
  <c r="IT50" i="11"/>
  <c r="G49" i="12" s="1"/>
  <c r="F49" i="12"/>
  <c r="IO50" i="11"/>
  <c r="IO33" i="11"/>
  <c r="IT33" i="11"/>
  <c r="G32" i="12" s="1"/>
  <c r="IS33" i="11"/>
  <c r="IQ33" i="11"/>
  <c r="F32" i="12"/>
  <c r="F68" i="12"/>
  <c r="IQ69" i="11"/>
  <c r="IO69" i="11"/>
  <c r="IS69" i="11"/>
  <c r="IT69" i="11"/>
  <c r="G68" i="12" s="1"/>
  <c r="F110" i="12"/>
  <c r="IO111" i="11"/>
  <c r="IS111" i="11"/>
  <c r="AA110" i="12" s="1"/>
  <c r="IT111" i="11"/>
  <c r="G110" i="12" s="1"/>
  <c r="IQ111" i="11"/>
  <c r="IO70" i="11"/>
  <c r="IT70" i="11"/>
  <c r="G69" i="12" s="1"/>
  <c r="IS70" i="11"/>
  <c r="IQ70" i="11"/>
  <c r="F69" i="12"/>
  <c r="IQ49" i="11"/>
  <c r="IT49" i="11"/>
  <c r="G48" i="12" s="1"/>
  <c r="IS49" i="11"/>
  <c r="F48" i="12"/>
  <c r="IO49" i="11"/>
  <c r="IO85" i="11"/>
  <c r="IT85" i="11"/>
  <c r="G84" i="12" s="1"/>
  <c r="F84" i="12"/>
  <c r="IQ85" i="11"/>
  <c r="IS85" i="11"/>
  <c r="IT42" i="11"/>
  <c r="G41" i="12" s="1"/>
  <c r="F41" i="12"/>
  <c r="IS42" i="11"/>
  <c r="IO42" i="11"/>
  <c r="IQ42" i="11"/>
  <c r="IO107" i="11"/>
  <c r="IQ107" i="11"/>
  <c r="IT107" i="11"/>
  <c r="G106" i="12" s="1"/>
  <c r="IS107" i="11"/>
  <c r="F106" i="12"/>
  <c r="IT51" i="11"/>
  <c r="G50" i="12" s="1"/>
  <c r="F50" i="12"/>
  <c r="IO51" i="11"/>
  <c r="IQ51" i="11"/>
  <c r="IS51" i="11"/>
  <c r="IT65" i="11"/>
  <c r="G64" i="12" s="1"/>
  <c r="F64" i="12"/>
  <c r="IS65" i="11"/>
  <c r="IO65" i="11"/>
  <c r="IQ65" i="11"/>
  <c r="IO110" i="11"/>
  <c r="IQ110" i="11"/>
  <c r="IT110" i="11"/>
  <c r="G109" i="12" s="1"/>
  <c r="IS110" i="11"/>
  <c r="F109" i="12"/>
  <c r="IS95" i="11"/>
  <c r="IT95" i="11"/>
  <c r="G94" i="12" s="1"/>
  <c r="IO95" i="11"/>
  <c r="F94" i="12"/>
  <c r="IQ95" i="11"/>
  <c r="IO54" i="11"/>
  <c r="IT54" i="11"/>
  <c r="G53" i="12" s="1"/>
  <c r="IQ54" i="11"/>
  <c r="F53" i="12"/>
  <c r="IS54" i="11"/>
  <c r="IQ12" i="11"/>
  <c r="IS12" i="11"/>
  <c r="IT12" i="11"/>
  <c r="G11" i="12" s="1"/>
  <c r="IO12" i="11"/>
  <c r="F11" i="12"/>
  <c r="F96" i="12"/>
  <c r="IQ97" i="11"/>
  <c r="IO97" i="11"/>
  <c r="IT97" i="11"/>
  <c r="G96" i="12" s="1"/>
  <c r="IS97" i="11"/>
  <c r="IO71" i="11"/>
  <c r="IS71" i="11"/>
  <c r="IT71" i="11"/>
  <c r="G70" i="12" s="1"/>
  <c r="F70" i="12"/>
  <c r="IQ71" i="11"/>
  <c r="IT48" i="11"/>
  <c r="G47" i="12" s="1"/>
  <c r="F47" i="12"/>
  <c r="IO48" i="11"/>
  <c r="IS48" i="11"/>
  <c r="IQ48" i="11"/>
  <c r="IS52" i="11"/>
  <c r="IQ52" i="11"/>
  <c r="F51" i="12"/>
  <c r="IT52" i="11"/>
  <c r="G51" i="12" s="1"/>
  <c r="IO52" i="11"/>
  <c r="F112" i="12"/>
  <c r="IO113" i="11"/>
  <c r="IS113" i="11"/>
  <c r="AA112" i="12" s="1"/>
  <c r="IT113" i="11"/>
  <c r="G112" i="12" s="1"/>
  <c r="IQ113" i="11"/>
  <c r="IS63" i="11"/>
  <c r="IQ63" i="11"/>
  <c r="IT63" i="11"/>
  <c r="G62" i="12" s="1"/>
  <c r="IO63" i="11"/>
  <c r="F62" i="12"/>
  <c r="F105" i="12"/>
  <c r="IO106" i="11"/>
  <c r="IQ106" i="11"/>
  <c r="IS106" i="11"/>
  <c r="IT106" i="11"/>
  <c r="G105" i="12" s="1"/>
  <c r="IO21" i="11"/>
  <c r="IQ21" i="11"/>
  <c r="IT21" i="11"/>
  <c r="G20" i="12" s="1"/>
  <c r="F20" i="12"/>
  <c r="IS21" i="11"/>
  <c r="IQ86" i="11"/>
  <c r="IS86" i="11"/>
  <c r="IO86" i="11"/>
  <c r="IT86" i="11"/>
  <c r="G85" i="12" s="1"/>
  <c r="F85" i="12"/>
  <c r="IT23" i="11"/>
  <c r="G22" i="12" s="1"/>
  <c r="F22" i="12"/>
  <c r="IQ23" i="11"/>
  <c r="IO23" i="11"/>
  <c r="IS23" i="11"/>
  <c r="IT66" i="11"/>
  <c r="G65" i="12" s="1"/>
  <c r="F65" i="12"/>
  <c r="IO66" i="11"/>
  <c r="IS66" i="11"/>
  <c r="IQ66" i="11"/>
  <c r="IO32" i="11"/>
  <c r="IT32" i="11"/>
  <c r="G31" i="12" s="1"/>
  <c r="IQ32" i="11"/>
  <c r="F31" i="12"/>
  <c r="IS32" i="11"/>
  <c r="F35" i="12"/>
  <c r="IS36" i="11"/>
  <c r="IO36" i="11"/>
  <c r="IT36" i="11"/>
  <c r="G35" i="12" s="1"/>
  <c r="IQ36" i="11"/>
  <c r="IT76" i="11"/>
  <c r="G75" i="12" s="1"/>
  <c r="F75" i="12"/>
  <c r="IS76" i="11"/>
  <c r="IO76" i="11"/>
  <c r="IQ76" i="11"/>
  <c r="IQ83" i="11"/>
  <c r="F82" i="12"/>
  <c r="IO83" i="11"/>
  <c r="IS83" i="11"/>
  <c r="IT83" i="11"/>
  <c r="G82" i="12" s="1"/>
  <c r="IT8" i="11"/>
  <c r="G7" i="12" s="1"/>
  <c r="F7" i="12"/>
  <c r="IQ8" i="11"/>
  <c r="IS8" i="11"/>
  <c r="IO8" i="11"/>
  <c r="F111" i="12"/>
  <c r="IT112" i="11"/>
  <c r="G111" i="12" s="1"/>
  <c r="IQ112" i="11"/>
  <c r="IO112" i="11"/>
  <c r="IS112" i="11"/>
  <c r="AA111" i="12" s="1"/>
  <c r="IO13" i="11"/>
  <c r="IT13" i="11"/>
  <c r="G12" i="12" s="1"/>
  <c r="IS13" i="11"/>
  <c r="F12" i="12"/>
  <c r="IQ13" i="11"/>
  <c r="F98" i="12"/>
  <c r="IS99" i="11"/>
  <c r="IQ99" i="11"/>
  <c r="IO99" i="11"/>
  <c r="IT99" i="11"/>
  <c r="G98" i="12" s="1"/>
  <c r="IS30" i="11"/>
  <c r="IT30" i="11"/>
  <c r="G29" i="12" s="1"/>
  <c r="F29" i="12"/>
  <c r="IO30" i="11"/>
  <c r="IQ30" i="11"/>
  <c r="IQ102" i="11"/>
  <c r="IS102" i="11"/>
  <c r="IO102" i="11"/>
  <c r="IT102" i="11"/>
  <c r="G101" i="12" s="1"/>
  <c r="F101" i="12"/>
  <c r="IT108" i="11"/>
  <c r="G107" i="12" s="1"/>
  <c r="F107" i="12"/>
  <c r="IQ108" i="11"/>
  <c r="IS108" i="11"/>
  <c r="IO108" i="11"/>
  <c r="IO15" i="11"/>
  <c r="IQ15" i="11"/>
  <c r="IT15" i="11"/>
  <c r="G14" i="12" s="1"/>
  <c r="IS15" i="11"/>
  <c r="F14" i="12"/>
  <c r="IT58" i="11"/>
  <c r="G57" i="12" s="1"/>
  <c r="F57" i="12"/>
  <c r="IQ58" i="11"/>
  <c r="IS58" i="11"/>
  <c r="IO58" i="11"/>
  <c r="IQ87" i="11"/>
  <c r="IS87" i="11"/>
  <c r="IT87" i="11"/>
  <c r="G86" i="12" s="1"/>
  <c r="F86" i="12"/>
  <c r="IO87" i="11"/>
  <c r="IQ46" i="11"/>
  <c r="IO46" i="11"/>
  <c r="F45" i="12"/>
  <c r="IT46" i="11"/>
  <c r="G45" i="12" s="1"/>
  <c r="IS46" i="11"/>
  <c r="IQ96" i="11"/>
  <c r="IT96" i="11"/>
  <c r="G95" i="12" s="1"/>
  <c r="F95" i="12"/>
  <c r="IO96" i="11"/>
  <c r="IS96" i="11"/>
  <c r="F99" i="12"/>
  <c r="IS100" i="11"/>
  <c r="IT100" i="11"/>
  <c r="G99" i="12" s="1"/>
  <c r="IQ100" i="11"/>
  <c r="IO100" i="11"/>
  <c r="IS101" i="11"/>
  <c r="IT101" i="11"/>
  <c r="G100" i="12" s="1"/>
  <c r="F100" i="12"/>
  <c r="IO101" i="11"/>
  <c r="IQ101" i="11"/>
  <c r="IT18" i="11"/>
  <c r="G17" i="12" s="1"/>
  <c r="F17" i="12"/>
  <c r="IS18" i="11"/>
  <c r="IQ18" i="11"/>
  <c r="IO18" i="11"/>
  <c r="IT72" i="11"/>
  <c r="G71" i="12" s="1"/>
  <c r="F71" i="12"/>
  <c r="IQ72" i="11"/>
  <c r="IO72" i="11"/>
  <c r="IS72" i="11"/>
  <c r="IS41" i="11"/>
  <c r="IT41" i="11"/>
  <c r="G40" i="12" s="1"/>
  <c r="F40" i="12"/>
  <c r="IQ41" i="11"/>
  <c r="IO41" i="11"/>
  <c r="IO77" i="11"/>
  <c r="IT77" i="11"/>
  <c r="G76" i="12" s="1"/>
  <c r="F76" i="12"/>
  <c r="IS77" i="11"/>
  <c r="IQ77" i="11"/>
  <c r="IO34" i="11"/>
  <c r="IT34" i="11"/>
  <c r="G33" i="12" s="1"/>
  <c r="F33" i="12"/>
  <c r="IS34" i="11"/>
  <c r="IQ34" i="11"/>
  <c r="IS64" i="11"/>
  <c r="IT64" i="11"/>
  <c r="G63" i="12" s="1"/>
  <c r="IQ64" i="11"/>
  <c r="F63" i="12"/>
  <c r="IO64" i="11"/>
  <c r="IT68" i="11"/>
  <c r="G67" i="12" s="1"/>
  <c r="IQ68" i="11"/>
  <c r="F67" i="12"/>
  <c r="IO68" i="11"/>
  <c r="IS68" i="11"/>
  <c r="IQ9" i="11"/>
  <c r="IS9" i="11"/>
  <c r="IT9" i="11"/>
  <c r="G8" i="12" s="1"/>
  <c r="F8" i="12"/>
  <c r="IO9" i="11"/>
  <c r="IO81" i="11"/>
  <c r="IS81" i="11"/>
  <c r="IT81" i="11"/>
  <c r="G80" i="12" s="1"/>
  <c r="IQ81" i="11"/>
  <c r="F80" i="12"/>
  <c r="IS10" i="11"/>
  <c r="IQ10" i="11"/>
  <c r="IO10" i="11"/>
  <c r="IT10" i="11"/>
  <c r="G9" i="12" s="1"/>
  <c r="F9" i="12"/>
  <c r="IO47" i="11"/>
  <c r="IS47" i="11"/>
  <c r="IT47" i="11"/>
  <c r="G46" i="12" s="1"/>
  <c r="IQ47" i="11"/>
  <c r="F46" i="12"/>
  <c r="IS79" i="11"/>
  <c r="IO79" i="11"/>
  <c r="IQ79" i="11"/>
  <c r="IT79" i="11"/>
  <c r="G78" i="12" s="1"/>
  <c r="F78" i="12"/>
  <c r="IT35" i="11"/>
  <c r="G34" i="12" s="1"/>
  <c r="IS35" i="11"/>
  <c r="F34" i="12"/>
  <c r="IO35" i="11"/>
  <c r="IQ35" i="11"/>
  <c r="IT24" i="11"/>
  <c r="G23" i="12" s="1"/>
  <c r="IS24" i="11"/>
  <c r="F23" i="12"/>
  <c r="IQ24" i="11"/>
  <c r="IO24" i="11"/>
  <c r="IQ28" i="11"/>
  <c r="F27" i="12"/>
  <c r="IT28" i="11"/>
  <c r="G27" i="12" s="1"/>
  <c r="IS28" i="11"/>
  <c r="IO28" i="11"/>
  <c r="IQ25" i="11"/>
  <c r="IT25" i="11"/>
  <c r="G24" i="12" s="1"/>
  <c r="IS25" i="11"/>
  <c r="F24" i="12"/>
  <c r="IO25" i="11"/>
  <c r="IO61" i="11"/>
  <c r="IS61" i="11"/>
  <c r="IQ61" i="11"/>
  <c r="IT61" i="11"/>
  <c r="G60" i="12" s="1"/>
  <c r="F60" i="12"/>
  <c r="IO39" i="11"/>
  <c r="IT39" i="11"/>
  <c r="G38" i="12" s="1"/>
  <c r="IQ39" i="11"/>
  <c r="F38" i="12"/>
  <c r="IS39" i="11"/>
  <c r="IT82" i="11"/>
  <c r="G81" i="12" s="1"/>
  <c r="F81" i="12"/>
  <c r="IO82" i="11"/>
  <c r="IS82" i="11"/>
  <c r="IQ82" i="11"/>
  <c r="IS43" i="11"/>
  <c r="IT43" i="11"/>
  <c r="G42" i="12" s="1"/>
  <c r="IQ43" i="11"/>
  <c r="F42" i="12"/>
  <c r="IO43" i="11"/>
  <c r="IS105" i="11"/>
  <c r="IQ105" i="11"/>
  <c r="IT105" i="11"/>
  <c r="G104" i="12" s="1"/>
  <c r="IO105" i="11"/>
  <c r="F104" i="12"/>
  <c r="IQ55" i="11"/>
  <c r="IT55" i="11"/>
  <c r="G54" i="12" s="1"/>
  <c r="IO55" i="11"/>
  <c r="F54" i="12"/>
  <c r="IS55" i="11"/>
  <c r="IO98" i="11"/>
  <c r="IT98" i="11"/>
  <c r="G97" i="12" s="1"/>
  <c r="IQ98" i="11"/>
  <c r="F97" i="12"/>
  <c r="IS98" i="11"/>
  <c r="IO75" i="11"/>
  <c r="IT75" i="11"/>
  <c r="G74" i="12" s="1"/>
  <c r="F74" i="12"/>
  <c r="IS75" i="11"/>
  <c r="IQ75" i="11"/>
  <c r="F28" i="12"/>
  <c r="IO29" i="11"/>
  <c r="IS29" i="11"/>
  <c r="IQ29" i="11"/>
  <c r="IT29" i="11"/>
  <c r="G28" i="12" s="1"/>
  <c r="IT104" i="11"/>
  <c r="G103" i="12" s="1"/>
  <c r="IO104" i="11"/>
  <c r="F103" i="12"/>
  <c r="IQ104" i="11"/>
  <c r="IS104" i="11"/>
  <c r="IT16" i="11"/>
  <c r="G15" i="12" s="1"/>
  <c r="F15" i="12"/>
  <c r="IQ16" i="11"/>
  <c r="IS16" i="11"/>
  <c r="IO16" i="11"/>
  <c r="IO20" i="11"/>
  <c r="IT20" i="11"/>
  <c r="G19" i="12" s="1"/>
  <c r="F19" i="12"/>
  <c r="IQ20" i="11"/>
  <c r="IS20" i="11"/>
  <c r="IQ88" i="11"/>
  <c r="IO88" i="11"/>
  <c r="IT88" i="11"/>
  <c r="G87" i="12" s="1"/>
  <c r="IS88" i="11"/>
  <c r="F87" i="12"/>
  <c r="IO92" i="11"/>
  <c r="IS92" i="11"/>
  <c r="F91" i="12"/>
  <c r="IT92" i="11"/>
  <c r="G91" i="12" s="1"/>
  <c r="IQ92" i="11"/>
  <c r="IO89" i="11"/>
  <c r="IQ89" i="11"/>
  <c r="IS89" i="11"/>
  <c r="IT89" i="11"/>
  <c r="G88" i="12" s="1"/>
  <c r="F88" i="12"/>
  <c r="IT94" i="11"/>
  <c r="G93" i="12" s="1"/>
  <c r="F93" i="12"/>
  <c r="IS94" i="11"/>
  <c r="IO94" i="11"/>
  <c r="IQ94" i="11"/>
  <c r="IS103" i="11"/>
  <c r="IQ103" i="11"/>
  <c r="IT103" i="11"/>
  <c r="G102" i="12" s="1"/>
  <c r="IO103" i="11"/>
  <c r="F102" i="12"/>
  <c r="IS62" i="11"/>
  <c r="IT62" i="11"/>
  <c r="G61" i="12" s="1"/>
  <c r="IQ62" i="11"/>
  <c r="F61" i="12"/>
  <c r="IO62" i="11"/>
  <c r="IT114" i="11"/>
  <c r="G113" i="12" s="1"/>
  <c r="IQ114" i="11"/>
  <c r="IS114" i="11"/>
  <c r="F113" i="12"/>
  <c r="IO114" i="11"/>
  <c r="F90" i="12"/>
  <c r="IS91" i="11"/>
  <c r="IQ91" i="11"/>
  <c r="IO91" i="11"/>
  <c r="IT91" i="11"/>
  <c r="G90" i="12" s="1"/>
  <c r="IQ19" i="11"/>
  <c r="IO19" i="11"/>
  <c r="IT19" i="11"/>
  <c r="G18" i="12" s="1"/>
  <c r="F18" i="12"/>
  <c r="IS19" i="11"/>
  <c r="IO78" i="11"/>
  <c r="IT78" i="11"/>
  <c r="G77" i="12" s="1"/>
  <c r="IS78" i="11"/>
  <c r="F77" i="12"/>
  <c r="IQ78" i="11"/>
  <c r="IS57" i="11"/>
  <c r="F56" i="12"/>
  <c r="IO57" i="11"/>
  <c r="IQ57" i="11"/>
  <c r="IT57" i="11"/>
  <c r="G56" i="12" s="1"/>
  <c r="F92" i="12"/>
  <c r="IQ93" i="11"/>
  <c r="IS93" i="11"/>
  <c r="IT93" i="11"/>
  <c r="G92" i="12" s="1"/>
  <c r="IO93" i="11"/>
  <c r="IO11" i="11"/>
  <c r="IT11" i="11"/>
  <c r="G10" i="12" s="1"/>
  <c r="IQ11" i="11"/>
  <c r="F10" i="12"/>
  <c r="IS11" i="11"/>
  <c r="IO80" i="11"/>
  <c r="IT80" i="11"/>
  <c r="G79" i="12" s="1"/>
  <c r="F79" i="12"/>
  <c r="IS80" i="11"/>
  <c r="IQ80" i="11"/>
  <c r="F83" i="12"/>
  <c r="IS84" i="11"/>
  <c r="IO84" i="11"/>
  <c r="IT84" i="11"/>
  <c r="G83" i="12" s="1"/>
  <c r="IQ84" i="11"/>
  <c r="IT17" i="11"/>
  <c r="G16" i="12" s="1"/>
  <c r="IQ17" i="11"/>
  <c r="F16" i="12"/>
  <c r="IS17" i="11"/>
  <c r="IO17" i="11"/>
  <c r="IO53" i="11"/>
  <c r="IQ53" i="11"/>
  <c r="IT53" i="11"/>
  <c r="G52" i="12" s="1"/>
  <c r="F52" i="12"/>
  <c r="IS53" i="11"/>
  <c r="F66" i="12"/>
  <c r="IQ67" i="11"/>
  <c r="IT67" i="11"/>
  <c r="G66" i="12" s="1"/>
  <c r="IO67" i="11"/>
  <c r="IS67" i="11"/>
  <c r="IS38" i="11"/>
  <c r="IT38" i="11"/>
  <c r="G37" i="12" s="1"/>
  <c r="F37" i="12"/>
  <c r="IQ38" i="11"/>
  <c r="IO38" i="11"/>
  <c r="IO40" i="11"/>
  <c r="IT40" i="11"/>
  <c r="G39" i="12" s="1"/>
  <c r="IQ40" i="11"/>
  <c r="F39" i="12"/>
  <c r="IS40" i="11"/>
  <c r="F43" i="12"/>
  <c r="IQ44" i="11"/>
  <c r="IO44" i="11"/>
  <c r="IS44" i="11"/>
  <c r="IT44" i="11"/>
  <c r="G43" i="12" s="1"/>
  <c r="IT37" i="11"/>
  <c r="G36" i="12" s="1"/>
  <c r="F36" i="12"/>
  <c r="IS37" i="11"/>
  <c r="IQ37" i="11"/>
  <c r="IO37" i="11"/>
  <c r="F25" i="12"/>
  <c r="IO26" i="11"/>
  <c r="IS26" i="11"/>
  <c r="IT26" i="11"/>
  <c r="G25" i="12" s="1"/>
  <c r="IQ26" i="11"/>
  <c r="IS56" i="11"/>
  <c r="IT56" i="11"/>
  <c r="G55" i="12" s="1"/>
  <c r="IO56" i="11"/>
  <c r="F55" i="12"/>
  <c r="IQ56" i="11"/>
  <c r="IO60" i="11"/>
  <c r="IS60" i="11"/>
  <c r="IT60" i="11"/>
  <c r="G59" i="12" s="1"/>
  <c r="IQ60" i="11"/>
  <c r="F59" i="12"/>
  <c r="IT27" i="11"/>
  <c r="G26" i="12" s="1"/>
  <c r="IO27" i="11"/>
  <c r="F26" i="12"/>
  <c r="IQ27" i="11"/>
  <c r="IS27" i="11"/>
  <c r="IM6" i="11"/>
  <c r="IT7" i="11"/>
  <c r="IQ7" i="11"/>
  <c r="F6" i="12"/>
  <c r="IO7" i="11"/>
  <c r="IS7" i="11"/>
  <c r="IW114" i="11" l="1"/>
  <c r="AB113" i="12" s="1"/>
  <c r="AA113" i="12"/>
  <c r="F5" i="12"/>
  <c r="H17" i="9"/>
  <c r="D41" i="8"/>
  <c r="IW38" i="11"/>
  <c r="AB37" i="12" s="1"/>
  <c r="AA37" i="12"/>
  <c r="M113" i="12"/>
  <c r="IU114" i="11"/>
  <c r="N113" i="12" s="1"/>
  <c r="IU94" i="11"/>
  <c r="N93" i="12" s="1"/>
  <c r="M93" i="12"/>
  <c r="IU16" i="11"/>
  <c r="N15" i="12" s="1"/>
  <c r="M15" i="12"/>
  <c r="IV82" i="11"/>
  <c r="U81" i="12" s="1"/>
  <c r="T81" i="12"/>
  <c r="M100" i="12"/>
  <c r="IU101" i="11"/>
  <c r="N100" i="12" s="1"/>
  <c r="T14" i="12"/>
  <c r="IV15" i="11"/>
  <c r="U14" i="12" s="1"/>
  <c r="IW30" i="11"/>
  <c r="AB29" i="12" s="1"/>
  <c r="AA29" i="12"/>
  <c r="AA12" i="12"/>
  <c r="IW13" i="11"/>
  <c r="AB12" i="12" s="1"/>
  <c r="IV23" i="11"/>
  <c r="U22" i="12" s="1"/>
  <c r="T22" i="12"/>
  <c r="IW110" i="11"/>
  <c r="AB109" i="12" s="1"/>
  <c r="AA109" i="12"/>
  <c r="IU31" i="11"/>
  <c r="N30" i="12" s="1"/>
  <c r="M30" i="12"/>
  <c r="IU59" i="11"/>
  <c r="N58" i="12" s="1"/>
  <c r="M58" i="12"/>
  <c r="IV73" i="11"/>
  <c r="U72" i="12" s="1"/>
  <c r="T72" i="12"/>
  <c r="IW90" i="11"/>
  <c r="AB89" i="12" s="1"/>
  <c r="AA89" i="12"/>
  <c r="IW27" i="11"/>
  <c r="AB26" i="12" s="1"/>
  <c r="AA26" i="12"/>
  <c r="AA59" i="12"/>
  <c r="IW60" i="11"/>
  <c r="AB59" i="12" s="1"/>
  <c r="T39" i="12"/>
  <c r="IV40" i="11"/>
  <c r="U39" i="12" s="1"/>
  <c r="IW67" i="11"/>
  <c r="AB66" i="12" s="1"/>
  <c r="AA66" i="12"/>
  <c r="IV53" i="11"/>
  <c r="U52" i="12" s="1"/>
  <c r="T52" i="12"/>
  <c r="IU80" i="11"/>
  <c r="N79" i="12" s="1"/>
  <c r="M79" i="12"/>
  <c r="IW93" i="11"/>
  <c r="AB92" i="12" s="1"/>
  <c r="AA92" i="12"/>
  <c r="IV78" i="11"/>
  <c r="U77" i="12" s="1"/>
  <c r="T77" i="12"/>
  <c r="IU19" i="11"/>
  <c r="N18" i="12" s="1"/>
  <c r="M18" i="12"/>
  <c r="AA61" i="12"/>
  <c r="IW62" i="11"/>
  <c r="AB61" i="12" s="1"/>
  <c r="AA93" i="12"/>
  <c r="IW94" i="11"/>
  <c r="AB93" i="12" s="1"/>
  <c r="IV92" i="11"/>
  <c r="U91" i="12" s="1"/>
  <c r="T91" i="12"/>
  <c r="IU88" i="11"/>
  <c r="N87" i="12" s="1"/>
  <c r="M87" i="12"/>
  <c r="IW16" i="11"/>
  <c r="AB15" i="12" s="1"/>
  <c r="AA15" i="12"/>
  <c r="IW55" i="11"/>
  <c r="AB54" i="12" s="1"/>
  <c r="AA54" i="12"/>
  <c r="IV105" i="11"/>
  <c r="U104" i="12" s="1"/>
  <c r="T104" i="12"/>
  <c r="IW82" i="11"/>
  <c r="AB81" i="12" s="1"/>
  <c r="AA81" i="12"/>
  <c r="IU39" i="11"/>
  <c r="N38" i="12" s="1"/>
  <c r="M38" i="12"/>
  <c r="IW25" i="11"/>
  <c r="AB24" i="12" s="1"/>
  <c r="AA24" i="12"/>
  <c r="IU24" i="11"/>
  <c r="N23" i="12" s="1"/>
  <c r="M23" i="12"/>
  <c r="AA34" i="12"/>
  <c r="IW35" i="11"/>
  <c r="AB34" i="12" s="1"/>
  <c r="IV47" i="11"/>
  <c r="U46" i="12" s="1"/>
  <c r="T46" i="12"/>
  <c r="IW10" i="11"/>
  <c r="AB9" i="12" s="1"/>
  <c r="AA9" i="12"/>
  <c r="M63" i="12"/>
  <c r="IU64" i="11"/>
  <c r="N63" i="12" s="1"/>
  <c r="IV41" i="11"/>
  <c r="U40" i="12" s="1"/>
  <c r="T40" i="12"/>
  <c r="IW96" i="11"/>
  <c r="AB95" i="12" s="1"/>
  <c r="AA95" i="12"/>
  <c r="IU46" i="11"/>
  <c r="N45" i="12" s="1"/>
  <c r="M45" i="12"/>
  <c r="IW58" i="11"/>
  <c r="AB57" i="12" s="1"/>
  <c r="AA57" i="12"/>
  <c r="M14" i="12"/>
  <c r="IU15" i="11"/>
  <c r="N14" i="12" s="1"/>
  <c r="IU102" i="11"/>
  <c r="N101" i="12" s="1"/>
  <c r="M101" i="12"/>
  <c r="AA7" i="12"/>
  <c r="IW8" i="11"/>
  <c r="AB7" i="12" s="1"/>
  <c r="IV83" i="11"/>
  <c r="U82" i="12" s="1"/>
  <c r="T82" i="12"/>
  <c r="IU36" i="11"/>
  <c r="N35" i="12" s="1"/>
  <c r="M35" i="12"/>
  <c r="IV66" i="11"/>
  <c r="U65" i="12" s="1"/>
  <c r="T65" i="12"/>
  <c r="IW113" i="11"/>
  <c r="AB112" i="12" s="1"/>
  <c r="IV48" i="11"/>
  <c r="U47" i="12" s="1"/>
  <c r="T47" i="12"/>
  <c r="IW71" i="11"/>
  <c r="AB70" i="12" s="1"/>
  <c r="AA70" i="12"/>
  <c r="IU12" i="11"/>
  <c r="N11" i="12" s="1"/>
  <c r="M11" i="12"/>
  <c r="IU54" i="11"/>
  <c r="N53" i="12" s="1"/>
  <c r="M53" i="12"/>
  <c r="AA50" i="12"/>
  <c r="IW51" i="11"/>
  <c r="AB50" i="12" s="1"/>
  <c r="T106" i="12"/>
  <c r="IV107" i="11"/>
  <c r="U106" i="12" s="1"/>
  <c r="IV85" i="11"/>
  <c r="U84" i="12" s="1"/>
  <c r="T84" i="12"/>
  <c r="IV49" i="11"/>
  <c r="U48" i="12" s="1"/>
  <c r="T48" i="12"/>
  <c r="IW111" i="11"/>
  <c r="AB110" i="12" s="1"/>
  <c r="IW50" i="11"/>
  <c r="AB49" i="12" s="1"/>
  <c r="AA49" i="12"/>
  <c r="T30" i="12"/>
  <c r="IV31" i="11"/>
  <c r="U30" i="12" s="1"/>
  <c r="IW59" i="11"/>
  <c r="AB58" i="12" s="1"/>
  <c r="AA58" i="12"/>
  <c r="IW73" i="11"/>
  <c r="AB72" i="12" s="1"/>
  <c r="AA72" i="12"/>
  <c r="IW22" i="11"/>
  <c r="AB21" i="12" s="1"/>
  <c r="AA21" i="12"/>
  <c r="IU14" i="11"/>
  <c r="N13" i="12" s="1"/>
  <c r="M13" i="12"/>
  <c r="IW75" i="11"/>
  <c r="AB74" i="12" s="1"/>
  <c r="AA74" i="12"/>
  <c r="IU32" i="11"/>
  <c r="N31" i="12" s="1"/>
  <c r="M31" i="12"/>
  <c r="IW21" i="11"/>
  <c r="AB20" i="12" s="1"/>
  <c r="AA20" i="12"/>
  <c r="IU106" i="11"/>
  <c r="N105" i="12" s="1"/>
  <c r="M105" i="12"/>
  <c r="IW85" i="11"/>
  <c r="AB84" i="12" s="1"/>
  <c r="AA84" i="12"/>
  <c r="IV27" i="11"/>
  <c r="U26" i="12" s="1"/>
  <c r="T26" i="12"/>
  <c r="IU67" i="11"/>
  <c r="N66" i="12" s="1"/>
  <c r="M66" i="12"/>
  <c r="T92" i="12"/>
  <c r="IV93" i="11"/>
  <c r="U92" i="12" s="1"/>
  <c r="IV19" i="11"/>
  <c r="U18" i="12" s="1"/>
  <c r="T18" i="12"/>
  <c r="IV16" i="11"/>
  <c r="U15" i="12" s="1"/>
  <c r="T15" i="12"/>
  <c r="IW105" i="11"/>
  <c r="AB104" i="12" s="1"/>
  <c r="AA104" i="12"/>
  <c r="IV24" i="11"/>
  <c r="U23" i="12" s="1"/>
  <c r="T23" i="12"/>
  <c r="IW9" i="11"/>
  <c r="AB8" i="12" s="1"/>
  <c r="AA8" i="12"/>
  <c r="M33" i="12"/>
  <c r="IU34" i="11"/>
  <c r="N33" i="12" s="1"/>
  <c r="IU18" i="11"/>
  <c r="N17" i="12" s="1"/>
  <c r="M17" i="12"/>
  <c r="IU96" i="11"/>
  <c r="N95" i="12" s="1"/>
  <c r="M95" i="12"/>
  <c r="IV46" i="11"/>
  <c r="U45" i="12" s="1"/>
  <c r="T45" i="12"/>
  <c r="IV58" i="11"/>
  <c r="U57" i="12" s="1"/>
  <c r="T57" i="12"/>
  <c r="IU108" i="11"/>
  <c r="N107" i="12" s="1"/>
  <c r="M107" i="12"/>
  <c r="IW102" i="11"/>
  <c r="AB101" i="12" s="1"/>
  <c r="AA101" i="12"/>
  <c r="M98" i="12"/>
  <c r="IU99" i="11"/>
  <c r="N98" i="12" s="1"/>
  <c r="IU13" i="11"/>
  <c r="N12" i="12" s="1"/>
  <c r="M12" i="12"/>
  <c r="T7" i="12"/>
  <c r="IV8" i="11"/>
  <c r="U7" i="12" s="1"/>
  <c r="IV76" i="11"/>
  <c r="U75" i="12" s="1"/>
  <c r="T75" i="12"/>
  <c r="IW36" i="11"/>
  <c r="AB35" i="12" s="1"/>
  <c r="AA35" i="12"/>
  <c r="AA65" i="12"/>
  <c r="IW66" i="11"/>
  <c r="AB65" i="12" s="1"/>
  <c r="M112" i="12"/>
  <c r="IU113" i="11"/>
  <c r="N112" i="12" s="1"/>
  <c r="IW48" i="11"/>
  <c r="AB47" i="12" s="1"/>
  <c r="AA47" i="12"/>
  <c r="IU71" i="11"/>
  <c r="N70" i="12" s="1"/>
  <c r="M70" i="12"/>
  <c r="T94" i="12"/>
  <c r="IV95" i="11"/>
  <c r="U94" i="12" s="1"/>
  <c r="IV110" i="11"/>
  <c r="U109" i="12" s="1"/>
  <c r="T109" i="12"/>
  <c r="IV51" i="11"/>
  <c r="U50" i="12" s="1"/>
  <c r="T50" i="12"/>
  <c r="M106" i="12"/>
  <c r="IU107" i="11"/>
  <c r="N106" i="12" s="1"/>
  <c r="M110" i="12"/>
  <c r="IU111" i="11"/>
  <c r="N110" i="12" s="1"/>
  <c r="IV33" i="11"/>
  <c r="U32" i="12" s="1"/>
  <c r="T32" i="12"/>
  <c r="IV50" i="11"/>
  <c r="U49" i="12" s="1"/>
  <c r="T49" i="12"/>
  <c r="IU73" i="11"/>
  <c r="N72" i="12" s="1"/>
  <c r="M72" i="12"/>
  <c r="IW14" i="11"/>
  <c r="AB13" i="12" s="1"/>
  <c r="AA13" i="12"/>
  <c r="IV28" i="11"/>
  <c r="U27" i="12" s="1"/>
  <c r="T27" i="12"/>
  <c r="IV10" i="11"/>
  <c r="U9" i="12" s="1"/>
  <c r="T9" i="12"/>
  <c r="IU58" i="11"/>
  <c r="N57" i="12" s="1"/>
  <c r="M57" i="12"/>
  <c r="T87" i="12"/>
  <c r="IV88" i="11"/>
  <c r="U87" i="12" s="1"/>
  <c r="IU82" i="11"/>
  <c r="N81" i="12" s="1"/>
  <c r="M81" i="12"/>
  <c r="IS6" i="11"/>
  <c r="H20" i="9" s="1"/>
  <c r="IW7" i="11"/>
  <c r="AB6" i="12" s="1"/>
  <c r="AA6" i="12"/>
  <c r="IV56" i="11"/>
  <c r="U55" i="12" s="1"/>
  <c r="T55" i="12"/>
  <c r="M25" i="12"/>
  <c r="IU26" i="11"/>
  <c r="N25" i="12" s="1"/>
  <c r="IW44" i="11"/>
  <c r="AB43" i="12" s="1"/>
  <c r="AA43" i="12"/>
  <c r="IU40" i="11"/>
  <c r="N39" i="12" s="1"/>
  <c r="M39" i="12"/>
  <c r="IU17" i="11"/>
  <c r="N16" i="12" s="1"/>
  <c r="M16" i="12"/>
  <c r="IW84" i="11"/>
  <c r="AB83" i="12" s="1"/>
  <c r="AA83" i="12"/>
  <c r="IW78" i="11"/>
  <c r="AB77" i="12" s="1"/>
  <c r="AA77" i="12"/>
  <c r="T113" i="12"/>
  <c r="IV114" i="11"/>
  <c r="U113" i="12" s="1"/>
  <c r="M102" i="12"/>
  <c r="IU103" i="11"/>
  <c r="N102" i="12" s="1"/>
  <c r="IW20" i="11"/>
  <c r="AB19" i="12" s="1"/>
  <c r="AA19" i="12"/>
  <c r="IV29" i="11"/>
  <c r="U28" i="12" s="1"/>
  <c r="T28" i="12"/>
  <c r="IU75" i="11"/>
  <c r="N74" i="12" s="1"/>
  <c r="M74" i="12"/>
  <c r="IU55" i="11"/>
  <c r="N54" i="12" s="1"/>
  <c r="M54" i="12"/>
  <c r="IU43" i="11"/>
  <c r="N42" i="12" s="1"/>
  <c r="M42" i="12"/>
  <c r="IV25" i="11"/>
  <c r="U24" i="12" s="1"/>
  <c r="T24" i="12"/>
  <c r="IW47" i="11"/>
  <c r="AB46" i="12" s="1"/>
  <c r="AA46" i="12"/>
  <c r="IV81" i="11"/>
  <c r="U80" i="12" s="1"/>
  <c r="T80" i="12"/>
  <c r="IV9" i="11"/>
  <c r="U8" i="12" s="1"/>
  <c r="T8" i="12"/>
  <c r="IV64" i="11"/>
  <c r="U63" i="12" s="1"/>
  <c r="T63" i="12"/>
  <c r="IV77" i="11"/>
  <c r="U76" i="12" s="1"/>
  <c r="T76" i="12"/>
  <c r="T17" i="12"/>
  <c r="IV18" i="11"/>
  <c r="U17" i="12" s="1"/>
  <c r="IW101" i="11"/>
  <c r="AB100" i="12" s="1"/>
  <c r="AA100" i="12"/>
  <c r="IU87" i="11"/>
  <c r="N86" i="12" s="1"/>
  <c r="M86" i="12"/>
  <c r="AA107" i="12"/>
  <c r="IW108" i="11"/>
  <c r="AB107" i="12" s="1"/>
  <c r="IV102" i="11"/>
  <c r="U101" i="12" s="1"/>
  <c r="T101" i="12"/>
  <c r="T98" i="12"/>
  <c r="IV99" i="11"/>
  <c r="U98" i="12" s="1"/>
  <c r="IW112" i="11"/>
  <c r="AB111" i="12" s="1"/>
  <c r="M75" i="12"/>
  <c r="IU76" i="11"/>
  <c r="N75" i="12" s="1"/>
  <c r="M65" i="12"/>
  <c r="IU66" i="11"/>
  <c r="N65" i="12" s="1"/>
  <c r="T20" i="12"/>
  <c r="IV21" i="11"/>
  <c r="U20" i="12" s="1"/>
  <c r="IU63" i="11"/>
  <c r="N62" i="12" s="1"/>
  <c r="M62" i="12"/>
  <c r="IU48" i="11"/>
  <c r="N47" i="12" s="1"/>
  <c r="M47" i="12"/>
  <c r="IW97" i="11"/>
  <c r="AB96" i="12" s="1"/>
  <c r="AA96" i="12"/>
  <c r="IW12" i="11"/>
  <c r="AB11" i="12" s="1"/>
  <c r="AA11" i="12"/>
  <c r="IU110" i="11"/>
  <c r="N109" i="12" s="1"/>
  <c r="M109" i="12"/>
  <c r="IU51" i="11"/>
  <c r="N50" i="12" s="1"/>
  <c r="M50" i="12"/>
  <c r="IV42" i="11"/>
  <c r="U41" i="12" s="1"/>
  <c r="T41" i="12"/>
  <c r="IV70" i="11"/>
  <c r="U69" i="12" s="1"/>
  <c r="T69" i="12"/>
  <c r="AA32" i="12"/>
  <c r="IW33" i="11"/>
  <c r="AB32" i="12" s="1"/>
  <c r="AA73" i="12"/>
  <c r="IW74" i="11"/>
  <c r="AB73" i="12" s="1"/>
  <c r="M108" i="12"/>
  <c r="IU109" i="11"/>
  <c r="N108" i="12" s="1"/>
  <c r="IU22" i="11"/>
  <c r="N21" i="12" s="1"/>
  <c r="M21" i="12"/>
  <c r="IV45" i="11"/>
  <c r="U44" i="12" s="1"/>
  <c r="T44" i="12"/>
  <c r="IU104" i="11"/>
  <c r="N103" i="12" s="1"/>
  <c r="M103" i="12"/>
  <c r="IU8" i="11"/>
  <c r="N7" i="12" s="1"/>
  <c r="M7" i="12"/>
  <c r="IW26" i="11"/>
  <c r="AB25" i="12" s="1"/>
  <c r="AA25" i="12"/>
  <c r="M83" i="12"/>
  <c r="IU84" i="11"/>
  <c r="N83" i="12" s="1"/>
  <c r="IO6" i="11"/>
  <c r="IU7" i="11"/>
  <c r="M6" i="12"/>
  <c r="IU27" i="11"/>
  <c r="N26" i="12" s="1"/>
  <c r="M26" i="12"/>
  <c r="M43" i="12"/>
  <c r="IU44" i="11"/>
  <c r="N43" i="12" s="1"/>
  <c r="IU38" i="11"/>
  <c r="N37" i="12" s="1"/>
  <c r="M37" i="12"/>
  <c r="IV67" i="11"/>
  <c r="U66" i="12" s="1"/>
  <c r="T66" i="12"/>
  <c r="IW17" i="11"/>
  <c r="AB16" i="12" s="1"/>
  <c r="AA16" i="12"/>
  <c r="T10" i="12"/>
  <c r="IV11" i="11"/>
  <c r="U10" i="12" s="1"/>
  <c r="IU91" i="11"/>
  <c r="N90" i="12" s="1"/>
  <c r="M90" i="12"/>
  <c r="IW92" i="11"/>
  <c r="AB91" i="12" s="1"/>
  <c r="AA91" i="12"/>
  <c r="IV20" i="11"/>
  <c r="U19" i="12" s="1"/>
  <c r="T19" i="12"/>
  <c r="IW29" i="11"/>
  <c r="AB28" i="12" s="1"/>
  <c r="AA28" i="12"/>
  <c r="IW98" i="11"/>
  <c r="AB97" i="12" s="1"/>
  <c r="AA97" i="12"/>
  <c r="IV61" i="11"/>
  <c r="U60" i="12" s="1"/>
  <c r="T60" i="12"/>
  <c r="IU28" i="11"/>
  <c r="N27" i="12" s="1"/>
  <c r="M27" i="12"/>
  <c r="IW24" i="11"/>
  <c r="AB23" i="12" s="1"/>
  <c r="AA23" i="12"/>
  <c r="IU47" i="11"/>
  <c r="N46" i="12" s="1"/>
  <c r="M46" i="12"/>
  <c r="IW68" i="11"/>
  <c r="AB67" i="12" s="1"/>
  <c r="AA67" i="12"/>
  <c r="AA76" i="12"/>
  <c r="IW77" i="11"/>
  <c r="AB76" i="12" s="1"/>
  <c r="AA40" i="12"/>
  <c r="IW41" i="11"/>
  <c r="AB40" i="12" s="1"/>
  <c r="AA17" i="12"/>
  <c r="IW18" i="11"/>
  <c r="AB17" i="12" s="1"/>
  <c r="IU100" i="11"/>
  <c r="N99" i="12" s="1"/>
  <c r="M99" i="12"/>
  <c r="IV108" i="11"/>
  <c r="U107" i="12" s="1"/>
  <c r="T107" i="12"/>
  <c r="IV30" i="11"/>
  <c r="U29" i="12" s="1"/>
  <c r="T29" i="12"/>
  <c r="IW99" i="11"/>
  <c r="AB98" i="12" s="1"/>
  <c r="AA98" i="12"/>
  <c r="M111" i="12"/>
  <c r="IU112" i="11"/>
  <c r="N111" i="12" s="1"/>
  <c r="IW76" i="11"/>
  <c r="AB75" i="12" s="1"/>
  <c r="AA75" i="12"/>
  <c r="IW32" i="11"/>
  <c r="AB31" i="12" s="1"/>
  <c r="AA31" i="12"/>
  <c r="M20" i="12"/>
  <c r="IU21" i="11"/>
  <c r="N20" i="12" s="1"/>
  <c r="IU52" i="11"/>
  <c r="N51" i="12" s="1"/>
  <c r="M51" i="12"/>
  <c r="T11" i="12"/>
  <c r="IV12" i="11"/>
  <c r="U11" i="12" s="1"/>
  <c r="M94" i="12"/>
  <c r="IU95" i="11"/>
  <c r="N94" i="12" s="1"/>
  <c r="IV65" i="11"/>
  <c r="U64" i="12" s="1"/>
  <c r="T64" i="12"/>
  <c r="M41" i="12"/>
  <c r="IU42" i="11"/>
  <c r="N41" i="12" s="1"/>
  <c r="IU85" i="11"/>
  <c r="N84" i="12" s="1"/>
  <c r="M84" i="12"/>
  <c r="IW70" i="11"/>
  <c r="AB69" i="12" s="1"/>
  <c r="AA69" i="12"/>
  <c r="AA30" i="12"/>
  <c r="IW31" i="11"/>
  <c r="AB30" i="12" s="1"/>
  <c r="T108" i="12"/>
  <c r="IV109" i="11"/>
  <c r="U108" i="12" s="1"/>
  <c r="IV90" i="11"/>
  <c r="U89" i="12" s="1"/>
  <c r="T89" i="12"/>
  <c r="IV22" i="11"/>
  <c r="U21" i="12" s="1"/>
  <c r="T21" i="12"/>
  <c r="IV26" i="11"/>
  <c r="U25" i="12" s="1"/>
  <c r="T25" i="12"/>
  <c r="IW57" i="11"/>
  <c r="AB56" i="12" s="1"/>
  <c r="AA56" i="12"/>
  <c r="IV79" i="11"/>
  <c r="U78" i="12" s="1"/>
  <c r="T78" i="12"/>
  <c r="IW81" i="11"/>
  <c r="AB80" i="12" s="1"/>
  <c r="AA80" i="12"/>
  <c r="M67" i="12"/>
  <c r="IU68" i="11"/>
  <c r="N67" i="12" s="1"/>
  <c r="AA63" i="12"/>
  <c r="IW64" i="11"/>
  <c r="AB63" i="12" s="1"/>
  <c r="AA71" i="12"/>
  <c r="IW72" i="11"/>
  <c r="AB71" i="12" s="1"/>
  <c r="IV100" i="11"/>
  <c r="U99" i="12" s="1"/>
  <c r="T99" i="12"/>
  <c r="T95" i="12"/>
  <c r="IV96" i="11"/>
  <c r="U95" i="12" s="1"/>
  <c r="M29" i="12"/>
  <c r="IU30" i="11"/>
  <c r="N29" i="12" s="1"/>
  <c r="T111" i="12"/>
  <c r="IV112" i="11"/>
  <c r="U111" i="12" s="1"/>
  <c r="IU86" i="11"/>
  <c r="N85" i="12" s="1"/>
  <c r="M85" i="12"/>
  <c r="T62" i="12"/>
  <c r="IV63" i="11"/>
  <c r="U62" i="12" s="1"/>
  <c r="IU97" i="11"/>
  <c r="N96" i="12" s="1"/>
  <c r="M96" i="12"/>
  <c r="IW54" i="11"/>
  <c r="AB53" i="12" s="1"/>
  <c r="AA53" i="12"/>
  <c r="M64" i="12"/>
  <c r="IU65" i="11"/>
  <c r="N64" i="12" s="1"/>
  <c r="IW42" i="11"/>
  <c r="AB41" i="12" s="1"/>
  <c r="AA41" i="12"/>
  <c r="IU49" i="11"/>
  <c r="N48" i="12" s="1"/>
  <c r="M48" i="12"/>
  <c r="IW69" i="11"/>
  <c r="AB68" i="12" s="1"/>
  <c r="AA68" i="12"/>
  <c r="M32" i="12"/>
  <c r="IU33" i="11"/>
  <c r="N32" i="12" s="1"/>
  <c r="T73" i="12"/>
  <c r="IV74" i="11"/>
  <c r="U73" i="12" s="1"/>
  <c r="AA108" i="12"/>
  <c r="IW109" i="11"/>
  <c r="AB108" i="12" s="1"/>
  <c r="IW45" i="11"/>
  <c r="AB44" i="12" s="1"/>
  <c r="AA44" i="12"/>
  <c r="IU89" i="11"/>
  <c r="N88" i="12" s="1"/>
  <c r="M88" i="12"/>
  <c r="IW52" i="11"/>
  <c r="AB51" i="12" s="1"/>
  <c r="AA51" i="12"/>
  <c r="M59" i="12"/>
  <c r="IU60" i="11"/>
  <c r="N59" i="12" s="1"/>
  <c r="IU53" i="11"/>
  <c r="N52" i="12" s="1"/>
  <c r="M52" i="12"/>
  <c r="IW11" i="11"/>
  <c r="AB10" i="12" s="1"/>
  <c r="AA10" i="12"/>
  <c r="M55" i="12"/>
  <c r="IU56" i="11"/>
  <c r="N55" i="12" s="1"/>
  <c r="IU37" i="11"/>
  <c r="N36" i="12" s="1"/>
  <c r="M36" i="12"/>
  <c r="T43" i="12"/>
  <c r="IV44" i="11"/>
  <c r="U43" i="12" s="1"/>
  <c r="IV38" i="11"/>
  <c r="U37" i="12" s="1"/>
  <c r="T37" i="12"/>
  <c r="IV80" i="11"/>
  <c r="U79" i="12" s="1"/>
  <c r="T79" i="12"/>
  <c r="T56" i="12"/>
  <c r="IV57" i="11"/>
  <c r="U56" i="12" s="1"/>
  <c r="M77" i="12"/>
  <c r="IU78" i="11"/>
  <c r="N77" i="12" s="1"/>
  <c r="IV91" i="11"/>
  <c r="U90" i="12" s="1"/>
  <c r="T90" i="12"/>
  <c r="IU62" i="11"/>
  <c r="N61" i="12" s="1"/>
  <c r="M61" i="12"/>
  <c r="IV103" i="11"/>
  <c r="U102" i="12" s="1"/>
  <c r="T102" i="12"/>
  <c r="IU92" i="11"/>
  <c r="N91" i="12" s="1"/>
  <c r="M91" i="12"/>
  <c r="IW104" i="11"/>
  <c r="AB103" i="12" s="1"/>
  <c r="AA103" i="12"/>
  <c r="M28" i="12"/>
  <c r="IU29" i="11"/>
  <c r="N28" i="12" s="1"/>
  <c r="IV55" i="11"/>
  <c r="U54" i="12" s="1"/>
  <c r="T54" i="12"/>
  <c r="IV43" i="11"/>
  <c r="U42" i="12" s="1"/>
  <c r="T42" i="12"/>
  <c r="IW39" i="11"/>
  <c r="AB38" i="12" s="1"/>
  <c r="AA38" i="12"/>
  <c r="AA60" i="12"/>
  <c r="IW61" i="11"/>
  <c r="AB60" i="12" s="1"/>
  <c r="AA27" i="12"/>
  <c r="IW28" i="11"/>
  <c r="AB27" i="12" s="1"/>
  <c r="IQ6" i="11"/>
  <c r="T6" i="12"/>
  <c r="IV7" i="11"/>
  <c r="T36" i="12"/>
  <c r="IV37" i="11"/>
  <c r="U36" i="12" s="1"/>
  <c r="IW53" i="11"/>
  <c r="AB52" i="12" s="1"/>
  <c r="AA52" i="12"/>
  <c r="IV17" i="11"/>
  <c r="U16" i="12" s="1"/>
  <c r="T16" i="12"/>
  <c r="IW80" i="11"/>
  <c r="AB79" i="12" s="1"/>
  <c r="AA79" i="12"/>
  <c r="IU11" i="11"/>
  <c r="N10" i="12" s="1"/>
  <c r="M10" i="12"/>
  <c r="IU57" i="11"/>
  <c r="N56" i="12" s="1"/>
  <c r="M56" i="12"/>
  <c r="IW19" i="11"/>
  <c r="AB18" i="12" s="1"/>
  <c r="AA18" i="12"/>
  <c r="IW91" i="11"/>
  <c r="AB90" i="12" s="1"/>
  <c r="AA90" i="12"/>
  <c r="IW103" i="11"/>
  <c r="AB102" i="12" s="1"/>
  <c r="AA102" i="12"/>
  <c r="IW89" i="11"/>
  <c r="AB88" i="12" s="1"/>
  <c r="AA88" i="12"/>
  <c r="T103" i="12"/>
  <c r="IV104" i="11"/>
  <c r="U103" i="12" s="1"/>
  <c r="IV98" i="11"/>
  <c r="U97" i="12" s="1"/>
  <c r="T97" i="12"/>
  <c r="IU61" i="11"/>
  <c r="N60" i="12" s="1"/>
  <c r="M60" i="12"/>
  <c r="IV35" i="11"/>
  <c r="U34" i="12" s="1"/>
  <c r="T34" i="12"/>
  <c r="IU79" i="11"/>
  <c r="N78" i="12" s="1"/>
  <c r="M78" i="12"/>
  <c r="M80" i="12"/>
  <c r="IU81" i="11"/>
  <c r="N80" i="12" s="1"/>
  <c r="IV34" i="11"/>
  <c r="U33" i="12" s="1"/>
  <c r="T33" i="12"/>
  <c r="IU72" i="11"/>
  <c r="N71" i="12" s="1"/>
  <c r="M71" i="12"/>
  <c r="IW46" i="11"/>
  <c r="AB45" i="12" s="1"/>
  <c r="AA45" i="12"/>
  <c r="AA86" i="12"/>
  <c r="IW87" i="11"/>
  <c r="AB86" i="12" s="1"/>
  <c r="AA14" i="12"/>
  <c r="IW15" i="11"/>
  <c r="AB14" i="12" s="1"/>
  <c r="IV13" i="11"/>
  <c r="U12" i="12" s="1"/>
  <c r="T12" i="12"/>
  <c r="AA82" i="12"/>
  <c r="IW83" i="11"/>
  <c r="AB82" i="12" s="1"/>
  <c r="IV32" i="11"/>
  <c r="U31" i="12" s="1"/>
  <c r="T31" i="12"/>
  <c r="AA22" i="12"/>
  <c r="IW23" i="11"/>
  <c r="AB22" i="12" s="1"/>
  <c r="IW86" i="11"/>
  <c r="AB85" i="12" s="1"/>
  <c r="AA85" i="12"/>
  <c r="IW106" i="11"/>
  <c r="AB105" i="12" s="1"/>
  <c r="AA105" i="12"/>
  <c r="IW63" i="11"/>
  <c r="AB62" i="12" s="1"/>
  <c r="AA62" i="12"/>
  <c r="IV71" i="11"/>
  <c r="U70" i="12" s="1"/>
  <c r="T70" i="12"/>
  <c r="IV97" i="11"/>
  <c r="U96" i="12" s="1"/>
  <c r="T96" i="12"/>
  <c r="IW95" i="11"/>
  <c r="AB94" i="12" s="1"/>
  <c r="AA94" i="12"/>
  <c r="AA64" i="12"/>
  <c r="IW65" i="11"/>
  <c r="AB64" i="12" s="1"/>
  <c r="IU70" i="11"/>
  <c r="N69" i="12" s="1"/>
  <c r="M69" i="12"/>
  <c r="IU69" i="11"/>
  <c r="N68" i="12" s="1"/>
  <c r="M68" i="12"/>
  <c r="IU50" i="11"/>
  <c r="N49" i="12" s="1"/>
  <c r="M49" i="12"/>
  <c r="T58" i="12"/>
  <c r="IV59" i="11"/>
  <c r="U58" i="12" s="1"/>
  <c r="IV14" i="11"/>
  <c r="U13" i="12" s="1"/>
  <c r="T13" i="12"/>
  <c r="M44" i="12"/>
  <c r="IU45" i="11"/>
  <c r="N44" i="12" s="1"/>
  <c r="IV84" i="11"/>
  <c r="U83" i="12" s="1"/>
  <c r="T83" i="12"/>
  <c r="IU98" i="11"/>
  <c r="N97" i="12" s="1"/>
  <c r="M97" i="12"/>
  <c r="IU41" i="11"/>
  <c r="N40" i="12" s="1"/>
  <c r="M40" i="12"/>
  <c r="G6" i="12"/>
  <c r="G5" i="12" s="1"/>
  <c r="IT6" i="11"/>
  <c r="E17" i="9" s="1"/>
  <c r="E21" i="9" s="1"/>
  <c r="IV60" i="11"/>
  <c r="U59" i="12" s="1"/>
  <c r="T59" i="12"/>
  <c r="AA55" i="12"/>
  <c r="IW56" i="11"/>
  <c r="AB55" i="12" s="1"/>
  <c r="IW37" i="11"/>
  <c r="AB36" i="12" s="1"/>
  <c r="AA36" i="12"/>
  <c r="IW40" i="11"/>
  <c r="AB39" i="12" s="1"/>
  <c r="AA39" i="12"/>
  <c r="IU93" i="11"/>
  <c r="N92" i="12" s="1"/>
  <c r="M92" i="12"/>
  <c r="IV62" i="11"/>
  <c r="U61" i="12" s="1"/>
  <c r="T61" i="12"/>
  <c r="IV94" i="11"/>
  <c r="U93" i="12" s="1"/>
  <c r="T93" i="12"/>
  <c r="IV89" i="11"/>
  <c r="U88" i="12" s="1"/>
  <c r="T88" i="12"/>
  <c r="IW88" i="11"/>
  <c r="AB87" i="12" s="1"/>
  <c r="AA87" i="12"/>
  <c r="IU20" i="11"/>
  <c r="N19" i="12" s="1"/>
  <c r="M19" i="12"/>
  <c r="IV75" i="11"/>
  <c r="U74" i="12" s="1"/>
  <c r="T74" i="12"/>
  <c r="M104" i="12"/>
  <c r="IU105" i="11"/>
  <c r="N104" i="12" s="1"/>
  <c r="IW43" i="11"/>
  <c r="AB42" i="12" s="1"/>
  <c r="AA42" i="12"/>
  <c r="IV39" i="11"/>
  <c r="U38" i="12" s="1"/>
  <c r="T38" i="12"/>
  <c r="M24" i="12"/>
  <c r="IU25" i="11"/>
  <c r="N24" i="12" s="1"/>
  <c r="IU35" i="11"/>
  <c r="N34" i="12" s="1"/>
  <c r="M34" i="12"/>
  <c r="IW79" i="11"/>
  <c r="AB78" i="12" s="1"/>
  <c r="AA78" i="12"/>
  <c r="IU10" i="11"/>
  <c r="N9" i="12" s="1"/>
  <c r="M9" i="12"/>
  <c r="IU9" i="11"/>
  <c r="N8" i="12" s="1"/>
  <c r="M8" i="12"/>
  <c r="IV68" i="11"/>
  <c r="U67" i="12" s="1"/>
  <c r="T67" i="12"/>
  <c r="AA33" i="12"/>
  <c r="IW34" i="11"/>
  <c r="AB33" i="12" s="1"/>
  <c r="IU77" i="11"/>
  <c r="N76" i="12" s="1"/>
  <c r="M76" i="12"/>
  <c r="T71" i="12"/>
  <c r="IV72" i="11"/>
  <c r="U71" i="12" s="1"/>
  <c r="IV101" i="11"/>
  <c r="U100" i="12" s="1"/>
  <c r="T100" i="12"/>
  <c r="IW100" i="11"/>
  <c r="AB99" i="12" s="1"/>
  <c r="AA99" i="12"/>
  <c r="T86" i="12"/>
  <c r="IV87" i="11"/>
  <c r="U86" i="12" s="1"/>
  <c r="M82" i="12"/>
  <c r="IU83" i="11"/>
  <c r="N82" i="12" s="1"/>
  <c r="IV36" i="11"/>
  <c r="U35" i="12" s="1"/>
  <c r="T35" i="12"/>
  <c r="M22" i="12"/>
  <c r="IU23" i="11"/>
  <c r="N22" i="12" s="1"/>
  <c r="T85" i="12"/>
  <c r="IV86" i="11"/>
  <c r="U85" i="12" s="1"/>
  <c r="IV106" i="11"/>
  <c r="U105" i="12" s="1"/>
  <c r="T105" i="12"/>
  <c r="T112" i="12"/>
  <c r="IV113" i="11"/>
  <c r="U112" i="12" s="1"/>
  <c r="IV52" i="11"/>
  <c r="U51" i="12" s="1"/>
  <c r="T51" i="12"/>
  <c r="T53" i="12"/>
  <c r="IV54" i="11"/>
  <c r="U53" i="12" s="1"/>
  <c r="AA106" i="12"/>
  <c r="IW107" i="11"/>
  <c r="AB106" i="12" s="1"/>
  <c r="AA48" i="12"/>
  <c r="IW49" i="11"/>
  <c r="AB48" i="12" s="1"/>
  <c r="T110" i="12"/>
  <c r="IV111" i="11"/>
  <c r="U110" i="12" s="1"/>
  <c r="IV69" i="11"/>
  <c r="U68" i="12" s="1"/>
  <c r="T68" i="12"/>
  <c r="IU74" i="11"/>
  <c r="N73" i="12" s="1"/>
  <c r="M73" i="12"/>
  <c r="IU90" i="11"/>
  <c r="N89" i="12" s="1"/>
  <c r="M89" i="12"/>
  <c r="T5" i="12" l="1"/>
  <c r="M5" i="12"/>
  <c r="AA5" i="12"/>
  <c r="AB5" i="12"/>
  <c r="N6" i="12"/>
  <c r="N5" i="12" s="1"/>
  <c r="IU6" i="11"/>
  <c r="E18" i="9" s="1"/>
  <c r="IW6" i="11"/>
  <c r="E20" i="9" s="1"/>
  <c r="H18" i="9"/>
  <c r="G46" i="8"/>
  <c r="D47" i="8" s="1"/>
  <c r="U6" i="12"/>
  <c r="U5" i="12" s="1"/>
  <c r="IV6" i="11"/>
  <c r="E19" i="9" s="1"/>
  <c r="H19" i="9"/>
  <c r="H4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統計企画課</author>
  </authors>
  <commentList>
    <comment ref="J19" authorId="0" shapeId="0" xr:uid="{00000000-0006-0000-0100-000001000000}">
      <text>
        <r>
          <rPr>
            <sz val="9"/>
            <color indexed="81"/>
            <rFont val="ＭＳ Ｐゴシック"/>
            <family val="3"/>
            <charset val="128"/>
          </rPr>
          <t>雇用者所得のうちどのくらいが消費に回るのかを示す率。
分析内容に応じて、適した数値を入力
　例）　60.0％は「0.600」と入力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Windows ユーザー</author>
  </authors>
  <commentList>
    <comment ref="Z4" authorId="0" shapeId="0" xr:uid="{00000000-0006-0000-0600-000001000000}">
      <text>
        <r>
          <rPr>
            <b/>
            <sz val="9"/>
            <color indexed="81"/>
            <rFont val="ＭＳ Ｐゴシック"/>
            <family val="3"/>
            <charset val="128"/>
          </rPr>
          <t>ウ「購入者価格」は、商業マージンと貨物運賃込みの価格となっているため、生産者価格に直す作業を行う。
１）最終需要に含まれている商業マージンと貨物運賃を取り除く。
２）取り除いた商業マージンを商業部門の最終需要額として、貨物運賃を運輸部門の最終需要額として扱う。</t>
        </r>
        <r>
          <rPr>
            <sz val="9"/>
            <color indexed="81"/>
            <rFont val="ＭＳ Ｐゴシック"/>
            <family val="3"/>
            <charset val="128"/>
          </rPr>
          <t xml:space="preserve">
</t>
        </r>
      </text>
    </comment>
    <comment ref="Q6" authorId="0" shapeId="0" xr:uid="{00000000-0006-0000-0600-000002000000}">
      <text>
        <r>
          <rPr>
            <b/>
            <sz val="9"/>
            <color indexed="81"/>
            <rFont val="ＭＳ Ｐゴシック"/>
            <family val="3"/>
            <charset val="128"/>
          </rPr>
          <t>合計額を「皮ハギ後最終需要」の「商業」に加算</t>
        </r>
        <r>
          <rPr>
            <sz val="9"/>
            <color indexed="81"/>
            <rFont val="ＭＳ Ｐゴシック"/>
            <family val="3"/>
            <charset val="128"/>
          </rPr>
          <t xml:space="preserve">
</t>
        </r>
      </text>
    </comment>
    <comment ref="S6" authorId="0" shapeId="0" xr:uid="{00000000-0006-0000-0600-000003000000}">
      <text>
        <r>
          <rPr>
            <b/>
            <sz val="9"/>
            <color indexed="81"/>
            <rFont val="ＭＳ Ｐゴシック"/>
            <family val="3"/>
            <charset val="128"/>
          </rPr>
          <t>合計額を「皮ハギ後最終需要」の「鉄道輸送」に加算</t>
        </r>
        <r>
          <rPr>
            <sz val="9"/>
            <color indexed="81"/>
            <rFont val="ＭＳ Ｐゴシック"/>
            <family val="3"/>
            <charset val="128"/>
          </rPr>
          <t xml:space="preserve">
</t>
        </r>
      </text>
    </comment>
    <comment ref="T6" authorId="0" shapeId="0" xr:uid="{00000000-0006-0000-0600-000004000000}">
      <text>
        <r>
          <rPr>
            <b/>
            <sz val="9"/>
            <color indexed="81"/>
            <rFont val="ＭＳ Ｐゴシック"/>
            <family val="3"/>
            <charset val="128"/>
          </rPr>
          <t>合計額を「皮ハギ後最終需要」の「道路輸送」
に加算</t>
        </r>
      </text>
    </comment>
    <comment ref="U6" authorId="0" shapeId="0" xr:uid="{00000000-0006-0000-0600-000005000000}">
      <text>
        <r>
          <rPr>
            <b/>
            <sz val="9"/>
            <color indexed="81"/>
            <rFont val="ＭＳ Ｐゴシック"/>
            <family val="3"/>
            <charset val="128"/>
          </rPr>
          <t>合計額を「皮ハギ後最終需要」の「水運」に加算</t>
        </r>
        <r>
          <rPr>
            <sz val="9"/>
            <color indexed="81"/>
            <rFont val="ＭＳ Ｐゴシック"/>
            <family val="3"/>
            <charset val="128"/>
          </rPr>
          <t xml:space="preserve">
</t>
        </r>
      </text>
    </comment>
    <comment ref="V6" authorId="0" shapeId="0" xr:uid="{00000000-0006-0000-0600-000006000000}">
      <text>
        <r>
          <rPr>
            <b/>
            <sz val="9"/>
            <color indexed="81"/>
            <rFont val="ＭＳ Ｐゴシック"/>
            <family val="3"/>
            <charset val="128"/>
          </rPr>
          <t>合計額を「皮ハギ後最終需要」の「水運」に加算</t>
        </r>
        <r>
          <rPr>
            <sz val="9"/>
            <color indexed="81"/>
            <rFont val="ＭＳ Ｐゴシック"/>
            <family val="3"/>
            <charset val="128"/>
          </rPr>
          <t xml:space="preserve">
</t>
        </r>
      </text>
    </comment>
    <comment ref="W6" authorId="0" shapeId="0" xr:uid="{00000000-0006-0000-0600-000007000000}">
      <text>
        <r>
          <rPr>
            <b/>
            <sz val="9"/>
            <color indexed="81"/>
            <rFont val="ＭＳ Ｐゴシック"/>
            <family val="3"/>
            <charset val="128"/>
          </rPr>
          <t>合計額を「皮ハギ後最終需要」の「航空輸送」に加算</t>
        </r>
      </text>
    </comment>
    <comment ref="X6" authorId="0" shapeId="0" xr:uid="{00000000-0006-0000-0600-000008000000}">
      <text>
        <r>
          <rPr>
            <b/>
            <sz val="9"/>
            <color indexed="81"/>
            <rFont val="ＭＳ Ｐゴシック"/>
            <family val="3"/>
            <charset val="128"/>
          </rPr>
          <t>合計額を「皮ハギ後最終需要」の「貨物利用運送」に加算</t>
        </r>
        <r>
          <rPr>
            <sz val="9"/>
            <color indexed="81"/>
            <rFont val="ＭＳ Ｐゴシック"/>
            <family val="3"/>
            <charset val="128"/>
          </rPr>
          <t xml:space="preserve">
</t>
        </r>
      </text>
    </comment>
    <comment ref="Y6" authorId="0" shapeId="0" xr:uid="{00000000-0006-0000-0600-000009000000}">
      <text>
        <r>
          <rPr>
            <b/>
            <sz val="9"/>
            <color indexed="81"/>
            <rFont val="ＭＳ Ｐゴシック"/>
            <family val="3"/>
            <charset val="128"/>
          </rPr>
          <t>合計額を「皮ハギ後最終需要」の「倉庫」に加算</t>
        </r>
      </text>
    </comment>
    <comment ref="Z76" authorId="0" shapeId="0" xr:uid="{00000000-0006-0000-0600-00000A000000}">
      <text>
        <r>
          <rPr>
            <b/>
            <sz val="9"/>
            <color indexed="81"/>
            <rFont val="ＭＳ Ｐゴシック"/>
            <family val="3"/>
            <charset val="128"/>
          </rPr>
          <t xml:space="preserve">マージンの合計額を「商業」に加算
</t>
        </r>
      </text>
    </comment>
    <comment ref="Z81" authorId="0" shapeId="0" xr:uid="{00000000-0006-0000-0600-00000B000000}">
      <text>
        <r>
          <rPr>
            <b/>
            <sz val="9"/>
            <color indexed="81"/>
            <rFont val="ＭＳ Ｐゴシック"/>
            <family val="3"/>
            <charset val="128"/>
          </rPr>
          <t>「鉄道」の貨物運賃合計を「鉄道輸送」に加算</t>
        </r>
        <r>
          <rPr>
            <sz val="9"/>
            <color indexed="81"/>
            <rFont val="ＭＳ Ｐゴシック"/>
            <family val="3"/>
            <charset val="128"/>
          </rPr>
          <t xml:space="preserve">
</t>
        </r>
      </text>
    </comment>
    <comment ref="Z82" authorId="0" shapeId="0" xr:uid="{00000000-0006-0000-0600-00000C000000}">
      <text>
        <r>
          <rPr>
            <b/>
            <sz val="9"/>
            <color indexed="81"/>
            <rFont val="ＭＳ Ｐゴシック"/>
            <family val="3"/>
            <charset val="128"/>
          </rPr>
          <t>「道路」の貨物運賃合計を「道路輸送」に加算</t>
        </r>
      </text>
    </comment>
    <comment ref="Z84" authorId="0" shapeId="0" xr:uid="{00000000-0006-0000-0600-00000D000000}">
      <text>
        <r>
          <rPr>
            <b/>
            <sz val="9"/>
            <color indexed="81"/>
            <rFont val="ＭＳ Ｐゴシック"/>
            <family val="3"/>
            <charset val="128"/>
          </rPr>
          <t>「沿海内水面」及び「港湾運送」の貨物運賃合計額を「水運」に加算</t>
        </r>
        <r>
          <rPr>
            <sz val="9"/>
            <color indexed="81"/>
            <rFont val="ＭＳ Ｐゴシック"/>
            <family val="3"/>
            <charset val="128"/>
          </rPr>
          <t xml:space="preserve">
</t>
        </r>
      </text>
    </comment>
    <comment ref="Z85" authorId="0" shapeId="0" xr:uid="{00000000-0006-0000-0600-00000E000000}">
      <text>
        <r>
          <rPr>
            <b/>
            <sz val="9"/>
            <color indexed="81"/>
            <rFont val="ＭＳ Ｐゴシック"/>
            <family val="3"/>
            <charset val="128"/>
          </rPr>
          <t>「航空」の貨物運賃合計額を「航空輸送」に加算</t>
        </r>
      </text>
    </comment>
    <comment ref="Z86" authorId="0" shapeId="0" xr:uid="{00000000-0006-0000-0600-00000F000000}">
      <text>
        <r>
          <rPr>
            <b/>
            <sz val="9"/>
            <color indexed="81"/>
            <rFont val="ＭＳ Ｐゴシック"/>
            <family val="3"/>
            <charset val="128"/>
          </rPr>
          <t>「利用運送」の貨物運賃合計額を貨物利用運送」に加算</t>
        </r>
        <r>
          <rPr>
            <sz val="9"/>
            <color indexed="81"/>
            <rFont val="ＭＳ Ｐゴシック"/>
            <family val="3"/>
            <charset val="128"/>
          </rPr>
          <t xml:space="preserve">
</t>
        </r>
      </text>
    </comment>
    <comment ref="Z87" authorId="0" shapeId="0" xr:uid="{00000000-0006-0000-0600-000010000000}">
      <text>
        <r>
          <rPr>
            <b/>
            <sz val="9"/>
            <color indexed="81"/>
            <rFont val="ＭＳ Ｐゴシック"/>
            <family val="3"/>
            <charset val="128"/>
          </rPr>
          <t>「倉庫」の貨物運賃合計額を「倉庫」に加算</t>
        </r>
        <r>
          <rPr>
            <sz val="9"/>
            <color indexed="81"/>
            <rFont val="ＭＳ Ｐゴシック"/>
            <family val="3"/>
            <charset val="128"/>
          </rPr>
          <t xml:space="preserve">
</t>
        </r>
      </text>
    </comment>
    <comment ref="Z88" authorId="0" shapeId="0" xr:uid="{00000000-0006-0000-0600-000011000000}">
      <text>
        <r>
          <rPr>
            <b/>
            <sz val="9"/>
            <color indexed="81"/>
            <rFont val="ＭＳ Ｐゴシック"/>
            <family val="3"/>
            <charset val="128"/>
          </rPr>
          <t>「倉庫」の貨物運賃合計額を「倉庫」に加算</t>
        </r>
        <r>
          <rPr>
            <sz val="9"/>
            <color indexed="81"/>
            <rFont val="ＭＳ Ｐゴシック"/>
            <family val="3"/>
            <charset val="128"/>
          </rPr>
          <t xml:space="preserve">
</t>
        </r>
      </text>
    </comment>
    <comment ref="H114" authorId="1" shapeId="0" xr:uid="{7293656D-3DEB-4954-8A3A-F59A71E0BD60}">
      <text>
        <r>
          <rPr>
            <b/>
            <sz val="9"/>
            <color indexed="81"/>
            <rFont val="ＭＳ Ｐゴシック"/>
            <family val="3"/>
            <charset val="128"/>
          </rPr>
          <t>H～P列：マイナスとなるセル（灰色・斜線　マージン・運賃の産出部門）を０に調整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I5" authorId="0" shapeId="0" xr:uid="{00000000-0006-0000-0700-000001000000}">
      <text>
        <r>
          <rPr>
            <b/>
            <sz val="9"/>
            <color indexed="81"/>
            <rFont val="ＭＳ Ｐゴシック"/>
            <family val="3"/>
            <charset val="128"/>
          </rPr>
          <t>「各種係数」シートの「民間消費支出
パターン」</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Windows ユーザー</author>
  </authors>
  <commentList>
    <comment ref="C4" authorId="0" shapeId="0" xr:uid="{00000000-0006-0000-0D00-000001000000}">
      <text>
        <r>
          <rPr>
            <b/>
            <sz val="9"/>
            <color indexed="81"/>
            <rFont val="ＭＳ Ｐゴシック"/>
            <family val="3"/>
            <charset val="128"/>
          </rPr>
          <t>１－移輸入率</t>
        </r>
        <r>
          <rPr>
            <sz val="9"/>
            <color indexed="81"/>
            <rFont val="ＭＳ Ｐゴシック"/>
            <family val="3"/>
            <charset val="128"/>
          </rPr>
          <t xml:space="preserve">
※移輸入率＝各産業部門の移輸入額÷（県内需要合計－調整項）（取引基本表参照）
</t>
        </r>
      </text>
    </comment>
    <comment ref="E4" authorId="0" shapeId="0" xr:uid="{00000000-0006-0000-0D00-000002000000}">
      <text>
        <r>
          <rPr>
            <b/>
            <sz val="9"/>
            <color indexed="81"/>
            <rFont val="ＭＳ Ｐゴシック"/>
            <family val="3"/>
            <charset val="128"/>
          </rPr>
          <t>各産業部門の粗付加価値部門計÷県内生産額
（投入係数表の「粗付加価値部門計」欄参照）</t>
        </r>
        <r>
          <rPr>
            <sz val="9"/>
            <color indexed="81"/>
            <rFont val="ＭＳ Ｐゴシック"/>
            <family val="3"/>
            <charset val="128"/>
          </rPr>
          <t xml:space="preserve">
</t>
        </r>
      </text>
    </comment>
    <comment ref="F4" authorId="0" shapeId="0" xr:uid="{00000000-0006-0000-0D00-000003000000}">
      <text>
        <r>
          <rPr>
            <b/>
            <sz val="9"/>
            <color indexed="81"/>
            <rFont val="ＭＳ Ｐゴシック"/>
            <family val="3"/>
            <charset val="128"/>
          </rPr>
          <t>各産業部門の雇用者所得÷県内生産額
（投入係数表の「雇用者所得」欄参照）</t>
        </r>
        <r>
          <rPr>
            <sz val="9"/>
            <color indexed="81"/>
            <rFont val="ＭＳ Ｐゴシック"/>
            <family val="3"/>
            <charset val="128"/>
          </rPr>
          <t xml:space="preserve">
</t>
        </r>
      </text>
    </comment>
    <comment ref="I4" authorId="0" shapeId="0" xr:uid="{00000000-0006-0000-0D00-000005000000}">
      <text>
        <r>
          <rPr>
            <b/>
            <sz val="9"/>
            <color indexed="81"/>
            <rFont val="ＭＳ Ｐゴシック"/>
            <family val="3"/>
            <charset val="128"/>
          </rPr>
          <t xml:space="preserve">各産業部門の民間消費支出÷民間消費支出の内生部門計※マイナス部門を除く（取引基本表参照）
</t>
        </r>
      </text>
    </comment>
    <comment ref="H113" authorId="1" shapeId="0" xr:uid="{9347F0FE-07FA-4925-9DD0-CD82A82809A8}">
      <text>
        <r>
          <rPr>
            <b/>
            <sz val="9"/>
            <color indexed="81"/>
            <rFont val="ＭＳ Ｐゴシック"/>
            <family val="3"/>
            <charset val="128"/>
          </rPr>
          <t>内生部門計（修正後）</t>
        </r>
      </text>
    </comment>
  </commentList>
</comments>
</file>

<file path=xl/sharedStrings.xml><?xml version="1.0" encoding="utf-8"?>
<sst xmlns="http://schemas.openxmlformats.org/spreadsheetml/2006/main" count="5358" uniqueCount="1383">
  <si>
    <t>耕種農業</t>
  </si>
  <si>
    <t>畜産</t>
  </si>
  <si>
    <t>農業サービス</t>
  </si>
  <si>
    <t>林業</t>
  </si>
  <si>
    <t>漁業</t>
  </si>
  <si>
    <t>食料品</t>
  </si>
  <si>
    <t>011</t>
  </si>
  <si>
    <t>飲料</t>
  </si>
  <si>
    <t>012</t>
  </si>
  <si>
    <t>013</t>
  </si>
  <si>
    <t>たばこ</t>
  </si>
  <si>
    <t>繊維工業製品</t>
  </si>
  <si>
    <t>015</t>
  </si>
  <si>
    <t>衣服・その他の繊維既製品</t>
  </si>
  <si>
    <t>017</t>
  </si>
  <si>
    <t>家具・装備品</t>
  </si>
  <si>
    <t>パルプ・紙・板紙・加工紙</t>
  </si>
  <si>
    <t>紙加工品</t>
  </si>
  <si>
    <t>化学肥料</t>
  </si>
  <si>
    <t>合成樹脂</t>
  </si>
  <si>
    <t>化学繊維</t>
  </si>
  <si>
    <t>医薬品</t>
  </si>
  <si>
    <t>石油製品</t>
  </si>
  <si>
    <t>石炭製品</t>
  </si>
  <si>
    <t>プラスチック製品</t>
  </si>
  <si>
    <t>ゴム製品</t>
  </si>
  <si>
    <t>ガラス・ガラス製品</t>
  </si>
  <si>
    <t>セメント・セメント製品</t>
  </si>
  <si>
    <t>陶磁器</t>
  </si>
  <si>
    <t>その他の窯業・土石製品</t>
  </si>
  <si>
    <t>銑鉄・粗鋼</t>
  </si>
  <si>
    <t>鋼材</t>
  </si>
  <si>
    <t>その他の鉄鋼製品</t>
  </si>
  <si>
    <t>非鉄金属製錬・精製</t>
  </si>
  <si>
    <t>非鉄金属加工製品</t>
  </si>
  <si>
    <t>その他の金属製品</t>
  </si>
  <si>
    <t>乗用車</t>
  </si>
  <si>
    <t>その他の自動車</t>
  </si>
  <si>
    <t>船舶・同修理</t>
  </si>
  <si>
    <t>061</t>
  </si>
  <si>
    <t>その他の輸送機械・同修理</t>
  </si>
  <si>
    <t>062</t>
  </si>
  <si>
    <t>その他の製造工業製品</t>
  </si>
  <si>
    <t>再生資源回収・加工処理</t>
  </si>
  <si>
    <t>建築</t>
  </si>
  <si>
    <t>建設補修</t>
  </si>
  <si>
    <t>公共事業</t>
  </si>
  <si>
    <t>その他の土木建設</t>
  </si>
  <si>
    <t>電力</t>
  </si>
  <si>
    <t>ガス・熱供給</t>
  </si>
  <si>
    <t>水道</t>
  </si>
  <si>
    <t>廃棄物処理</t>
  </si>
  <si>
    <t>商業</t>
  </si>
  <si>
    <t>金融・保険</t>
  </si>
  <si>
    <t>不動産仲介及び賃貸</t>
  </si>
  <si>
    <t>住宅賃貸料</t>
  </si>
  <si>
    <t>住宅賃貸料（帰属家賃）</t>
  </si>
  <si>
    <t>鉄道輸送</t>
  </si>
  <si>
    <t>自家輸送</t>
  </si>
  <si>
    <t>水運</t>
  </si>
  <si>
    <t>航空輸送</t>
  </si>
  <si>
    <t>倉庫</t>
  </si>
  <si>
    <t>通信</t>
  </si>
  <si>
    <t>放送</t>
  </si>
  <si>
    <t>公務</t>
  </si>
  <si>
    <t>教育</t>
  </si>
  <si>
    <t>研究</t>
  </si>
  <si>
    <t>介護</t>
  </si>
  <si>
    <t>物品賃貸サービス</t>
  </si>
  <si>
    <t>その他の対事業所サービス</t>
  </si>
  <si>
    <t>娯楽サービス</t>
  </si>
  <si>
    <t>その他の対個人サービス</t>
  </si>
  <si>
    <t>事務用品</t>
  </si>
  <si>
    <t>分類不明</t>
  </si>
  <si>
    <t>直接＋１次</t>
  </si>
  <si>
    <t>消費誘発</t>
  </si>
  <si>
    <t>２次</t>
  </si>
  <si>
    <t>粗付加価値</t>
  </si>
  <si>
    <t>在庫純増</t>
  </si>
  <si>
    <t>111</t>
  </si>
  <si>
    <t>112</t>
  </si>
  <si>
    <t>113</t>
  </si>
  <si>
    <t>114</t>
  </si>
  <si>
    <t>一般政府消費支出（社会資本等減耗分）</t>
  </si>
  <si>
    <t>国内総固定資本形成（公的）</t>
  </si>
  <si>
    <t>国内総固定資本形成（民間）</t>
  </si>
  <si>
    <t>内生部門計</t>
  </si>
  <si>
    <t>輸出</t>
  </si>
  <si>
    <t>輸出計</t>
  </si>
  <si>
    <t>最終需要計</t>
  </si>
  <si>
    <t>需要合計</t>
  </si>
  <si>
    <t>商業マージン</t>
  </si>
  <si>
    <t>貨物運賃</t>
  </si>
  <si>
    <t>国内生産額</t>
  </si>
  <si>
    <t>生産者価格／購入者価格</t>
    <rPh sb="0" eb="3">
      <t>セイサンシャ</t>
    </rPh>
    <rPh sb="3" eb="5">
      <t>カカク</t>
    </rPh>
    <rPh sb="6" eb="9">
      <t>コウニュウシャ</t>
    </rPh>
    <rPh sb="9" eb="11">
      <t>カカク</t>
    </rPh>
    <phoneticPr fontId="6"/>
  </si>
  <si>
    <t>消費転換率</t>
    <rPh sb="0" eb="2">
      <t>ショウヒ</t>
    </rPh>
    <rPh sb="2" eb="4">
      <t>テンカン</t>
    </rPh>
    <rPh sb="4" eb="5">
      <t>リツ</t>
    </rPh>
    <phoneticPr fontId="6"/>
  </si>
  <si>
    <t>単位</t>
    <rPh sb="0" eb="2">
      <t>タンイ</t>
    </rPh>
    <phoneticPr fontId="6"/>
  </si>
  <si>
    <t>％</t>
    <phoneticPr fontId="6"/>
  </si>
  <si>
    <t>合計</t>
    <rPh sb="0" eb="2">
      <t>ゴウケイ</t>
    </rPh>
    <phoneticPr fontId="6"/>
  </si>
  <si>
    <t>直接効果</t>
    <rPh sb="0" eb="2">
      <t>チョクセツ</t>
    </rPh>
    <rPh sb="2" eb="4">
      <t>コウカ</t>
    </rPh>
    <phoneticPr fontId="6"/>
  </si>
  <si>
    <t>直接県内生産</t>
    <rPh sb="0" eb="2">
      <t>チョクセツ</t>
    </rPh>
    <rPh sb="2" eb="4">
      <t>ケンナイ</t>
    </rPh>
    <rPh sb="4" eb="6">
      <t>セイサン</t>
    </rPh>
    <phoneticPr fontId="6"/>
  </si>
  <si>
    <t>最終需要発生</t>
    <rPh sb="4" eb="6">
      <t>ハッセイ</t>
    </rPh>
    <phoneticPr fontId="6"/>
  </si>
  <si>
    <t>マージン率</t>
    <rPh sb="4" eb="5">
      <t>リツ</t>
    </rPh>
    <phoneticPr fontId="6"/>
  </si>
  <si>
    <t>マージン</t>
    <phoneticPr fontId="6"/>
  </si>
  <si>
    <t>皮ハギ後</t>
    <phoneticPr fontId="6"/>
  </si>
  <si>
    <t>うち</t>
    <phoneticPr fontId="6"/>
  </si>
  <si>
    <t>県内生産の</t>
    <rPh sb="0" eb="2">
      <t>ケンナイ</t>
    </rPh>
    <rPh sb="2" eb="4">
      <t>セイサン</t>
    </rPh>
    <phoneticPr fontId="6"/>
  </si>
  <si>
    <t>うち</t>
    <phoneticPr fontId="6"/>
  </si>
  <si>
    <t>が増加する</t>
    <rPh sb="1" eb="3">
      <t>ゾウカ</t>
    </rPh>
    <phoneticPr fontId="6"/>
  </si>
  <si>
    <t>生産者価格</t>
    <rPh sb="0" eb="3">
      <t>セイサンシャ</t>
    </rPh>
    <rPh sb="3" eb="5">
      <t>カカク</t>
    </rPh>
    <phoneticPr fontId="6"/>
  </si>
  <si>
    <t>（県内自給率）</t>
    <rPh sb="1" eb="3">
      <t>ケンナイ</t>
    </rPh>
    <rPh sb="3" eb="6">
      <t>ジキュウリツ</t>
    </rPh>
    <phoneticPr fontId="6"/>
  </si>
  <si>
    <t>購入者価格</t>
    <rPh sb="0" eb="3">
      <t>コウニュウシャ</t>
    </rPh>
    <rPh sb="3" eb="5">
      <t>カカク</t>
    </rPh>
    <phoneticPr fontId="6"/>
  </si>
  <si>
    <t>鉄道</t>
    <rPh sb="0" eb="2">
      <t>テツドウ</t>
    </rPh>
    <phoneticPr fontId="6"/>
  </si>
  <si>
    <t>道路</t>
    <rPh sb="0" eb="2">
      <t>ドウロ</t>
    </rPh>
    <phoneticPr fontId="6"/>
  </si>
  <si>
    <t>沿海内水面</t>
    <rPh sb="0" eb="2">
      <t>エンカイ</t>
    </rPh>
    <rPh sb="2" eb="3">
      <t>ナイ</t>
    </rPh>
    <rPh sb="3" eb="5">
      <t>スイメン</t>
    </rPh>
    <phoneticPr fontId="6"/>
  </si>
  <si>
    <t>港湾運送</t>
    <rPh sb="0" eb="2">
      <t>コウワン</t>
    </rPh>
    <rPh sb="2" eb="4">
      <t>ウンソウ</t>
    </rPh>
    <phoneticPr fontId="6"/>
  </si>
  <si>
    <t>航空</t>
    <rPh sb="0" eb="2">
      <t>コウクウ</t>
    </rPh>
    <phoneticPr fontId="6"/>
  </si>
  <si>
    <t>倉庫</t>
    <rPh sb="0" eb="2">
      <t>ソウコ</t>
    </rPh>
    <phoneticPr fontId="6"/>
  </si>
  <si>
    <t>最終需要</t>
    <rPh sb="0" eb="2">
      <t>サイシュウ</t>
    </rPh>
    <rPh sb="2" eb="4">
      <t>ジュヨウ</t>
    </rPh>
    <phoneticPr fontId="6"/>
  </si>
  <si>
    <t>（県内自給率）</t>
    <rPh sb="1" eb="3">
      <t>ケンナイ</t>
    </rPh>
    <phoneticPr fontId="6"/>
  </si>
  <si>
    <t>県内自給分</t>
    <rPh sb="0" eb="2">
      <t>ケンナイ</t>
    </rPh>
    <rPh sb="2" eb="4">
      <t>ジキュウ</t>
    </rPh>
    <rPh sb="4" eb="5">
      <t>ブン</t>
    </rPh>
    <phoneticPr fontId="6"/>
  </si>
  <si>
    <t>増加計</t>
    <rPh sb="0" eb="2">
      <t>ゾウカ</t>
    </rPh>
    <rPh sb="2" eb="3">
      <t>ケイ</t>
    </rPh>
    <phoneticPr fontId="6"/>
  </si>
  <si>
    <t>生産誘発</t>
    <rPh sb="0" eb="2">
      <t>セイサン</t>
    </rPh>
    <rPh sb="2" eb="4">
      <t>ユウハツ</t>
    </rPh>
    <phoneticPr fontId="6"/>
  </si>
  <si>
    <t>（粗付加価値率）</t>
    <rPh sb="1" eb="4">
      <t>ソフカ</t>
    </rPh>
    <rPh sb="4" eb="6">
      <t>カチ</t>
    </rPh>
    <rPh sb="6" eb="7">
      <t>リツ</t>
    </rPh>
    <phoneticPr fontId="6"/>
  </si>
  <si>
    <t>粗付加価値</t>
    <rPh sb="0" eb="1">
      <t>ソ</t>
    </rPh>
    <rPh sb="1" eb="3">
      <t>フカ</t>
    </rPh>
    <rPh sb="3" eb="5">
      <t>カチ</t>
    </rPh>
    <phoneticPr fontId="6"/>
  </si>
  <si>
    <t>（雇用者所得率）</t>
    <rPh sb="1" eb="4">
      <t>コヨウシャ</t>
    </rPh>
    <rPh sb="4" eb="7">
      <t>ショトクリツ</t>
    </rPh>
    <phoneticPr fontId="6"/>
  </si>
  <si>
    <t>うち雇用者所得</t>
    <rPh sb="2" eb="5">
      <t>コヨウシャ</t>
    </rPh>
    <rPh sb="5" eb="7">
      <t>ショトク</t>
    </rPh>
    <phoneticPr fontId="6"/>
  </si>
  <si>
    <t>消費転換率</t>
    <phoneticPr fontId="6"/>
  </si>
  <si>
    <t>（総額）</t>
    <rPh sb="1" eb="3">
      <t>ソウガク</t>
    </rPh>
    <phoneticPr fontId="6"/>
  </si>
  <si>
    <t>（内訳）</t>
    <rPh sb="1" eb="3">
      <t>ウチワケ</t>
    </rPh>
    <phoneticPr fontId="6"/>
  </si>
  <si>
    <t>誘発額</t>
    <rPh sb="0" eb="3">
      <t>ユウハツガク</t>
    </rPh>
    <phoneticPr fontId="6"/>
  </si>
  <si>
    <t>雇用者所得誘発額</t>
    <rPh sb="0" eb="3">
      <t>コヨウシャ</t>
    </rPh>
    <rPh sb="3" eb="5">
      <t>ショトク</t>
    </rPh>
    <rPh sb="5" eb="7">
      <t>ユウハツ</t>
    </rPh>
    <rPh sb="7" eb="8">
      <t>ガク</t>
    </rPh>
    <phoneticPr fontId="6"/>
  </si>
  <si>
    <t>各種係数</t>
    <rPh sb="0" eb="2">
      <t>カクシュ</t>
    </rPh>
    <rPh sb="2" eb="4">
      <t>ケイスウ</t>
    </rPh>
    <phoneticPr fontId="6"/>
  </si>
  <si>
    <t>粗付加価値率</t>
    <rPh sb="0" eb="3">
      <t>ソフカ</t>
    </rPh>
    <rPh sb="3" eb="5">
      <t>カチ</t>
    </rPh>
    <rPh sb="5" eb="6">
      <t>リツ</t>
    </rPh>
    <phoneticPr fontId="6"/>
  </si>
  <si>
    <t>雇用者所得率</t>
    <rPh sb="0" eb="3">
      <t>コヨウシャ</t>
    </rPh>
    <rPh sb="3" eb="6">
      <t>ショトクリツ</t>
    </rPh>
    <phoneticPr fontId="6"/>
  </si>
  <si>
    <t>購入者価格評価表</t>
    <rPh sb="0" eb="3">
      <t>コウニュウシャ</t>
    </rPh>
    <rPh sb="3" eb="5">
      <t>カカク</t>
    </rPh>
    <rPh sb="5" eb="7">
      <t>ヒョウカ</t>
    </rPh>
    <rPh sb="7" eb="8">
      <t>ヒョウ</t>
    </rPh>
    <phoneticPr fontId="10"/>
  </si>
  <si>
    <t>単位：１００万円</t>
    <rPh sb="0" eb="2">
      <t>タンイ</t>
    </rPh>
    <rPh sb="6" eb="8">
      <t>マンエン</t>
    </rPh>
    <phoneticPr fontId="10"/>
  </si>
  <si>
    <t>国内貨物運賃表</t>
    <rPh sb="0" eb="2">
      <t>コクナイ</t>
    </rPh>
    <rPh sb="2" eb="4">
      <t>カモツ</t>
    </rPh>
    <rPh sb="4" eb="6">
      <t>ウンチン</t>
    </rPh>
    <rPh sb="6" eb="7">
      <t>ヒョウ</t>
    </rPh>
    <phoneticPr fontId="10"/>
  </si>
  <si>
    <t>全国運賃率</t>
    <rPh sb="0" eb="2">
      <t>ゼンコク</t>
    </rPh>
    <rPh sb="2" eb="4">
      <t>ウンチン</t>
    </rPh>
    <rPh sb="4" eb="5">
      <t>リツ</t>
    </rPh>
    <phoneticPr fontId="6"/>
  </si>
  <si>
    <t>貨物運賃（鉄道）</t>
    <rPh sb="0" eb="2">
      <t>カモツ</t>
    </rPh>
    <rPh sb="2" eb="4">
      <t>ウンチン</t>
    </rPh>
    <rPh sb="5" eb="7">
      <t>テツドウ</t>
    </rPh>
    <phoneticPr fontId="6"/>
  </si>
  <si>
    <t>貨物運賃（道路）</t>
    <rPh sb="0" eb="2">
      <t>カモツ</t>
    </rPh>
    <rPh sb="2" eb="4">
      <t>ウンチン</t>
    </rPh>
    <rPh sb="5" eb="7">
      <t>ドウロ</t>
    </rPh>
    <phoneticPr fontId="6"/>
  </si>
  <si>
    <t>貨物運賃（沿海内水面）</t>
    <rPh sb="0" eb="2">
      <t>カモツ</t>
    </rPh>
    <rPh sb="2" eb="4">
      <t>ウンチン</t>
    </rPh>
    <rPh sb="5" eb="7">
      <t>エンカイ</t>
    </rPh>
    <rPh sb="7" eb="10">
      <t>ナイスイメン</t>
    </rPh>
    <phoneticPr fontId="6"/>
  </si>
  <si>
    <t>貨物運賃（港湾運送）</t>
    <rPh sb="0" eb="2">
      <t>カモツ</t>
    </rPh>
    <rPh sb="2" eb="4">
      <t>ウンチン</t>
    </rPh>
    <rPh sb="5" eb="7">
      <t>コウワン</t>
    </rPh>
    <rPh sb="7" eb="9">
      <t>ウンソウ</t>
    </rPh>
    <phoneticPr fontId="6"/>
  </si>
  <si>
    <t>貨物運賃（航空）</t>
    <rPh sb="0" eb="2">
      <t>カモツ</t>
    </rPh>
    <rPh sb="2" eb="4">
      <t>ウンチン</t>
    </rPh>
    <rPh sb="5" eb="7">
      <t>コウクウ</t>
    </rPh>
    <phoneticPr fontId="6"/>
  </si>
  <si>
    <t>貨物運賃（倉庫）</t>
    <rPh sb="0" eb="2">
      <t>カモツ</t>
    </rPh>
    <rPh sb="2" eb="4">
      <t>ウンチン</t>
    </rPh>
    <rPh sb="5" eb="7">
      <t>ソウコ</t>
    </rPh>
    <phoneticPr fontId="6"/>
  </si>
  <si>
    <t>世帯人員</t>
    <rPh sb="0" eb="2">
      <t>セタイ</t>
    </rPh>
    <rPh sb="2" eb="4">
      <t>ジンイン</t>
    </rPh>
    <phoneticPr fontId="6"/>
  </si>
  <si>
    <t>平均消費
性向</t>
    <rPh sb="0" eb="2">
      <t>ヘイキン</t>
    </rPh>
    <rPh sb="2" eb="4">
      <t>ショウヒ</t>
    </rPh>
    <rPh sb="5" eb="7">
      <t>セイコウ</t>
    </rPh>
    <phoneticPr fontId="6"/>
  </si>
  <si>
    <t>消費支出
／実収入</t>
    <rPh sb="0" eb="2">
      <t>ショウヒ</t>
    </rPh>
    <rPh sb="2" eb="4">
      <t>シシュツ</t>
    </rPh>
    <rPh sb="6" eb="7">
      <t>ジツ</t>
    </rPh>
    <rPh sb="7" eb="9">
      <t>シュウニュウ</t>
    </rPh>
    <phoneticPr fontId="6"/>
  </si>
  <si>
    <t>人</t>
    <rPh sb="0" eb="1">
      <t>ニン</t>
    </rPh>
    <phoneticPr fontId="6"/>
  </si>
  <si>
    <t>円</t>
    <rPh sb="0" eb="1">
      <t>エン</t>
    </rPh>
    <phoneticPr fontId="6"/>
  </si>
  <si>
    <t>経済波及効果分析のフローチャート</t>
    <rPh sb="0" eb="2">
      <t>ケイザイ</t>
    </rPh>
    <rPh sb="2" eb="4">
      <t>ハキュウ</t>
    </rPh>
    <rPh sb="4" eb="6">
      <t>コウカ</t>
    </rPh>
    <rPh sb="6" eb="8">
      <t>ブンセキ</t>
    </rPh>
    <phoneticPr fontId="6"/>
  </si>
  <si>
    <t>自給率</t>
    <rPh sb="0" eb="3">
      <t>ジキュウリツ</t>
    </rPh>
    <phoneticPr fontId="6"/>
  </si>
  <si>
    <t>投入係数</t>
    <rPh sb="0" eb="2">
      <t>トウニュウ</t>
    </rPh>
    <rPh sb="2" eb="4">
      <t>ケイスウ</t>
    </rPh>
    <phoneticPr fontId="6"/>
  </si>
  <si>
    <t>逆行列係数</t>
    <rPh sb="0" eb="1">
      <t>ギャク</t>
    </rPh>
    <rPh sb="1" eb="3">
      <t>ギョウレツ</t>
    </rPh>
    <rPh sb="3" eb="5">
      <t>ケイスウ</t>
    </rPh>
    <phoneticPr fontId="6"/>
  </si>
  <si>
    <t>　</t>
    <phoneticPr fontId="6"/>
  </si>
  <si>
    <t>粗付加価値率</t>
    <rPh sb="0" eb="1">
      <t>ソ</t>
    </rPh>
    <rPh sb="1" eb="3">
      <t>フカ</t>
    </rPh>
    <rPh sb="3" eb="5">
      <t>カチ</t>
    </rPh>
    <rPh sb="5" eb="6">
      <t>リツ</t>
    </rPh>
    <phoneticPr fontId="6"/>
  </si>
  <si>
    <t>民間消費支出パターン</t>
    <rPh sb="0" eb="2">
      <t>ミンカン</t>
    </rPh>
    <rPh sb="2" eb="4">
      <t>ショウヒ</t>
    </rPh>
    <rPh sb="4" eb="6">
      <t>シシュツ</t>
    </rPh>
    <phoneticPr fontId="6"/>
  </si>
  <si>
    <t>総括表</t>
    <rPh sb="0" eb="2">
      <t>ソウカツ</t>
    </rPh>
    <rPh sb="2" eb="3">
      <t>ヒョウ</t>
    </rPh>
    <phoneticPr fontId="6"/>
  </si>
  <si>
    <t>詳細</t>
    <rPh sb="0" eb="2">
      <t>ショウサイ</t>
    </rPh>
    <phoneticPr fontId="6"/>
  </si>
  <si>
    <t>生産誘発額</t>
    <rPh sb="0" eb="2">
      <t>セイサン</t>
    </rPh>
    <rPh sb="2" eb="5">
      <t>ユウハツガク</t>
    </rPh>
    <phoneticPr fontId="6"/>
  </si>
  <si>
    <t>粗付加価値誘発額</t>
    <rPh sb="0" eb="3">
      <t>ソフカ</t>
    </rPh>
    <rPh sb="3" eb="5">
      <t>カチ</t>
    </rPh>
    <rPh sb="5" eb="8">
      <t>ユウハツガク</t>
    </rPh>
    <phoneticPr fontId="6"/>
  </si>
  <si>
    <t>雇用者所得誘発額</t>
    <rPh sb="0" eb="3">
      <t>コヨウシャ</t>
    </rPh>
    <rPh sb="3" eb="5">
      <t>ショトク</t>
    </rPh>
    <rPh sb="5" eb="8">
      <t>ユウハツガク</t>
    </rPh>
    <phoneticPr fontId="6"/>
  </si>
  <si>
    <t>就業機会誘発数</t>
    <rPh sb="0" eb="2">
      <t>シュウギョウ</t>
    </rPh>
    <rPh sb="2" eb="4">
      <t>キカイ</t>
    </rPh>
    <rPh sb="4" eb="6">
      <t>ユウハツ</t>
    </rPh>
    <rPh sb="6" eb="7">
      <t>スウ</t>
    </rPh>
    <phoneticPr fontId="6"/>
  </si>
  <si>
    <t>第１次波及効果</t>
    <rPh sb="0" eb="1">
      <t>ダイ</t>
    </rPh>
    <rPh sb="2" eb="3">
      <t>ジ</t>
    </rPh>
    <rPh sb="3" eb="7">
      <t>ハキュウコウカ</t>
    </rPh>
    <phoneticPr fontId="6"/>
  </si>
  <si>
    <t>第２次波及効果</t>
    <rPh sb="0" eb="1">
      <t>ダイ</t>
    </rPh>
    <rPh sb="2" eb="3">
      <t>ジ</t>
    </rPh>
    <rPh sb="3" eb="7">
      <t>ハキュウコウカ</t>
    </rPh>
    <phoneticPr fontId="6"/>
  </si>
  <si>
    <t>総合波及効果</t>
    <rPh sb="0" eb="6">
      <t>ソウゴウハキュウコウカ</t>
    </rPh>
    <phoneticPr fontId="6"/>
  </si>
  <si>
    <t>人</t>
    <rPh sb="0" eb="1">
      <t>ヒト</t>
    </rPh>
    <phoneticPr fontId="6"/>
  </si>
  <si>
    <t>消費転換率</t>
    <phoneticPr fontId="12"/>
  </si>
  <si>
    <t>就業機会誘発</t>
    <rPh sb="0" eb="2">
      <t>シュウギョウ</t>
    </rPh>
    <rPh sb="2" eb="4">
      <t>キカイ</t>
    </rPh>
    <rPh sb="4" eb="6">
      <t>ユウハツ</t>
    </rPh>
    <phoneticPr fontId="6"/>
  </si>
  <si>
    <t>就業者数</t>
    <rPh sb="0" eb="3">
      <t>シュウギョウシャ</t>
    </rPh>
    <rPh sb="3" eb="4">
      <t>スウ</t>
    </rPh>
    <phoneticPr fontId="6"/>
  </si>
  <si>
    <t>就業機会</t>
    <rPh sb="0" eb="2">
      <t>シュウギョウ</t>
    </rPh>
    <rPh sb="2" eb="4">
      <t>キカイ</t>
    </rPh>
    <phoneticPr fontId="6"/>
  </si>
  <si>
    <t>誘発数</t>
    <rPh sb="0" eb="2">
      <t>ユウハツ</t>
    </rPh>
    <rPh sb="2" eb="3">
      <t>スウ</t>
    </rPh>
    <phoneticPr fontId="6"/>
  </si>
  <si>
    <t>の就業者数</t>
    <rPh sb="1" eb="4">
      <t>シュウギョウシャ</t>
    </rPh>
    <rPh sb="4" eb="5">
      <t>スウ</t>
    </rPh>
    <phoneticPr fontId="6"/>
  </si>
  <si>
    <t>うち</t>
    <phoneticPr fontId="6"/>
  </si>
  <si>
    <t>石炭・原油・天然ガス</t>
  </si>
  <si>
    <t>印刷・製版・製本</t>
  </si>
  <si>
    <t>無機化学工業製品</t>
  </si>
  <si>
    <t>産業用電気機器</t>
  </si>
  <si>
    <t>電子応用装置・電気計測器</t>
  </si>
  <si>
    <t>民生用電気機器</t>
  </si>
  <si>
    <t>その他の電子部品</t>
  </si>
  <si>
    <t>貨物利用運送</t>
  </si>
  <si>
    <t>情報サービス</t>
  </si>
  <si>
    <t>インターネット附随サービス</t>
  </si>
  <si>
    <t>広告</t>
  </si>
  <si>
    <t>宿泊業</t>
  </si>
  <si>
    <t>洗濯・理容・美容・浴場業</t>
  </si>
  <si>
    <t>※「運賃」シート参照</t>
    <rPh sb="2" eb="4">
      <t>ウンチン</t>
    </rPh>
    <rPh sb="8" eb="10">
      <t>サンショウ</t>
    </rPh>
    <phoneticPr fontId="6"/>
  </si>
  <si>
    <t>民間消費支出</t>
    <rPh sb="0" eb="2">
      <t>ミンカン</t>
    </rPh>
    <rPh sb="2" eb="4">
      <t>ショウヒ</t>
    </rPh>
    <rPh sb="4" eb="6">
      <t>シシュツ</t>
    </rPh>
    <phoneticPr fontId="6"/>
  </si>
  <si>
    <t>内訳（全国表の割合で按分）</t>
    <rPh sb="0" eb="2">
      <t>ウチワケ</t>
    </rPh>
    <rPh sb="3" eb="5">
      <t>ゼンコク</t>
    </rPh>
    <rPh sb="5" eb="6">
      <t>ヒョウ</t>
    </rPh>
    <rPh sb="7" eb="9">
      <t>ワリアイ</t>
    </rPh>
    <rPh sb="10" eb="12">
      <t>アンブン</t>
    </rPh>
    <phoneticPr fontId="6"/>
  </si>
  <si>
    <t>　貨物運賃</t>
    <rPh sb="1" eb="3">
      <t>カモツ</t>
    </rPh>
    <rPh sb="3" eb="5">
      <t>ウンチン</t>
    </rPh>
    <phoneticPr fontId="6"/>
  </si>
  <si>
    <t>（消費パターン）</t>
    <phoneticPr fontId="6"/>
  </si>
  <si>
    <t>利用の手順</t>
    <rPh sb="0" eb="2">
      <t>リヨウ</t>
    </rPh>
    <rPh sb="3" eb="5">
      <t>テジュン</t>
    </rPh>
    <phoneticPr fontId="6"/>
  </si>
  <si>
    <r>
      <t>【</t>
    </r>
    <r>
      <rPr>
        <sz val="10"/>
        <color indexed="10"/>
        <rFont val="ＭＳ Ｐゴシック"/>
        <family val="3"/>
        <charset val="128"/>
      </rPr>
      <t>全国</t>
    </r>
    <r>
      <rPr>
        <sz val="10"/>
        <rFont val="ＭＳ Ｐゴシック"/>
        <family val="3"/>
        <charset val="128"/>
      </rPr>
      <t>・総世帯のうち勤労者世帯】</t>
    </r>
    <rPh sb="1" eb="3">
      <t>ゼンコク</t>
    </rPh>
    <rPh sb="4" eb="5">
      <t>ソウ</t>
    </rPh>
    <rPh sb="5" eb="7">
      <t>セタイ</t>
    </rPh>
    <rPh sb="10" eb="15">
      <t>キンロウシャセタイ</t>
    </rPh>
    <phoneticPr fontId="6"/>
  </si>
  <si>
    <r>
      <t>【</t>
    </r>
    <r>
      <rPr>
        <sz val="10"/>
        <color indexed="10"/>
        <rFont val="ＭＳ Ｐゴシック"/>
        <family val="3"/>
        <charset val="128"/>
      </rPr>
      <t>山形市</t>
    </r>
    <r>
      <rPr>
        <sz val="10"/>
        <rFont val="ＭＳ Ｐゴシック"/>
        <family val="3"/>
        <charset val="128"/>
      </rPr>
      <t>・総世帯のうち勤労者世帯】</t>
    </r>
    <rPh sb="1" eb="4">
      <t>ヤマガタシ</t>
    </rPh>
    <rPh sb="5" eb="6">
      <t>ソウ</t>
    </rPh>
    <rPh sb="6" eb="8">
      <t>セタイ</t>
    </rPh>
    <rPh sb="11" eb="14">
      <t>キンロウシャ</t>
    </rPh>
    <rPh sb="14" eb="16">
      <t>キンロウシャセタイ</t>
    </rPh>
    <phoneticPr fontId="6"/>
  </si>
  <si>
    <r>
      <t>【</t>
    </r>
    <r>
      <rPr>
        <sz val="10"/>
        <color indexed="10"/>
        <rFont val="ＭＳ Ｐゴシック"/>
        <family val="3"/>
        <charset val="128"/>
      </rPr>
      <t>東北</t>
    </r>
    <r>
      <rPr>
        <sz val="10"/>
        <rFont val="ＭＳ Ｐゴシック"/>
        <family val="3"/>
        <charset val="128"/>
      </rPr>
      <t>・総世帯のうち勤労者世帯】</t>
    </r>
    <rPh sb="1" eb="3">
      <t>トウホク</t>
    </rPh>
    <rPh sb="4" eb="5">
      <t>ソウ</t>
    </rPh>
    <rPh sb="5" eb="7">
      <t>セタイ</t>
    </rPh>
    <rPh sb="10" eb="13">
      <t>キンロウシャ</t>
    </rPh>
    <rPh sb="13" eb="15">
      <t>キンロウシャセタイ</t>
    </rPh>
    <phoneticPr fontId="6"/>
  </si>
  <si>
    <t>（控除）輸入</t>
  </si>
  <si>
    <t>（控除）関税</t>
  </si>
  <si>
    <t>（控除）輸入品商品税</t>
  </si>
  <si>
    <t>実収入</t>
    <rPh sb="0" eb="3">
      <t>ジツシュウニュウ</t>
    </rPh>
    <phoneticPr fontId="6"/>
  </si>
  <si>
    <t>可処分所得</t>
    <rPh sb="0" eb="3">
      <t>カショブン</t>
    </rPh>
    <rPh sb="3" eb="5">
      <t>ショトク</t>
    </rPh>
    <phoneticPr fontId="6"/>
  </si>
  <si>
    <t>消費支出</t>
    <rPh sb="0" eb="4">
      <t>ショウヒシシュツ</t>
    </rPh>
    <phoneticPr fontId="6"/>
  </si>
  <si>
    <t>非消費支出</t>
    <rPh sb="0" eb="1">
      <t>ヒ</t>
    </rPh>
    <rPh sb="1" eb="3">
      <t>ショウヒ</t>
    </rPh>
    <rPh sb="3" eb="5">
      <t>シシュツ</t>
    </rPh>
    <phoneticPr fontId="6"/>
  </si>
  <si>
    <t>※　全国運賃率＝国内貨物運賃表の数値÷購入者価格評価表の数値　　で計算</t>
    <rPh sb="2" eb="4">
      <t>ゼンコク</t>
    </rPh>
    <rPh sb="4" eb="6">
      <t>ウンチン</t>
    </rPh>
    <rPh sb="6" eb="7">
      <t>リツ</t>
    </rPh>
    <rPh sb="8" eb="10">
      <t>コクナイ</t>
    </rPh>
    <rPh sb="10" eb="12">
      <t>カモツ</t>
    </rPh>
    <rPh sb="12" eb="14">
      <t>ウンチン</t>
    </rPh>
    <rPh sb="14" eb="15">
      <t>ヒョウ</t>
    </rPh>
    <rPh sb="16" eb="18">
      <t>スウチ</t>
    </rPh>
    <rPh sb="19" eb="22">
      <t>コウニュウシャ</t>
    </rPh>
    <rPh sb="22" eb="24">
      <t>カカク</t>
    </rPh>
    <rPh sb="24" eb="26">
      <t>ヒョウカ</t>
    </rPh>
    <rPh sb="26" eb="27">
      <t>ヒョウ</t>
    </rPh>
    <rPh sb="28" eb="30">
      <t>スウチ</t>
    </rPh>
    <rPh sb="33" eb="35">
      <t>ケイサン</t>
    </rPh>
    <phoneticPr fontId="6"/>
  </si>
  <si>
    <t>開放経済型逆行列係数</t>
    <rPh sb="0" eb="2">
      <t>カイホウ</t>
    </rPh>
    <rPh sb="2" eb="4">
      <t>ケイザイ</t>
    </rPh>
    <rPh sb="4" eb="5">
      <t>ガタ</t>
    </rPh>
    <rPh sb="5" eb="8">
      <t>ギャクギョウレツ</t>
    </rPh>
    <rPh sb="8" eb="10">
      <t>ケイスウ</t>
    </rPh>
    <phoneticPr fontId="6"/>
  </si>
  <si>
    <t>貨物運賃率（民間消費支出）</t>
    <rPh sb="0" eb="2">
      <t>カモツ</t>
    </rPh>
    <rPh sb="2" eb="4">
      <t>ウンチン</t>
    </rPh>
    <rPh sb="4" eb="5">
      <t>リツ</t>
    </rPh>
    <rPh sb="6" eb="8">
      <t>ミンカン</t>
    </rPh>
    <rPh sb="8" eb="10">
      <t>ショウヒ</t>
    </rPh>
    <rPh sb="10" eb="12">
      <t>シシュツ</t>
    </rPh>
    <phoneticPr fontId="6"/>
  </si>
  <si>
    <t>原材料等投入額</t>
    <rPh sb="0" eb="3">
      <t>ゲンザイリョウ</t>
    </rPh>
    <rPh sb="3" eb="4">
      <t>トウ</t>
    </rPh>
    <rPh sb="4" eb="6">
      <t>トウニュウ</t>
    </rPh>
    <rPh sb="6" eb="7">
      <t>ガク</t>
    </rPh>
    <phoneticPr fontId="6"/>
  </si>
  <si>
    <t>県内で生産</t>
    <rPh sb="0" eb="2">
      <t>ケンナイ</t>
    </rPh>
    <rPh sb="3" eb="5">
      <t>セイサン</t>
    </rPh>
    <phoneticPr fontId="6"/>
  </si>
  <si>
    <t>うち粗付加価値誘発額</t>
    <phoneticPr fontId="6"/>
  </si>
  <si>
    <t>←のマイナス値と自家輸送、帰属家賃を削除</t>
    <rPh sb="6" eb="7">
      <t>チ</t>
    </rPh>
    <rPh sb="8" eb="10">
      <t>ジカ</t>
    </rPh>
    <rPh sb="10" eb="12">
      <t>ユソウ</t>
    </rPh>
    <rPh sb="13" eb="15">
      <t>キゾク</t>
    </rPh>
    <rPh sb="15" eb="17">
      <t>ヤチン</t>
    </rPh>
    <rPh sb="18" eb="20">
      <t>サクジョ</t>
    </rPh>
    <phoneticPr fontId="6"/>
  </si>
  <si>
    <t>最終需要部門計</t>
  </si>
  <si>
    <t>一般政府消費支出</t>
  </si>
  <si>
    <t>民間消費支出</t>
  </si>
  <si>
    <t>民間消費支出パターン（修正）</t>
    <rPh sb="0" eb="2">
      <t>ミンカン</t>
    </rPh>
    <rPh sb="2" eb="4">
      <t>ショウヒ</t>
    </rPh>
    <rPh sb="4" eb="6">
      <t>シシュツ</t>
    </rPh>
    <rPh sb="11" eb="13">
      <t>シュウセイ</t>
    </rPh>
    <phoneticPr fontId="6"/>
  </si>
  <si>
    <t>うち雇用者所得誘発額</t>
    <phoneticPr fontId="6"/>
  </si>
  <si>
    <t>飼料・有機質肥料（別掲を除く。）</t>
  </si>
  <si>
    <t>151</t>
  </si>
  <si>
    <t>152</t>
  </si>
  <si>
    <t>161</t>
  </si>
  <si>
    <t>木材・木製品</t>
  </si>
  <si>
    <t>162</t>
  </si>
  <si>
    <t>163</t>
  </si>
  <si>
    <t>164</t>
  </si>
  <si>
    <t>191</t>
  </si>
  <si>
    <t>201</t>
  </si>
  <si>
    <t>202</t>
  </si>
  <si>
    <t>203</t>
  </si>
  <si>
    <t>204</t>
  </si>
  <si>
    <t>205</t>
  </si>
  <si>
    <t>206</t>
  </si>
  <si>
    <t>207</t>
  </si>
  <si>
    <t>208</t>
  </si>
  <si>
    <t>化学最終製品（医薬品を除く。）</t>
  </si>
  <si>
    <t>211</t>
  </si>
  <si>
    <t>212</t>
  </si>
  <si>
    <t>221</t>
  </si>
  <si>
    <t>222</t>
  </si>
  <si>
    <t>231</t>
  </si>
  <si>
    <t>251</t>
  </si>
  <si>
    <t>252</t>
  </si>
  <si>
    <t>253</t>
  </si>
  <si>
    <t>259</t>
  </si>
  <si>
    <t>261</t>
  </si>
  <si>
    <t>262</t>
  </si>
  <si>
    <t>263</t>
  </si>
  <si>
    <t>269</t>
  </si>
  <si>
    <t>271</t>
  </si>
  <si>
    <t>272</t>
  </si>
  <si>
    <t>281</t>
  </si>
  <si>
    <t>289</t>
  </si>
  <si>
    <t>291</t>
  </si>
  <si>
    <t>はん用機械</t>
  </si>
  <si>
    <t>301</t>
  </si>
  <si>
    <t>生産用機械</t>
  </si>
  <si>
    <t>311</t>
  </si>
  <si>
    <t>業務用機械</t>
  </si>
  <si>
    <t>321</t>
  </si>
  <si>
    <t>電子デバイス</t>
  </si>
  <si>
    <t>329</t>
  </si>
  <si>
    <t>331</t>
  </si>
  <si>
    <t>332</t>
  </si>
  <si>
    <t>333</t>
  </si>
  <si>
    <t>339</t>
  </si>
  <si>
    <t>その他の電気機械</t>
  </si>
  <si>
    <t>341</t>
  </si>
  <si>
    <t>342</t>
  </si>
  <si>
    <t>電子計算機・同附属装置</t>
  </si>
  <si>
    <t>351</t>
  </si>
  <si>
    <t>352</t>
  </si>
  <si>
    <t>353</t>
  </si>
  <si>
    <t>自動車部品・同附属品</t>
  </si>
  <si>
    <t>354</t>
  </si>
  <si>
    <t>359</t>
  </si>
  <si>
    <t>391</t>
  </si>
  <si>
    <t>392</t>
  </si>
  <si>
    <t>411</t>
  </si>
  <si>
    <t>412</t>
  </si>
  <si>
    <t>413</t>
  </si>
  <si>
    <t>419</t>
  </si>
  <si>
    <t>461</t>
  </si>
  <si>
    <t>462</t>
  </si>
  <si>
    <t>471</t>
  </si>
  <si>
    <t>481</t>
  </si>
  <si>
    <t>511</t>
  </si>
  <si>
    <t>531</t>
  </si>
  <si>
    <t>551</t>
  </si>
  <si>
    <t>552</t>
  </si>
  <si>
    <t>553</t>
  </si>
  <si>
    <t>571</t>
  </si>
  <si>
    <t>572</t>
  </si>
  <si>
    <t>道路輸送（自家輸送を除く。）</t>
  </si>
  <si>
    <t>573</t>
  </si>
  <si>
    <t>574</t>
  </si>
  <si>
    <t>575</t>
  </si>
  <si>
    <t>576</t>
  </si>
  <si>
    <t>577</t>
  </si>
  <si>
    <t>578</t>
  </si>
  <si>
    <t>運輸附帯サービス</t>
  </si>
  <si>
    <t>579</t>
  </si>
  <si>
    <t>郵便・信書便</t>
  </si>
  <si>
    <t>591</t>
  </si>
  <si>
    <t>592</t>
  </si>
  <si>
    <t>593</t>
  </si>
  <si>
    <t>594</t>
  </si>
  <si>
    <t>595</t>
  </si>
  <si>
    <t>映像・音声・文字情報制作</t>
  </si>
  <si>
    <t>611</t>
  </si>
  <si>
    <t>631</t>
  </si>
  <si>
    <t>632</t>
  </si>
  <si>
    <t>641</t>
  </si>
  <si>
    <t>医療</t>
  </si>
  <si>
    <t>642</t>
  </si>
  <si>
    <t>保健衛生</t>
  </si>
  <si>
    <t>643</t>
  </si>
  <si>
    <t>社会保険・社会福祉</t>
  </si>
  <si>
    <t>644</t>
  </si>
  <si>
    <t>659</t>
  </si>
  <si>
    <t>661</t>
  </si>
  <si>
    <t>662</t>
  </si>
  <si>
    <t>663</t>
  </si>
  <si>
    <t>自動車整備・機械修理</t>
  </si>
  <si>
    <t>669</t>
  </si>
  <si>
    <t>671</t>
  </si>
  <si>
    <t>672</t>
  </si>
  <si>
    <t>飲食サービス</t>
  </si>
  <si>
    <t>673</t>
  </si>
  <si>
    <t>674</t>
  </si>
  <si>
    <t>679</t>
  </si>
  <si>
    <t>681</t>
  </si>
  <si>
    <t>691</t>
  </si>
  <si>
    <t>700</t>
  </si>
  <si>
    <t>711</t>
  </si>
  <si>
    <t>家計外消費支出（行）</t>
  </si>
  <si>
    <t>911</t>
  </si>
  <si>
    <t>雇用者所得</t>
  </si>
  <si>
    <t>921</t>
  </si>
  <si>
    <t>営業余剰</t>
  </si>
  <si>
    <t>931</t>
  </si>
  <si>
    <t>資本減耗引当</t>
  </si>
  <si>
    <t>932</t>
  </si>
  <si>
    <t>941</t>
  </si>
  <si>
    <t>951</t>
  </si>
  <si>
    <t>（控除）経常補助金</t>
  </si>
  <si>
    <t>960</t>
  </si>
  <si>
    <t>粗付加価値部門計</t>
  </si>
  <si>
    <t>970</t>
  </si>
  <si>
    <t>721</t>
  </si>
  <si>
    <t>731</t>
  </si>
  <si>
    <t>732</t>
  </si>
  <si>
    <t>741</t>
  </si>
  <si>
    <t>751</t>
  </si>
  <si>
    <t>761</t>
  </si>
  <si>
    <t>780</t>
  </si>
  <si>
    <t>790</t>
  </si>
  <si>
    <t>810</t>
  </si>
  <si>
    <t>820</t>
  </si>
  <si>
    <t>830</t>
  </si>
  <si>
    <t>870</t>
  </si>
  <si>
    <t>801</t>
  </si>
  <si>
    <t>841</t>
  </si>
  <si>
    <t>851</t>
  </si>
  <si>
    <t>861</t>
  </si>
  <si>
    <t>880</t>
  </si>
  <si>
    <t>891</t>
  </si>
  <si>
    <t>901</t>
  </si>
  <si>
    <t>国内最終需要計</t>
  </si>
  <si>
    <t>国内需要合計</t>
  </si>
  <si>
    <t>（控除）輸入計</t>
  </si>
  <si>
    <t>運輸マージン
（需要合計）</t>
    <rPh sb="0" eb="2">
      <t>ウンユ</t>
    </rPh>
    <rPh sb="8" eb="10">
      <t>ジュヨウ</t>
    </rPh>
    <rPh sb="10" eb="12">
      <t>ゴウケイ</t>
    </rPh>
    <phoneticPr fontId="10"/>
  </si>
  <si>
    <t>就業者総数
人</t>
    <rPh sb="0" eb="3">
      <t>シュウギョウシャ</t>
    </rPh>
    <rPh sb="3" eb="4">
      <t>ソウ</t>
    </rPh>
    <rPh sb="4" eb="5">
      <t>スウ</t>
    </rPh>
    <rPh sb="6" eb="7">
      <t>ニン</t>
    </rPh>
    <phoneticPr fontId="6"/>
  </si>
  <si>
    <t>（需要合計）</t>
    <rPh sb="1" eb="3">
      <t>ジュヨウ</t>
    </rPh>
    <rPh sb="3" eb="5">
      <t>ゴウケイ</t>
    </rPh>
    <phoneticPr fontId="6"/>
  </si>
  <si>
    <r>
      <t>　貨物運賃率</t>
    </r>
    <r>
      <rPr>
        <sz val="10"/>
        <color indexed="10"/>
        <rFont val="ＭＳ Ｐゴシック"/>
        <family val="3"/>
        <charset val="128"/>
      </rPr>
      <t>（需要合計）</t>
    </r>
    <rPh sb="1" eb="3">
      <t>カモツ</t>
    </rPh>
    <rPh sb="3" eb="5">
      <t>ウンチン</t>
    </rPh>
    <rPh sb="5" eb="6">
      <t>リツ</t>
    </rPh>
    <rPh sb="7" eb="9">
      <t>ジュヨウ</t>
    </rPh>
    <rPh sb="9" eb="11">
      <t>ゴウケイ</t>
    </rPh>
    <phoneticPr fontId="6"/>
  </si>
  <si>
    <t>貨物運賃（利用運送）</t>
    <rPh sb="0" eb="2">
      <t>カモツ</t>
    </rPh>
    <rPh sb="2" eb="4">
      <t>ウンチン</t>
    </rPh>
    <rPh sb="5" eb="7">
      <t>リヨウ</t>
    </rPh>
    <rPh sb="7" eb="9">
      <t>ウンソウ</t>
    </rPh>
    <phoneticPr fontId="6"/>
  </si>
  <si>
    <t>利用運送</t>
    <rPh sb="0" eb="2">
      <t>リヨウ</t>
    </rPh>
    <rPh sb="2" eb="4">
      <t>ウンソウ</t>
    </rPh>
    <phoneticPr fontId="6"/>
  </si>
  <si>
    <t>貨物運賃率（需要合計）</t>
    <rPh sb="0" eb="2">
      <t>カモツ</t>
    </rPh>
    <rPh sb="2" eb="4">
      <t>ウンチン</t>
    </rPh>
    <rPh sb="4" eb="5">
      <t>リツ</t>
    </rPh>
    <rPh sb="6" eb="8">
      <t>ジュヨウ</t>
    </rPh>
    <rPh sb="8" eb="10">
      <t>ゴウケイ</t>
    </rPh>
    <phoneticPr fontId="6"/>
  </si>
  <si>
    <t>マージン率
（需要合計）</t>
    <rPh sb="4" eb="5">
      <t>リツ</t>
    </rPh>
    <rPh sb="7" eb="9">
      <t>ジュヨウ</t>
    </rPh>
    <rPh sb="9" eb="11">
      <t>ゴウケイ</t>
    </rPh>
    <phoneticPr fontId="6"/>
  </si>
  <si>
    <t>①</t>
    <phoneticPr fontId="6"/>
  </si>
  <si>
    <t>②</t>
    <phoneticPr fontId="6"/>
  </si>
  <si>
    <t>③</t>
    <phoneticPr fontId="6"/>
  </si>
  <si>
    <t>④</t>
    <phoneticPr fontId="6"/>
  </si>
  <si>
    <t>③／②</t>
    <phoneticPr fontId="6"/>
  </si>
  <si>
    <t>③／①</t>
    <phoneticPr fontId="6"/>
  </si>
  <si>
    <t>H29</t>
    <phoneticPr fontId="6"/>
  </si>
  <si>
    <t>H30</t>
  </si>
  <si>
    <t>その他の鉱業</t>
  </si>
  <si>
    <t>石油化学系基礎製品</t>
  </si>
  <si>
    <t>有機化学工業製品（石油化学系基礎製品・合成樹脂を除く。）</t>
  </si>
  <si>
    <t>なめし革・革製品・毛皮</t>
  </si>
  <si>
    <t>鋳鍛造品（鉄）</t>
  </si>
  <si>
    <t>建設用・建築用金属製品</t>
  </si>
  <si>
    <t>通信・映像・音響機器</t>
  </si>
  <si>
    <t>他に分類されない会員制団体</t>
  </si>
  <si>
    <t>家計外消費支出（列）</t>
  </si>
  <si>
    <t>粗付加価値率</t>
    <rPh sb="0" eb="1">
      <t>アラ</t>
    </rPh>
    <rPh sb="1" eb="3">
      <t>フカ</t>
    </rPh>
    <rPh sb="3" eb="5">
      <t>カチ</t>
    </rPh>
    <rPh sb="5" eb="6">
      <t>リツ</t>
    </rPh>
    <phoneticPr fontId="6"/>
  </si>
  <si>
    <t>雇用者所得率</t>
    <rPh sb="0" eb="3">
      <t>コヨウシャ</t>
    </rPh>
    <rPh sb="3" eb="5">
      <t>ショトク</t>
    </rPh>
    <rPh sb="5" eb="6">
      <t>リツ</t>
    </rPh>
    <phoneticPr fontId="6"/>
  </si>
  <si>
    <t>【資料】　</t>
    <phoneticPr fontId="6"/>
  </si>
  <si>
    <t>家計外消費支出</t>
    <phoneticPr fontId="10"/>
  </si>
  <si>
    <t>民間消費支出</t>
    <phoneticPr fontId="10"/>
  </si>
  <si>
    <t>一般政府消費支出</t>
    <phoneticPr fontId="10"/>
  </si>
  <si>
    <t>国内最終需要計</t>
    <phoneticPr fontId="10"/>
  </si>
  <si>
    <t>国内需要合計</t>
    <phoneticPr fontId="10"/>
  </si>
  <si>
    <t>⇒</t>
    <phoneticPr fontId="6"/>
  </si>
  <si>
    <t>①</t>
    <phoneticPr fontId="6"/>
  </si>
  <si>
    <t>分析タイトル・内容を入力してください。</t>
    <rPh sb="0" eb="2">
      <t>ブンセキ</t>
    </rPh>
    <rPh sb="7" eb="9">
      <t>ナイヨウ</t>
    </rPh>
    <rPh sb="10" eb="12">
      <t>ニュウリョク</t>
    </rPh>
    <phoneticPr fontId="6"/>
  </si>
  <si>
    <t>②</t>
    <phoneticPr fontId="6"/>
  </si>
  <si>
    <t>①</t>
    <phoneticPr fontId="6"/>
  </si>
  <si>
    <t>分析タイトル</t>
    <rPh sb="0" eb="2">
      <t>ブンセキ</t>
    </rPh>
    <phoneticPr fontId="6"/>
  </si>
  <si>
    <t>分析内容</t>
    <rPh sb="0" eb="2">
      <t>ブンセキ</t>
    </rPh>
    <rPh sb="2" eb="4">
      <t>ナイヨウ</t>
    </rPh>
    <phoneticPr fontId="6"/>
  </si>
  <si>
    <t>②</t>
    <phoneticPr fontId="6"/>
  </si>
  <si>
    <t>需要の増加</t>
    <rPh sb="0" eb="2">
      <t>ジュヨウ</t>
    </rPh>
    <rPh sb="3" eb="5">
      <t>ゾウカ</t>
    </rPh>
    <phoneticPr fontId="6"/>
  </si>
  <si>
    <t>需要の増加額及び県内自給率を、産業分類別に入力してください。</t>
    <rPh sb="0" eb="2">
      <t>ジュヨウ</t>
    </rPh>
    <rPh sb="3" eb="5">
      <t>ゾウカ</t>
    </rPh>
    <rPh sb="5" eb="6">
      <t>ガク</t>
    </rPh>
    <rPh sb="6" eb="7">
      <t>オヨ</t>
    </rPh>
    <rPh sb="8" eb="10">
      <t>ケンナイ</t>
    </rPh>
    <rPh sb="10" eb="13">
      <t>ジキュウリツ</t>
    </rPh>
    <rPh sb="15" eb="19">
      <t>サンギョウブンルイ</t>
    </rPh>
    <rPh sb="19" eb="20">
      <t>ベツ</t>
    </rPh>
    <rPh sb="21" eb="23">
      <t>ニュウリョク</t>
    </rPh>
    <phoneticPr fontId="6"/>
  </si>
  <si>
    <t>※県内自給率が不明の場合は空欄にしてください。その場合、産業連関表の自給率により計算します。</t>
    <rPh sb="1" eb="3">
      <t>ケンナイ</t>
    </rPh>
    <rPh sb="3" eb="6">
      <t>ジキュウリツ</t>
    </rPh>
    <rPh sb="7" eb="9">
      <t>フメイ</t>
    </rPh>
    <rPh sb="10" eb="12">
      <t>バアイ</t>
    </rPh>
    <rPh sb="13" eb="15">
      <t>クウラン</t>
    </rPh>
    <rPh sb="25" eb="27">
      <t>バアイ</t>
    </rPh>
    <rPh sb="28" eb="33">
      <t>サンギョウレンカンヒョウ</t>
    </rPh>
    <rPh sb="34" eb="37">
      <t>ジキュウリツ</t>
    </rPh>
    <rPh sb="40" eb="42">
      <t>ケイサン</t>
    </rPh>
    <phoneticPr fontId="6"/>
  </si>
  <si>
    <t>※分析対象がどの産業分類に該当するかは、別シート「部門分類表」を参照してください。</t>
    <rPh sb="1" eb="3">
      <t>ブンセキ</t>
    </rPh>
    <rPh sb="3" eb="5">
      <t>タイショウ</t>
    </rPh>
    <rPh sb="8" eb="10">
      <t>サンギョウ</t>
    </rPh>
    <rPh sb="10" eb="12">
      <t>ブンルイ</t>
    </rPh>
    <rPh sb="13" eb="15">
      <t>ガイトウ</t>
    </rPh>
    <rPh sb="20" eb="21">
      <t>ベツ</t>
    </rPh>
    <rPh sb="25" eb="27">
      <t>ブモン</t>
    </rPh>
    <rPh sb="27" eb="29">
      <t>ブンルイ</t>
    </rPh>
    <rPh sb="29" eb="30">
      <t>ヒョウ</t>
    </rPh>
    <rPh sb="32" eb="34">
      <t>サンショウ</t>
    </rPh>
    <phoneticPr fontId="6"/>
  </si>
  <si>
    <t>③</t>
    <phoneticPr fontId="6"/>
  </si>
  <si>
    <t>消費転換率を入力してください。</t>
    <rPh sb="0" eb="2">
      <t>ショウヒ</t>
    </rPh>
    <rPh sb="2" eb="4">
      <t>テンカン</t>
    </rPh>
    <rPh sb="4" eb="5">
      <t>リツ</t>
    </rPh>
    <rPh sb="6" eb="8">
      <t>ニュウリョク</t>
    </rPh>
    <phoneticPr fontId="6"/>
  </si>
  <si>
    <t>③</t>
    <phoneticPr fontId="6"/>
  </si>
  <si>
    <t>※初期状態では、山形市の平均消費性向が入力されています。</t>
    <rPh sb="1" eb="3">
      <t>ショキ</t>
    </rPh>
    <rPh sb="3" eb="5">
      <t>ジョウタイ</t>
    </rPh>
    <rPh sb="8" eb="11">
      <t>ヤマガタシ</t>
    </rPh>
    <rPh sb="12" eb="14">
      <t>ヘイキン</t>
    </rPh>
    <rPh sb="14" eb="16">
      <t>ショウヒ</t>
    </rPh>
    <rPh sb="16" eb="18">
      <t>セイコウ</t>
    </rPh>
    <rPh sb="19" eb="21">
      <t>ニュウリョク</t>
    </rPh>
    <phoneticPr fontId="6"/>
  </si>
  <si>
    <t>※増加額が生産者価格である場合は「生産者価格」に、購入者価格である場合は「購入者価格」に入力してください。</t>
    <rPh sb="1" eb="3">
      <t>ゾウカ</t>
    </rPh>
    <rPh sb="3" eb="4">
      <t>ガク</t>
    </rPh>
    <rPh sb="5" eb="8">
      <t>セイサンシャ</t>
    </rPh>
    <rPh sb="8" eb="10">
      <t>カカク</t>
    </rPh>
    <rPh sb="13" eb="15">
      <t>バアイ</t>
    </rPh>
    <rPh sb="17" eb="22">
      <t>セイサンシャカカク</t>
    </rPh>
    <rPh sb="25" eb="28">
      <t>コウニュウシャ</t>
    </rPh>
    <rPh sb="28" eb="30">
      <t>カカク</t>
    </rPh>
    <rPh sb="33" eb="35">
      <t>バアイ</t>
    </rPh>
    <rPh sb="37" eb="42">
      <t>コウニュウシャカカク</t>
    </rPh>
    <rPh sb="44" eb="46">
      <t>ニュウリョク</t>
    </rPh>
    <phoneticPr fontId="6"/>
  </si>
  <si>
    <t>→入力後、「計算結果（総括表）」へ</t>
    <rPh sb="1" eb="4">
      <t>ニュウリョクゴ</t>
    </rPh>
    <rPh sb="6" eb="10">
      <t>ケイサンケッカ</t>
    </rPh>
    <rPh sb="11" eb="14">
      <t>ソウカツヒョウ</t>
    </rPh>
    <phoneticPr fontId="6"/>
  </si>
  <si>
    <t>パルプ</t>
  </si>
  <si>
    <t>タイヤ・チューブ</t>
  </si>
  <si>
    <t>穀類</t>
  </si>
  <si>
    <t>いも・豆類</t>
  </si>
  <si>
    <t>野菜</t>
  </si>
  <si>
    <t>果実</t>
  </si>
  <si>
    <t>育林</t>
  </si>
  <si>
    <t>素材</t>
  </si>
  <si>
    <t>海面漁業</t>
  </si>
  <si>
    <t>砂利・砕石</t>
  </si>
  <si>
    <t>その他の鉱物</t>
  </si>
  <si>
    <t>めん・パン・菓子類</t>
  </si>
  <si>
    <t>農産保存食料品</t>
  </si>
  <si>
    <t>砂糖・油脂・調味料類</t>
  </si>
  <si>
    <t>その他の食料品</t>
  </si>
  <si>
    <t>酒類</t>
  </si>
  <si>
    <t>その他の飲料</t>
  </si>
  <si>
    <t>紡績糸</t>
    <rPh sb="2" eb="3">
      <t>イト</t>
    </rPh>
    <phoneticPr fontId="6"/>
  </si>
  <si>
    <t>織物</t>
  </si>
  <si>
    <t>ニット生地</t>
  </si>
  <si>
    <t>染色整理</t>
  </si>
  <si>
    <t>その他の繊維工業製品</t>
  </si>
  <si>
    <t>織物製・ニット製衣服</t>
  </si>
  <si>
    <t>その他の衣服・身の回り品</t>
  </si>
  <si>
    <t>その他の繊維既製品</t>
  </si>
  <si>
    <t>木材</t>
  </si>
  <si>
    <t>その他の木製品</t>
  </si>
  <si>
    <t>紙・板紙</t>
  </si>
  <si>
    <t>加工紙</t>
    <rPh sb="0" eb="2">
      <t>カコウ</t>
    </rPh>
    <rPh sb="2" eb="3">
      <t>カミ</t>
    </rPh>
    <phoneticPr fontId="6"/>
  </si>
  <si>
    <t>紙製容器</t>
  </si>
  <si>
    <t>その他の紙加工品</t>
  </si>
  <si>
    <t>ソーダ工業製品</t>
  </si>
  <si>
    <t>その他の無機化学工業製品</t>
  </si>
  <si>
    <t>脂肪族中間物・環式中間物・合成染料・有機顔料</t>
  </si>
  <si>
    <t>合成ゴム</t>
  </si>
  <si>
    <t>その他の有機化学工業製品</t>
  </si>
  <si>
    <t>油脂加工製品・界面活性剤</t>
  </si>
  <si>
    <t>化粧品・歯磨</t>
  </si>
  <si>
    <t>塗料・印刷インキ</t>
  </si>
  <si>
    <t>農薬</t>
  </si>
  <si>
    <t>その他の化学最終製品</t>
  </si>
  <si>
    <t>その他のゴム製品</t>
  </si>
  <si>
    <t>革製履物</t>
  </si>
  <si>
    <t>なめし革・革製品・毛皮（革製履物を除く。）</t>
  </si>
  <si>
    <t>建設用土石製品</t>
  </si>
  <si>
    <t>鉄屑</t>
  </si>
  <si>
    <t>熱間圧延鋼材</t>
  </si>
  <si>
    <t>鋼管</t>
  </si>
  <si>
    <t>冷延・めっき鋼材</t>
  </si>
  <si>
    <t>非鉄金属屑</t>
  </si>
  <si>
    <t>電線・ケーブル</t>
  </si>
  <si>
    <t>その他の非鉄金属製品</t>
  </si>
  <si>
    <t>建設用金属製品</t>
  </si>
  <si>
    <t>建築用金属製品</t>
  </si>
  <si>
    <t>ガス・石油機器・暖房・調理装置</t>
  </si>
  <si>
    <t>ボイラ・原動機</t>
  </si>
  <si>
    <t>ポンプ・圧縮機</t>
  </si>
  <si>
    <t>運搬機械</t>
  </si>
  <si>
    <t>冷凍機・温湿調整装置</t>
  </si>
  <si>
    <t>その他のはん用機械</t>
  </si>
  <si>
    <t>農業用機械</t>
  </si>
  <si>
    <t>建設・鉱山機械</t>
  </si>
  <si>
    <t>繊維機械</t>
  </si>
  <si>
    <t>生活関連産業用機械</t>
  </si>
  <si>
    <t>基礎素材産業用機械</t>
  </si>
  <si>
    <t>金属加工機械</t>
  </si>
  <si>
    <t>半導体製造装置</t>
  </si>
  <si>
    <t>その他の生産用機械</t>
  </si>
  <si>
    <t>事務用機械</t>
  </si>
  <si>
    <t>サービス用・娯楽用機器</t>
  </si>
  <si>
    <t>計測機器</t>
  </si>
  <si>
    <t>医療用機械器具</t>
  </si>
  <si>
    <t>光学機械・レンズ</t>
  </si>
  <si>
    <t>武器</t>
  </si>
  <si>
    <t>電子応用装置</t>
  </si>
  <si>
    <t>電気計測器</t>
  </si>
  <si>
    <t>通信機器</t>
  </si>
  <si>
    <t>映像・音響機器</t>
  </si>
  <si>
    <t>トラック・バス・その他の自動車</t>
  </si>
  <si>
    <t>二輪自動車</t>
  </si>
  <si>
    <t>鉄道車両・同修理</t>
  </si>
  <si>
    <t>航空機・同修理</t>
  </si>
  <si>
    <t>その他の輸送機械</t>
  </si>
  <si>
    <t>がん具・運動用品</t>
  </si>
  <si>
    <t>住宅建築</t>
  </si>
  <si>
    <t>非住宅建築</t>
  </si>
  <si>
    <t>都市ガス</t>
  </si>
  <si>
    <t>熱供給業</t>
  </si>
  <si>
    <t>卸売</t>
  </si>
  <si>
    <t>小売</t>
  </si>
  <si>
    <t>金融</t>
  </si>
  <si>
    <t>保険</t>
  </si>
  <si>
    <t>住宅賃貸料（帰属家賃）</t>
    <rPh sb="0" eb="2">
      <t>ジュウタク</t>
    </rPh>
    <rPh sb="2" eb="5">
      <t>チンタイリョウ</t>
    </rPh>
    <rPh sb="6" eb="8">
      <t>キゾク</t>
    </rPh>
    <rPh sb="8" eb="10">
      <t>ヤチン</t>
    </rPh>
    <phoneticPr fontId="6"/>
  </si>
  <si>
    <t>鉄道旅客輸送</t>
  </si>
  <si>
    <t>鉄道貨物輸送</t>
  </si>
  <si>
    <t>道路旅客輸送</t>
  </si>
  <si>
    <t>道路貨物輸送（自家輸送を除く。）</t>
  </si>
  <si>
    <t>自家輸送（旅客自動車）</t>
  </si>
  <si>
    <t>自家輸送（貨物自動車）</t>
  </si>
  <si>
    <t>外洋輸送</t>
  </si>
  <si>
    <t>沿海・内水面輸送</t>
  </si>
  <si>
    <t>港湾運送</t>
  </si>
  <si>
    <t>こん包</t>
  </si>
  <si>
    <t>その他の運輸附帯サービス</t>
  </si>
  <si>
    <t>公務（中央）</t>
  </si>
  <si>
    <t>公務（地方）</t>
  </si>
  <si>
    <t>学校教育</t>
  </si>
  <si>
    <t>社会教育・その他の教育</t>
  </si>
  <si>
    <t>学術研究機関</t>
  </si>
  <si>
    <t>研究</t>
    <rPh sb="0" eb="2">
      <t>ケンキュウ</t>
    </rPh>
    <phoneticPr fontId="6"/>
  </si>
  <si>
    <t>企業内研究開発</t>
  </si>
  <si>
    <t>物品賃貸業（貸自動車業を除く。）</t>
  </si>
  <si>
    <t>貸自動車業</t>
  </si>
  <si>
    <t>自動車整備</t>
  </si>
  <si>
    <t>機械修理</t>
  </si>
  <si>
    <t>事務用品</t>
    <rPh sb="0" eb="2">
      <t>ジム</t>
    </rPh>
    <rPh sb="2" eb="4">
      <t>ヨウヒン</t>
    </rPh>
    <phoneticPr fontId="6"/>
  </si>
  <si>
    <t>分類不明</t>
    <rPh sb="0" eb="2">
      <t>ブンルイ</t>
    </rPh>
    <rPh sb="2" eb="4">
      <t>フメイ</t>
    </rPh>
    <phoneticPr fontId="6"/>
  </si>
  <si>
    <t>財・サービスの例</t>
    <rPh sb="0" eb="1">
      <t>ザイ</t>
    </rPh>
    <rPh sb="7" eb="8">
      <t>レイ</t>
    </rPh>
    <phoneticPr fontId="6"/>
  </si>
  <si>
    <t>苗木、立木の成長</t>
    <phoneticPr fontId="28"/>
  </si>
  <si>
    <t>丸太（そま角、大割材等を含む。）</t>
    <phoneticPr fontId="28"/>
  </si>
  <si>
    <t>内水面漁業：さけ・ます類、わかさぎ、あゆ、しらうお、こい、ふな、うなぎ、しじみ、えび類
内水面養殖業：ます類、あゆ、こい、ふな、うなぎ、淡水真珠、鑑賞用魚</t>
    <phoneticPr fontId="28"/>
  </si>
  <si>
    <t>丸編ニット生地、たて編ニット生地、横編ニット生地</t>
    <phoneticPr fontId="28"/>
  </si>
  <si>
    <t>溶解パルプ、製紙パルプ</t>
    <phoneticPr fontId="28"/>
  </si>
  <si>
    <t>医薬品製品（循環器官用薬、抗生物質製剤等）、医薬部外品（清涼剤、てんか粉剤、腋臭防止剤、防虫剤、殺そ剤、外用消毒剤、軟膏剤、ビタミン剤、カルシウム剤）、動物用医薬品・医薬部外品</t>
    <phoneticPr fontId="28"/>
  </si>
  <si>
    <t>殺虫剤、殺菌剤、除草剤、殺そ（鼠）剤、植物成長調整剤、補助剤
※家庭用の殺虫剤等は「医薬品」</t>
    <phoneticPr fontId="28"/>
  </si>
  <si>
    <t>自動車用タイヤ・チューブ、航空機用タイヤ・チューブ、自転車用タイヤ・チューブ、運搬車用タイヤ・チューブ、ソリッドタイヤ、更生タイヤ</t>
    <phoneticPr fontId="28"/>
  </si>
  <si>
    <t>建設用陶磁器：衛生陶器（浴槽、洗面手洗器、便器等）、タイル（モザイクタイル、内装タイル）
工業用陶磁器：電気用陶磁器（がい子、がい管、電気用特殊陶磁器、ファインセラミックス製ＩＣ基板・パッケージ（焼結し放しのもの）等）、理化学・工業用陶磁器、理化学・工業用ファインセラミックス（焼結し放しのもの）
日用陶磁器：陶磁器製和・洋飲食器、陶磁器製台所・調理用品、陶磁器製置物、陶磁器絵付品、陶磁器用はい土</t>
    <phoneticPr fontId="28"/>
  </si>
  <si>
    <t>通信用電線・ケーブル、電力用電線・ケーブル</t>
    <phoneticPr fontId="28"/>
  </si>
  <si>
    <t>鉄骨、軽量鉄骨、橋りょう、鉄塔、水門、はしご</t>
    <phoneticPr fontId="28"/>
  </si>
  <si>
    <t>冷凍機、冷凍・冷蔵用ショーケース（冷凍陳列棚を含む）、パッケージ形エアコンディショナ、ウォータークーラ、冷却塔、冷蔵装置、凍結装置、製氷装置、除湿機（民生用を除く）、冷凍機・温湿調整装置の部分品・取付具・附属品</t>
    <phoneticPr fontId="28"/>
  </si>
  <si>
    <t>動力耕うん機、農業用トラクタ、歩行用トラクタ、噴霧機、散粉機、田植機、脱穀機、籾すり機、農業用乾燥機、コンバイン、稲麦刈取機、飼料機器、農業用機械の部分品・取付具・附属品</t>
    <phoneticPr fontId="28"/>
  </si>
  <si>
    <t>磁気テープ（生のもの）（録音用・録画用・電算機用）、磁気ディスク（生のもの）（フレキシブルディスク、光磁気ディスク、光ディスク）、リジットプリント配線板、フレキシブルプリント配線板、モジュール基板、プリント配線実装基板、モジュール実装基板、抵抗器、固定コンデンサ、コンデンサ、トランス、スイッチ、コネクタ、リレー、音響部品、磁気ヘッド、小型モータ（３Ｗ未満のもの）、スイッチング電源、ＴＶ用チューナ、コントロールユニット、磁性材部品（粉末や金によるもの）、シリコンウエハ（表面研磨したもの）
※記録済のCD・DVD等は「その他の製造工業製品」</t>
    <phoneticPr fontId="28"/>
  </si>
  <si>
    <t>電気計器（積算電力計、電流計、電圧計等）、電気測定器（電圧標準計、電流標準計、回路計等）、半導体・ＩＣ測定器、工業計器、医療用計測器、電気計測器の部分品・取付具・附属品</t>
    <phoneticPr fontId="28"/>
  </si>
  <si>
    <t>小型バス、大型バス、軽トラック、小型トラック（ガソリン車、ディーゼル車）、普通トラック（ガソリン車、ディーゼル車）、けん引車、特別用途車、トレーラ、小型トラックボデー、普通トラックボデー、特別用途車ボデー</t>
    <phoneticPr fontId="28"/>
  </si>
  <si>
    <t>鉄道・軌道用の機関車、旅客車、貨物車、特殊車、同部品</t>
    <phoneticPr fontId="28"/>
  </si>
  <si>
    <t>水道局（部）、水道事務所、浄水場、配水場、ポンプ場等の活動</t>
    <phoneticPr fontId="28"/>
  </si>
  <si>
    <t>し尿収集・処理、ごみ収集・処理、産業廃棄物収集・処理等の活動</t>
    <phoneticPr fontId="28"/>
  </si>
  <si>
    <t>製造小売の例：男子服小売、菓子小売、パン小売、豆腐・かまぼこ等加工食品小売、料理品小売、家具小売、建具小売、畳小売、宗教用具小売
※弁当の製造小売は「食料品」</t>
    <phoneticPr fontId="28"/>
  </si>
  <si>
    <t>ＪＲ、公・民営の鉄道・軌道（普通鉄道、軌道、地下鉄道、モノレール鉄道、案内軌条式鉄道、鋼索鉄道、索道及び無軌条電車）の旅客輸送</t>
    <phoneticPr fontId="28"/>
  </si>
  <si>
    <t>ＪＲ、民営鉄道の貨物輸送</t>
    <phoneticPr fontId="28"/>
  </si>
  <si>
    <t>トラック運送業（一般貨物（特別積合せ貨物含む。）、特定貨物、貨物軽自動車）、軽車両などによる貨物輸送</t>
    <phoneticPr fontId="28"/>
  </si>
  <si>
    <t>外国航路運輸業の旅客・貨物輸送</t>
    <phoneticPr fontId="28"/>
  </si>
  <si>
    <t>沿海旅客海運業（旅客定員12人以下の船舶によるものも含む。）の旅客輸送、沿海貨物海運業の貨物輸送、港湾旅客海運業の旅客輸送、河川水運業及び湖沼水運業の旅客・貨物輸送</t>
    <phoneticPr fontId="28"/>
  </si>
  <si>
    <t>一般港湾運送業、港湾荷役業、はしけ運送業、いかだ運送業</t>
    <phoneticPr fontId="28"/>
  </si>
  <si>
    <t>航空運送業による国際・国内の旅客・貨物輸送、航空機使用事業（薬剤散布、航空写真撮影等）</t>
    <phoneticPr fontId="28"/>
  </si>
  <si>
    <t>利用運送業（第一種利用運送業）、集配利用運送業（第二種利用運送業）、運送取次業</t>
    <phoneticPr fontId="28"/>
  </si>
  <si>
    <t>普通倉庫業（野積倉庫、サイロ倉庫、タンク倉庫、危険品倉庫、トランクルームを含む。）、冷蔵倉庫業、水面木材倉庫業、農業協同組合倉庫、水産業協同組合倉庫、森林組合倉庫、中小企業等協同組合倉庫等の物品の保管・荷役
※コインロッカーは「その他の対個人サービス」</t>
    <phoneticPr fontId="28"/>
  </si>
  <si>
    <t>荷造業、貨物こん包業、組立こん包業、工業製品組立こん包業、輸出こん包業</t>
    <phoneticPr fontId="28"/>
  </si>
  <si>
    <t>ＡＳＰ（アプリケーション・サービス・プロバイダ）、電子認証、情報ネットワーク・セキュリティ・サービス、ポータルサイト運営等
※ネットバンキングは「金融保険業」、ネット広告業は「広告」</t>
    <phoneticPr fontId="28"/>
  </si>
  <si>
    <t>レンタカー業、自動車リース業</t>
    <phoneticPr fontId="28"/>
  </si>
  <si>
    <t>ホテル、旅館、国民宿舎、モーテル、簡易宿泊所、ベッドハウス、山小屋、下宿屋、会員宿泊所、共済組合宿泊所、保養所、ユースホステル、リゾートクラブ、合宿所</t>
    <phoneticPr fontId="28"/>
  </si>
  <si>
    <t>需要増加額</t>
    <rPh sb="0" eb="2">
      <t>ジュヨウ</t>
    </rPh>
    <rPh sb="2" eb="4">
      <t>ゾウカ</t>
    </rPh>
    <rPh sb="4" eb="5">
      <t>ガク</t>
    </rPh>
    <phoneticPr fontId="12"/>
  </si>
  <si>
    <t>２　分析内容</t>
    <rPh sb="2" eb="4">
      <t>ブンセキ</t>
    </rPh>
    <rPh sb="4" eb="6">
      <t>ナイヨウ</t>
    </rPh>
    <phoneticPr fontId="6"/>
  </si>
  <si>
    <t>１　分析タイトル</t>
    <rPh sb="2" eb="4">
      <t>ブンセキ</t>
    </rPh>
    <phoneticPr fontId="6"/>
  </si>
  <si>
    <t>４　分析結果</t>
    <rPh sb="2" eb="4">
      <t>ブンセキ</t>
    </rPh>
    <rPh sb="4" eb="6">
      <t>ケッカ</t>
    </rPh>
    <phoneticPr fontId="6"/>
  </si>
  <si>
    <t>総合波及効果</t>
    <rPh sb="0" eb="2">
      <t>ソウゴウ</t>
    </rPh>
    <rPh sb="2" eb="6">
      <t>ハキュウコウカ</t>
    </rPh>
    <phoneticPr fontId="6"/>
  </si>
  <si>
    <t>直接効果比</t>
    <rPh sb="0" eb="2">
      <t>チョクセツ</t>
    </rPh>
    <rPh sb="2" eb="4">
      <t>コウカ</t>
    </rPh>
    <rPh sb="4" eb="5">
      <t>ヒ</t>
    </rPh>
    <phoneticPr fontId="6"/>
  </si>
  <si>
    <t>※端数処理のため内訳が合計と一致しない場合があります。</t>
    <rPh sb="1" eb="3">
      <t>ハスウ</t>
    </rPh>
    <rPh sb="3" eb="5">
      <t>ショリ</t>
    </rPh>
    <rPh sb="8" eb="10">
      <t>ウチワケ</t>
    </rPh>
    <rPh sb="11" eb="13">
      <t>ゴウケイ</t>
    </rPh>
    <rPh sb="14" eb="16">
      <t>イッチ</t>
    </rPh>
    <rPh sb="19" eb="21">
      <t>バアイ</t>
    </rPh>
    <phoneticPr fontId="6"/>
  </si>
  <si>
    <t>３　入力値</t>
    <rPh sb="2" eb="5">
      <t>ニュウリョクチ</t>
    </rPh>
    <phoneticPr fontId="6"/>
  </si>
  <si>
    <t>直　接　効　果</t>
    <rPh sb="0" eb="1">
      <t>チョク</t>
    </rPh>
    <rPh sb="2" eb="3">
      <t>セッ</t>
    </rPh>
    <rPh sb="4" eb="5">
      <t>コウ</t>
    </rPh>
    <rPh sb="6" eb="7">
      <t>ハテ</t>
    </rPh>
    <phoneticPr fontId="6"/>
  </si>
  <si>
    <t>※商業マージンは商業部門へ、運賃は運輸部門へ</t>
    <rPh sb="1" eb="3">
      <t>ショウギョウ</t>
    </rPh>
    <rPh sb="8" eb="10">
      <t>ショウギョウ</t>
    </rPh>
    <rPh sb="10" eb="12">
      <t>ブモン</t>
    </rPh>
    <rPh sb="14" eb="16">
      <t>ウンチン</t>
    </rPh>
    <rPh sb="17" eb="19">
      <t>ウンユ</t>
    </rPh>
    <rPh sb="19" eb="21">
      <t>ブモン</t>
    </rPh>
    <phoneticPr fontId="6"/>
  </si>
  <si>
    <t>第一次波及効果</t>
    <rPh sb="0" eb="1">
      <t>ダイ</t>
    </rPh>
    <rPh sb="1" eb="2">
      <t>イチ</t>
    </rPh>
    <rPh sb="2" eb="7">
      <t>ジハキュウコウカ</t>
    </rPh>
    <phoneticPr fontId="6"/>
  </si>
  <si>
    <t>第二次波及効果</t>
    <rPh sb="0" eb="1">
      <t>ダイ</t>
    </rPh>
    <rPh sb="1" eb="2">
      <t>ニ</t>
    </rPh>
    <rPh sb="2" eb="3">
      <t>ジ</t>
    </rPh>
    <rPh sb="3" eb="5">
      <t>ハキュウ</t>
    </rPh>
    <rPh sb="5" eb="7">
      <t>コウカ</t>
    </rPh>
    <phoneticPr fontId="6"/>
  </si>
  <si>
    <t>中間投入率</t>
    <rPh sb="0" eb="2">
      <t>チュウカン</t>
    </rPh>
    <rPh sb="2" eb="4">
      <t>トウニュウ</t>
    </rPh>
    <rPh sb="4" eb="5">
      <t>リツ</t>
    </rPh>
    <phoneticPr fontId="6"/>
  </si>
  <si>
    <t>粗付加価値率</t>
    <rPh sb="0" eb="5">
      <t>アラフカカチ</t>
    </rPh>
    <rPh sb="5" eb="6">
      <t>リツ</t>
    </rPh>
    <phoneticPr fontId="6"/>
  </si>
  <si>
    <t>中間投入率</t>
    <rPh sb="0" eb="2">
      <t>チュウカン</t>
    </rPh>
    <rPh sb="2" eb="4">
      <t>トウニュウ</t>
    </rPh>
    <rPh sb="4" eb="5">
      <t>リツ</t>
    </rPh>
    <phoneticPr fontId="6"/>
  </si>
  <si>
    <t>雇用者所得率</t>
    <rPh sb="0" eb="3">
      <t>コヨウシャ</t>
    </rPh>
    <rPh sb="3" eb="5">
      <t>ショトク</t>
    </rPh>
    <rPh sb="5" eb="6">
      <t>リツ</t>
    </rPh>
    <phoneticPr fontId="6"/>
  </si>
  <si>
    <t>直接効果</t>
    <rPh sb="0" eb="2">
      <t>チョクセツ</t>
    </rPh>
    <rPh sb="2" eb="4">
      <t>コウカ</t>
    </rPh>
    <phoneticPr fontId="6"/>
  </si>
  <si>
    <t>１次</t>
    <rPh sb="1" eb="2">
      <t>ジ</t>
    </rPh>
    <phoneticPr fontId="6"/>
  </si>
  <si>
    <t>生産誘発</t>
    <rPh sb="0" eb="2">
      <t>セイサン</t>
    </rPh>
    <rPh sb="2" eb="4">
      <t>ユウハツ</t>
    </rPh>
    <phoneticPr fontId="6"/>
  </si>
  <si>
    <t>中間投入率</t>
    <rPh sb="0" eb="5">
      <t>チュウカントウニュウリツ</t>
    </rPh>
    <phoneticPr fontId="6"/>
  </si>
  <si>
    <t>中間投入額</t>
    <rPh sb="0" eb="2">
      <t>チュウカン</t>
    </rPh>
    <rPh sb="2" eb="4">
      <t>トウニュウ</t>
    </rPh>
    <rPh sb="4" eb="5">
      <t>ガク</t>
    </rPh>
    <phoneticPr fontId="6"/>
  </si>
  <si>
    <t>粗付加価値額</t>
    <rPh sb="0" eb="5">
      <t>アラフカカチ</t>
    </rPh>
    <rPh sb="5" eb="6">
      <t>ガク</t>
    </rPh>
    <phoneticPr fontId="6"/>
  </si>
  <si>
    <t>雇用者所得額</t>
    <rPh sb="0" eb="3">
      <t>コヨウシャ</t>
    </rPh>
    <rPh sb="3" eb="5">
      <t>ショトク</t>
    </rPh>
    <rPh sb="5" eb="6">
      <t>ガク</t>
    </rPh>
    <phoneticPr fontId="6"/>
  </si>
  <si>
    <t>うち</t>
    <phoneticPr fontId="6"/>
  </si>
  <si>
    <t>粗付加価値</t>
    <rPh sb="0" eb="1">
      <t>アラ</t>
    </rPh>
    <rPh sb="1" eb="3">
      <t>フカ</t>
    </rPh>
    <rPh sb="3" eb="5">
      <t>カチ</t>
    </rPh>
    <phoneticPr fontId="6"/>
  </si>
  <si>
    <t>雇用者所得</t>
    <rPh sb="0" eb="3">
      <t>コヨウシャ</t>
    </rPh>
    <rPh sb="3" eb="5">
      <t>ショトク</t>
    </rPh>
    <phoneticPr fontId="6"/>
  </si>
  <si>
    <t>自給率</t>
    <rPh sb="0" eb="3">
      <t>ジキュウリツ</t>
    </rPh>
    <phoneticPr fontId="6"/>
  </si>
  <si>
    <t>生産増×</t>
    <rPh sb="0" eb="2">
      <t>セイサン</t>
    </rPh>
    <rPh sb="2" eb="3">
      <t>ゾウ</t>
    </rPh>
    <phoneticPr fontId="6"/>
  </si>
  <si>
    <t>投入係数</t>
    <rPh sb="0" eb="4">
      <t>トウニュウケイスウ</t>
    </rPh>
    <phoneticPr fontId="6"/>
  </si>
  <si>
    <t>総合</t>
    <phoneticPr fontId="6"/>
  </si>
  <si>
    <t>　</t>
    <phoneticPr fontId="6"/>
  </si>
  <si>
    <t>設定値</t>
    <rPh sb="0" eb="2">
      <t>セッテイ</t>
    </rPh>
    <rPh sb="2" eb="3">
      <t>アタイ</t>
    </rPh>
    <phoneticPr fontId="6"/>
  </si>
  <si>
    <t>（単位:万円）</t>
    <rPh sb="1" eb="3">
      <t>タンイ</t>
    </rPh>
    <rPh sb="4" eb="5">
      <t>マン</t>
    </rPh>
    <rPh sb="5" eb="6">
      <t>エン</t>
    </rPh>
    <phoneticPr fontId="6"/>
  </si>
  <si>
    <t>域内自給率</t>
    <rPh sb="0" eb="1">
      <t>イキ</t>
    </rPh>
    <phoneticPr fontId="6"/>
  </si>
  <si>
    <t>域内生産額
万円</t>
    <rPh sb="0" eb="1">
      <t>イキ</t>
    </rPh>
    <rPh sb="1" eb="2">
      <t>ナイ</t>
    </rPh>
    <rPh sb="2" eb="5">
      <t>セイサンガク</t>
    </rPh>
    <rPh sb="6" eb="7">
      <t>マン</t>
    </rPh>
    <rPh sb="7" eb="8">
      <t>エン</t>
    </rPh>
    <phoneticPr fontId="6"/>
  </si>
  <si>
    <t>就業者数
／万円</t>
    <rPh sb="0" eb="3">
      <t>シュウギョウシャ</t>
    </rPh>
    <rPh sb="3" eb="4">
      <t>スウ</t>
    </rPh>
    <rPh sb="6" eb="8">
      <t>マンエン</t>
    </rPh>
    <phoneticPr fontId="6"/>
  </si>
  <si>
    <t>域内生産の</t>
    <rPh sb="0" eb="2">
      <t>イキナイ</t>
    </rPh>
    <rPh sb="2" eb="4">
      <t>セイサン</t>
    </rPh>
    <phoneticPr fontId="6"/>
  </si>
  <si>
    <t>万円あたり</t>
    <rPh sb="0" eb="1">
      <t>マン</t>
    </rPh>
    <rPh sb="1" eb="2">
      <t>エン</t>
    </rPh>
    <phoneticPr fontId="6"/>
  </si>
  <si>
    <t>（域内自給率）</t>
    <rPh sb="1" eb="3">
      <t>イキナイ</t>
    </rPh>
    <rPh sb="3" eb="6">
      <t>ジキュウリツ</t>
    </rPh>
    <phoneticPr fontId="6"/>
  </si>
  <si>
    <t>万円</t>
    <rPh sb="0" eb="2">
      <t>マンエン</t>
    </rPh>
    <phoneticPr fontId="6"/>
  </si>
  <si>
    <t>（単位：万円）</t>
    <rPh sb="1" eb="3">
      <t>タンイ</t>
    </rPh>
    <rPh sb="4" eb="5">
      <t>マン</t>
    </rPh>
    <rPh sb="5" eb="6">
      <t>エン</t>
    </rPh>
    <phoneticPr fontId="6"/>
  </si>
  <si>
    <t>（単位：万円、人）</t>
    <rPh sb="1" eb="3">
      <t>タンイ</t>
    </rPh>
    <rPh sb="4" eb="5">
      <t>マン</t>
    </rPh>
    <rPh sb="5" eb="6">
      <t>エン</t>
    </rPh>
    <rPh sb="7" eb="8">
      <t>ニン</t>
    </rPh>
    <phoneticPr fontId="6"/>
  </si>
  <si>
    <t>石炭・原油・
天然ガス</t>
  </si>
  <si>
    <t>飼料・
有機質肥料
（別掲を除く。）</t>
  </si>
  <si>
    <t>パルプ・紙・
板紙・加工紙</t>
  </si>
  <si>
    <t>印刷・
製版・製本</t>
  </si>
  <si>
    <t>無機化学
工業製品</t>
  </si>
  <si>
    <t>化学最終製品
（医薬品を
除く。）</t>
  </si>
  <si>
    <t>プラスチック
製品</t>
  </si>
  <si>
    <t>ガラス・
ガラス製品</t>
  </si>
  <si>
    <t>セメント・
セメント製品</t>
  </si>
  <si>
    <t>その他の
鉄鋼製品</t>
  </si>
  <si>
    <t>非鉄金属
製錬・精製</t>
  </si>
  <si>
    <t>非鉄金属
加工製品</t>
  </si>
  <si>
    <t>建設用・建築用
金属製品</t>
  </si>
  <si>
    <t>その他の
金属製品</t>
  </si>
  <si>
    <t>その他の
電子部品</t>
  </si>
  <si>
    <t>産業用
電気機器</t>
  </si>
  <si>
    <t>民生用
電気機器</t>
  </si>
  <si>
    <t>電子応用装置・
電気計測器</t>
  </si>
  <si>
    <t>その他の
電気機械</t>
  </si>
  <si>
    <t>通信・映像・
音響機器</t>
  </si>
  <si>
    <t>電子計算機・
同附属装置</t>
  </si>
  <si>
    <t>その他の
自動車</t>
  </si>
  <si>
    <t>自動車部品・
同附属品</t>
  </si>
  <si>
    <t>その他の
製造工業製品</t>
  </si>
  <si>
    <t>その他の
土木建設</t>
  </si>
  <si>
    <t>不動産仲介
及び賃貸</t>
  </si>
  <si>
    <t>住宅賃貸料
（帰属家賃）</t>
  </si>
  <si>
    <t>運輸附帯
サービス</t>
  </si>
  <si>
    <t>インターネット
附随サービス</t>
  </si>
  <si>
    <t>映像・音声・
文字情報制作</t>
  </si>
  <si>
    <t>社会保険・
社会福祉</t>
  </si>
  <si>
    <t>他に分類
されない
会員制団体</t>
  </si>
  <si>
    <t>物品賃貸
サービス</t>
  </si>
  <si>
    <t>自動車整備・
機械修理</t>
  </si>
  <si>
    <t>その他の
対事業所
サービス</t>
  </si>
  <si>
    <t>洗濯・理容・
美容・浴場業</t>
  </si>
  <si>
    <t>その他の
対個人サービス</t>
  </si>
  <si>
    <t>家計外消費
支出（列）</t>
  </si>
  <si>
    <t>一般政府
消費支出</t>
  </si>
  <si>
    <t>域内生産額</t>
  </si>
  <si>
    <t>資本減耗引当（社会資本等減耗分）</t>
    <rPh sb="7" eb="9">
      <t>シャカイ</t>
    </rPh>
    <rPh sb="9" eb="11">
      <t>シホン</t>
    </rPh>
    <rPh sb="11" eb="12">
      <t>トウ</t>
    </rPh>
    <rPh sb="12" eb="14">
      <t>ゲンモウ</t>
    </rPh>
    <rPh sb="14" eb="15">
      <t>ブン</t>
    </rPh>
    <phoneticPr fontId="2"/>
  </si>
  <si>
    <t>間接税（関税・輸入品商品税を除く。）</t>
    <rPh sb="7" eb="9">
      <t>ユニュウ</t>
    </rPh>
    <rPh sb="9" eb="10">
      <t>ヒン</t>
    </rPh>
    <rPh sb="10" eb="12">
      <t>ショウヒン</t>
    </rPh>
    <rPh sb="12" eb="13">
      <t>ゼイ</t>
    </rPh>
    <phoneticPr fontId="2"/>
  </si>
  <si>
    <t>左の域内自給率</t>
    <rPh sb="0" eb="1">
      <t>ヒダリ</t>
    </rPh>
    <rPh sb="2" eb="4">
      <t>イキナイ</t>
    </rPh>
    <rPh sb="4" eb="5">
      <t>ジ</t>
    </rPh>
    <rPh sb="5" eb="6">
      <t>キュウ</t>
    </rPh>
    <rPh sb="6" eb="7">
      <t>リツ</t>
    </rPh>
    <phoneticPr fontId="6"/>
  </si>
  <si>
    <t>左の域内自給率</t>
    <rPh sb="0" eb="1">
      <t>ヒダリ</t>
    </rPh>
    <rPh sb="2" eb="3">
      <t>イキ</t>
    </rPh>
    <rPh sb="3" eb="4">
      <t>ナイ</t>
    </rPh>
    <rPh sb="4" eb="6">
      <t>ジキュウ</t>
    </rPh>
    <rPh sb="6" eb="7">
      <t>リツ</t>
    </rPh>
    <phoneticPr fontId="6"/>
  </si>
  <si>
    <t>（参考）総務省「家計調査」より　　※最新年の結果が公表されたら更新します。</t>
    <rPh sb="1" eb="3">
      <t>サンコウ</t>
    </rPh>
    <rPh sb="4" eb="7">
      <t>ソウムショウ</t>
    </rPh>
    <rPh sb="8" eb="12">
      <t>カケイチョウサ</t>
    </rPh>
    <rPh sb="18" eb="21">
      <t>サイシンネン</t>
    </rPh>
    <rPh sb="22" eb="24">
      <t>ケッカ</t>
    </rPh>
    <rPh sb="25" eb="27">
      <t>コウヒョウ</t>
    </rPh>
    <rPh sb="31" eb="33">
      <t>コウシン</t>
    </rPh>
    <phoneticPr fontId="6"/>
  </si>
  <si>
    <t>H28</t>
    <phoneticPr fontId="6"/>
  </si>
  <si>
    <t>H31/R1</t>
    <phoneticPr fontId="6"/>
  </si>
  <si>
    <t>R2</t>
    <phoneticPr fontId="6"/>
  </si>
  <si>
    <t>R4</t>
    <phoneticPr fontId="6"/>
  </si>
  <si>
    <t>直近５か年平均</t>
    <rPh sb="0" eb="2">
      <t>チョッキン</t>
    </rPh>
    <rPh sb="4" eb="5">
      <t>ネン</t>
    </rPh>
    <rPh sb="5" eb="7">
      <t>ヘイキン</t>
    </rPh>
    <phoneticPr fontId="6"/>
  </si>
  <si>
    <t>H27</t>
    <phoneticPr fontId="6"/>
  </si>
  <si>
    <t>R3</t>
    <phoneticPr fontId="6"/>
  </si>
  <si>
    <t>R5</t>
    <phoneticPr fontId="6"/>
  </si>
  <si>
    <t>利用に当たっての留意事項</t>
    <rPh sb="0" eb="2">
      <t>リヨウ</t>
    </rPh>
    <rPh sb="3" eb="4">
      <t>ア</t>
    </rPh>
    <rPh sb="8" eb="12">
      <t>リュウイジコウ</t>
    </rPh>
    <phoneticPr fontId="6"/>
  </si>
  <si>
    <t>このような留意点があることを理解した上でご利用願います。</t>
    <rPh sb="23" eb="24">
      <t>ネガ</t>
    </rPh>
    <phoneticPr fontId="6"/>
  </si>
  <si>
    <t>産業連関表は原則として５年毎に作成されているため、産業連関表の示す産業構造は、分析対象時点の実</t>
    <phoneticPr fontId="6"/>
  </si>
  <si>
    <t>際の産業構造とは異なります。</t>
    <phoneticPr fontId="6"/>
  </si>
  <si>
    <t>経済波及効果の計算の前提条件として、商品の生産に必要な投入構造は、短期的には変化せず、一定で</t>
    <phoneticPr fontId="6"/>
  </si>
  <si>
    <t>あると仮定しています。</t>
    <phoneticPr fontId="6"/>
  </si>
  <si>
    <t>生産技術や域内自給率などの経済的条件は、生産波及過程において変化しないと仮定しています。</t>
    <rPh sb="36" eb="38">
      <t>カテイ</t>
    </rPh>
    <phoneticPr fontId="6"/>
  </si>
  <si>
    <t>⑤</t>
    <phoneticPr fontId="6"/>
  </si>
  <si>
    <t>すべての生産は、最終需要を満たすために行われるものと仮定しています。</t>
    <phoneticPr fontId="6"/>
  </si>
  <si>
    <t>⑦</t>
    <phoneticPr fontId="6"/>
  </si>
  <si>
    <t>生産量が２倍になれば投入量（原材料等）も２倍になる（線形的比例関係）と 仮定しています（つまり、「規模</t>
    <rPh sb="49" eb="51">
      <t>キボ</t>
    </rPh>
    <phoneticPr fontId="6"/>
  </si>
  <si>
    <t>⑧</t>
    <phoneticPr fontId="6"/>
  </si>
  <si>
    <t>生産波及は途中で中断することなく、最後まで波及するものと仮定しています（在庫取崩し等による波及の中</t>
    <rPh sb="48" eb="49">
      <t>ナカ</t>
    </rPh>
    <phoneticPr fontId="6"/>
  </si>
  <si>
    <t>断はないものとしています）。</t>
    <phoneticPr fontId="6"/>
  </si>
  <si>
    <t>⑨</t>
    <phoneticPr fontId="6"/>
  </si>
  <si>
    <t>外部経済、外部不経済は働かないものと仮定しています。</t>
    <phoneticPr fontId="6"/>
  </si>
  <si>
    <t>⑩</t>
    <phoneticPr fontId="6"/>
  </si>
  <si>
    <t>波及効果の所要時間は明確ではなく、必ずしも１年以内に起こるとは限りません。</t>
    <phoneticPr fontId="6"/>
  </si>
  <si>
    <t>てきます。</t>
    <phoneticPr fontId="6"/>
  </si>
  <si>
    <t>⑫</t>
    <phoneticPr fontId="6"/>
  </si>
  <si>
    <t>その他</t>
    <rPh sb="2" eb="3">
      <t>タ</t>
    </rPh>
    <phoneticPr fontId="6"/>
  </si>
  <si>
    <t>・このツールによる分析結果は一つの計算例であり、様々な仮定・前提条件の上で推計しているため、実際の経済波及</t>
    <phoneticPr fontId="6"/>
  </si>
  <si>
    <t>・本ツールを使用した分析結果等を外部に公表する場合は、下記担当までご連絡くださるようお願いします。</t>
    <rPh sb="1" eb="2">
      <t>ホン</t>
    </rPh>
    <rPh sb="6" eb="8">
      <t>シヨウ</t>
    </rPh>
    <rPh sb="10" eb="12">
      <t>ブンセキ</t>
    </rPh>
    <rPh sb="12" eb="14">
      <t>ケッカ</t>
    </rPh>
    <rPh sb="14" eb="15">
      <t>トウ</t>
    </rPh>
    <rPh sb="16" eb="18">
      <t>ガイブ</t>
    </rPh>
    <rPh sb="19" eb="21">
      <t>コウヒョウ</t>
    </rPh>
    <rPh sb="23" eb="25">
      <t>バアイ</t>
    </rPh>
    <rPh sb="27" eb="29">
      <t>カキ</t>
    </rPh>
    <rPh sb="29" eb="31">
      <t>タントウ</t>
    </rPh>
    <rPh sb="34" eb="36">
      <t>レンラク</t>
    </rPh>
    <rPh sb="43" eb="44">
      <t>ネガ</t>
    </rPh>
    <phoneticPr fontId="6"/>
  </si>
  <si>
    <t>⑥</t>
    <phoneticPr fontId="6"/>
  </si>
  <si>
    <t>経済波及効果分析は、一定条件のもとで分析が行われるということに留意する必要があります。</t>
    <phoneticPr fontId="6"/>
  </si>
  <si>
    <t>①</t>
    <phoneticPr fontId="6"/>
  </si>
  <si>
    <t>②</t>
    <phoneticPr fontId="6"/>
  </si>
  <si>
    <t>③</t>
    <phoneticPr fontId="6"/>
  </si>
  <si>
    <t>④</t>
    <phoneticPr fontId="6"/>
  </si>
  <si>
    <t>生産を行う上での制約条件は存在せず、原材料、生産能力等の限界はないと仮定し
ています。</t>
    <phoneticPr fontId="6"/>
  </si>
  <si>
    <t>の経済性」はないものとしています）。</t>
    <phoneticPr fontId="6"/>
  </si>
  <si>
    <t>⑪</t>
    <phoneticPr fontId="6"/>
  </si>
  <si>
    <t>分析事案の最終需要増加額の推計方法や消費転換率等の各種係数の設定条件により、分析結果は異なっ</t>
    <phoneticPr fontId="6"/>
  </si>
  <si>
    <t>同じ分析事案でも、使用する部門表により経済波及効果の計算結果は異なります。</t>
    <phoneticPr fontId="6"/>
  </si>
  <si>
    <t>効果を保証するものではありません。分析する方の責任において利用してください。</t>
    <phoneticPr fontId="6"/>
  </si>
  <si>
    <t>R6</t>
    <phoneticPr fontId="6"/>
  </si>
  <si>
    <t>電気</t>
  </si>
  <si>
    <t>675</t>
  </si>
  <si>
    <t>獣医業</t>
    <rPh sb="0" eb="2">
      <t>ジュウイ</t>
    </rPh>
    <rPh sb="2" eb="3">
      <t>ギョウ</t>
    </rPh>
    <phoneticPr fontId="3"/>
  </si>
  <si>
    <t>衣服・その他の
繊維既製品</t>
  </si>
  <si>
    <t>石油化学系
基礎製品</t>
  </si>
  <si>
    <t>化学最終製品
（医薬品を除く。）</t>
  </si>
  <si>
    <t>なめし革・
革製品・毛皮</t>
  </si>
  <si>
    <t>その他の窯業・
土石製品</t>
  </si>
  <si>
    <t>その他の輸送
機械・同修理</t>
  </si>
  <si>
    <t>再生資源回収・
加工処理</t>
  </si>
  <si>
    <t>道路輸送
（自家輸送を
除く。）</t>
  </si>
  <si>
    <t>獣医業</t>
    <rPh sb="0" eb="3">
      <t>ジュウイギョウ</t>
    </rPh>
    <phoneticPr fontId="2"/>
  </si>
  <si>
    <t>県内総固定資本
形成（公的）</t>
    <rPh sb="0" eb="2">
      <t>ケンナイ</t>
    </rPh>
    <phoneticPr fontId="2"/>
  </si>
  <si>
    <t>県内総固定資本
形成（民間）</t>
    <rPh sb="0" eb="2">
      <t>ケンナイ</t>
    </rPh>
    <phoneticPr fontId="2"/>
  </si>
  <si>
    <t>県内最終
需要計</t>
    <rPh sb="0" eb="2">
      <t>ケンナイ</t>
    </rPh>
    <phoneticPr fontId="2"/>
  </si>
  <si>
    <t>県内需要
合計</t>
    <rPh sb="0" eb="2">
      <t>ケンナイ</t>
    </rPh>
    <phoneticPr fontId="2"/>
  </si>
  <si>
    <t>移輸出</t>
    <rPh sb="0" eb="1">
      <t>ワタル</t>
    </rPh>
    <rPh sb="1" eb="3">
      <t>ユシュツ</t>
    </rPh>
    <phoneticPr fontId="2"/>
  </si>
  <si>
    <t>（控除）
移輸入</t>
    <rPh sb="5" eb="6">
      <t>ワタル</t>
    </rPh>
    <rPh sb="6" eb="8">
      <t>ユニュウ</t>
    </rPh>
    <phoneticPr fontId="2"/>
  </si>
  <si>
    <t>最終需要
部門計</t>
    <rPh sb="5" eb="7">
      <t>ブモン</t>
    </rPh>
    <phoneticPr fontId="2"/>
  </si>
  <si>
    <t>県内生産額</t>
    <rPh sb="0" eb="2">
      <t>ケンナイ</t>
    </rPh>
    <phoneticPr fontId="2"/>
  </si>
  <si>
    <t>一般政府消費支出（社会資本等減耗分）</t>
    <rPh sb="9" eb="11">
      <t>シャカイ</t>
    </rPh>
    <rPh sb="11" eb="13">
      <t>シホン</t>
    </rPh>
    <rPh sb="13" eb="14">
      <t>トウ</t>
    </rPh>
    <rPh sb="14" eb="16">
      <t>ゲンモウ</t>
    </rPh>
    <rPh sb="16" eb="17">
      <t>ブン</t>
    </rPh>
    <phoneticPr fontId="2"/>
  </si>
  <si>
    <t>令和2年（2020年）産業連関表より</t>
    <rPh sb="0" eb="2">
      <t>レイワ</t>
    </rPh>
    <rPh sb="3" eb="4">
      <t>ネン</t>
    </rPh>
    <rPh sb="9" eb="10">
      <t>ネン</t>
    </rPh>
    <rPh sb="11" eb="13">
      <t>サンギョウ</t>
    </rPh>
    <rPh sb="13" eb="15">
      <t>レンカン</t>
    </rPh>
    <rPh sb="15" eb="16">
      <t>ヒョウ</t>
    </rPh>
    <phoneticPr fontId="10"/>
  </si>
  <si>
    <t>令和２年(2020年)産業連関表 産出表 (統合中分類表)</t>
    <rPh sb="0" eb="2">
      <t>レイワ</t>
    </rPh>
    <rPh sb="3" eb="4">
      <t>ネン</t>
    </rPh>
    <rPh sb="9" eb="10">
      <t>ネン</t>
    </rPh>
    <rPh sb="11" eb="13">
      <t>サンギョウ</t>
    </rPh>
    <rPh sb="13" eb="15">
      <t>レンカン</t>
    </rPh>
    <rPh sb="15" eb="16">
      <t>ヒョウ</t>
    </rPh>
    <rPh sb="17" eb="19">
      <t>サンシュツ</t>
    </rPh>
    <rPh sb="19" eb="20">
      <t>ヒョウ</t>
    </rPh>
    <rPh sb="22" eb="24">
      <t>トウゴウ</t>
    </rPh>
    <rPh sb="24" eb="27">
      <t>チュウブンルイ</t>
    </rPh>
    <rPh sb="27" eb="28">
      <t>ヒョウ</t>
    </rPh>
    <phoneticPr fontId="6"/>
  </si>
  <si>
    <t>令和2年産業連関表（全国表）から求めた貨物運賃率</t>
    <rPh sb="0" eb="2">
      <t>レイワ</t>
    </rPh>
    <rPh sb="16" eb="17">
      <t>モト</t>
    </rPh>
    <rPh sb="19" eb="21">
      <t>カモツ</t>
    </rPh>
    <rPh sb="21" eb="23">
      <t>ウンチン</t>
    </rPh>
    <rPh sb="23" eb="24">
      <t>リツ</t>
    </rPh>
    <phoneticPr fontId="6"/>
  </si>
  <si>
    <t>【生産増加用】</t>
    <rPh sb="1" eb="5">
      <t>セイサンゾウカ</t>
    </rPh>
    <rPh sb="5" eb="6">
      <t>ヨウ</t>
    </rPh>
    <phoneticPr fontId="6"/>
  </si>
  <si>
    <t>令和2年産業連関表（全国表）から求めたマージン率・貨物運賃率</t>
    <rPh sb="0" eb="2">
      <t>レイワ</t>
    </rPh>
    <rPh sb="16" eb="17">
      <t>モト</t>
    </rPh>
    <rPh sb="23" eb="24">
      <t>リツ</t>
    </rPh>
    <rPh sb="25" eb="27">
      <t>カモツ</t>
    </rPh>
    <rPh sb="27" eb="29">
      <t>ウンチン</t>
    </rPh>
    <rPh sb="29" eb="30">
      <t>リツ</t>
    </rPh>
    <phoneticPr fontId="6"/>
  </si>
  <si>
    <t>R7</t>
  </si>
  <si>
    <t>果菜類：かぼちゃ、ピーマン、きゅうり、メロン、すいか、なす、トマト、いちご、さやえんどう（未成熟えんどう）、未成熟とうもろこし、えだまめ（未成熟大豆）、さやいんげん（未成熟いんげん）
葉茎菜類：キャベツ、はくさい、その他の漬菜、ほうれんそう、ねぎ、たまねぎ、にら、みつば、しゅんぎく、にんにく、レタス、セルリー、カリフラワー、ブロッコリー、アスパラガス、たけのこ、もやし
根菜類：だいこん、かぶ、にんじん、ごぼう、さといも、やまのいも、れんこん、しょうが</t>
    <phoneticPr fontId="6"/>
  </si>
  <si>
    <t>みかん、夏みかん、ネーブルオレンジ、はっさく、伊予柑、グレープフルーツ（輸入）、りんご、ぶどう、日本なし、西洋なし、もも、すもも、おうとう、うめ、びわ、かき、くり、キウイフルーツ、パインアップル、バナナ（輸入）、果実の植物成長</t>
    <phoneticPr fontId="6"/>
  </si>
  <si>
    <t>砂糖原料作物</t>
    <rPh sb="2" eb="4">
      <t>ゲンリョウ</t>
    </rPh>
    <rPh sb="4" eb="6">
      <t>サクモツ</t>
    </rPh>
    <phoneticPr fontId="6"/>
  </si>
  <si>
    <t>さとうきび、てんさい</t>
    <phoneticPr fontId="28"/>
  </si>
  <si>
    <t>飲料用作物</t>
    <rPh sb="0" eb="2">
      <t>インリョウ</t>
    </rPh>
    <rPh sb="2" eb="3">
      <t>ヨウ</t>
    </rPh>
    <rPh sb="3" eb="5">
      <t>サクモツ</t>
    </rPh>
    <phoneticPr fontId="6"/>
  </si>
  <si>
    <t>コーヒー豆（輸入）、カカオ豆（輸入）、茶（生葉）、ホップ、茶の植物成長</t>
    <phoneticPr fontId="6"/>
  </si>
  <si>
    <t>その他の食用耕種作物</t>
    <rPh sb="6" eb="8">
      <t>コウシュ</t>
    </rPh>
    <phoneticPr fontId="6"/>
  </si>
  <si>
    <t>そば、えん麦、とうもろこし、あわ、きび、ひえ、グレーンソルガム（輸入）、なたね、ごま、オリーブ、こんにゃくいも、香辛料作物（輸入）、カッサバ芋（輸入）</t>
    <phoneticPr fontId="28"/>
  </si>
  <si>
    <t>飼料作物</t>
    <rPh sb="2" eb="4">
      <t>サクモツ</t>
    </rPh>
    <phoneticPr fontId="6"/>
  </si>
  <si>
    <t>牧草、青刈とうもろこし、ソルゴー</t>
    <phoneticPr fontId="6"/>
  </si>
  <si>
    <t>種苗</t>
    <rPh sb="0" eb="2">
      <t>シュビョウ</t>
    </rPh>
    <phoneticPr fontId="6"/>
  </si>
  <si>
    <t>農産物（畜産物、蚕を除く）の種子、球根類、苗木類（山行き苗木を除く。）、苗木類の植物成長</t>
    <phoneticPr fontId="6"/>
  </si>
  <si>
    <t>花き・花木類</t>
    <rPh sb="0" eb="1">
      <t>カ</t>
    </rPh>
    <rPh sb="3" eb="5">
      <t>ハナキ</t>
    </rPh>
    <rPh sb="5" eb="6">
      <t>ルイ</t>
    </rPh>
    <phoneticPr fontId="6"/>
  </si>
  <si>
    <t>葉たばこ、生ゴム（輸入）、綿花（輸入）、薬用作物（おたね人参、とうき等）、製紙原料作物（こうぞ、みつまた等）、敷物原料作物（い草等）</t>
    <phoneticPr fontId="28"/>
  </si>
  <si>
    <t>切り花類、鉢物類、花木（成木）、花壇用苗もの類、芝類、地被植物類、花木（成木）の植物成長</t>
    <phoneticPr fontId="6"/>
  </si>
  <si>
    <t>生乳、乳子牛（と畜向け、肉用肥育向け）、乳子牛の成長増加、乳廃牛、きゅう肥</t>
    <phoneticPr fontId="28"/>
  </si>
  <si>
    <t>酪農</t>
    <rPh sb="0" eb="2">
      <t>ラクノウ</t>
    </rPh>
    <phoneticPr fontId="6"/>
  </si>
  <si>
    <t>肉用牛</t>
    <rPh sb="0" eb="3">
      <t>ニクヨウギュウ</t>
    </rPh>
    <phoneticPr fontId="6"/>
  </si>
  <si>
    <t>と畜向け肉用牛（成牛換算飼養頭数の増減を含む。）、子取り用めす子牛の成長増加、肥育向け子牛、きゅう肥</t>
    <rPh sb="25" eb="26">
      <t>コ</t>
    </rPh>
    <rPh sb="26" eb="27">
      <t>ト</t>
    </rPh>
    <rPh sb="28" eb="29">
      <t>ヨウ</t>
    </rPh>
    <rPh sb="31" eb="33">
      <t>コウシ</t>
    </rPh>
    <rPh sb="34" eb="36">
      <t>セイチョウ</t>
    </rPh>
    <rPh sb="36" eb="38">
      <t>ゾウカ</t>
    </rPh>
    <rPh sb="44" eb="45">
      <t>ウシ</t>
    </rPh>
    <rPh sb="49" eb="50">
      <t>ヒ</t>
    </rPh>
    <phoneticPr fontId="6"/>
  </si>
  <si>
    <t>豚</t>
    <rPh sb="0" eb="1">
      <t>ブタ</t>
    </rPh>
    <phoneticPr fontId="6"/>
  </si>
  <si>
    <t>豚（成豚換算飼養頭数の増減を含む。）、きゅう肥</t>
    <rPh sb="22" eb="23">
      <t>ヒ</t>
    </rPh>
    <phoneticPr fontId="6"/>
  </si>
  <si>
    <t>鶏卵</t>
    <rPh sb="0" eb="2">
      <t>ケイラン</t>
    </rPh>
    <phoneticPr fontId="6"/>
  </si>
  <si>
    <t>鶏卵、成鶏（成鶏換算飼養羽数の増減を含む。）、不正常卵、鶏ふん</t>
    <phoneticPr fontId="6"/>
  </si>
  <si>
    <t>肉鶏</t>
    <rPh sb="0" eb="2">
      <t>ニクドリ</t>
    </rPh>
    <phoneticPr fontId="6"/>
  </si>
  <si>
    <t>ブロイラー、鶏ふん</t>
    <rPh sb="6" eb="7">
      <t>ケイ</t>
    </rPh>
    <phoneticPr fontId="6"/>
  </si>
  <si>
    <t>その他の畜産</t>
    <rPh sb="2" eb="3">
      <t>タ</t>
    </rPh>
    <phoneticPr fontId="6"/>
  </si>
  <si>
    <t>カントリーエレベーター、ライスセンター、稲作共同育苗事業、土地改良区、青果物共同選果場、航空防除、種付業、ふ卵業</t>
    <phoneticPr fontId="28"/>
  </si>
  <si>
    <t>特用林産物（狩猟業を含む。）</t>
    <rPh sb="6" eb="8">
      <t>シュリョウ</t>
    </rPh>
    <rPh sb="8" eb="9">
      <t>ギョウ</t>
    </rPh>
    <rPh sb="10" eb="11">
      <t>フク</t>
    </rPh>
    <phoneticPr fontId="6"/>
  </si>
  <si>
    <t>きのこ類（まつたけ、しいたけ、えのきたけ等）、種実（くり、くるみ）、ねまがりたけ、生うるし、木ろう、竹材、薪、木炭、狩猟による野生鳥獣及び動物原皮</t>
    <rPh sb="63" eb="65">
      <t>ヤセイ</t>
    </rPh>
    <rPh sb="65" eb="67">
      <t>チョウジュウ</t>
    </rPh>
    <rPh sb="67" eb="68">
      <t>オヨ</t>
    </rPh>
    <phoneticPr fontId="28"/>
  </si>
  <si>
    <t>海面養殖業</t>
    <rPh sb="2" eb="4">
      <t>ヨウショク</t>
    </rPh>
    <rPh sb="4" eb="5">
      <t>ギョウ</t>
    </rPh>
    <phoneticPr fontId="6"/>
  </si>
  <si>
    <t>魚類、えび類、かに類、いか類、たこ類、うに類、なまこ類、貝類、海藻類、鯨類</t>
    <phoneticPr fontId="28"/>
  </si>
  <si>
    <t>まあじ、ぶり類、たい類、くるまえび、ほや類、ほたてがい、かき類、こんぶ類、わかめ類、のり類、真珠</t>
    <phoneticPr fontId="6"/>
  </si>
  <si>
    <t>内水面漁業・養殖業</t>
    <rPh sb="6" eb="8">
      <t>ヨウショク</t>
    </rPh>
    <rPh sb="8" eb="9">
      <t>ギョウ</t>
    </rPh>
    <phoneticPr fontId="6"/>
  </si>
  <si>
    <t>砂利、砂、かんらん岩（精鉱）、砕石、オリビンサンド</t>
    <phoneticPr fontId="28"/>
  </si>
  <si>
    <t>鉄鉱石
非鉄金属鉱物：銅鉱、鉛鉱、亜鉛鉱、金鉱、銀鉱、すず鉱、タングステン鉱、硫化鉄鉱
石灰石
窯業原料鉱物（石灰石を除く。）：けい石、けい砂、ドロマイト、ろう石、粘土、長石、陶石、カオリン
他に分類されない鉱物：重晶石、ベントナイト･けいそう土等の粘土</t>
    <rPh sb="0" eb="3">
      <t>テッコウセキ</t>
    </rPh>
    <rPh sb="44" eb="47">
      <t>セッカイセキ</t>
    </rPh>
    <phoneticPr fontId="28"/>
  </si>
  <si>
    <t>食肉</t>
    <rPh sb="0" eb="2">
      <t>ショクニク</t>
    </rPh>
    <phoneticPr fontId="6"/>
  </si>
  <si>
    <t>牛肉、豚肉、鶏肉、その他の食肉（馬肉、羊肉、山羊肉、鹿肉等）、と畜副産物（原皮、内臓及び肉鶏処理副産物）</t>
    <rPh sb="26" eb="28">
      <t>シカニク</t>
    </rPh>
    <rPh sb="28" eb="29">
      <t>トウ</t>
    </rPh>
    <phoneticPr fontId="28"/>
  </si>
  <si>
    <t>酪農品</t>
    <rPh sb="0" eb="2">
      <t>ラクノウ</t>
    </rPh>
    <rPh sb="2" eb="3">
      <t>ヒン</t>
    </rPh>
    <phoneticPr fontId="6"/>
  </si>
  <si>
    <t>牛乳、加工乳、乳飲料、粉乳、れん乳、バター、チーズ、アイスクリーム、ミックスパウダー、クリーム、発酵乳、乳酸菌飲料</t>
    <phoneticPr fontId="6"/>
  </si>
  <si>
    <t>その他の畜産食料品</t>
    <rPh sb="2" eb="3">
      <t>タ</t>
    </rPh>
    <rPh sb="4" eb="6">
      <t>チクサン</t>
    </rPh>
    <rPh sb="6" eb="9">
      <t>ショクリョウヒン</t>
    </rPh>
    <phoneticPr fontId="6"/>
  </si>
  <si>
    <t>ハム、ベーコン、ソーセージ、ハンバーグ（冷蔵品）、焼豚、食肉びん・かん詰（コンビーフかん詰、うずら卵水煮かん詰等）、その他の畜産食料品（精製はちみつ、乾燥卵等）</t>
    <rPh sb="60" eb="61">
      <t>タ</t>
    </rPh>
    <rPh sb="62" eb="64">
      <t>チクサン</t>
    </rPh>
    <rPh sb="64" eb="67">
      <t>ショクリョウヒン</t>
    </rPh>
    <rPh sb="68" eb="70">
      <t>セイセイ</t>
    </rPh>
    <rPh sb="75" eb="77">
      <t>カンソウ</t>
    </rPh>
    <rPh sb="77" eb="78">
      <t>タマゴ</t>
    </rPh>
    <rPh sb="78" eb="79">
      <t>トウ</t>
    </rPh>
    <phoneticPr fontId="6"/>
  </si>
  <si>
    <t>冷凍魚介類</t>
    <rPh sb="0" eb="2">
      <t>レイトウ</t>
    </rPh>
    <rPh sb="2" eb="5">
      <t>ギョカイルイ</t>
    </rPh>
    <phoneticPr fontId="6"/>
  </si>
  <si>
    <t>冷凍魚介類、冷凍魚介調理品（丸又は三枚おろし、刺身等の処理をし、凍結したもの）、冷凍すり身、副産物の「魚のあら」</t>
    <phoneticPr fontId="28"/>
  </si>
  <si>
    <t>塩・干・くん製品</t>
    <rPh sb="0" eb="1">
      <t>シオ</t>
    </rPh>
    <rPh sb="2" eb="3">
      <t>ホ</t>
    </rPh>
    <rPh sb="6" eb="8">
      <t>セイヒン</t>
    </rPh>
    <phoneticPr fontId="6"/>
  </si>
  <si>
    <t>煮干し品、素干し品、塩干品、くん製品、副産物の「魚のあら」</t>
    <rPh sb="19" eb="22">
      <t>フクサンブツ</t>
    </rPh>
    <rPh sb="24" eb="25">
      <t>サカナ</t>
    </rPh>
    <phoneticPr fontId="6"/>
  </si>
  <si>
    <t>水産びん・かん詰</t>
    <rPh sb="0" eb="2">
      <t>スイサン</t>
    </rPh>
    <rPh sb="7" eb="8">
      <t>ツ</t>
    </rPh>
    <phoneticPr fontId="6"/>
  </si>
  <si>
    <t>かに、さけ、まぐろ・かつお、さば、いわし、その他の水産びん・かん詰、副産物の「魚のあら」</t>
    <rPh sb="34" eb="37">
      <t>フクサンブツ</t>
    </rPh>
    <rPh sb="39" eb="40">
      <t>サカナ</t>
    </rPh>
    <phoneticPr fontId="6"/>
  </si>
  <si>
    <t>ねり製品</t>
    <rPh sb="2" eb="4">
      <t>セイヒン</t>
    </rPh>
    <phoneticPr fontId="6"/>
  </si>
  <si>
    <t>焼きちくわ、かまぼこ、魚肉ハム・ソーセージ、副産物の「魚のあら」</t>
    <rPh sb="22" eb="25">
      <t>フクサンブツ</t>
    </rPh>
    <rPh sb="27" eb="28">
      <t>サカナ</t>
    </rPh>
    <phoneticPr fontId="6"/>
  </si>
  <si>
    <t>節類、水産物つくだ煮、寒天、焼・味付けのり、さくら干し、みりん干し</t>
    <phoneticPr fontId="6"/>
  </si>
  <si>
    <t>その他の水産食料品</t>
    <rPh sb="2" eb="3">
      <t>タ</t>
    </rPh>
    <rPh sb="4" eb="6">
      <t>スイサン</t>
    </rPh>
    <rPh sb="6" eb="9">
      <t>ショクリョウヒン</t>
    </rPh>
    <phoneticPr fontId="6"/>
  </si>
  <si>
    <t>精穀</t>
    <phoneticPr fontId="6"/>
  </si>
  <si>
    <t>製粉</t>
    <rPh sb="0" eb="2">
      <t>セイフン</t>
    </rPh>
    <phoneticPr fontId="6"/>
  </si>
  <si>
    <t>精米、くず米、米ぬか、精麦、麦ぬか</t>
    <phoneticPr fontId="28"/>
  </si>
  <si>
    <t>小麦粉、ふすま、そば粉、こんにゃく粉、米穀粉</t>
    <phoneticPr fontId="6"/>
  </si>
  <si>
    <t>めん</t>
    <phoneticPr fontId="6"/>
  </si>
  <si>
    <t>パン類</t>
    <rPh sb="2" eb="3">
      <t>ルイ</t>
    </rPh>
    <phoneticPr fontId="6"/>
  </si>
  <si>
    <t>菓子類</t>
    <rPh sb="0" eb="2">
      <t>カシ</t>
    </rPh>
    <rPh sb="2" eb="3">
      <t>ルイ</t>
    </rPh>
    <phoneticPr fontId="6"/>
  </si>
  <si>
    <t>乾めん、即席めん、マカロニ・スパゲッティ、生めん</t>
    <phoneticPr fontId="28"/>
  </si>
  <si>
    <t>食パン、学校給食パン、菓子パン、調理パン、サンドイッチ</t>
    <phoneticPr fontId="6"/>
  </si>
  <si>
    <t>キャラメル、ドロップ、キャンデー、チョコレート、チューインガム、焼菓子、ビスケット、米菓、和生菓子、洋生菓子、スナック菓子、油菓子、ココア</t>
    <phoneticPr fontId="6"/>
  </si>
  <si>
    <t>乾燥野菜、冷凍野菜、漬物、ジャム、かんぴょう、切干だいこん、マッシュポテト、干しがき、野菜びん・かん詰、果実びん・かん詰、原料濃縮果汁</t>
    <phoneticPr fontId="28"/>
  </si>
  <si>
    <t>でん粉</t>
    <rPh sb="2" eb="3">
      <t>プン</t>
    </rPh>
    <phoneticPr fontId="6"/>
  </si>
  <si>
    <t>ぶどう糖・水あめ、異性化糖</t>
    <rPh sb="3" eb="4">
      <t>トウ</t>
    </rPh>
    <rPh sb="5" eb="6">
      <t>ミズ</t>
    </rPh>
    <rPh sb="9" eb="13">
      <t>イセイカトウ</t>
    </rPh>
    <phoneticPr fontId="6"/>
  </si>
  <si>
    <t>動植物油脂</t>
    <rPh sb="0" eb="3">
      <t>ドウショクブツ</t>
    </rPh>
    <rPh sb="3" eb="5">
      <t>ユシ</t>
    </rPh>
    <phoneticPr fontId="6"/>
  </si>
  <si>
    <t>調味料</t>
    <rPh sb="0" eb="3">
      <t>チョウミリョウ</t>
    </rPh>
    <phoneticPr fontId="6"/>
  </si>
  <si>
    <t>砂糖</t>
    <phoneticPr fontId="6"/>
  </si>
  <si>
    <t>精製糖（てんさい糖、甘しゃ糖）、含みつ糖、副産物（糖みつ、ビートパルプ）</t>
    <phoneticPr fontId="28"/>
  </si>
  <si>
    <t>かんしょでん粉、ばれいしょでん粉、小麦でん粉、コーンスターチ、でん粉かす</t>
    <phoneticPr fontId="6"/>
  </si>
  <si>
    <t>ぶどう糖（無水結晶ぶどう糖・含水結晶ぶどう糖、全糖ぶどう糖、液状ぶどう糖）、水あめ（水あめ、粉あめ）、異性化糖</t>
    <phoneticPr fontId="6"/>
  </si>
  <si>
    <t>植物油脂：食用なたね油、食用大豆油、非食用向け植物原油（あまに油、ひまし油）
動物油脂：動物油脂（牛脂、豚脂等）、魚油
加工油脂：マーガリン、ショートニング、精製ラード
植物原油かす：なたね油かす、大豆油かす、米ぬか油かす</t>
    <phoneticPr fontId="6"/>
  </si>
  <si>
    <t>みそ、しょうゆ、食用アミノ酸、ソース、マヨネーズ、トマトケチャップ、トマトピューレ、食酢、即席カレー、グルタミン酸ソーダ、香辛料、洋風スープ、発酵調味料、風味調味料、たれ類、めんつゆ類、お茶漬け・ふりかけ類、即席みそ汁・お吸いもの、マヨネーズ副産物（卵白）
※塩は「無機化学工業製品」</t>
    <phoneticPr fontId="6"/>
  </si>
  <si>
    <t>冷凍調理食品</t>
    <rPh sb="0" eb="2">
      <t>レイトウ</t>
    </rPh>
    <rPh sb="2" eb="6">
      <t>チョウリショクヒン</t>
    </rPh>
    <phoneticPr fontId="6"/>
  </si>
  <si>
    <t>冷凍フライ（コロッケ、カツ、魚フライ等）、冷凍米飯類、冷凍ハンバーグ、冷凍シューマイ</t>
    <phoneticPr fontId="28"/>
  </si>
  <si>
    <t>レトルト食品（カレー、マーボー豆腐の素、ミートソース類、スープ類等）</t>
    <phoneticPr fontId="6"/>
  </si>
  <si>
    <t>そう菜、すし、弁当</t>
    <phoneticPr fontId="6"/>
  </si>
  <si>
    <t>レトルト食品</t>
    <rPh sb="4" eb="6">
      <t>ショクヒン</t>
    </rPh>
    <phoneticPr fontId="6"/>
  </si>
  <si>
    <t>そう菜・すし、弁当</t>
    <rPh sb="2" eb="3">
      <t>サイ</t>
    </rPh>
    <rPh sb="7" eb="9">
      <t>ベントウ</t>
    </rPh>
    <phoneticPr fontId="6"/>
  </si>
  <si>
    <t>清酒</t>
    <rPh sb="0" eb="2">
      <t>セイシュ</t>
    </rPh>
    <phoneticPr fontId="6"/>
  </si>
  <si>
    <t>ビール類</t>
    <rPh sb="3" eb="4">
      <t>ルイ</t>
    </rPh>
    <phoneticPr fontId="6"/>
  </si>
  <si>
    <t>ウイスキー類</t>
    <rPh sb="5" eb="6">
      <t>ルイ</t>
    </rPh>
    <phoneticPr fontId="6"/>
  </si>
  <si>
    <t>その他の酒類</t>
    <rPh sb="2" eb="3">
      <t>タ</t>
    </rPh>
    <rPh sb="4" eb="6">
      <t>サケルイ</t>
    </rPh>
    <phoneticPr fontId="6"/>
  </si>
  <si>
    <t>清酒、味りん、清酒かす、味りんかす</t>
    <phoneticPr fontId="28"/>
  </si>
  <si>
    <t>ビール、麦芽根、ビール粕、乾燥酵母、生酵母、発泡酒</t>
    <phoneticPr fontId="6"/>
  </si>
  <si>
    <t>果実酒類、合成清酒、しょうちゅう、スピリッツ、リキュール、その他の醸造酒、雑酒、添加用アルコール
※甘酒は「食料品」</t>
    <phoneticPr fontId="6"/>
  </si>
  <si>
    <t>ウイスキー、ブランデー</t>
    <phoneticPr fontId="6"/>
  </si>
  <si>
    <t>茶・コーヒー</t>
    <rPh sb="0" eb="1">
      <t>チャ</t>
    </rPh>
    <phoneticPr fontId="6"/>
  </si>
  <si>
    <t>清涼飲料</t>
    <rPh sb="0" eb="4">
      <t>セイリョウインリョウ</t>
    </rPh>
    <phoneticPr fontId="6"/>
  </si>
  <si>
    <t>製氷</t>
    <rPh sb="0" eb="2">
      <t>セイヒョウ</t>
    </rPh>
    <phoneticPr fontId="6"/>
  </si>
  <si>
    <t>緑茶、紅茶、ウーロン茶、コーヒー</t>
    <phoneticPr fontId="28"/>
  </si>
  <si>
    <t>炭酸飲料、果実飲料、緑茶飲料、紅茶飲料、ウーロン茶飲料、コーヒー飲料、麦茶飲料、豆乳飲料、ミネラルウォーター、スポーツドリンク、野菜ジュース
※濃縮果汁・天然果汁は「食料品」</t>
    <rPh sb="42" eb="44">
      <t>インリョウ</t>
    </rPh>
    <rPh sb="64" eb="66">
      <t>ヤサイ</t>
    </rPh>
    <phoneticPr fontId="6"/>
  </si>
  <si>
    <t>販売用氷</t>
    <phoneticPr fontId="6"/>
  </si>
  <si>
    <t>飼料</t>
    <phoneticPr fontId="6"/>
  </si>
  <si>
    <t>有機質肥料（別掲を除く。）</t>
    <rPh sb="0" eb="5">
      <t>ユウキシツヒリョウ</t>
    </rPh>
    <rPh sb="6" eb="8">
      <t>ベッケイ</t>
    </rPh>
    <rPh sb="9" eb="10">
      <t>ノゾ</t>
    </rPh>
    <phoneticPr fontId="6"/>
  </si>
  <si>
    <t>動物性有機質肥料（魚かす粉末、肉骨紛、加工家きんふん肥料等）、植物性有機質肥料（なたね油かす、米ぬか油かす、わたみ油かす等）、その他（たい肥）</t>
    <phoneticPr fontId="6"/>
  </si>
  <si>
    <t>家畜・家きん用飼料、養魚用飼料、ペットフード、魚かす</t>
    <phoneticPr fontId="28"/>
  </si>
  <si>
    <t>紙巻たばこ、葉巻たばこ、きざみたばこ、パイプたばこ、加熱式たばこ</t>
    <rPh sb="26" eb="29">
      <t>カネツシキ</t>
    </rPh>
    <phoneticPr fontId="28"/>
  </si>
  <si>
    <t>製糸（生糸、副蚕糸）、綿紡績糸（純綿糸、混紡綿糸）、化学繊維紡績糸：ビスコース・スフ糸、キュプラ・スフ糸、アセテート紡績糸、ビニロン紡績糸、ナイロン紡績糸、アクリル紡績糸、ポリエステル紡績糸、ポリプロピレン紡績糸）、毛紡績糸（そ毛糸、紡毛糸）、ねん糸、かさ高加工糸、その他の紡績糸（絹紡糸、さく紡糸、絹紡ちゅう糸、麻紡績糸、和紡糸）</t>
    <rPh sb="11" eb="14">
      <t>メンボウセキ</t>
    </rPh>
    <rPh sb="14" eb="15">
      <t>イト</t>
    </rPh>
    <rPh sb="109" eb="111">
      <t>ボウセキ</t>
    </rPh>
    <rPh sb="111" eb="112">
      <t>イト</t>
    </rPh>
    <rPh sb="117" eb="119">
      <t>ボウモウ</t>
    </rPh>
    <rPh sb="119" eb="120">
      <t>イト</t>
    </rPh>
    <rPh sb="124" eb="125">
      <t>イト</t>
    </rPh>
    <rPh sb="128" eb="129">
      <t>ダカ</t>
    </rPh>
    <rPh sb="129" eb="132">
      <t>カコウイト</t>
    </rPh>
    <phoneticPr fontId="28"/>
  </si>
  <si>
    <t>綿・スフ織物（合繊短繊維織物を含む。）</t>
    <rPh sb="0" eb="1">
      <t>メン</t>
    </rPh>
    <rPh sb="7" eb="9">
      <t>ゴウセン</t>
    </rPh>
    <rPh sb="9" eb="12">
      <t>タンセンイ</t>
    </rPh>
    <rPh sb="12" eb="14">
      <t>オリモノ</t>
    </rPh>
    <rPh sb="15" eb="16">
      <t>フク</t>
    </rPh>
    <phoneticPr fontId="6"/>
  </si>
  <si>
    <t>綿織物、ビスコース・スフ織物、化学繊維紡績糸織物、綿・スフ・合成繊維毛布地</t>
    <phoneticPr fontId="28"/>
  </si>
  <si>
    <t>絹・人絹織物（合繊長繊維織物を含む。）</t>
    <rPh sb="0" eb="1">
      <t>キヌ</t>
    </rPh>
    <rPh sb="2" eb="4">
      <t>ヒトキヌ</t>
    </rPh>
    <rPh sb="4" eb="6">
      <t>オリモノ</t>
    </rPh>
    <rPh sb="7" eb="9">
      <t>ゴウセン</t>
    </rPh>
    <rPh sb="9" eb="12">
      <t>チョウセンイ</t>
    </rPh>
    <rPh sb="12" eb="14">
      <t>オリモノ</t>
    </rPh>
    <rPh sb="15" eb="16">
      <t>フク</t>
    </rPh>
    <phoneticPr fontId="6"/>
  </si>
  <si>
    <t>絹織物、絹紡織物、人絹織物、合成繊維長繊維織物、化学繊維タイヤコード</t>
    <phoneticPr fontId="6"/>
  </si>
  <si>
    <t>その他の織物</t>
    <rPh sb="2" eb="3">
      <t>タ</t>
    </rPh>
    <rPh sb="4" eb="6">
      <t>オリモノ</t>
    </rPh>
    <phoneticPr fontId="6"/>
  </si>
  <si>
    <t>綱・網（ロープ、コード、トワイン、漁網、漁網以外の網地）、他に分類されない繊維工業製品（レース生地・雑品、組ひも、製毛（洗上羊毛、トップ、反毛等）、フェルト、不織布（乾式）、上塗りした織物、防水した織物、その他の繊維粗製品（ふとん類、リリヤン、モール、ふさ類等））</t>
    <rPh sb="50" eb="52">
      <t>ザッピン</t>
    </rPh>
    <rPh sb="92" eb="94">
      <t>オリモノ</t>
    </rPh>
    <rPh sb="104" eb="105">
      <t>タ</t>
    </rPh>
    <rPh sb="106" eb="108">
      <t>センイ</t>
    </rPh>
    <rPh sb="108" eb="111">
      <t>ソセイヒン</t>
    </rPh>
    <rPh sb="115" eb="116">
      <t>ルイ</t>
    </rPh>
    <rPh sb="128" eb="129">
      <t>ルイ</t>
    </rPh>
    <rPh sb="129" eb="130">
      <t>トウ</t>
    </rPh>
    <phoneticPr fontId="28"/>
  </si>
  <si>
    <t>織物製衣服</t>
    <phoneticPr fontId="6"/>
  </si>
  <si>
    <t>ニット製衣服</t>
    <phoneticPr fontId="6"/>
  </si>
  <si>
    <t>アウターシャツ類、セーター類、その他の外衣・シャツ（成人男子・少年服、成人女子・少女服、乳幼児服、スポーツ用衣服、海水着等）、下着、寝着類、補整着</t>
    <phoneticPr fontId="6"/>
  </si>
  <si>
    <t>ネクタイ、スカーフ、マフラー、ハンカチーフ、靴下、手袋、帽子、毛皮製衣服・身の回り品、なめし革製衣服、繊維製履物</t>
    <phoneticPr fontId="28"/>
  </si>
  <si>
    <t>寝具</t>
    <rPh sb="0" eb="2">
      <t>シング</t>
    </rPh>
    <phoneticPr fontId="6"/>
  </si>
  <si>
    <t>ふとん、羽毛ふとん、その他の寝具（寝具用カバー、シーツ、タオルケット、枕、クッション、寝袋等）、毛布</t>
    <rPh sb="12" eb="13">
      <t>タ</t>
    </rPh>
    <rPh sb="14" eb="16">
      <t>シング</t>
    </rPh>
    <rPh sb="35" eb="36">
      <t>マクラ</t>
    </rPh>
    <rPh sb="43" eb="45">
      <t>ネブクロ</t>
    </rPh>
    <rPh sb="45" eb="46">
      <t>トウ</t>
    </rPh>
    <rPh sb="48" eb="50">
      <t>モウフ</t>
    </rPh>
    <phoneticPr fontId="28"/>
  </si>
  <si>
    <t>じゅうたん、だん通、タフテッドカーペット、しゅろマット、床マット等の繊維製床敷物</t>
    <phoneticPr fontId="6"/>
  </si>
  <si>
    <t>製材</t>
    <rPh sb="0" eb="2">
      <t>セイザイ</t>
    </rPh>
    <phoneticPr fontId="6"/>
  </si>
  <si>
    <t>板材、ひき割、ひき角、残材</t>
    <phoneticPr fontId="28"/>
  </si>
  <si>
    <t>単板、床板、普通合板、特殊合板、集成材</t>
    <phoneticPr fontId="6"/>
  </si>
  <si>
    <t>合板・集合材</t>
    <rPh sb="0" eb="2">
      <t>ゴウバン</t>
    </rPh>
    <rPh sb="3" eb="6">
      <t>シュウゴウザイ</t>
    </rPh>
    <phoneticPr fontId="6"/>
  </si>
  <si>
    <t>木材チップ</t>
    <rPh sb="0" eb="2">
      <t>モクザイ</t>
    </rPh>
    <phoneticPr fontId="6"/>
  </si>
  <si>
    <t>建設用木製品（造作材、建築用木製組立材料、パーティクルボード、繊維板、銘板、銘木、床柱、床板）、他に分類されない木製品（経木、木毛、たる・おけ材、竹・とう・きりゅう等容器、折箱、木箱、取枠、巻枠、たる、おけ類、薬品処理木材、コルク製品、はし、げた、せいろ、靴型、その他の木・竹・とう・きりゅう等の製品）</t>
    <phoneticPr fontId="28"/>
  </si>
  <si>
    <t>木製家具</t>
    <rPh sb="0" eb="2">
      <t>モクセイ</t>
    </rPh>
    <rPh sb="2" eb="4">
      <t>カグ</t>
    </rPh>
    <phoneticPr fontId="6"/>
  </si>
  <si>
    <t>金属製家具</t>
    <rPh sb="0" eb="3">
      <t>キンゾクセイ</t>
    </rPh>
    <rPh sb="3" eb="5">
      <t>カグ</t>
    </rPh>
    <phoneticPr fontId="6"/>
  </si>
  <si>
    <t>木製建具</t>
    <rPh sb="0" eb="4">
      <t>モクセイタテグ</t>
    </rPh>
    <phoneticPr fontId="6"/>
  </si>
  <si>
    <t>その他の家具・装備品</t>
    <rPh sb="2" eb="3">
      <t>タ</t>
    </rPh>
    <rPh sb="4" eb="6">
      <t>カグ</t>
    </rPh>
    <rPh sb="7" eb="10">
      <t>ソウビヒン</t>
    </rPh>
    <phoneticPr fontId="6"/>
  </si>
  <si>
    <t>机、テーブル、いす、流し台、調理台、ガス台、たんす、棚、音響機器用キャビネット、ベッド等の木製家具</t>
    <phoneticPr fontId="28"/>
  </si>
  <si>
    <t>机、テーブル、いす、ベッド、流し台、調理台、ガス台、棚、戸棚等の金属製家具</t>
    <phoneticPr fontId="6"/>
  </si>
  <si>
    <t>雨戸、格子、障子、ふすま</t>
    <phoneticPr fontId="6"/>
  </si>
  <si>
    <t>洋紙・和紙</t>
    <rPh sb="0" eb="2">
      <t>ヨウシ</t>
    </rPh>
    <rPh sb="3" eb="5">
      <t>ワシ</t>
    </rPh>
    <phoneticPr fontId="6"/>
  </si>
  <si>
    <t>板紙</t>
    <rPh sb="0" eb="2">
      <t>イタガミ</t>
    </rPh>
    <phoneticPr fontId="6"/>
  </si>
  <si>
    <t>新聞巻取紙、印刷用紙、情報用紙、包装用紙、衛生用紙、雑種紙、手すき和紙、紙幣用和紙</t>
    <rPh sb="8" eb="10">
      <t>ヨウシ</t>
    </rPh>
    <phoneticPr fontId="28"/>
  </si>
  <si>
    <t>段ボール原紙、白板紙、色板紙、建材原紙、その他の板紙</t>
    <phoneticPr fontId="6"/>
  </si>
  <si>
    <t>段ボール</t>
    <rPh sb="0" eb="1">
      <t>ダン</t>
    </rPh>
    <phoneticPr fontId="6"/>
  </si>
  <si>
    <t>段ボール（シート）</t>
  </si>
  <si>
    <t>塗工紙・建設用加工紙</t>
    <rPh sb="0" eb="1">
      <t>ヌ</t>
    </rPh>
    <rPh sb="1" eb="2">
      <t>コウ</t>
    </rPh>
    <rPh sb="2" eb="3">
      <t>カミ</t>
    </rPh>
    <rPh sb="4" eb="6">
      <t>ケンセツ</t>
    </rPh>
    <rPh sb="6" eb="7">
      <t>ヨウ</t>
    </rPh>
    <rPh sb="7" eb="9">
      <t>カコウ</t>
    </rPh>
    <rPh sb="9" eb="10">
      <t>カミ</t>
    </rPh>
    <phoneticPr fontId="6"/>
  </si>
  <si>
    <t>絶縁紙、絶縁テープ、アスファルト塗工紙、ブックバインディングクロス、その他の塗工紙・加工紙、壁紙、ふすま紙</t>
    <phoneticPr fontId="28"/>
  </si>
  <si>
    <t>第108-1表　生産者価格評価表　（108部門表）</t>
    <rPh sb="0" eb="1">
      <t>ダイ</t>
    </rPh>
    <rPh sb="6" eb="7">
      <t>ヒョウ</t>
    </rPh>
    <rPh sb="8" eb="11">
      <t>セイサンシャ</t>
    </rPh>
    <rPh sb="11" eb="13">
      <t>カカク</t>
    </rPh>
    <rPh sb="13" eb="15">
      <t>ヒョウカ</t>
    </rPh>
    <rPh sb="15" eb="16">
      <t>ヒョウ</t>
    </rPh>
    <rPh sb="21" eb="23">
      <t>ブモン</t>
    </rPh>
    <rPh sb="23" eb="24">
      <t>ヒョウ</t>
    </rPh>
    <phoneticPr fontId="6"/>
  </si>
  <si>
    <t>段ボール箱</t>
    <rPh sb="0" eb="1">
      <t>ダン</t>
    </rPh>
    <rPh sb="4" eb="5">
      <t>バコ</t>
    </rPh>
    <phoneticPr fontId="6"/>
  </si>
  <si>
    <t>その他の紙製容器</t>
    <rPh sb="2" eb="3">
      <t>タ</t>
    </rPh>
    <phoneticPr fontId="6"/>
  </si>
  <si>
    <t>重包装紙袋（セメント袋、米麦袋等）、角底紙袋（ショッピングバッグ、手提紙袋等）、紙箱（折たたみ箱、機械箱、張り合わせ箱等）、その他の紙器（紙筒、紙コップ、紙皿等）</t>
    <phoneticPr fontId="28"/>
  </si>
  <si>
    <t>紙製衛生材料・用品</t>
    <rPh sb="0" eb="2">
      <t>カミセイ</t>
    </rPh>
    <rPh sb="2" eb="6">
      <t>エイセイザイリョウ</t>
    </rPh>
    <rPh sb="7" eb="9">
      <t>ヨウヒン</t>
    </rPh>
    <phoneticPr fontId="6"/>
  </si>
  <si>
    <t>紙製衛生材料（衛生用紙綿、衛生用綿状パルプ等）、紙製衛生用品（紙おむつ、紙タオル、紙ナプキン、生理用品、ティッシュペーパー、トイレットペーパー等）</t>
    <rPh sb="0" eb="2">
      <t>カミセイ</t>
    </rPh>
    <rPh sb="2" eb="4">
      <t>エイセイ</t>
    </rPh>
    <rPh sb="4" eb="6">
      <t>ザイリョウ</t>
    </rPh>
    <rPh sb="28" eb="30">
      <t>ヨウヒン</t>
    </rPh>
    <rPh sb="71" eb="72">
      <t>トウ</t>
    </rPh>
    <phoneticPr fontId="6"/>
  </si>
  <si>
    <t>事務用紙製品、学用紙製品、日用紙製品、セロファン、紙管、紙ひも、紙テープ、ソリッドファイバー製品、バルカナイズドファイバー製品</t>
    <rPh sb="46" eb="48">
      <t>セイヒン</t>
    </rPh>
    <phoneticPr fontId="28"/>
  </si>
  <si>
    <t>窒素質・りん酸質肥料（アンモニア、アンモニア水、尿素、硝酸アンモニウム、石灰窒素、過りん酸石灰、熔成りん肥、重過りん酸石灰、重焼りん）、複合肥料（りん酸アンモニウム（肥料用）、高度化成肥料、普通化成肥料、配合肥料）</t>
    <phoneticPr fontId="28"/>
  </si>
  <si>
    <t>ソーダ灰、か性ソーダ、液体塩素、その他のソーダ工業製品（塩素ガス、塩酸ガス、塩酸、高度さらし粉、さらし液、塩素酸ナトリウム）</t>
    <phoneticPr fontId="28"/>
  </si>
  <si>
    <t>無機顔料</t>
    <rPh sb="0" eb="4">
      <t>ムキガンリョウ</t>
    </rPh>
    <phoneticPr fontId="6"/>
  </si>
  <si>
    <t>圧縮ガス・液化ガス</t>
    <rPh sb="0" eb="2">
      <t>アッシュク</t>
    </rPh>
    <rPh sb="5" eb="7">
      <t>エキカ</t>
    </rPh>
    <phoneticPr fontId="6"/>
  </si>
  <si>
    <t>塩</t>
    <rPh sb="0" eb="1">
      <t>シオ</t>
    </rPh>
    <phoneticPr fontId="6"/>
  </si>
  <si>
    <t>酸化チタン、カーボンブラック、その他の無機顔料（亜鉛華、酸化第二鉄、黄鉛、鉛丹、リサージ、カドミウム顔料、銀朱）</t>
    <phoneticPr fontId="6"/>
  </si>
  <si>
    <t>酸素ガス、窒素、アルゴン、水素、溶解アセチレン、炭酸ガス</t>
    <phoneticPr fontId="6"/>
  </si>
  <si>
    <t>塩、食卓塩、かん水、にがり</t>
    <phoneticPr fontId="6"/>
  </si>
  <si>
    <t>亜硫酸塩、硫化物、ふっ化物、りん化合物、カリウム塩、バリウム塩、活性炭</t>
    <phoneticPr fontId="28"/>
  </si>
  <si>
    <t>エチレン、プロピレン、ブタン、ブチレン、ブタジエン、ノルマルパラフィン、分解ガソリン、オフガス</t>
    <phoneticPr fontId="6"/>
  </si>
  <si>
    <t>石油化学系芳香族製品</t>
    <rPh sb="5" eb="8">
      <t>ホウコウゾク</t>
    </rPh>
    <rPh sb="8" eb="10">
      <t>セイヒン</t>
    </rPh>
    <phoneticPr fontId="6"/>
  </si>
  <si>
    <t>純ベンゼン、純トルエン、キシレン（ｏ-キシレン（精製のもの）、ｍ-キシレン（精製のもの）、ｐ-キシレン（精製のもの）を含む。）、芳香族剤</t>
    <phoneticPr fontId="6"/>
  </si>
  <si>
    <t>脂肪族中間物</t>
    <phoneticPr fontId="6"/>
  </si>
  <si>
    <t>環式中間物・合成染料・有機顔料</t>
    <phoneticPr fontId="6"/>
  </si>
  <si>
    <t>合成オクタノール、合成ブタノール、酢酸、二塩化エチレン、アクリロニトリル、エチレングリコール、酢酸ビニル（モノマー）、その他の脂肪族中間物（イソプロピルアルコール、酸化エチレン、塩化ビニル（モノマー））</t>
    <phoneticPr fontId="28"/>
  </si>
  <si>
    <t>合成染料、有機顔料、スチレンモノマー、合成石炭酸、テレフタル酸、ジメチルテレフタレート、カプロラクタム、その他の環式中間物（無水フタル酸、トルイレンジイソシアネート、ジフェニルメタンジイソシアネート、シクロヘキサン、アニリン、ニトロベンゼン、クロルベンゼン）</t>
    <phoneticPr fontId="6"/>
  </si>
  <si>
    <t>メタン誘導品</t>
    <rPh sb="3" eb="5">
      <t>ユウドウ</t>
    </rPh>
    <rPh sb="5" eb="6">
      <t>ヒン</t>
    </rPh>
    <phoneticPr fontId="6"/>
  </si>
  <si>
    <t>精製メタノール、ホルマリン、塩化メチル、フロンガス</t>
    <phoneticPr fontId="6"/>
  </si>
  <si>
    <t>可塑剤</t>
    <rPh sb="0" eb="3">
      <t>カソザイ</t>
    </rPh>
    <phoneticPr fontId="6"/>
  </si>
  <si>
    <t>フタル酸系可塑剤、脂肪酸系可塑剤、りん酸系可塑剤、アジピン酸系可塑剤、ポリエステル系可塑剤、エポキシ系可塑剤</t>
    <phoneticPr fontId="6"/>
  </si>
  <si>
    <t>統合中分類（108部門）</t>
    <rPh sb="0" eb="2">
      <t>トウゴウ</t>
    </rPh>
    <rPh sb="2" eb="5">
      <t>チュウブンルイ</t>
    </rPh>
    <rPh sb="9" eb="11">
      <t>ブモン</t>
    </rPh>
    <phoneticPr fontId="6"/>
  </si>
  <si>
    <t>統合小分類（188部門）</t>
    <rPh sb="0" eb="2">
      <t>トウゴウ</t>
    </rPh>
    <rPh sb="2" eb="5">
      <t>ショウブンルイ</t>
    </rPh>
    <rPh sb="9" eb="11">
      <t>ブモン</t>
    </rPh>
    <phoneticPr fontId="6"/>
  </si>
  <si>
    <t>基本分類（391部門）</t>
    <rPh sb="0" eb="2">
      <t>キホン</t>
    </rPh>
    <rPh sb="2" eb="4">
      <t>ブンルイ</t>
    </rPh>
    <rPh sb="8" eb="10">
      <t>ブモン</t>
    </rPh>
    <phoneticPr fontId="6"/>
  </si>
  <si>
    <t>純ベンゼン（非石油系）、クレオソート油、ピッチ、ナフタリン、エチルアルコール、ゴム加硫促進剤、ゴム老化防止剤、高級アルコール（油脂製品）</t>
    <phoneticPr fontId="28"/>
  </si>
  <si>
    <t>熱硬化性樹脂</t>
    <rPh sb="0" eb="4">
      <t>ネツコウカセイ</t>
    </rPh>
    <phoneticPr fontId="6"/>
  </si>
  <si>
    <t>フェノール樹脂、ユリア樹脂、メラミン樹脂、不飽和ポリエステル樹脂、アルキド樹脂、エポキシ樹脂、けい素樹脂</t>
    <phoneticPr fontId="28"/>
  </si>
  <si>
    <t>熱可塑性樹脂</t>
    <phoneticPr fontId="6"/>
  </si>
  <si>
    <t>ポリエチレン（低密度のもの、ＥＶＡ（エチレン・酢酸ビニルコポリマー）、高密度のもの）、ポリスチレン（成形材料（ＧＰ・ＨＩ）、発泡用（ＦＳ）、ＡＳ樹脂、ＡＢＳ樹脂）、ポリプロピレン、塩化ビニル樹脂（ポリマー、コポリマー、ペースト）</t>
    <phoneticPr fontId="6"/>
  </si>
  <si>
    <t>高機能性樹脂</t>
    <phoneticPr fontId="6"/>
  </si>
  <si>
    <t>ポリアミド系樹脂、ポリカーボネート、ポリアセタール、ポリエチレンテレフタレート（繊維用を除く）、ポリブチレンテレフタレート、ポリフェニレンサルファイド</t>
    <phoneticPr fontId="6"/>
  </si>
  <si>
    <t>その他の合成樹脂</t>
    <phoneticPr fontId="6"/>
  </si>
  <si>
    <t>石油系樹脂（ポリブテン、石油樹脂）、メタクリル樹脂（成形材料、板状等材料）、ポリビニルアルコール、塩化ビニリデン樹脂、ふっ素樹脂、ポリエチレンテレフタレート（繊維用）、その他の樹脂</t>
    <phoneticPr fontId="6"/>
  </si>
  <si>
    <t>レーヨン・アセテート（ビスコース長繊維糸・短繊維、キュプラ長繊維糸・短繊維、アセテート長繊維糸・短繊維）、合成繊維（ナイロン長繊維糸・短繊維、ポリエステル長繊維糸・短繊維、アクリル長繊維糸・短繊維、ビニロン長繊維糸・短繊維、ポリプロピレン長繊維糸・短繊維）</t>
    <phoneticPr fontId="28"/>
  </si>
  <si>
    <t>油脂加工製品：硬化油（工業用）、脂肪酸、グリセリン
石けん・合成洗剤
界面活性剤（石けん・合成洗剤を除く。）：陰イオン・陽イオン・両性イオン・非イオン界面活性剤、柔軟仕上げ剤</t>
    <rPh sb="26" eb="27">
      <t>セッ</t>
    </rPh>
    <rPh sb="30" eb="34">
      <t>ゴウセイセンザイ</t>
    </rPh>
    <phoneticPr fontId="28"/>
  </si>
  <si>
    <t>香水、オーデコロン、頭髪用化粧品（シャンプー、ヘアリンス、養毛料、整髪料等）、皮膚用化粧品（クリーム、乳液、化粧水、パック等）、仕上用化粧品（ファンデーション、おしろい、口紅、ほほ紅、アイメークアップ等）、特殊用途化粧品（日やけ止め・ひげそり用化粧品等）、歯磨</t>
    <phoneticPr fontId="28"/>
  </si>
  <si>
    <t>塗料</t>
    <phoneticPr fontId="6"/>
  </si>
  <si>
    <t>印刷インキ</t>
    <phoneticPr fontId="6"/>
  </si>
  <si>
    <t>油性塗料、ラッカー、電気絶縁塗料、合成樹脂塗料、シンナー類</t>
    <phoneticPr fontId="28"/>
  </si>
  <si>
    <t>一般インキ、新聞インキ、補助剤、印刷インキ用ワニス</t>
    <phoneticPr fontId="6"/>
  </si>
  <si>
    <t>ゼラチン・接着剤</t>
    <phoneticPr fontId="6"/>
  </si>
  <si>
    <t>写真感光材料</t>
    <phoneticPr fontId="6"/>
  </si>
  <si>
    <t>フィルム、印画紙、感光紙、製版用感光材料、写真用化学薬品</t>
    <phoneticPr fontId="6"/>
  </si>
  <si>
    <t>触媒
他に分類されない化学最終製品：洗浄剤・磨用剤（クレンザー、ワックス、靴クリーム等）、ろうそく、火薬類（無煙火薬、電気雷管等）、香料、天然樹脂製品、木材化学製品、試薬、他に分類されない化学工業製品（デキストリン（可溶性でんぷんを含む）、修正液、漂白剤等）</t>
    <rPh sb="0" eb="2">
      <t>ショクバイ</t>
    </rPh>
    <phoneticPr fontId="28"/>
  </si>
  <si>
    <t>ガソリン
ジェット燃料油
灯油
軽油
A重油
B重油・C重油
ナフサ
液化石油ガス
その他の石油製品：グリース、潤滑油、パラフィン、アスファルト、精製・混合用原料油、石油ガス、オイルコークス</t>
    <rPh sb="9" eb="12">
      <t>ネンリョウユ</t>
    </rPh>
    <rPh sb="13" eb="15">
      <t>トウユ</t>
    </rPh>
    <rPh sb="16" eb="18">
      <t>ケイユ</t>
    </rPh>
    <rPh sb="20" eb="22">
      <t>ジュウユ</t>
    </rPh>
    <rPh sb="24" eb="26">
      <t>ジュウユ</t>
    </rPh>
    <rPh sb="28" eb="30">
      <t>ジュウユ</t>
    </rPh>
    <rPh sb="35" eb="39">
      <t>エキカセキユ</t>
    </rPh>
    <phoneticPr fontId="28"/>
  </si>
  <si>
    <t>コークス
その他の石炭製品：練炭、豆炭、粗製ベンゾール、コールタール、コークス炉ガス</t>
    <phoneticPr fontId="28"/>
  </si>
  <si>
    <t>舗装材料</t>
    <rPh sb="0" eb="4">
      <t>ホソウザイリョウ</t>
    </rPh>
    <phoneticPr fontId="6"/>
  </si>
  <si>
    <t>アスファルト舗装混合材、タール舗装混合材</t>
    <phoneticPr fontId="6"/>
  </si>
  <si>
    <t>プラスチックフィルム・シート：プラスチックフィルム、プラスチックシート、プラスチック床材、合成皮革、プラスチックフィルム・シート・床材・合成皮革加工品
プラスチック板・管・棒：プラスチック板（平板・波板・積層品・化粧板）・棒、プラスチック管（硬質管、ホース）、プラスチック継手、プラスチック異形押出製品（雨どい等）、プラスチック板・棒・管・継手・異形押出製品の加工品
プラスチック発泡製品：ポリウレタンフォーム、ポリエチレンフォーム、塩化ビニルフォーム、ポリスチレンフォーム、ポリスチレンペーパー、板状発泡製品、発泡プラスチック製品の加工品
工業用プラスチック製品：輸送機械器具用プラスチック製品（バンパー、ダッシュボード、ホイールキャップ等）、電気機械器具用プラスチック製品（ＴＶキャビネット、掃除機ボデー、冷蔵庫内装用品等）、その他の工業用プラスチック製品、工業用プラスチック製品の加工品
強化プラスチック製品：強化プラスチック製板・棒・管・継手、強化プラスチック製容器・浴槽・浄化槽、工業用強化プラスチック製品、その他の強化プラスチック製品（保安帽（帽体）、がい子、橋脚、コンテナ等）、強化プラスチック製品の加工品
プラスチック製容器：飲料用プラスチックボトル、プラスチック製灯油缶、工業用薬品缶、洗剤・シャンプー用容器、ビールコンテナ、農林水産用コンテナ、ごみ箱
プラスチック製日用雑貨・食卓用品：プラスチック製台所・食卓用品（まな板、ボウル、食器、盆等）、プラスチック製浴室用品、その他のプラスチック製日用雑貨
その他のプラスチック製品：プラスチック成形材料、廃プラスチック製品（くい、棚、漁礁等）、医療・衛生用プラスチック製品、その他のプラスチック製品（結束テープ、絶縁テープ、時計ガラス、止水板、人工芝等）、プラスチック製品の加工品（他に分類されないもの）</t>
    <phoneticPr fontId="28"/>
  </si>
  <si>
    <t>ゴム製・プラスチック製履物：ゴム製履物・同附属品（地下足袋、ゴム底布靴、総ゴム靴、ゴム草履・スリッパ（スポンジ製のものを含む）、ゴム製の履物用品（ゴム底、ゴムかかと、草履底、甲など））、プラスチック製履物・同附属品（プラスチック製靴（合成皮革製靴、プラスチック成形靴など）、プラスチック製サンダル・スリッパ・草履、プラスチック製運動靴、プラスチック製の履物附属品）
他に分類されないゴム製品：コンベヤゴムベルト、平ベルト、Ｖベルト（ファンベルトを含む）、ゴムホース、工業用ゴム製品（防振ゴム、ゴム製パッキン類等）、ゴム引布、ゴム引布製品（エアーマットレス等）、医療・衛生用ゴム製品（乳首、水まくら、氷のう、手術用手袋、避妊用具等）、ゴム練生地、再生ゴム、その他のゴム製品（フォームラバー、ゴム手袋（医療用を除く）、消しゴム、ゴムバンド等）</t>
    <phoneticPr fontId="28"/>
  </si>
  <si>
    <t>板ガラス・安全ガラス</t>
    <phoneticPr fontId="6"/>
  </si>
  <si>
    <t>板ガラス（普通板ガラス、変り板ガラス、磨き板ガラス）、安全ガラス・複層ガラス（合わせガラス、強化ガラス、複層ガラス、すりガラス、曲げガラス、鏡）</t>
    <phoneticPr fontId="28"/>
  </si>
  <si>
    <t>ガラス繊維・同製品</t>
    <phoneticPr fontId="6"/>
  </si>
  <si>
    <t>ガラス短繊維製品（フェルト、ボード、筒等）、ガラス長繊維製品（ロービング、チョップドストランド、糸、布、マット等）、光ファイバ（素線）</t>
    <phoneticPr fontId="6"/>
  </si>
  <si>
    <t>その他のガラス製品</t>
    <phoneticPr fontId="6"/>
  </si>
  <si>
    <t>ガラス製加工素材：光学ガラス素地（眼鏡用を含む）、電球類用・電子管用ガラスバルブ、その他のガラス管・棒・球（アンプル用ガラス管等）、電子機器用基盤ガラス
他に分類されないガラス製品：ガラス容器（飲料用容器、食料用・調味料用容器、化粧品瓶、インキ瓶等）、理化学用・医療用ガラス器具（フラスコ、ビーカー、試験管、アンプル、薬瓶等）、卓上用ガラス器具、ガラス製台所用品・食卓用品、その他のガラス製品（魔法瓶用ガラス製中瓶、照明用・信号用ガラス製品、ガラスブロック、ガラスタイル等）</t>
    <phoneticPr fontId="6"/>
  </si>
  <si>
    <t>セメント</t>
    <phoneticPr fontId="6"/>
  </si>
  <si>
    <t>ポルトランドセメント、フライアッシュセメント、高炉セメント、シリカセメント</t>
    <phoneticPr fontId="28"/>
  </si>
  <si>
    <t>生コンクリート</t>
    <phoneticPr fontId="6"/>
  </si>
  <si>
    <t>セメント製品</t>
    <phoneticPr fontId="6"/>
  </si>
  <si>
    <t>耐火物</t>
  </si>
  <si>
    <t>その他の建設用土石製品</t>
  </si>
  <si>
    <t>耐火れんが、不定形耐火物（耐火モルタル、キャスタブル耐火物等）、人造耐火材（マグネシアクリンカー、合成ムライト等）、その他の耐火物（粘土質るつぼ、高炉用ブロック等）</t>
    <phoneticPr fontId="28"/>
  </si>
  <si>
    <t>石こうボード・同製品（化粧ボード、ラスボード、シージング石こうボード、強化石こうボード等）、石こうプラスタ、焼石こう、粘土かわら（いぶしかわら、うわ薬かわら、塩焼かわら）、普通れんが、その他の建設用粘土製品（陶管等）</t>
    <phoneticPr fontId="6"/>
  </si>
  <si>
    <t>炭素・黒鉛製品</t>
    <phoneticPr fontId="6"/>
  </si>
  <si>
    <t>電極（人造黒鉛電極、電解板、炭素電極、連続自焼式電極ペースト等）、炭素繊維、炭素棒（ガウジング用、電池用等）、ブラシ（人造黒鉛質、金属黒鉛質等）、黒鉛るつぼ、精製黒鉛、炭素れんが、黒鉛れんが、特殊炭素製品</t>
    <phoneticPr fontId="28"/>
  </si>
  <si>
    <t>研磨材</t>
  </si>
  <si>
    <t>天然研磨材、人造研磨材、研削と石、研磨布紙、再生研磨材、天然と石</t>
    <phoneticPr fontId="6"/>
  </si>
  <si>
    <t>砕石、石材、ほうろう鉄器（台所・食卓用ほうろう鉄器、ほうろう製衛生用品等）、石灰（生石灰、消石灰、軽質炭酸カルシウム等）、その他の土石製品（再生骨材、人工骨材、石工品、けいそう土・同製品、鉱物・土石粉砕・その他の処理品）、宝飾製品（七宝製品、人造宝石）、ロックウール・同製品、鋳型、その他の窯業・土石製品（うわ薬、雲母板等）</t>
    <phoneticPr fontId="6"/>
  </si>
  <si>
    <t>銑鉄</t>
    <phoneticPr fontId="6"/>
  </si>
  <si>
    <t>高炉銑、電気炉銑</t>
    <phoneticPr fontId="28"/>
  </si>
  <si>
    <t>フェロアロイ</t>
  </si>
  <si>
    <t>フェロニッケル、フェロクロム、フェロマンガン、フェロモリブデン、フェロバナジウム</t>
    <phoneticPr fontId="6"/>
  </si>
  <si>
    <t>粗鋼（転炉）</t>
  </si>
  <si>
    <t>普通鋼粗鋼、特殊鋼粗鋼</t>
  </si>
  <si>
    <t>粗鋼（電気炉）</t>
  </si>
  <si>
    <t>普通鋼形鋼（鋼矢板、Ｈ形鋼、大形・中形・小形形鋼）、普通鋼鋼板（厚板、中板、薄板）、普通鋼鋼帯（冷延用鋼帯、その他用鋼帯）、普通鋼小棒（小形鉄筋用丸棒・異形棒、その他の小形棒鋼）、その他の普通鋼熱間圧延鋼材（軌条、大形・中形棒鋼、管材、バーインコイル、線材、外輪）、特殊鋼熱間圧延鋼材（工具鋼、構造用鋼、ばね鋼、軸受鋼、ステンレス鋼、耐熱鋼、快削鋼、ピアノ線材、高抗張力鋼、高マンガン鋼、合わせ鋼材）</t>
    <phoneticPr fontId="28"/>
  </si>
  <si>
    <t>普通鋼鋼管（普通鋼熱間鋼管（継目無鋼管、電縫鋼管、電弧溶接鋼管等）、普通鋼冷間鋼管、普通鋼めっき鋼管）、特殊鋼鋼管（特殊鋼熱間鋼管（継目無鋼管、電縫鋼管、電弧溶接鋼管等）、特殊鋼冷間鋼管）</t>
    <phoneticPr fontId="28"/>
  </si>
  <si>
    <t>冷間仕上鋼材</t>
  </si>
  <si>
    <t>普通鋼冷間仕上鋼材（磨帯鋼、冷延広幅帯鋼、冷延鋼板、冷延電気鋼帯、磨棒鋼、鉄線、冷間圧造用炭素綱線、硬鋼線、溶接棒心線、簡易鋼矢板、軽量形）、特殊鋼冷間仕上鋼材（磨帯鋼、冷延広幅帯鋼、冷延鋼板、磨棒鋼、ＰＣ鋼線、ピアノ線、ステンレス鋼線、冷間圧造用炭素綱線、その他の特殊鋼線）</t>
    <phoneticPr fontId="28"/>
  </si>
  <si>
    <t>めっき鋼材</t>
  </si>
  <si>
    <t>亜鉛めっき鋼板、針金、亜鉛めっき硬鋼線、アルミめっき鋼板、ブリキ、ティンフリースチール</t>
    <phoneticPr fontId="6"/>
  </si>
  <si>
    <t>鋳鍛鋼</t>
  </si>
  <si>
    <t>鍛鋼（普通鋼・特殊鋼鍛鋼品（打放））、鋳鋼（普通鋼・特殊鋼鋳鋼品（鋳放））</t>
    <phoneticPr fontId="28"/>
  </si>
  <si>
    <t>鋳鉄管</t>
  </si>
  <si>
    <t>直管（普通・強じん鋳鉄）、異形管（普通・強じん鋳鉄）</t>
    <phoneticPr fontId="6"/>
  </si>
  <si>
    <t>鋳鉄品・鍛工品（鉄）</t>
  </si>
  <si>
    <t>鋳鉄品（銑鉄鋳物、球状黒鉛鋳鉄、合金鋳鉄、可鍛鋳鉄、精密鋳造品、可鍛鋳鉄製鉄管継手）、鍛工品（鉄）（鍛工品（自動車用、産業機械器具用等））</t>
    <phoneticPr fontId="6"/>
  </si>
  <si>
    <t>鉄鋼シャースリット業</t>
  </si>
  <si>
    <t>鉄粉、純鉄圧延、ペレット</t>
  </si>
  <si>
    <t>銅</t>
    <rPh sb="0" eb="1">
      <t>ドウ</t>
    </rPh>
    <phoneticPr fontId="6"/>
  </si>
  <si>
    <t>鉛・亜鉛（再生を含む。）</t>
  </si>
  <si>
    <t>鉛、再生鉛、減摩合金、はんだ、亜鉛、再生亜鉛、亜鉛合金</t>
    <phoneticPr fontId="6"/>
  </si>
  <si>
    <t>アルミニウム（再生を含む。）</t>
  </si>
  <si>
    <t>アルミニウム地金、アルミナ、水酸化アルミニウム、アルミニウム再生地金、アルミニウム合金</t>
    <phoneticPr fontId="6"/>
  </si>
  <si>
    <t>その他の非鉄金属地金</t>
  </si>
  <si>
    <t>金地金、銀地金、チタン、タングステン、すず、アンチモン、金再生地金、金合金、銀再生地金、銀合金、銅再生地金、銅合金</t>
    <phoneticPr fontId="6"/>
  </si>
  <si>
    <t>光ファイバケーブル</t>
  </si>
  <si>
    <t>伸銅品</t>
  </si>
  <si>
    <t>銅、黄銅、青銅等の伸銅品</t>
  </si>
  <si>
    <t>アルミ圧延製品</t>
  </si>
  <si>
    <t>アルミニウム圧延製品（板、円板、条、管、棒、線、形材、はく）</t>
    <phoneticPr fontId="6"/>
  </si>
  <si>
    <t>非鉄金属素形材</t>
    <phoneticPr fontId="6"/>
  </si>
  <si>
    <t>鋳物（銅、銅合金、アルミニウム等）、ダイカスト（アルミニウム、亜鉛等）、精密鋳造品、鍛造品（アルミニウム等）</t>
    <phoneticPr fontId="6"/>
  </si>
  <si>
    <t>核燃料</t>
  </si>
  <si>
    <t>鉛管、鉛板、非鉄金属・同合金展伸材（アルミニウムを除く）、非鉄金属・同合金粉、その他の非鉄金属製品</t>
    <phoneticPr fontId="6"/>
  </si>
  <si>
    <t>アルミニウム製サッシ・ドア、その他の金属製サッシ・ドア、鉄骨系プレハブ住宅、ユニットハウス、メタルラス、シャッタ、建築用板金製品、金属製物置</t>
    <phoneticPr fontId="28"/>
  </si>
  <si>
    <t>ガスこんろ・ふろ釜・湯沸器等のガス機器、石油ストーブ等の石油機器、温風暖房機、温水ボイラ等の暖房装置、暖房用・調理用器具、太陽熱利用機器</t>
    <phoneticPr fontId="28"/>
  </si>
  <si>
    <t>ボルト・ナット・リベット・スプリング</t>
    <phoneticPr fontId="6"/>
  </si>
  <si>
    <t>金属製容器・製缶板金製品</t>
  </si>
  <si>
    <t>18リットル缶、食缶（缶詰用缶）、一般缶、ドラム缶、コンテナ、板金製タンク、高圧容器（ボンベ）</t>
    <phoneticPr fontId="6"/>
  </si>
  <si>
    <t>配管工事附属品・粉末や金製品・道具類</t>
    <phoneticPr fontId="6"/>
  </si>
  <si>
    <t>配管工事附属品：金属製管継手、金属製衛生器具、ノズル、噴水口、排水管、止め栓
粉末や金製品：機械部分品（粉末や金によるもの）、超硬チップ、超硬工具（粉末や金によるもの）
刃物・道具類：機械刃物、利器工匠具・手道具（ほう丁、ナイフ類、はさみ、理髪用刃物、つるはし、ハンマ、ショベル、スコップ等）、やすり、作業工具（スパナ、ペンチ、ドライバ等）、手引のこぎり、のこ刃、農業用器具（すき、くわ、かま等）、農業用器具部分品</t>
    <phoneticPr fontId="6"/>
  </si>
  <si>
    <t>金属プレス製品（アルミニウム製金属プレス製品（機械部分品、台所・食卓用品、飲料用缶）、その他の金属プレス製品（打抜・プレス機械部分品、王冠等））、金属線製品（くぎ、金属製金網、ＰＣ鋼より線、ワイヤロープ、溶接棒）、他に分類されない金属製品（洋食器、その他の金物類（錠、かぎ、建築用金物、架線金物等）、金属表面処理品（金属彫刻品、金属熱処理品等）、金庫・同部分品・取付具・附属品、その他の金属製品（貨幣、金属製パッキン・ガスケット、金属板ネームプレート、金属製チューブ、打ちはく、脚立等））</t>
    <phoneticPr fontId="6"/>
  </si>
  <si>
    <t>ボイラ</t>
    <phoneticPr fontId="6"/>
  </si>
  <si>
    <t>煙管ボイラ、水管ボイラ、ボイラの部分品・取付具・附属品</t>
    <phoneticPr fontId="28"/>
  </si>
  <si>
    <t>タービン</t>
  </si>
  <si>
    <t>蒸気タービン、水力タービン、ガスタービン、蒸気機関・タービン・水力タービンの部分品・取付具・附属品</t>
    <phoneticPr fontId="6"/>
  </si>
  <si>
    <t>原動機</t>
  </si>
  <si>
    <t>はん用ガソリン機関、はん用石油機関、はん用ディーゼル機関、はん用ガス機関、原子動力炉、水車（水力タービンを除く）、風力機関、圧縮空気機関、はん用内燃機関・原子動力炉・その他の原動機の部分品・取付具・附属品</t>
    <phoneticPr fontId="6"/>
  </si>
  <si>
    <t>ポンプ・同装置（単段式うず巻ポンプ、多段式うず巻ポンプ、耐しょく性ポンプ、家庭用電気ポンプ、手動ポンプ等）、空気圧縮機・ガス圧縮機・送風機（往復圧縮機、回転圧縮機、遠心圧縮機、軸流圧縮機等）、油圧・空圧機器（油圧ポンプ、油圧モータ、油圧シリンダ、油圧バルブ、空気圧機器等）、ポンプ・圧縮機の部分品・取付具・附属品</t>
    <phoneticPr fontId="28"/>
  </si>
  <si>
    <t>エレベータ（家庭用を含む）、エスカレータ（動く歩道を含む）、クレーン、巻上機、コンベヤ、運搬機械の部分品・取付具・附属品</t>
    <phoneticPr fontId="28"/>
  </si>
  <si>
    <t>ベアリング</t>
  </si>
  <si>
    <t>玉軸受、ころ軸受、軸受ユニット、玉軸受・ころ軸受の部分品</t>
    <phoneticPr fontId="6"/>
  </si>
  <si>
    <t>動力伝導装置（変速機、歯車（プラスチック製を含む）、ローラチェーン）、他に分類されないはん用機械（工業窯炉、消火器具、消防自動車のぎ装品、高温・高圧バルブ、自動調整バルブ、給排水用バルブ・コック、一般用バルブ・コック、切断・屈曲・ねじ切等パイプ加工品、ピストンリング、重油・ガス燃焼装置、駐車装置、自動車用エレベータ、他に分類されないはん用機械の部分品・取付具・附属品）</t>
    <phoneticPr fontId="28"/>
  </si>
  <si>
    <t>掘削機、建設用クレーン、整地機械、アスファルト舗装機械、コンクリート機械、基礎工事用機械、せん孔機、さく岩機、鉄柱、破砕機、摩砕機、選別機、建設用トラクタ、建設用ショベルトラック、建設・鉱山機械の部分品・取付具・附属品</t>
    <phoneticPr fontId="28"/>
  </si>
  <si>
    <t>化学繊維機械、紡績機械、製織機械、編組機械、染色整理仕上機械、縫製機械（家庭用ミシン、工業用ミシン、毛糸手編機械等）、繊維機械の部分品・取付具・附属品</t>
    <phoneticPr fontId="28"/>
  </si>
  <si>
    <t>食品機械・同装置（穀物処理機械・同装置、製パン・製菓機械・同装置、醸造用機械、牛乳加工・乳製品製造機械・同装置、肉製品・水産製品製造機械、食品機械・同装置の部分品・取付具・附属品）、木材加工機械（製材機械（帯のこ盤、丸のこ盤等）、木材加工機械（かんな盤、のこ盤、くぎ打機械等）、合板機械（ベニヤレース、プレス、スライサ等）、製材・木材加工・合板機械の部分品・取付具・附属品）、パルプ装置・製紙機械（パルプ製造機械・同装置（割木機、砕木機、リファイナー等）、抄紙機（長網式・丸網式・短網式・コンビネーション式抄紙機等）、その他の製紙機械（断裁機、巻取機、コーティングマシン等）、パルプ装置・製紙機械の部分品・取付具・附属品）、印刷・製本・紙工機械（印刷機械（とっ版印刷機械、平版印刷機（Ｂ３判以上）、特殊印刷機械、おう版印刷機等）、製本機械（断裁機、紙締機、紙折機等）、紙工機械（製箱機械、段ボール製造機械、袋・封筒製造機械、紙コップ製造機等）、製版機械（活字鋳造機、写真植字機等）、印刷・製本・紙工機械の部分品・取付具・附属品）、包装・荷造機械（個装・内装機械、外装・荷造機械、包装・荷造機械の部分品・取付具・附属品）</t>
    <phoneticPr fontId="28"/>
  </si>
  <si>
    <t>化学機械</t>
  </si>
  <si>
    <t>ろ過機器、分離機器、熱交換器（分縮機、熱換器を含む）、混合機、かくはん機、ねつ和機、溶解機、造粒機、乳化機、粉砕機、反応機、発生炉、乾留炉、電解槽、蒸発機器、蒸留機器、蒸煮機器、晶出機器、乾燥機器、集じん機器、化学装置用タンク（固定式、浮屋根式、球形等）、環境装置（化学的処理を行うもの）、その他の化学機械・同装置（圧搾機器、焙焼機、焼結機、焼成機器等）、化学機械の部分品・取付具・附属品</t>
    <phoneticPr fontId="28"/>
  </si>
  <si>
    <t>鋳造装置・プラスチック加工機械</t>
    <phoneticPr fontId="6"/>
  </si>
  <si>
    <t>鋳造装置（ダイカストマシン、その他の鋳造装置（造型機、型込機、中子整型機、特殊型造型機等）、鋳型、鋳型定盤（製鉄・製鋼用に限る）、鋳造装置の部分品・取付具・附属品）、プラスチック加工機械（射出成形機、押出成形機、その他のプラスチック加工機械（圧縮成形機、中空成形機、真空成形機等）、プラスチック加工機械・同附属装置の部分品・取付具・附属品）</t>
    <phoneticPr fontId="6"/>
  </si>
  <si>
    <t>金属工作機械</t>
  </si>
  <si>
    <t>旋盤、ボール盤、中ぐり盤、フライス盤、研削盤、歯切り盤、歯車仕上機械、専用機、マシニングセンタ、その他の金属工作機械（平削盤、形削盤、ブローチ盤、ホーニング盤、ラップ盤、金切のこ盤等）、金属工作機械の部分品・取付具・附属品</t>
    <phoneticPr fontId="28"/>
  </si>
  <si>
    <t>圧延機械・同附属装置、精整仕上装置、ベンディングマシン、液圧プレス、機械プレス、せん断機、鍛造機械、ワイヤフォーミングマシン、ガス溶接・溶断機、その他の金属加工機械（製管機械、気圧プレス等）、金属圧延用ロール、金属加工機械の部分品・取付具・附属品</t>
    <phoneticPr fontId="6"/>
  </si>
  <si>
    <t>機械工具</t>
  </si>
  <si>
    <t>特殊鋼切削工具、超硬工具（粉末や金製品を除く）、ダイヤモンド工具、空気動工具、電動工具、治具、金属加工用附属品</t>
    <phoneticPr fontId="6"/>
  </si>
  <si>
    <t>金型</t>
  </si>
  <si>
    <t>プレス用金型、鍛造用金型、鋳造用金型（ダイカスト用を含む）、プラスチック用金型、ゴム用金型、ガラス用金型、金型の部分品・附属品</t>
    <phoneticPr fontId="28"/>
  </si>
  <si>
    <t>真空装置・真空機器</t>
  </si>
  <si>
    <t>真空装置・真空機器（半導体製造装置を除く）（真空ポンプ、真空や金装置、真空化学装置、真空蒸着装置、真空成膜装置、スパッタリング装置、ドライエッチング装置、ＣＶＤ装置、イオン注入装置等）、真空装置・真空機器の部分品・取付具・附属品</t>
    <phoneticPr fontId="6"/>
  </si>
  <si>
    <t>ロボット</t>
  </si>
  <si>
    <t>数値制御ロボット、マニュアル・マニピュレータ、固定シーケンスロボット、可変シーケンスロボット、プレイバックロボット、サービス用ロボット、ロボットの部分品・取付具・附属品</t>
    <phoneticPr fontId="6"/>
  </si>
  <si>
    <t>ゴム工業用機械器具、ガラス工業用特殊機械、その他の生産用機械（たばこ製造機械、化学薬品・医薬品製造用特殊機械、帽子製造機械、皮革処理機械、製靴機械等）、その他の生産用機械の部分品・取付具・附属品</t>
    <phoneticPr fontId="6"/>
  </si>
  <si>
    <t>複写機</t>
  </si>
  <si>
    <t>デジタル式複写機、フルカラー複写機、静電間接式複写機、複写機の部分品・取付具・附属品</t>
    <phoneticPr fontId="28"/>
  </si>
  <si>
    <t>その他の事務用機械</t>
  </si>
  <si>
    <t>金銭登録機（レジスタ）、電子会計機（プログラム内蔵方式でないもの）、ワードプロセッサ、タイプライタ、タイムレコーダ、タイムスタンプ、謄写機、あて名印刷機、マイクロ写真機、オフセット印刷機（Ｂ３判未満）、硬貨計算機、事務用シュレッダ、製図機械、その他の事務用機械の部分品・取付具・附属品</t>
    <phoneticPr fontId="6"/>
  </si>
  <si>
    <t>自動販売機（飲料・食品自動販売機、たばこ自動販売機、きっぷ自動販売機、自動販売機の部分品・取付具・附属品）、娯楽用機器（パチンコ・スロットマシン（パチンコ台、パチンコ玉自動補給装置、スロットマシン台等）、ゲームセンター用娯楽機器（アーケードゲーム機、クレーンゲーム機、業務用テレビゲーム機等）、遊園地用娯楽機器（ジェットコースター、メリーゴーランド、コーヒーカップ等）、娯楽用機器の部分品・取付具・附属品）、その他のサービス用機器（業務用洗濯装置、自動車整備・サービス機器、その他のサービス用機械器具（業務用食器洗浄機、自動給茶機、自動改札機、自動入場機、両替機、コインロッカー、自動ドア等）、その他のサービス用機器の部分品・取付具・附属品）</t>
    <phoneticPr fontId="28"/>
  </si>
  <si>
    <t>体積計（積算体積計（オイルメータ、ガスメータ、水量メータ等）、その他の体積計（ます、化学用体積計、メスフラスコ等））、はかり（台はかり、ばね式はかり、電子はかり等）、圧力計・流量計・液面計等（圧力計、金属温度計、流量計、液面計）、精密測定器（工業用長さ計等）、分析機器（光分析装置、その他の分析装）、試験機（材料試験機、その他の試験機）、測量機械器具（ジャイロ計器、磁気コンパス、測角測量機、水準測量機等）、理化学機械器具（研究用機器（化学機器、物理学機器、気象観測機器等）、教育用機器（物理・化学博物実験機器、数学機器等）、天文機器、地球物理学機器（重量計、磁力計等）等）、その他の計量器・測定器・分析機器・試験機・測量機械器具・理化学機械器具（一般長さ計、光度計、光束計、照度計、屈折度計、公害計測器、密度計、比重計、騒音計、周波数計、速さ計、地震計、温度計（ガラス製のもの）等）、計量器・測定器・分析機器・試験機・測量機械器具・理化学機械器具の部分品・取付具・附属品</t>
    <phoneticPr fontId="28"/>
  </si>
  <si>
    <t>医療用機械器具・同装置、病院用器具・同装置、歯科用機械器具・同装置、医療用品、動物用医療機械器具、歯科材料、医療用機械器具の部分品・取付具・附属品
※医療用のX線装置、電子応用装置及びレーザー装置は「電子応用装置・電気計測器」</t>
    <phoneticPr fontId="28"/>
  </si>
  <si>
    <t>銃、砲、爆発物投射機、銃弾、砲弾、爆発物、その他の武器（火えん発射機、戦闘車両、射撃指揮装置等）、武器の部分品・附属品</t>
    <phoneticPr fontId="28"/>
  </si>
  <si>
    <t>半導体素子</t>
  </si>
  <si>
    <t>光電変換素子（発光ダイオード、レーザダイオード、カプラ・インタラプタ、太陽電池セル等）、その他の半導体素子（ダイオード、整流素子、トランジスタ（シリコントランジスタ、電界効果型トランジスタ、絶縁ゲートバイポーラトランジスタ等）、サーミスタ、バリスタ、サイリスタ、受光素子等）</t>
    <phoneticPr fontId="28"/>
  </si>
  <si>
    <t>集積回路</t>
  </si>
  <si>
    <t>線形回路、バイポーラ型集積回路、モス型集積回路、混成集積回路、実装していない集積回路（輸出分）</t>
    <phoneticPr fontId="6"/>
  </si>
  <si>
    <t>液晶パネル</t>
  </si>
  <si>
    <t>液晶パネル（アクティブ型（ＴＦＴ型）、パッシブ型）、液晶モジュール（パネルの生産から一貫して行っているもの）、液晶素子</t>
    <phoneticPr fontId="6"/>
  </si>
  <si>
    <t>フラットパネル・電子管</t>
    <phoneticPr fontId="6"/>
  </si>
  <si>
    <t>電子管（マイクロ波管、陰極線管（ブラウン管）、表示管、Ｘ線管等）、プラズマディスプレイパネル、プラズマディスプレイモジュール（パネルの生産から一貫して行っているもの）、その他のフラットパネル（有機ＥＬパネル、ＳＥＤパネル、ＦＥＤパネル等）</t>
    <phoneticPr fontId="6"/>
  </si>
  <si>
    <t>記録メディア</t>
  </si>
  <si>
    <t>半導体メモリメディア（ＳＤメモリカード、メモリスティック、コンパクトフラッシュ等）、光ディスク（生のもの）（光磁気ディスク（ＭＯ等）、ＣＤ-Ｒ/ＲＷ、ＤＶＤ-Ｒ/ＲＷ、ＢＤ-Ｒ/ＲＷ等）、磁気ディスク（生のもの）（リジットディスク等）、磁気テープ（生のもの）（録音用・録画用・電子計算機用）</t>
    <phoneticPr fontId="6"/>
  </si>
  <si>
    <t>抵抗器、コンデンサ、変成器（トランス）、複合部品、音響部品、磁気ヘッド、小形モータ（３Ｗ未満のもの）、コネクタ、スイッチ、リレー、ユニット部品（スイッチング電源、ＴＶ用チューナ、コントロールユニット等）、その他の電子部品等（磁性材部品（粉末や金によるもの）、シリコンウエハ（表面研磨したもの）、タッチパネルセンサ、ＬＥＤランプ等）</t>
    <phoneticPr fontId="6"/>
  </si>
  <si>
    <t>回転電気機械</t>
  </si>
  <si>
    <t>発電機器：タービン発電機（交流）、エンジン発電機（交流）、その他の発電機（直流発電機、水車発電機、電動発電機等）、その他の回転電気機械、発電機器の部分品・取付具・附属品電動機：直流電動機、単相誘導電動機、三相誘導電動機、その他の交流電動機（同期電動機、整流子電動機等）、直流・交流小形電動機、その他の小形電動機（シンクロ電機、ステッピングモータ等）、電動機の部分品・取付具・附属品</t>
    <phoneticPr fontId="28"/>
  </si>
  <si>
    <t>変圧器・変成器</t>
  </si>
  <si>
    <t>標準変圧器、非標準変圧器、特殊用途変圧器、計器用変成器、リアクトル、誘導電圧調整器、変圧器類の部分品・取付具・附属品</t>
    <phoneticPr fontId="6"/>
  </si>
  <si>
    <t>開閉制御装置・配電盤</t>
  </si>
  <si>
    <t>電力開閉装置（継電器、遮断機、開閉器、プログラマブルコントローラ）、配電盤・電力制御装置（配電盤、監視制御装置、分電盤等）、電力開閉装置・配電盤・電力制御装置の部分品・取付具・附属品</t>
    <phoneticPr fontId="6"/>
  </si>
  <si>
    <t>配線器具</t>
  </si>
  <si>
    <t>小形開閉器、点滅器、接続器、その他の配線器具・配線附属品（電球保持器、パネルボード、小形配線箱、ヒューズ、端子等）</t>
    <phoneticPr fontId="6"/>
  </si>
  <si>
    <t>内燃機関電装品</t>
  </si>
  <si>
    <t>充電発電機、始動電動機、磁石発電機、点火用コイル、ディストリビュータ、点火せん、内燃機関電装品の部分品・取付具・附属品</t>
    <phoneticPr fontId="6"/>
  </si>
  <si>
    <t>その他の産業用電気機器</t>
  </si>
  <si>
    <t>電気溶接機（アーク溶接機、抵抗溶接機）、コンデンサ、電気炉、産業用電熱装置、電力変換装置、シリコン・セレン整流器、その他の産業用電気機器の部分品・取付具・附属品</t>
    <phoneticPr fontId="6"/>
  </si>
  <si>
    <t>民生用エアコンディショナ</t>
  </si>
  <si>
    <t>民生用エアコンディショナ（ウインド形、セパレート形等）、民生用エアコンディショナの部分品・取付具・附属品</t>
    <phoneticPr fontId="28"/>
  </si>
  <si>
    <t>民生用電気機器（エアコンを除く。）</t>
    <phoneticPr fontId="6"/>
  </si>
  <si>
    <t>ちゅう房機器（電気がま、電子レンジ（オーブンレンジ、スチームレンジを含む）、電気冷蔵庫、電磁調理器（ＩＨ調理器、ＩＨクッキングヒーター等）、その他のちゅう房機器（電気ポット、食器洗い機、食器乾燥機等）、空調・住宅関連機器（扇風機、換気扇、電気温水器、加湿器、除湿器、空気清浄機等）、衣料衛生関連機器（電気アイロン、電気洗濯機、電気掃除機、衣料乾燥機等）、その他の民生用電気機器（電気こたつ、理容用電気器具（電気かみそり、ヘアドライヤ等）、電気温水洗浄便座、電気ストーブ、電気カーペット、家庭用高周波等治療器等）、民生用電気機械器具（民生用エアコンディショナを除く）の部分品・取付具・附属品</t>
    <phoneticPr fontId="6"/>
  </si>
  <si>
    <t>Ｘ線装置（医療用、産業用）、医療用電子応用装置、その他の電子応用装置（超音波応用装置、高周波電力応用装置、電子顕微鏡、数値制御装置、ガイガー計数器、レーザ装置、磁気応用探知装置等）、電子応用装置の部分品・取付具・附属品</t>
    <phoneticPr fontId="28"/>
  </si>
  <si>
    <t>電球類</t>
  </si>
  <si>
    <t>一般照明用電球、豆電球、クリスマスツリー用電球、自動車用電球、赤外線電球、写真用せん光電球、パイロットランプ、ハロゲン電球、蛍光ランプ、水銀灯、紫外線灯、殺菌灯、ネオン灯、アーク灯、ＨＩＤランプ
※LEDは「電子デバイス」</t>
    <phoneticPr fontId="28"/>
  </si>
  <si>
    <t>電気照明器具</t>
    <phoneticPr fontId="6"/>
  </si>
  <si>
    <t>白熱電灯器具、蛍光灯器具、水銀灯器具、発電ランプ、携帯電灯、懐中電灯、殺菌灯器具、ナトリウム灯器具、自動車用ウィンカ、電気照明器具の部分品・取付具・附属品</t>
    <phoneticPr fontId="6"/>
  </si>
  <si>
    <t>電池</t>
  </si>
  <si>
    <t>蓄電池（鉛蓄電池、アルカリ蓄電池、リチウムイオン蓄電池）、一次電池（マンガン乾電池、アルカリマンガン乾電池、酸化銀電池、リチウムイオン電池等）、電池の部分品・取付具・附属品</t>
    <phoneticPr fontId="6"/>
  </si>
  <si>
    <t>導入線、太陽電池モジュール、他に分類されない電気機械器具（電球口金、電球・電子用タングステン、モリブデン製品、永久磁石、電気接点、リードフレーム等）</t>
    <phoneticPr fontId="6"/>
  </si>
  <si>
    <t>有線電気通信機器</t>
  </si>
  <si>
    <t>電話（有線）装置（電話機、交換機、インターホン、電話応用装置等）、電信・画像（有線）装置（ファクシミリ、テレビ会議電話装置等）、搬送装置（デジタル伝送装置、変復調装置（モデム）等）</t>
    <phoneticPr fontId="28"/>
  </si>
  <si>
    <t>携帯電話機</t>
  </si>
  <si>
    <t>携帯電話機、簡易型携帯電話機（ＰＨＳ）</t>
  </si>
  <si>
    <t>無線電気通信機器（携帯電話機を除く。）</t>
    <phoneticPr fontId="6"/>
  </si>
  <si>
    <t>ラジオ・テレビジョン放送装置、固定局通信装置、その他の移動局通信装置、携帯用通信装置（携帯電話機及び簡易型携帯電話機（ＰＨＳ）を除く）、無線応用装置（ＧＰＳ装置、カーナビゲーションシステム、ＥＴＣ等）、その他の無線通信装置（パーソナル無線装置等）</t>
    <phoneticPr fontId="6"/>
  </si>
  <si>
    <t>ラジオ・テレビ受信機</t>
  </si>
  <si>
    <t>ラジオ受信機、テレビジョン受信機（録画・再生機能一体型を含む）（液晶パネル式、プラズマディスプレイパネル式、ブラウン管式、プロジェクション式（受信機一体型）等）</t>
    <phoneticPr fontId="6"/>
  </si>
  <si>
    <t>その他の電気通信機器</t>
  </si>
  <si>
    <t>交通信号保安装置・同部分品・取付具・附属品（電気信号機、機械信号機、電気転てつ器、機械転てつ器等）、火災報知設備、防犯警報装置、発光信号装置、通報信号装置、ガス警報機</t>
    <phoneticPr fontId="6"/>
  </si>
  <si>
    <t>ビデオ機器・デジタルカメラ</t>
  </si>
  <si>
    <t>録画・再生装置（ＤＶＤレコーダ等）、ビデオカメラ（放送用を除く）、デジタルカメラ、ビデオ機器・デジタルカメラの部分品・取付具・附属品</t>
    <phoneticPr fontId="28"/>
  </si>
  <si>
    <t>電気音響機器</t>
  </si>
  <si>
    <t>パーソナルコンピュータ</t>
  </si>
  <si>
    <t>パーソナルコンピュータ（デスクトップ型、ノートブック型、タブレット型等）、パーソナルコンピュータの部分品・取付具・附属品</t>
    <phoneticPr fontId="28"/>
  </si>
  <si>
    <t>電子計算機本体（パソコンを除く。）</t>
    <phoneticPr fontId="6"/>
  </si>
  <si>
    <t>はん用コンピュータ、ミッドレンジコンピュータ（オフィスコンピュータ、ワークステーション等）、電子計算機（パソコンを除く）の部分品・取付具・附属品</t>
    <phoneticPr fontId="6"/>
  </si>
  <si>
    <t>電子計算機附属装置</t>
  </si>
  <si>
    <t>乗用車（ハイブリッド車）</t>
  </si>
  <si>
    <t>小型乗用車、普通乗用車（いずれもハイブリッド車）</t>
    <phoneticPr fontId="28"/>
  </si>
  <si>
    <t>乗用車（ハイブリッド車を除く。）</t>
    <phoneticPr fontId="6"/>
  </si>
  <si>
    <t>軽乗用車、小型乗用車（ハイブリッド車を除く）、普通乗用車（ハイブリッド車を除く）</t>
    <phoneticPr fontId="6"/>
  </si>
  <si>
    <t>自動車用内燃機関</t>
  </si>
  <si>
    <t>自動車用ガソリン機関、自動車用ディーゼル機関、二輪自動車・モータスクータ用内燃機関、自動車用内燃機関の部分品・取付具・附属品（ラジエータ、オイルストレーナ、オイルフィルタ、ピストン、吸気弁、排気弁、キャブレタ、空気清浄器、燃料噴射装置等）</t>
    <phoneticPr fontId="28"/>
  </si>
  <si>
    <t>自動車部品</t>
  </si>
  <si>
    <t>駆動・伝導・操縦装置部品、懸架・制動装置部品、シャシー部品、車体部品、カーエアコン、カーヒータ、座席、ＫＤセット（乗用車、バス、トラック、二輪自動車）</t>
    <phoneticPr fontId="6"/>
  </si>
  <si>
    <t>鋼船</t>
  </si>
  <si>
    <t>貨物船、貨客船、客船、自動車航送船、油送船、漁船等の鋼船</t>
    <phoneticPr fontId="28"/>
  </si>
  <si>
    <t>その他の船舶</t>
  </si>
  <si>
    <t>木造船舶、木製舟艇、プラスチック製舟艇、金属製（鋼船を除く。）舟艇（20総トン数未満）</t>
    <phoneticPr fontId="6"/>
  </si>
  <si>
    <t>舶用内燃機関</t>
  </si>
  <si>
    <t>舶用ディーゼル機関、舶用焼玉機関、舶用蒸気機関、舶用電気点火機関、舶用ガスタービン、舶用蒸気タービン、舶用機関の部分品・取付具・附属品</t>
    <phoneticPr fontId="6"/>
  </si>
  <si>
    <t>船舶修理</t>
  </si>
  <si>
    <t>鉄道車両</t>
    <phoneticPr fontId="6"/>
  </si>
  <si>
    <t>鉄道車両修理</t>
  </si>
  <si>
    <t>航空機</t>
    <phoneticPr fontId="6"/>
  </si>
  <si>
    <t>航空機（飛行機（ターボジェット機、ターボプロップ機等）、ヘリコプタ、その他の航空機（グライダ、飛行船等））、航空機用発動機（ターボジェット発動機、ターボシャフト発動機等）、その他の航空機部分品・補助装置（プロペラ、回転翼、主翼、胴体、降着装置、操縦訓練用設備等）</t>
    <phoneticPr fontId="28"/>
  </si>
  <si>
    <t>航空機修理</t>
  </si>
  <si>
    <t>その他の輸送機械</t>
    <phoneticPr fontId="6"/>
  </si>
  <si>
    <t>自転車</t>
  </si>
  <si>
    <t>完成自転車（軽快車、子供車、幼児車、ミニサイクル、マウンテンバイク、電動アシスト車、特殊車）、車いす（手動式）、自転車用フレーム、自転車の部分品・取付具・附属品</t>
    <phoneticPr fontId="28"/>
  </si>
  <si>
    <t>産業用運搬車両（フォークリフトトラック、構内運搬車（蓄電池運搬車、内燃機関運搬車、動力付運搬車等）、産業用機関車、産業用貨車、ストラドルキャリヤ、産業用トレーラ、パレットトラック、ショベルトラック（建設用を除く）、産業用運搬車両の部分品・取付具・附属品）、他に分類されない輸送機械（飛しょう体（ロケット、人工衛星、宇宙船等）、飛しょう体の部分品・附属品、他に分類されない輸送用機械器具（荷車、手押車、ショッピングカー、ゴルフカー、ゴルフカート、車いす（電動式）等）、他に分類されない輸送用機械器具の部分品・取付具・附属品）</t>
    <phoneticPr fontId="6"/>
  </si>
  <si>
    <t>印刷（オフセット印刷（平版印刷、デジタル印刷等）、とっ版印刷（活版印刷等）、おう版印刷（スクリーン印刷、グラビア印刷等）、官報印刷、紙幣印刷、紙以外のものに対する印刷（特殊印刷））、製版（写真製版、フォトマスク、活字、鉛版、銅おう版、木版彫刻製版）、製本、印刷物加工、その他の印刷関連、独立行政法人国立印刷局広告料収入</t>
    <phoneticPr fontId="28"/>
  </si>
  <si>
    <t>革製履物（紳士用革靴（23cm以上）、婦人用・子供用革靴、運動用革靴（登山靴、スケート靴、スパイク靴、ゴルフ靴等）、作業用革靴（保安靴、耐電靴、耐酸靴等）、その他の革製靴（一部革製の靴等）、その他の革製履物（草履、スリッパ、サンダル等））、革製履物用材料・同附属品（甲、靴底、かかと等）</t>
    <phoneticPr fontId="28"/>
  </si>
  <si>
    <t>製革・毛皮（なめし革（成牛甲革、中小牛甲革、牛底革、牛ぬめ革、その他の牛革、馬革、豚革、山羊・めん羊革、その他のなめし革（わに革、とかげ革、へび革等））、毛皮（調整済で完成品ではないもの））、かばん・袋物・その他の革製品（工業用革製品（工業用革ベルト、革製パッキン、ガスケット等）、革製手袋（合成皮革製を含む）（衣服用、作業用、スポーツ用）、かばん（材料のいかんを問わない）（なめし革製旅行かばん、なめし革製書類入かばん・学生かばん・ランドセル、プラスチック製かばん、合成皮革製ケース等）、袋物（札入れ、財布、ショッピングバッグ等）、ハンドバッグ（材料のいかんを問わない）、その他のなめし革製品（服装用革ベルト、馬具、むち、腕時計用革バンド等））</t>
    <phoneticPr fontId="28"/>
  </si>
  <si>
    <t>がん具</t>
    <phoneticPr fontId="6"/>
  </si>
  <si>
    <t>運動用品</t>
  </si>
  <si>
    <t>身辺細貨品</t>
  </si>
  <si>
    <t>時計</t>
  </si>
  <si>
    <t>ウオッチ（ムーブメントを含む）（機械時計、電池時計）、クロック（ムーブメントを含む）（機械時計、置時計、目覚時計、掛時計、計器板時計等）、その他の時計（ストップウオッチ、タイマー時計、メトロノーム等）、時計の部分品（文字板、ぜんまい、歯車、ねじ等）、時計側</t>
    <phoneticPr fontId="6"/>
  </si>
  <si>
    <t>楽器</t>
  </si>
  <si>
    <t>ピアノ、ギター、電気ギター、電子楽器（エレクトーン、キーボードシンセサイザ、電子キーボード、電子ピアノ等）、ハーモニカ、アコーディオン、管楽器、弦楽器、打楽器、三味線、琴、尺八、オルゴール、楽器の部分品・取付具・附属品</t>
    <phoneticPr fontId="6"/>
  </si>
  <si>
    <t>筆記具・文具</t>
  </si>
  <si>
    <t>万年筆・ペン類・鉛筆（万年筆、シャープペンシル、ボールペン、マーキングペン、鉛筆、シャープペンシルの芯等）、毛筆・絵画用品（水彩絵具、クレヨン、パステル、毛筆、画筆、油絵具、スケッチボックス、カンバス、画板、画布、ポスターカラー等）、その他の事務用品（印章、印肉、スタンプ、スタンプ台、定規、コンパス、製図板、事務用・工業用のり、そろばん、ステープラ、筆箱、穴あけ器、鉛筆削器等）、筆記具・文具の部分品・附属品</t>
    <phoneticPr fontId="6"/>
  </si>
  <si>
    <t>畳・わら加工品</t>
  </si>
  <si>
    <t>畳、畳床、畳表、ござ、むしろ、花むしろ、かます、わら、なわ、麦わら帽子、さなだ帽子</t>
    <phoneticPr fontId="6"/>
  </si>
  <si>
    <t>情報記録物</t>
  </si>
  <si>
    <t>鉄屑、非鉄金属屑、プラスチック屑、ガラスびん、ガラス屑、古紙、落綿、毛屑、石膏、水滓、高炉ガス灰、フライアッシュ、鉱さい（鉱滓）、硫黄、副蚕蛹、果汁搾りかす、屑肉、野菜屑、醤油搾りかす、コーヒーかす、木屑、アンモニア硫安、硫安、塩安、珪酸石灰、ＬＰＧ、高炉ガス、転炉ガス、電気炉ガス等</t>
    <phoneticPr fontId="28"/>
  </si>
  <si>
    <t>住宅建築（木造）</t>
  </si>
  <si>
    <t>専用住宅（木造）、居住産業併用住宅のうち居住の用に供せられる部分（木造）</t>
    <phoneticPr fontId="28"/>
  </si>
  <si>
    <t>住宅建築（非木造）</t>
  </si>
  <si>
    <t>専用住宅（非木造）、居住産業併用住宅のうち居住の用に供せられる部分（非木造）</t>
    <phoneticPr fontId="6"/>
  </si>
  <si>
    <t>非住宅建築（木造）</t>
  </si>
  <si>
    <t>非住宅建築（非木造）</t>
  </si>
  <si>
    <t>※１）本来の耐用年数を著しく増加させるような大改修、２）公共事業に関する維持・補修工事、災害復旧工事、及び３）鉄道軌道の線路、電力・信号設備、電力の送配電設備、電気通信の線路設備の取替補修工事によるものは、本部門の活動とせず、それぞれの部門に含める。</t>
    <phoneticPr fontId="6"/>
  </si>
  <si>
    <t>道路関係公共事業</t>
  </si>
  <si>
    <t>河川・下水道・その他の公共事業</t>
    <phoneticPr fontId="6"/>
  </si>
  <si>
    <t>農林関係公共事業</t>
  </si>
  <si>
    <t>道路、街路、有料道路、区画整理
※新設工事のほか維持・補修工事を含む。</t>
    <phoneticPr fontId="6"/>
  </si>
  <si>
    <t>河川改修、河川総合開発、砂防、海岸、下水道、廃棄物処理施設、公園、港湾、漁港・漁場、空港、災害復旧
※新設工事のほか維持・補修工事を含む。</t>
    <phoneticPr fontId="6"/>
  </si>
  <si>
    <t>土地改良、林道、治山、災害復旧
※新設工事のほか維持・補修工事を含む。</t>
    <phoneticPr fontId="6"/>
  </si>
  <si>
    <t>鉄道軌道建設</t>
  </si>
  <si>
    <t>電力施設建設</t>
  </si>
  <si>
    <t>電気通信施設建設</t>
  </si>
  <si>
    <t>鉄道軌道に関する構築物
※取替補修工事も含める。</t>
    <phoneticPr fontId="6"/>
  </si>
  <si>
    <t>発・送・配電施設に関する構築物
※取替補修工事も含める。</t>
    <phoneticPr fontId="6"/>
  </si>
  <si>
    <t>電気通信線路施設に関する構築物
※取替補修工事も含める。</t>
    <phoneticPr fontId="6"/>
  </si>
  <si>
    <t>上・工業用水道等に関する構築物、埋立・土地造成等の工事、ガスタンク・駐車場・ゴルフ場・球技場・遊園地・パイプライン等の建設工事及び民間の行う団地内区画道路・さん橋・堤防等の道路、河川等建設工事など</t>
    <phoneticPr fontId="6"/>
  </si>
  <si>
    <t>火力発電所（バイオマス・廃棄物を含む）、原子力発電所、水力発電所、地熱発電所、太陽光発電所、風力発電所、変電所</t>
    <phoneticPr fontId="6"/>
  </si>
  <si>
    <t>上水道・簡易水道</t>
  </si>
  <si>
    <t>工業用水</t>
  </si>
  <si>
    <t>下水道</t>
  </si>
  <si>
    <t>廃棄物処理（公営）</t>
  </si>
  <si>
    <t>し尿収集・処理、ごみ収集・処理、産業廃棄物収集・処理等の活動</t>
    <phoneticPr fontId="6"/>
  </si>
  <si>
    <t>生命保険</t>
  </si>
  <si>
    <t>生命保険、保険年金、生命保険再保険、生命保険代理店、農協共済（生命保険共済等）の再共済、社会保険事務（国民年金基金・連合会、厚生年金基金、企業年金基金・連合会等）</t>
    <phoneticPr fontId="28"/>
  </si>
  <si>
    <t>損害保険</t>
  </si>
  <si>
    <t>火災保険、地震保険、海上保険、自動車保険（自賠責、任意）、盗難保険、運送保険、損害保険再保険、貿易保険、損害保険代理店、農協共済（火災保険、自動車共済等）の再保険・再々共済</t>
    <phoneticPr fontId="6"/>
  </si>
  <si>
    <t>不動産仲介・管理業</t>
  </si>
  <si>
    <t>不動産賃貸業</t>
    <phoneticPr fontId="6"/>
  </si>
  <si>
    <t>不動産の売買・貸借・交換の代理・仲介手数料、不動産管理手数料</t>
    <phoneticPr fontId="28"/>
  </si>
  <si>
    <t>不動産賃貸料（貸店舗（店舗併用住宅の場合は貸店舗部分のみ）、貸ビル、貸倉庫等）
※駐車場業は「運輸附帯サービス」、文化会館や市民会館の会議室の使用料は「その他の非営利団体サービス」、会場借上料は「娯楽サービス」</t>
    <phoneticPr fontId="6"/>
  </si>
  <si>
    <t>持家に居住する者が、自らに対して住宅賃貸業を営んでいるとみなした活動であり、家賃の受払を伴わない持家等の使用によって生ずるサービスを範囲とする。</t>
    <phoneticPr fontId="6"/>
  </si>
  <si>
    <t>バス</t>
  </si>
  <si>
    <t>乗合バス業、貸切バス業、特定旅客自動車運送業の旅客輸送</t>
    <phoneticPr fontId="28"/>
  </si>
  <si>
    <t>ハイヤー・タクシー</t>
    <phoneticPr fontId="6"/>
  </si>
  <si>
    <t>ハイヤー・タクシー業、軽車両による旅客輸送</t>
    <phoneticPr fontId="6"/>
  </si>
  <si>
    <t>自己の需要に応じて、自家用自動車を使用して人の輸送（マイカー輸送を除く。）を行う活動を範囲とする。</t>
    <phoneticPr fontId="6"/>
  </si>
  <si>
    <t>自己の需要に応じて、自家用自動車を使用して貨物の輸送（マイカー輸送を除く。）を行う活動を範囲とする。</t>
    <phoneticPr fontId="6"/>
  </si>
  <si>
    <t>道路輸送施設提供</t>
  </si>
  <si>
    <t>自動車道業、有料道路、有料橋、有料トンネル、自動車ターミナル、日本標準産業分類の細分類4854「貨物荷扱固定施設業」のうち道路輸送に係るもの、有料駐車場
※公安委員会の設置するパーキングメーターは「公務」、レンタカーは「物品賃貸サービス」</t>
    <phoneticPr fontId="28"/>
  </si>
  <si>
    <t>水運施設管理（国公営）</t>
  </si>
  <si>
    <t>港湾・漁港の管理、水路情報の提供</t>
  </si>
  <si>
    <t>水運施設管理</t>
  </si>
  <si>
    <t>港湾の管理
※地方公営事業会計の適用範囲である港湾事業、港湾運営会社等が港湾区域内で行う一部施設の管理活動を本部門に分割し特掲。</t>
    <phoneticPr fontId="6"/>
  </si>
  <si>
    <t>水運附帯サービス</t>
  </si>
  <si>
    <t>水先、検数、検量、鑑定、サルベージ</t>
  </si>
  <si>
    <t>航空施設管理（公営）</t>
  </si>
  <si>
    <t>空港管理</t>
  </si>
  <si>
    <t>航空施設管理</t>
  </si>
  <si>
    <t>空港管理、航空交通管制
※地方公共団体以外の行う活動を範囲とする。</t>
    <phoneticPr fontId="6"/>
  </si>
  <si>
    <t>航空附帯サービス</t>
  </si>
  <si>
    <t>航空機給油施設提供、利便施設提供、供給施設提供</t>
    <phoneticPr fontId="6"/>
  </si>
  <si>
    <t>旅行・その他の運輸附帯サービス</t>
    <phoneticPr fontId="6"/>
  </si>
  <si>
    <t>旅行業、運送代理店、海運仲立業等の取扱</t>
    <phoneticPr fontId="6"/>
  </si>
  <si>
    <t>通常郵便物、信書便、簡易郵便局の郵便事業、郵便切手類販売所（手数料）等</t>
    <phoneticPr fontId="28"/>
  </si>
  <si>
    <t>固定電話通信</t>
    <rPh sb="0" eb="4">
      <t>コテイデンワ</t>
    </rPh>
    <phoneticPr fontId="6"/>
  </si>
  <si>
    <t>電話、電信、電報、専用、ＩＳＰ（インターネット・サービス・プロバイダ）、ＩＸ（インターネット・エクスチェンジ）業、固定電気通信によるインターネット接続サービス、音声蓄積サービス、ファックス蓄積サービス、有線放送電話、ＩＤＣ（インターネット・データ・センター）業等</t>
    <phoneticPr fontId="28"/>
  </si>
  <si>
    <t>移動電気通信</t>
  </si>
  <si>
    <t>携帯電話、ＰＨＳ、衛星携帯電話、無線呼出し、移動電気通信によるインターネット接続サービス等</t>
    <phoneticPr fontId="6"/>
  </si>
  <si>
    <t>電気通信に附帯するサービス</t>
    <phoneticPr fontId="6"/>
  </si>
  <si>
    <t>電気通信業務受託、携帯電話取扱店（契約事務取扱手数料）、空港無線電話業務受託、移動無線センター事業等</t>
    <phoneticPr fontId="6"/>
  </si>
  <si>
    <t>公共放送</t>
  </si>
  <si>
    <t>日本放送協会によるテレビジョン・ラジオ・衛星放送</t>
    <phoneticPr fontId="28"/>
  </si>
  <si>
    <t>民間放送</t>
  </si>
  <si>
    <t>広告料収入又は有料放送収入によるテレビジョン・ラジオ・衛星放送</t>
    <phoneticPr fontId="6"/>
  </si>
  <si>
    <t>有線放送</t>
  </si>
  <si>
    <t>有線テレビジョン放送、有線ラジオ放送</t>
  </si>
  <si>
    <t>ソフトウェア業：受託開発ソフトウェア、組込みソフトウェア、パッケージソフトウェア、ゲームソフトウェア
情報処理・提供サービス：受託計算サービス、計算センター、タイムシェアリングサービス、データエントリーサービス、データベースサービス（不動産情報、交通運輸情報、気象情報、科学技術情報）、市場調査、世論調査、社会調査</t>
    <phoneticPr fontId="28"/>
  </si>
  <si>
    <t>映像・音声・文字情報制作（新聞・出版を除く。）</t>
    <phoneticPr fontId="6"/>
  </si>
  <si>
    <t>新聞</t>
  </si>
  <si>
    <t>出版</t>
  </si>
  <si>
    <t>書籍、雑誌、定期刊行物、その他の出版
※電子メディアも本部門に含める。</t>
    <phoneticPr fontId="6"/>
  </si>
  <si>
    <t>※電子メディアも本部門に含める。</t>
    <phoneticPr fontId="6"/>
  </si>
  <si>
    <t>※自衛隊の活動も本部門に含める。</t>
    <phoneticPr fontId="6"/>
  </si>
  <si>
    <t>学校教育（国公立）</t>
  </si>
  <si>
    <t>幼稚園、幼保連携型認定こども園、小学校、中学校、高等学校、中等教育学校、特別支援学校、高等専門学校、短期大学、大学、専修学校、各種学校</t>
    <phoneticPr fontId="28"/>
  </si>
  <si>
    <t>学校教育（私立）</t>
  </si>
  <si>
    <t>幼稚園、幼保連携型認定こども園、小学校、中学校、高等学校、中等教育学校、特別支援学校、高等専門学校、短期大学、大学、専修学校、各種学校</t>
    <phoneticPr fontId="6"/>
  </si>
  <si>
    <t>学校給食（国公立）</t>
  </si>
  <si>
    <t>「学校給食法」（昭和29年法律第160号）に基づき、国公立の義務教育諸学校において、その児童又は生徒に対し実施される給食</t>
    <phoneticPr fontId="6"/>
  </si>
  <si>
    <t>「学校給食法」（昭和29年法律第160号）に基づき、私立の義務教育諸学校において、その児童又は生徒に対し実施される給食</t>
    <phoneticPr fontId="6"/>
  </si>
  <si>
    <t>学校給食（私立）</t>
  </si>
  <si>
    <t>とうふ、油揚、生揚、がんもどき、生あん、こんにゃく、納豆、麦茶、バナナ熟成加工、粉末ジュース、もち、調味特殊かん詰（カレーかん詰、ミートソース類かん詰、スープ類かん詰等）
※給食は「教育」の「学校給食」</t>
    <rPh sb="50" eb="52">
      <t>チョウミ</t>
    </rPh>
    <rPh sb="52" eb="54">
      <t>トクシュ</t>
    </rPh>
    <rPh sb="87" eb="89">
      <t>キュウショク</t>
    </rPh>
    <rPh sb="91" eb="93">
      <t>キョウイク</t>
    </rPh>
    <rPh sb="96" eb="100">
      <t>ガッコウキュウショク</t>
    </rPh>
    <phoneticPr fontId="6"/>
  </si>
  <si>
    <t>社会教育（非営利）</t>
  </si>
  <si>
    <t>公民館、図書館、博物館、美術館、動物園、植物園、水族館、青少年教育施設（青年の家、少年自然の家等）、社会通信教育、女性教育会館等</t>
    <phoneticPr fontId="28"/>
  </si>
  <si>
    <t>その他の教育訓練機関（国公立）</t>
    <phoneticPr fontId="6"/>
  </si>
  <si>
    <t>防衛大学校、警察大学校、自治大学校、気象大学校、消防大学校、独立行政法人高齢・障害・求職者雇用支援機構、独立行政法人海技教育機構等</t>
    <phoneticPr fontId="6"/>
  </si>
  <si>
    <t>その他の教育訓練機関</t>
    <phoneticPr fontId="6"/>
  </si>
  <si>
    <t>社員教育受託業、歯科衛生士養成所（専修学校、各種学校でないもの）、料理学校（専修学校、各種学校でないもの）、洋裁学校（専修学校、各種学校でないもの）、自動車教習所（専修学校、各種学校でないもの）等</t>
    <phoneticPr fontId="6"/>
  </si>
  <si>
    <t>社会教育（国公立）</t>
  </si>
  <si>
    <t>自然科学研究機関（国公立）</t>
  </si>
  <si>
    <t>公立大学（研究活動に限る。）、国立研究開発法人物質・材料研究機構、国立研究開発法人産業技術総合研究所、国立研究開発法人医薬基盤・健康・栄養研究所、理学研究所、工学研究所、農学研究所、医学・薬学研究所等</t>
    <phoneticPr fontId="28"/>
  </si>
  <si>
    <t>人文・社会科学研究機関（国公立）</t>
    <phoneticPr fontId="6"/>
  </si>
  <si>
    <t>国公立大学（研究活動に限る）、国立教育政策研究所、大学共同利用機関法人人間文化研究機構、国立社会保障・人口問題研究所、独立行政法人経済産業研究所等</t>
    <phoneticPr fontId="6"/>
  </si>
  <si>
    <t>自然科学研究機関（非営利）</t>
  </si>
  <si>
    <t>私立大学（研究活動に限る。）、理学研究所、工学研究所、農学研究所、医学・薬学研究所等</t>
    <phoneticPr fontId="6"/>
  </si>
  <si>
    <t>人文・社会科学研究機関（非営利）</t>
    <phoneticPr fontId="6"/>
  </si>
  <si>
    <t>私立大学（研究活動に限る。）、東洋文化研究所、社会科学研究所等</t>
    <phoneticPr fontId="6"/>
  </si>
  <si>
    <t>自然科学研究機関</t>
  </si>
  <si>
    <t>理学研究所、工学研究所、農学研究所、医学・薬学研究所等</t>
    <phoneticPr fontId="6"/>
  </si>
  <si>
    <t>人文・社会科学研究機関</t>
  </si>
  <si>
    <t>人文科学研究所、社会科学研究所等</t>
  </si>
  <si>
    <t>医療（病院）</t>
  </si>
  <si>
    <t>入院診療、入院外診療、保健予防活動及び医療相談（歯科診療は除く。）</t>
    <phoneticPr fontId="28"/>
  </si>
  <si>
    <t>医療（一般診療所）</t>
  </si>
  <si>
    <t>入院診療、入院外診療、保健予防活動及び医療相談（歯科診療は除く。）</t>
    <phoneticPr fontId="6"/>
  </si>
  <si>
    <t>医療（歯科診療）</t>
  </si>
  <si>
    <t>歯科診療</t>
  </si>
  <si>
    <t>医療（調剤）</t>
  </si>
  <si>
    <t>薬局、調剤薬局及びファーマシーでの調剤行為</t>
    <phoneticPr fontId="6"/>
  </si>
  <si>
    <t>医療（その他の医療サービス）</t>
    <phoneticPr fontId="6"/>
  </si>
  <si>
    <t>助産所、訪問看護ステーション、施術所、アイバンク、骨髄バンク、衛生検査所、滅菌業（医療用器材）、臨床検査業等
※介護保険によるサービスは「介護（施設サービス）」、「介護（施設サービスを除く。）」に含める。</t>
    <phoneticPr fontId="6"/>
  </si>
  <si>
    <t>保健衛生（国公立）</t>
  </si>
  <si>
    <t>保健所、健康相談所、検疫所（動、植物を除く。）、検査業（寄生虫卵、水質）、食肉衛生検査所、犬管理所、犬管理事務所</t>
    <phoneticPr fontId="28"/>
  </si>
  <si>
    <t>健康相談施設、検査業（寄生虫卵、水質）、食肉衛生検査業、消毒業（物品、電話機）、犬管理所、犬管理事務所</t>
    <phoneticPr fontId="6"/>
  </si>
  <si>
    <t>社会保険事業</t>
  </si>
  <si>
    <t>国民年金、厚生年金、共済年金、健康保険、介護保険、労働保険等の社会保険事務</t>
    <phoneticPr fontId="28"/>
  </si>
  <si>
    <t>社会福祉（国公立）</t>
  </si>
  <si>
    <t>社会福祉事務所、児童相談所、児童厚生施設（児童館）、児童養護施設、児童自立支援施設、養護老人ホーム、軽費老人ホーム、老人福祉センター、障害者支援施設、自立訓練事業所
※介護保険によるサービスは「介護（施設サービス）」、「介護（施設サービスを除く。）」に含める。</t>
    <phoneticPr fontId="6"/>
  </si>
  <si>
    <t>社会福祉（非営利）</t>
  </si>
  <si>
    <t>児童厚生施設（児童館）、児童養護施設、児童自立支援施設、有料老人ホーム、養護老人ホーム、軽費老人ホーム、老人福祉センター、障害者支援施設、自立訓練事業所、更生保護施設
※介護保険によるサービスは「介護（施設サービス）」、「介護（施設サービスを除く。）」に含める。</t>
    <phoneticPr fontId="6"/>
  </si>
  <si>
    <t>社会福祉</t>
  </si>
  <si>
    <t>有料老人ホーム、ケアハウス、障害者支援施設
※介護保険によるサービスは「介護（施設サービス）」、「介護（施設サービスを除く。）」に含める。</t>
    <phoneticPr fontId="6"/>
  </si>
  <si>
    <t>保育所</t>
  </si>
  <si>
    <t>保育所、託児所、保育所型認定こども園、地方裁量型認定こども園</t>
    <phoneticPr fontId="6"/>
  </si>
  <si>
    <t>介護（施設サービス）</t>
  </si>
  <si>
    <t>介護老人福祉施設（特別養護老人ホーム）、介護老人保健施設、介護療養型医療施設</t>
    <phoneticPr fontId="28"/>
  </si>
  <si>
    <t>介護（施設サービスを除く。）</t>
  </si>
  <si>
    <t>居宅サービス、地域密着型サービス、介護予防サービス、地域密着型介護予防サービス</t>
    <phoneticPr fontId="6"/>
  </si>
  <si>
    <t>会員制企業団体</t>
  </si>
  <si>
    <t>織物協同組合、商工会議所、経済団体連合会、生命保険協会、全国銀行協会、日本税理士会連合会、全国中小企業団体中央会、全国農業会議所等</t>
    <phoneticPr fontId="28"/>
  </si>
  <si>
    <t>宗教団体、労働団体、学術団体、文化団体、政治団体、学士会、囲碁連盟、県民会館、文化会館</t>
    <phoneticPr fontId="6"/>
  </si>
  <si>
    <t>新聞・雑誌・その他の広告：新聞広告、雑誌広告、交通広告、屋外広告、インターネット広告、折込み・ダイレクトメール、ＳＰ・ＰＲ・催事企画</t>
    <phoneticPr fontId="28"/>
  </si>
  <si>
    <t>自動車の整備、修理、検査、登録</t>
  </si>
  <si>
    <t>一般機械修理、建設・鉱山機械整備、電気機械器具修理</t>
    <phoneticPr fontId="28"/>
  </si>
  <si>
    <t>法務・財務・会計サービス</t>
    <phoneticPr fontId="6"/>
  </si>
  <si>
    <t>法律事務所、特許事務所、公証人役場、司法書士事務所、公認会計士事務所、税理士事務所</t>
    <phoneticPr fontId="28"/>
  </si>
  <si>
    <t>土木建築サービス</t>
  </si>
  <si>
    <t>設計監督業、建物設計製図業、建設コンサルタント業、測量業、地質調査業</t>
    <phoneticPr fontId="6"/>
  </si>
  <si>
    <t>労働者派遣サービス</t>
  </si>
  <si>
    <t>建物サービス</t>
  </si>
  <si>
    <t>ビルメンテナンス業、ビルサービス業、床磨き業、ガラスふき業、煙突掃除業、住宅消毒業、害虫駆除業、ビル清掃業、建築物飲料水管理業、建築物清掃業、建築物排水管清掃業</t>
    <phoneticPr fontId="6"/>
  </si>
  <si>
    <t>警備業</t>
  </si>
  <si>
    <t>施設警備（施設警備業務、巡回警備業務、保安警備業務、空港保安警備業務、機械警備業務）、雑踏警備（交通誘導警備業務、雑踏警備業務）、運搬警備（貴重品運搬警備業務、核燃料物質等危険物運搬警備業務）、身辺警備業務</t>
    <phoneticPr fontId="6"/>
  </si>
  <si>
    <t>と畜場(公営)</t>
  </si>
  <si>
    <t>と畜解体サービス</t>
  </si>
  <si>
    <t>と畜場</t>
  </si>
  <si>
    <t>デザイン業、経営コンサルタント業、興信所、鉱物探査、土地家屋調査士、行政書士業、社会保険労務士、翻訳業、通訳業、通訳案内業、不動産鑑定業、機械設計業、商品検査業、非破壊検査業、一般計量証明業、環境計量証明業、プラントエンジニアリング業、職業紹介業、速記・ワープロ入力業、複写業、ディスプレイ業、産業用設備洗浄業、看板書き業、コールセンター業、パーティ請負業、ＬＰＧ充てん業、温泉供給業</t>
    <phoneticPr fontId="6"/>
  </si>
  <si>
    <t>飲食店</t>
  </si>
  <si>
    <t>食堂、レストラン、専門料理店、そば・うどん店、すし店、酒場、ビヤホール、バー、キャバレー、ナイトクラブ、喫茶店、ハンバーガー店</t>
    <phoneticPr fontId="28"/>
  </si>
  <si>
    <t>持ち帰り・配達飲食サービス</t>
  </si>
  <si>
    <t>持ち帰り飲食サービス、配達飲食サービス</t>
    <phoneticPr fontId="6"/>
  </si>
  <si>
    <t>洗濯業</t>
  </si>
  <si>
    <t>洗濯業、クリーニング業、ランドリー業、クリーニング工場、洗濯物取次所、クリーニング取次所、リネンサプライ業、貸おむつ業、貸おしぼり業、貸ぞうきん業、貸モップ業、洗張業、染物業</t>
    <phoneticPr fontId="28"/>
  </si>
  <si>
    <t>理容業</t>
  </si>
  <si>
    <t>理容店、理髪店、バーバー、床屋</t>
    <phoneticPr fontId="6"/>
  </si>
  <si>
    <t>美容業</t>
  </si>
  <si>
    <t>美容室、美容院、ビューティーサロン</t>
  </si>
  <si>
    <t>浴場業</t>
  </si>
  <si>
    <t>銭湯業、温泉浴場業、蒸しぶろ業、砂湯業、サウナぶろ業、スパ業、鉱泉浴場業、健康ランド、スーパー銭湯</t>
    <phoneticPr fontId="6"/>
  </si>
  <si>
    <t>その他の洗濯・理容・美容・浴場業</t>
    <phoneticPr fontId="6"/>
  </si>
  <si>
    <t>エステティックサロン、コインシャワー業、コインランドリー業、ネイルサロン、ソープランド業</t>
    <phoneticPr fontId="6"/>
  </si>
  <si>
    <t>映画館</t>
  </si>
  <si>
    <t>映画館、映画劇場、野外映画劇場、映画館賃貸業、ミニ・シアター、ビデオ・シアター</t>
    <phoneticPr fontId="28"/>
  </si>
  <si>
    <t>興行場（映画館を除く。）・興行団</t>
    <phoneticPr fontId="6"/>
  </si>
  <si>
    <t>劇場、劇場附属オーケストラ・歌劇団・ダンシングチーム、寄席、相撲興行場、ボクシング場、野球場（プロ野球興行用）、劇団、芸能プロダクション、楽団、プロ野球団、プロレス協会</t>
    <phoneticPr fontId="6"/>
  </si>
  <si>
    <t>競輪・競馬等の競走場・競技団</t>
  </si>
  <si>
    <t>競輪場、競馬場、モータボート競走場、小型自動車競走場、競輪競技団、競馬競技団、場外券売場、投票券受託販売サービス</t>
    <phoneticPr fontId="6"/>
  </si>
  <si>
    <t>スポーツ施設提供業・公園・遊園地</t>
    <phoneticPr fontId="6"/>
  </si>
  <si>
    <t>遊戯場・その他の娯楽</t>
    <phoneticPr fontId="6"/>
  </si>
  <si>
    <t>写真業</t>
  </si>
  <si>
    <t>獣医業</t>
  </si>
  <si>
    <t>写真撮影業、写真館、商業写真業</t>
  </si>
  <si>
    <t>冠婚葬祭業</t>
  </si>
  <si>
    <t>葬儀屋、斎場、火葬場、墓地管理業、冠婚葬祭互助会、結婚式場</t>
    <phoneticPr fontId="6"/>
  </si>
  <si>
    <t>個人教授業</t>
  </si>
  <si>
    <t>学習塾（各種学校でないもの）、音楽教授業、書道教授業、生花・茶道教授業、そろばん教授業、外国語会話教授業、スポーツ・健康教授業、その他の教養・技能教授業</t>
    <phoneticPr fontId="6"/>
  </si>
  <si>
    <t>造園業、植木業、家政婦、手荷物預り業、自転車預り業、食品賃加工業、古綿打直し業、結婚相談業、写真現像・焼付業、観光案内業（ガイド）、宝くじ売さばき業</t>
    <phoneticPr fontId="6"/>
  </si>
  <si>
    <t>とじひも、コピー用紙、連続伝票用紙、板紙、カーボン紙、帳簿類、伝票類、封筒、事務用紙、とじこみ用品、写真フィルム、印画紙、事務用のり、テープ、ひも、消しゴム、白墨、はさみ、電子式卓上計算機、筆記具、スタンプ台、朱肉、ステープラ、穴あけ、クリップ、半導体メモリメディア</t>
    <phoneticPr fontId="28"/>
  </si>
  <si>
    <t>他のいずれの部門にも属さない財・サービスの生産活動を範囲とする。</t>
    <phoneticPr fontId="6"/>
  </si>
  <si>
    <t>ベッド用マットレス、組スプリング、宗教用具、事務所用・店舗用装備品（陳列ケース、アコーディオンカーテン等）、窓用・扉用日よけ（ブラインド等）、日本びょうぶ、衣こう、すだれ、つい立、鏡縁、額縁、黒板、プラスチック製家具、窯業・土石製家具</t>
    <phoneticPr fontId="6"/>
  </si>
  <si>
    <t>13部門</t>
    <rPh sb="2" eb="4">
      <t>ブモン</t>
    </rPh>
    <phoneticPr fontId="6"/>
  </si>
  <si>
    <t>統合大分類（39部門）</t>
    <rPh sb="0" eb="2">
      <t>トウゴウ</t>
    </rPh>
    <rPh sb="2" eb="3">
      <t>ダイ</t>
    </rPh>
    <rPh sb="3" eb="5">
      <t>ブンルイ</t>
    </rPh>
    <rPh sb="8" eb="10">
      <t>ブモン</t>
    </rPh>
    <phoneticPr fontId="6"/>
  </si>
  <si>
    <t>農林水産業</t>
    <rPh sb="0" eb="5">
      <t>ノウリンスイサンギョウ</t>
    </rPh>
    <phoneticPr fontId="6"/>
  </si>
  <si>
    <t>鉱業</t>
    <rPh sb="0" eb="2">
      <t>コウギョウ</t>
    </rPh>
    <phoneticPr fontId="6"/>
  </si>
  <si>
    <t>製造業（1/2）</t>
    <rPh sb="0" eb="3">
      <t>セイゾウギョウ</t>
    </rPh>
    <phoneticPr fontId="6"/>
  </si>
  <si>
    <t>電力・ガス・水道</t>
    <rPh sb="6" eb="8">
      <t>スイドウ</t>
    </rPh>
    <phoneticPr fontId="6"/>
  </si>
  <si>
    <t>サービス（1/2）</t>
    <phoneticPr fontId="6"/>
  </si>
  <si>
    <t>不動産</t>
    <phoneticPr fontId="6"/>
  </si>
  <si>
    <t>運輸・郵便</t>
    <rPh sb="0" eb="2">
      <t>ウンユ</t>
    </rPh>
    <rPh sb="3" eb="5">
      <t>ユウビン</t>
    </rPh>
    <phoneticPr fontId="6"/>
  </si>
  <si>
    <t>情報通信</t>
    <rPh sb="0" eb="2">
      <t>ジョウホウ</t>
    </rPh>
    <rPh sb="2" eb="4">
      <t>ツウシン</t>
    </rPh>
    <phoneticPr fontId="6"/>
  </si>
  <si>
    <t>サービス（2/2）</t>
    <phoneticPr fontId="6"/>
  </si>
  <si>
    <t>農業</t>
    <phoneticPr fontId="6"/>
  </si>
  <si>
    <t>飲食料品</t>
    <rPh sb="0" eb="4">
      <t>インショクリョウヒン</t>
    </rPh>
    <phoneticPr fontId="6"/>
  </si>
  <si>
    <t>繊維製品</t>
    <phoneticPr fontId="6"/>
  </si>
  <si>
    <t>パルプ・紙・木製品</t>
    <rPh sb="4" eb="5">
      <t>カミ</t>
    </rPh>
    <phoneticPr fontId="6"/>
  </si>
  <si>
    <t>化学製品</t>
    <rPh sb="2" eb="4">
      <t>セイヒン</t>
    </rPh>
    <phoneticPr fontId="6"/>
  </si>
  <si>
    <t>石油・石炭製品</t>
    <rPh sb="3" eb="5">
      <t>セキタン</t>
    </rPh>
    <phoneticPr fontId="6"/>
  </si>
  <si>
    <t>プラスチック・ゴム製品</t>
    <phoneticPr fontId="6"/>
  </si>
  <si>
    <t>その他の製造工業製品（2/3）</t>
    <rPh sb="2" eb="3">
      <t>タ</t>
    </rPh>
    <rPh sb="4" eb="10">
      <t>セイゾウコウギョウセイヒン</t>
    </rPh>
    <phoneticPr fontId="6"/>
  </si>
  <si>
    <t>窯業・土石製品</t>
    <rPh sb="0" eb="2">
      <t>ヨウギョウ</t>
    </rPh>
    <rPh sb="3" eb="5">
      <t>ドセキ</t>
    </rPh>
    <rPh sb="5" eb="7">
      <t>セイヒン</t>
    </rPh>
    <phoneticPr fontId="6"/>
  </si>
  <si>
    <t>非鉄金属</t>
    <phoneticPr fontId="6"/>
  </si>
  <si>
    <t>金属製品</t>
    <phoneticPr fontId="6"/>
  </si>
  <si>
    <t>電子部品</t>
    <rPh sb="2" eb="4">
      <t>ブヒン</t>
    </rPh>
    <phoneticPr fontId="6"/>
  </si>
  <si>
    <t>電気機械</t>
    <rPh sb="0" eb="4">
      <t>デンキキカイ</t>
    </rPh>
    <phoneticPr fontId="6"/>
  </si>
  <si>
    <t>情報通信機器</t>
    <rPh sb="0" eb="2">
      <t>ジョウホウ</t>
    </rPh>
    <phoneticPr fontId="6"/>
  </si>
  <si>
    <t>輸送機械</t>
    <rPh sb="0" eb="4">
      <t>ユソウキカイ</t>
    </rPh>
    <phoneticPr fontId="6"/>
  </si>
  <si>
    <t>その他の製造工業製品（3/3）</t>
    <phoneticPr fontId="6"/>
  </si>
  <si>
    <t>建設</t>
    <phoneticPr fontId="6"/>
  </si>
  <si>
    <t>電気・ガス・熱供給</t>
    <rPh sb="0" eb="2">
      <t>デンキ</t>
    </rPh>
    <phoneticPr fontId="6"/>
  </si>
  <si>
    <t>教育・研究</t>
    <rPh sb="3" eb="5">
      <t>ケンキュウ</t>
    </rPh>
    <phoneticPr fontId="6"/>
  </si>
  <si>
    <t>医療・福祉</t>
    <rPh sb="3" eb="5">
      <t>フクシ</t>
    </rPh>
    <phoneticPr fontId="6"/>
  </si>
  <si>
    <t>対事業所サービス</t>
    <rPh sb="0" eb="4">
      <t>タイジギョウショ</t>
    </rPh>
    <phoneticPr fontId="6"/>
  </si>
  <si>
    <t>対個人サービス</t>
    <rPh sb="0" eb="3">
      <t>タイコジン</t>
    </rPh>
    <phoneticPr fontId="6"/>
  </si>
  <si>
    <t>その他の製造工業製品（1/3）</t>
    <phoneticPr fontId="6"/>
  </si>
  <si>
    <t>電気</t>
    <rPh sb="0" eb="2">
      <t>デンキ</t>
    </rPh>
    <phoneticPr fontId="6"/>
  </si>
  <si>
    <t>米</t>
    <rPh sb="0" eb="1">
      <t>コメ</t>
    </rPh>
    <phoneticPr fontId="6"/>
  </si>
  <si>
    <t>麦類</t>
    <rPh sb="0" eb="2">
      <t>ムギルイ</t>
    </rPh>
    <phoneticPr fontId="6"/>
  </si>
  <si>
    <t>米、稲わら</t>
    <phoneticPr fontId="6"/>
  </si>
  <si>
    <t>小麦、大麦（二条、六条）、裸麦</t>
    <phoneticPr fontId="6"/>
  </si>
  <si>
    <t>いも類</t>
    <phoneticPr fontId="6"/>
  </si>
  <si>
    <t>豆類</t>
    <rPh sb="0" eb="2">
      <t>マメルイ</t>
    </rPh>
    <phoneticPr fontId="6"/>
  </si>
  <si>
    <t>かんしょ、ばれいしょ</t>
    <phoneticPr fontId="6"/>
  </si>
  <si>
    <t>大豆、えんどう、そらまめ、いんげん豆、小豆、ささげ、らっかせい、その他の豆類</t>
    <phoneticPr fontId="6"/>
  </si>
  <si>
    <t>その他の食用作物</t>
    <rPh sb="6" eb="8">
      <t>サクモツ</t>
    </rPh>
    <phoneticPr fontId="6"/>
  </si>
  <si>
    <t>非食用作物</t>
    <rPh sb="0" eb="3">
      <t>ヒショクヨウ</t>
    </rPh>
    <rPh sb="3" eb="5">
      <t>サクモツ</t>
    </rPh>
    <phoneticPr fontId="6"/>
  </si>
  <si>
    <t>その他の非食用耕種作物</t>
    <rPh sb="2" eb="3">
      <t>タ</t>
    </rPh>
    <rPh sb="7" eb="9">
      <t>コウシュ</t>
    </rPh>
    <phoneticPr fontId="6"/>
  </si>
  <si>
    <t>畜産</t>
    <rPh sb="0" eb="2">
      <t>チクサン</t>
    </rPh>
    <phoneticPr fontId="6"/>
  </si>
  <si>
    <t>特用林産物</t>
    <phoneticPr fontId="6"/>
  </si>
  <si>
    <t>内水面漁業</t>
    <phoneticPr fontId="6"/>
  </si>
  <si>
    <t>畜産食料品</t>
    <rPh sb="0" eb="5">
      <t>チクサンショクリョウヒン</t>
    </rPh>
    <phoneticPr fontId="6"/>
  </si>
  <si>
    <t>水産食料品</t>
    <rPh sb="0" eb="2">
      <t>スイサン</t>
    </rPh>
    <rPh sb="2" eb="5">
      <t>ショクリョウヒン</t>
    </rPh>
    <phoneticPr fontId="6"/>
  </si>
  <si>
    <t>精穀・製粉</t>
    <rPh sb="3" eb="5">
      <t>セイフン</t>
    </rPh>
    <phoneticPr fontId="6"/>
  </si>
  <si>
    <t>インターネット附随サービス</t>
    <phoneticPr fontId="6"/>
  </si>
  <si>
    <t>対家計民間非営利団体（別掲を除く。）</t>
    <rPh sb="11" eb="13">
      <t>ベッケイ</t>
    </rPh>
    <phoneticPr fontId="6"/>
  </si>
  <si>
    <t>各種修理業（別掲を除く。）</t>
    <rPh sb="6" eb="8">
      <t>ベッケイ</t>
    </rPh>
    <phoneticPr fontId="6"/>
  </si>
  <si>
    <t>体育館、ゴルフ場、ゴルフ練習場、ボウリング場、テニス場、バッティング・テニス練習場、フィットネスクラブ、プール、アイススケート場、公園、遊園地、テーマパーク</t>
    <phoneticPr fontId="6"/>
  </si>
  <si>
    <t>ビリヤード場、囲碁・将棋所、マージャンクラブ、パチンコホール、ゲームセンター、スロットマシン場、ビンゴゲーム場、射的場、ダンスホール、マリーナ業、遊漁船業、芸ぎ業、カラオケボックス業、プレイガイド、釣堀業、著述家業、芸術家業</t>
    <phoneticPr fontId="6"/>
  </si>
  <si>
    <t>羊毛、馬（軽種馬を含む。）、やぎ、めん羊、毛皮用動物（ミンク、うさぎ等の飼育及びその毛、毛皮等）、食用鳥類（鶏を除く。）、その他の食用畜産物（やぎ乳、はちみつ、うずらの卵）、愛がん動物（昆虫類を含む。）、実験用動物（マウス、モルモット）、きゅう肥、養蚕</t>
    <rPh sb="121" eb="122">
      <t>ヒ</t>
    </rPh>
    <phoneticPr fontId="28"/>
  </si>
  <si>
    <t>石炭：原料炭、一般炭、無煙炭、亜炭、雑炭
原油
天然ガス：天然ガス、液化天然ガス、圧縮ガス</t>
    <rPh sb="0" eb="2">
      <t>セキタン</t>
    </rPh>
    <rPh sb="25" eb="27">
      <t>テンネン</t>
    </rPh>
    <phoneticPr fontId="28"/>
  </si>
  <si>
    <t>毛織物（そ毛洋服地、その他のそ毛織物、紡毛服地、その他の紡毛織物、その他の毛織物）、麻織物（亜麻織物、ちょ麻織物、黄麻織物、繊維製ホース、麻風合成繊維織物）、細幅織物、その他の織物（モケット等）</t>
    <rPh sb="46" eb="50">
      <t>アマオリモノ</t>
    </rPh>
    <rPh sb="53" eb="54">
      <t>アサ</t>
    </rPh>
    <rPh sb="54" eb="56">
      <t>オリモノ</t>
    </rPh>
    <rPh sb="57" eb="59">
      <t>キアサ</t>
    </rPh>
    <rPh sb="59" eb="61">
      <t>オリモノ</t>
    </rPh>
    <rPh sb="64" eb="65">
      <t>セイ</t>
    </rPh>
    <rPh sb="79" eb="81">
      <t>ホソハバ</t>
    </rPh>
    <rPh sb="81" eb="83">
      <t>オリモノ</t>
    </rPh>
    <rPh sb="95" eb="96">
      <t>トウ</t>
    </rPh>
    <phoneticPr fontId="6"/>
  </si>
  <si>
    <t>成人男子・少年服、成人女子・少女服、乳幼児服、シャツ、事務用・作業用・衛生用衣服、スポーツ用衣服、学校服、下着、寝着類、和装製品（既製和服・帯、ショール、足袋類等）</t>
    <phoneticPr fontId="28"/>
  </si>
  <si>
    <t>コンクリート系パネル、遠心力鉄筋コンクリート管・柱・くい、普通コンクリート管、空洞コンクリートブロック、土木用コンクリートブロック、道路用コンクリート製品、プレストレストコンクリート製品、テラゾー製品、コンクリート系プレハブ住宅、その他のセメント製品（セメント瓦、厚形スレート、木材セメント製品、気泡コンクリート製品等）</t>
    <phoneticPr fontId="6"/>
  </si>
  <si>
    <t>顕微鏡・望遠鏡等（望遠鏡、双眼鏡、顕微鏡、拡大鏡）、写真機・映画用機械（カメラ（デジタルカメラを除く）（フォーカルプレンシャッタ式カメラ、レンズシャッタ式カメラ、ハーフサイズカメラ、二眼レフカメラ、小型カメラ、業務用カメラ等）、写真装置・同関連器具（引伸機、現像・焼付・仕上用器具、写真乾燥機、リーダ、ビューア等）、映画用機械器具（映画用撮影機、映写機、スライド映写機、映画現像装置、映画焼付機、映写スクリーン等））、光学機械用レンズ・プリズム（カメラ用レンズ、カメラ用交換レンズ、光学レンズ、プリズム）、顕微鏡・望遠鏡等の部分品・取付具・附属品、写真機・映画用機械の部分品・取付具・附属品（フィルタ、フード、三脚、雲台、セルフタイマ、距離計、露出計、シャッタ、ボデー、じゃ腹、近接撮影・望遠撮影用アタッチメント、ストロボ等）</t>
    <phoneticPr fontId="28"/>
  </si>
  <si>
    <t>ステレオセット、カーステレオ、デジタルオーディオディスクプレーヤ、ハイファイ用アンプ、ハイファイ用・自動車用スピーカシステム、補聴器、その他の電気音響機械器具（テープレコーダ、ＩＣレコーダ等）、スピーカシステム・マイクロホン・イヤホン・音響用ピックアップ類等（完成品）、電気音響機器の部分品・取付具・附属品</t>
    <phoneticPr fontId="6"/>
  </si>
  <si>
    <t>外部記憶装置（磁気ディスク装置、光ディスク装置、ディスクアレイ装置等）、印刷装置（シリアルプリンタ、ラインプリンタ、作図装置（プロッター）等）、表示装置（ディスプレイ（電子計算機用）等）、その他の附属装置（金融用端末装置、その他の端末装置、その他の入出力装置等）、電子計算機附属装置の部分品・取付具・附属品</t>
    <phoneticPr fontId="6"/>
  </si>
  <si>
    <t>※原動機付自転車、モータスクータ、側車付のもの及びＫＤ車両（未組立のまま輸出されるもので、出荷ベースの金額が１台分の構成部分品（ＦＯＢ価格）の60％以上のもの）は本部門に含める。</t>
    <phoneticPr fontId="6"/>
  </si>
  <si>
    <t>娯楽用具・がん具（トランプ、花札、囲碁、将棋、マージャンパイ、ゲーム盤、電子応用がん具（家庭用テレビゲーム機、携帯用電子ゲーム機等）、金属製がん具、プラスチック製がん具（モデルキット、空気入りビニルがん具、児童乗物（歩行補助機、乳母車、三輪車等）等）、縫いぐるみ動物、木製がん具等）、人形（日本人形、西洋人形、縫いぐるみ人形、節句人形、ひな人形等）、がん具の部分品・附属品
※ゲームソフト記録物（ＣＤ、ＤＶＤ、カセット等）は、「情報記録物」に含める。</t>
    <phoneticPr fontId="28"/>
  </si>
  <si>
    <t>野球用具、ソフトボール用具、バスケットボール用具、バレーボール用具、ラグビー用具、サッカー用具、テニス用具、卓球用具、バドミントン用具、ゴルフ用具、ホッケー用具、スキー用具、水上スキー用具、スケート用具、トラック・フィールド用具、体操用具、釣道具・同附属品、ぶらんこ、すべり台、空気銃、猟銃、剣道用具、ハンググライダー、運動用品の部分品・附属品</t>
    <phoneticPr fontId="6"/>
  </si>
  <si>
    <t>装身具・装飾品（貴金属（金、銀、プラチナ等）・宝石（天然宝石、真珠等）製、すず・アンチモン製等）（首飾り、腕輪、指輪、イヤリング、ブローチ、ロケット、カフスボタン等）、その他の身辺細貨品・貴金属製品（コンパクト、バッチ、バックル、メダル、くし、手鏡、宝石箱、小物箱、宗教用具、賞杯、勲章、貴金属製たばこケース、貴金属製ナイフ・フォーク・スプーン・皿等の洋食器類等）、造花、装飾用羽毛、ボタン、針・ピン・ホック・スナップ・同関連品（縫針、ミシン針、スライドファスナー、スナップ、ホック、クリップ、画びょう、マジックテープ、安全ピン等）、かつら、かもじ、身辺細貨品の部分品・附属品</t>
    <phoneticPr fontId="28"/>
  </si>
  <si>
    <t>音響用情報記録物（オーディオディスクレコード、オーディオテープレコード等）、映像用情報記録物（ビデオディスクレコード、ビデオテープレコード等）、ゲームソフト記録物（ＣＤ、ＤＶＤ、カセット等）、コンピュータソフト記録物（ＣＤ、ＤＶＤ等）、プリペイドカード
※ゲームソフトについては「情報サービス」、映像ソフト及び音楽ソフトについては「映像・音声・文字情報制作（新聞・出版を除く。）」の生産活動とする。本部門は、情報の価値は含めずメディアの生産活動のみを計上する。</t>
    <phoneticPr fontId="6"/>
  </si>
  <si>
    <t>漆器（家具、台所・食卓用品等）、うちわ、扇子、ちょうちん、ほうき・ブラシ（歯ブラシ、化粧用ブラシ、たわし、ほうき、はたき、モップ等）、喫煙用具（たばこ用ライター、たばこ用フィルター等）、その他の生活雑貨製品（傘、マッチ、魔法瓶等）、煙火（がん具用を含む）、看板・標識機（看板、標識機、展示装置等）、パレット（荷役・運搬用）、モデル・模型（マネキン人形、人台、地球儀、食品模型等）、工業用模型（木型を含む）、眼鏡（枠を含む）（眼鏡、眼鏡枠、眼鏡レンズ（コンタクトレンズを含む）、眼鏡の部分品等）、他に分類されないその他の製品（繊維壁材、線香類、人体安全保護具、救命器具、ユニット住宅、ルームユニット、ランプかさ、葬儀用品、オガライト、靴中敷物（革製を除く）、つえ等）</t>
    <phoneticPr fontId="6"/>
  </si>
  <si>
    <t>木造の建築物のうち、「住宅建築（木造）」以外の建築物の新築・増築・改築工事を範囲とする。</t>
    <phoneticPr fontId="28"/>
  </si>
  <si>
    <t>非木造の建築物のうち、「住宅建築（非木造）」以外の建築物の新築・増築・改築工事を範囲とする。</t>
    <phoneticPr fontId="6"/>
  </si>
  <si>
    <t>※① 本部門は、工業用に供する水（水力発電用に供するもの及び人の飲用に適する水として供給するものを除く。）の供給を行う活動（「工業用水道事業法」に基づく工業用水事業）が該当する。
② 「水道法」に基づき地方公共団体が行う上水道事業及び簡易水道事業は、「上水道・簡易水道」に含める。</t>
    <phoneticPr fontId="6"/>
  </si>
  <si>
    <t>じんかい、汚物などの処理を行う地方公共団体の活動は、「廃棄物処理（公営）」に含める。</t>
    <phoneticPr fontId="6"/>
  </si>
  <si>
    <t>※「再生資源卸売業」の活動は、「再生資源回収・加工処理」に含める。</t>
    <phoneticPr fontId="6"/>
  </si>
  <si>
    <t>都市銀行、地方銀行（第二地銀を含む。）、信託銀行、インターネット専業銀行、在日外国銀行支店、農林中央金庫、信用農業協同組合連合会、信用漁業協同組合連合会、農業協同組合（信用事業）、漁業協同組合（信用事業）、信用金庫、信金中央金庫、信用協同組合、全国信用協同組合連合会、商工組合中央金庫、労働金庫、労働金庫連合会、短資会社、証券金融会社、証券会社、投資運用会社、証券投資顧問会社、金融商品取引所、日本郵便株式会社（銀行代理業務）及び「公的活動」の「金融」に格付けされるもの</t>
    <phoneticPr fontId="28"/>
  </si>
  <si>
    <t>映画の制作・配給、ビデオ制作・発売、テレビ番組制作、テレビコマーシャル制作、レコード制作、音楽出版、ラジオ番組制作、広告制作（印刷物にかかるもの）、共同通信社、時事通信社、新聞社支局（印刷発行を行わないもの）、貸スタジオ、プリプロダクション、ポストプロダクション
※ＤＶＤ等の生産活動は、「情報記録物」に含める。</t>
    <phoneticPr fontId="28"/>
  </si>
  <si>
    <t>① 企業の研究所・研究部などで行われる本来的な活動研究に必要な思索、考案、情報・資料の収集、試作、実験、検査、分析、報告などをいう。したがって、研究の実施に必要な機械、器具、装置などの工作、動植物の育成、文献調査などの活動を含む。
② 企業の研究所以外、例えば、生産現場である工場などでは、上記①の活動及びパイロットプラント、プロトタイプモデルの設計・製作及びそれによる試験の活動</t>
    <phoneticPr fontId="28"/>
  </si>
  <si>
    <t>産業用機械器具（建設機械器具を除く。）賃貸業：農業機械器具賃貸業、通信機械器具賃貸業、電話交換機賃貸業、医療機械器具賃貸業、鉱山機械器具賃貸業、金属工作機械賃貸業、金属加工機械賃貸業、プラスチック成形加工機械賃貸業、電動機賃貸業、計測器賃貸業、自動販売機（コインオペレータ）賃貸業、冷蔵陳列棚賃貸業、荷役運搬機械設備賃貸業、コンテナ賃貸業、パレット賃貸業、ボウリング機械設備賃貸業、航空機賃貸業建設機械器具賃貸業：掘削機械器具賃貸業、建設用クレーン賃貸業、整地機械賃貸業、基礎工事用機械賃貸業、仮設資材賃貸業
電子計算機・同関連機器賃貸業：電子計算機賃貸業、電子計算機関連機器賃貸業、パーソナルコンピュータ賃貸業
事務用機械器具（電算機等を除く。）賃貸業：事務用機械器具賃貸業、電子式複写機賃貸業、金銭登録機賃貸業、ファイリングシステム用器具賃貸業、タイムレコーダ賃貸業
スポーツ・娯楽用品・その他の物品賃貸業：スポーツ用品賃貸業、スキー用品賃貸業、スケート靴賃貸業、貸自転車業、運動会用具賃貸業、貸テント業、貸ヨット業、貸モータボート業、貸馬業、映画・演劇用諸道具賃貸業、映写機賃貸業、映画フィルム賃貸業、音楽・映像記録物（ＣＤ・ＤＶＤ・ＢＤ等）賃貸業、貸衣しょう、レンタルブティック、貸テレビ業、貸本業、貸楽器業、貸美術品業、貸ふとん業、貸植木業、貸花環業、貸ピアノ業、医療・福祉用具賃貸業</t>
    <phoneticPr fontId="28"/>
  </si>
  <si>
    <t>衣服裁縫修理業、表具業、家具修理業、時計修理業、履物修理業、かじ業、楽器修理業、自転車修理業
※(a) 産業用の機械、船舶、鉄道車両、航空機の修理は、それぞれの部門に含める。
(b) 自動車修理業及び自動車タイヤ修理業は、「自動車整備」に含める。</t>
    <phoneticPr fontId="6"/>
  </si>
  <si>
    <t>分析結果は、産業連関表作成対象年である令和2年の価格で表示されることとなります。</t>
    <rPh sb="19" eb="21">
      <t>レイワ</t>
    </rPh>
    <rPh sb="22" eb="23">
      <t>ネン</t>
    </rPh>
    <phoneticPr fontId="6"/>
  </si>
  <si>
    <t>分析対象の部門分類を「統合小分類（188部門）」～「財・サービスの例」から検索し、対応する「統合中分類（108部門）」に数値を計上してください。</t>
    <rPh sb="0" eb="2">
      <t>ブンセキ</t>
    </rPh>
    <rPh sb="2" eb="4">
      <t>タイショウ</t>
    </rPh>
    <rPh sb="5" eb="7">
      <t>ブモン</t>
    </rPh>
    <rPh sb="7" eb="9">
      <t>ブンルイ</t>
    </rPh>
    <rPh sb="11" eb="13">
      <t>トウゴウ</t>
    </rPh>
    <rPh sb="13" eb="16">
      <t>ショウブンルイ</t>
    </rPh>
    <rPh sb="20" eb="22">
      <t>ブモン</t>
    </rPh>
    <rPh sb="26" eb="27">
      <t>ザイ</t>
    </rPh>
    <rPh sb="33" eb="34">
      <t>レイ</t>
    </rPh>
    <rPh sb="37" eb="39">
      <t>ケンサク</t>
    </rPh>
    <rPh sb="41" eb="43">
      <t>タイオウ</t>
    </rPh>
    <rPh sb="46" eb="48">
      <t>トウゴウ</t>
    </rPh>
    <rPh sb="48" eb="51">
      <t>チュウブンルイ</t>
    </rPh>
    <rPh sb="55" eb="57">
      <t>ブモン</t>
    </rPh>
    <rPh sb="60" eb="62">
      <t>スウチ</t>
    </rPh>
    <rPh sb="63" eb="65">
      <t>ケイジョウ</t>
    </rPh>
    <phoneticPr fontId="30"/>
  </si>
  <si>
    <t>繊維製衛生材料（ガーゼ、包帯、脱脂綿、ばんそうこう（布製）、衛生マスク、三角きん、眼帯、綿棒）、他に分類されない繊維既製品（帆布製品（シート、テント、日よけ等）、繊維製袋（麻袋、綿袋、合成繊維袋等）、刺しゅう製品、タオル、カーテン、テーブルクロス）
※縫いぐるみは「その他の製造工業製品」</t>
    <rPh sb="126" eb="127">
      <t>ヌ</t>
    </rPh>
    <phoneticPr fontId="6"/>
  </si>
  <si>
    <t>ウェーハプロセス（電子回路形成）用処理装置、組立用装置、フラットパネルディスプレイ製造装置、半導体・フラットパネルディスプレイ製造装置の部分品・取付具・附属品</t>
    <phoneticPr fontId="28"/>
  </si>
  <si>
    <t>※① 船舶使用者の行う自家修理・整備は本部門に含める。
② 改造は本部門に含めず、「鋼船」又は「その他の船舶」に含める。</t>
    <phoneticPr fontId="6"/>
  </si>
  <si>
    <t>※① 鉄道車両の改造は本部門に含めず、「鉄道車両」に含める。
② 鉄道業の行う修理は本部門に含める。</t>
    <phoneticPr fontId="6"/>
  </si>
  <si>
    <t>県内自給分</t>
    <rPh sb="0" eb="4">
      <t>ケンナイジキュウ</t>
    </rPh>
    <rPh sb="4" eb="5">
      <t>ブン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</si>
</sst>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176" formatCode="0.000000_ "/>
    <numFmt numFmtId="177" formatCode="0.0_ "/>
    <numFmt numFmtId="178" formatCode="0_ "/>
    <numFmt numFmtId="179" formatCode="#,##0_ "/>
    <numFmt numFmtId="180" formatCode="#,##0.000000_ "/>
    <numFmt numFmtId="181" formatCode="#,##0.00_ "/>
    <numFmt numFmtId="182" formatCode="0.000_ "/>
    <numFmt numFmtId="183" formatCode="0.000_);[Red]\(0.000\)"/>
    <numFmt numFmtId="184" formatCode="&quot;生産誘発額　　&quot;#,##0.00&quot;億&quot;&quot;円&quot;"/>
    <numFmt numFmtId="185" formatCode="#,##0.0_ "/>
    <numFmt numFmtId="186" formatCode="#,##0_);[Red]\(#,##0\)"/>
    <numFmt numFmtId="187" formatCode="0_);[Red]\(0\)"/>
    <numFmt numFmtId="188" formatCode="0.0_);[Red]\(0.0\)"/>
    <numFmt numFmtId="189" formatCode="0.000000_ ;[Red]\-0.000000\ "/>
    <numFmt numFmtId="190" formatCode="#,##0_ ;[Red]\-#,##0\ "/>
    <numFmt numFmtId="191" formatCode="0;_␎"/>
    <numFmt numFmtId="192" formatCode="#,##0.0_ ;[Red]\-#,##0.0\ "/>
    <numFmt numFmtId="193" formatCode="#,##0.000000_ ;[Red]\-#,##0.000000\ "/>
    <numFmt numFmtId="194" formatCode="&quot;雇用者所得誘発額（直接＋第１次）　　&quot;#,##0.00&quot;億&quot;&quot;円&quot;"/>
    <numFmt numFmtId="195" formatCode="#,##0.0000_ ;[Red]\-#,##0.0000\ "/>
    <numFmt numFmtId="196" formatCode="&quot;需要増加額　　&quot;#,##0.0&quot;万&quot;&quot;円&quot;"/>
    <numFmt numFmtId="197" formatCode="&quot;粗付加価値誘発額　　&quot;#,##0.0&quot;万&quot;&quot;円&quot;"/>
    <numFmt numFmtId="198" formatCode="&quot;雇用者所得誘発額　&quot;#,##0.0&quot;万&quot;&quot;円&quot;"/>
    <numFmt numFmtId="199" formatCode="#,##0.0&quot;万&quot;&quot;円&quot;"/>
    <numFmt numFmtId="200" formatCode="&quot;生産誘発額　　&quot;#,##0.0&quot;万&quot;&quot;円&quot;"/>
    <numFmt numFmtId="201" formatCode="&quot;雇用者所得誘発額　　&quot;#,##0.0&quot;万&quot;&quot;円&quot;"/>
    <numFmt numFmtId="202" formatCode="&quot;雇用者所得誘発額（直接＋第１次）　　&quot;#,##0.0&quot;万&quot;&quot;円&quot;"/>
    <numFmt numFmtId="203" formatCode="&quot;消費支出増加額　　&quot;#,##0.0&quot;万&quot;&quot;円&quot;"/>
    <numFmt numFmtId="204" formatCode="&quot;域内生産増加額　　&quot;#,##0.0&quot;万&quot;&quot;円&quot;"/>
    <numFmt numFmtId="205" formatCode="0.00_);[Red]\(0.00\)"/>
  </numFmts>
  <fonts count="3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u/>
      <sz val="11"/>
      <color indexed="12"/>
      <name val="ＭＳ Ｐゴシック"/>
      <family val="3"/>
      <charset val="128"/>
    </font>
    <font>
      <sz val="11"/>
      <name val="明朝"/>
      <family val="1"/>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6"/>
      <name val="ＭＳ 明朝"/>
      <family val="1"/>
      <charset val="128"/>
    </font>
    <font>
      <sz val="10"/>
      <name val="ＭＳ 明朝"/>
      <family val="1"/>
      <charset val="128"/>
    </font>
    <font>
      <sz val="6"/>
      <name val="ＭＳ Ｐ明朝"/>
      <family val="1"/>
      <charset val="128"/>
    </font>
    <font>
      <sz val="9"/>
      <color indexed="81"/>
      <name val="ＭＳ Ｐゴシック"/>
      <family val="3"/>
      <charset val="128"/>
    </font>
    <font>
      <sz val="12"/>
      <name val="ＭＳ Ｐゴシック"/>
      <family val="3"/>
      <charset val="128"/>
    </font>
    <font>
      <sz val="8"/>
      <color indexed="10"/>
      <name val="ＭＳ Ｐゴシック"/>
      <family val="3"/>
      <charset val="128"/>
    </font>
    <font>
      <sz val="11"/>
      <color indexed="10"/>
      <name val="ＭＳ Ｐゴシック"/>
      <family val="3"/>
      <charset val="128"/>
    </font>
    <font>
      <sz val="8"/>
      <color indexed="48"/>
      <name val="ＭＳ Ｐゴシック"/>
      <family val="3"/>
      <charset val="128"/>
    </font>
    <font>
      <sz val="10"/>
      <color indexed="48"/>
      <name val="ＭＳ Ｐゴシック"/>
      <family val="3"/>
      <charset val="128"/>
    </font>
    <font>
      <sz val="10"/>
      <color indexed="10"/>
      <name val="ＭＳ Ｐゴシック"/>
      <family val="3"/>
      <charset val="128"/>
    </font>
    <font>
      <b/>
      <sz val="9"/>
      <color indexed="81"/>
      <name val="ＭＳ Ｐゴシック"/>
      <family val="3"/>
      <charset val="128"/>
    </font>
    <font>
      <sz val="9"/>
      <color indexed="10"/>
      <name val="ＭＳ Ｐゴシック"/>
      <family val="3"/>
      <charset val="128"/>
    </font>
    <font>
      <sz val="10"/>
      <color indexed="10"/>
      <name val="ＭＳ 明朝"/>
      <family val="1"/>
      <charset val="128"/>
    </font>
    <font>
      <b/>
      <sz val="11"/>
      <name val="ＭＳ Ｐゴシック"/>
      <family val="3"/>
      <charset val="128"/>
    </font>
    <font>
      <sz val="10"/>
      <color indexed="12"/>
      <name val="ＭＳ Ｐゴシック"/>
      <family val="3"/>
      <charset val="128"/>
    </font>
    <font>
      <b/>
      <sz val="16"/>
      <color indexed="10"/>
      <name val="ＭＳ ゴシック"/>
      <family val="3"/>
      <charset val="128"/>
    </font>
    <font>
      <sz val="14"/>
      <color indexed="10"/>
      <name val="ＭＳ 明朝"/>
      <family val="1"/>
      <charset val="128"/>
    </font>
    <font>
      <sz val="10"/>
      <color theme="1"/>
      <name val="ＭＳ Ｐゴシック"/>
      <family val="2"/>
      <charset val="128"/>
      <scheme val="minor"/>
    </font>
    <font>
      <sz val="6"/>
      <name val="ＭＳ Ｐゴシック"/>
      <family val="3"/>
      <charset val="128"/>
      <scheme val="minor"/>
    </font>
    <font>
      <u/>
      <sz val="10"/>
      <color indexed="12"/>
      <name val="ＭＳ Ｐゴシック"/>
      <family val="3"/>
      <charset val="128"/>
    </font>
    <font>
      <sz val="6"/>
      <name val="ＭＳ Ｐゴシック"/>
      <family val="2"/>
      <charset val="128"/>
      <scheme val="minor"/>
    </font>
    <font>
      <sz val="11"/>
      <color theme="1"/>
      <name val="ＭＳ Ｐゴシック"/>
      <family val="2"/>
      <scheme val="minor"/>
    </font>
    <font>
      <sz val="11"/>
      <name val="ＭＳ Ｐゴシック"/>
      <family val="3"/>
      <charset val="128"/>
      <scheme val="major"/>
    </font>
    <font>
      <b/>
      <sz val="13"/>
      <name val="ＭＳ Ｐゴシック"/>
      <family val="3"/>
      <charset val="128"/>
      <scheme val="major"/>
    </font>
  </fonts>
  <fills count="2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44"/>
        <bgColor indexed="64"/>
      </patternFill>
    </fill>
    <fill>
      <patternFill patternType="solid">
        <fgColor indexed="45"/>
        <bgColor indexed="64"/>
      </patternFill>
    </fill>
    <fill>
      <patternFill patternType="solid">
        <fgColor indexed="46"/>
        <bgColor indexed="64"/>
      </patternFill>
    </fill>
    <fill>
      <patternFill patternType="solid">
        <fgColor indexed="47"/>
        <bgColor indexed="64"/>
      </patternFill>
    </fill>
    <fill>
      <patternFill patternType="solid">
        <fgColor indexed="13"/>
        <bgColor indexed="64"/>
      </patternFill>
    </fill>
    <fill>
      <patternFill patternType="solid">
        <fgColor indexed="43"/>
        <bgColor indexed="64"/>
      </patternFill>
    </fill>
    <fill>
      <patternFill patternType="solid">
        <fgColor indexed="9"/>
        <bgColor indexed="64"/>
      </patternFill>
    </fill>
    <fill>
      <patternFill patternType="solid">
        <fgColor rgb="FFFFCCCC"/>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C000"/>
        <bgColor indexed="64"/>
      </patternFill>
    </fill>
    <fill>
      <patternFill patternType="solid">
        <fgColor rgb="FF92D050"/>
        <bgColor indexed="64"/>
      </patternFill>
    </fill>
    <fill>
      <patternFill patternType="solid">
        <fgColor theme="0" tint="-0.499984740745262"/>
        <bgColor indexed="64"/>
      </patternFill>
    </fill>
    <fill>
      <patternFill patternType="solid">
        <fgColor theme="0"/>
        <bgColor indexed="64"/>
      </patternFill>
    </fill>
  </fills>
  <borders count="11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medium">
        <color indexed="64"/>
      </bottom>
      <diagonal/>
    </border>
    <border>
      <left style="double">
        <color indexed="64"/>
      </left>
      <right/>
      <top style="thin">
        <color indexed="64"/>
      </top>
      <bottom/>
      <diagonal/>
    </border>
    <border>
      <left/>
      <right style="double">
        <color indexed="64"/>
      </right>
      <top style="thin">
        <color indexed="64"/>
      </top>
      <bottom style="thin">
        <color indexed="64"/>
      </bottom>
      <diagonal/>
    </border>
    <border>
      <left/>
      <right style="thin">
        <color indexed="64"/>
      </right>
      <top/>
      <bottom/>
      <diagonal/>
    </border>
    <border>
      <left style="dotted">
        <color indexed="64"/>
      </left>
      <right/>
      <top/>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double">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
      <left style="medium">
        <color indexed="64"/>
      </left>
      <right style="medium">
        <color indexed="64"/>
      </right>
      <top/>
      <bottom style="medium">
        <color indexed="64"/>
      </bottom>
      <diagonal/>
    </border>
    <border diagonalUp="1">
      <left style="thin">
        <color indexed="64"/>
      </left>
      <right style="thin">
        <color indexed="64"/>
      </right>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hair">
        <color indexed="64"/>
      </top>
      <bottom style="thin">
        <color indexed="64"/>
      </bottom>
      <diagonal/>
    </border>
    <border>
      <left style="double">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dotted">
        <color indexed="64"/>
      </left>
      <right style="dotted">
        <color indexed="64"/>
      </right>
      <top/>
      <bottom style="thin">
        <color indexed="64"/>
      </bottom>
      <diagonal/>
    </border>
    <border diagonalUp="1">
      <left style="thin">
        <color indexed="64"/>
      </left>
      <right style="thin">
        <color indexed="64"/>
      </right>
      <top style="thin">
        <color indexed="64"/>
      </top>
      <bottom/>
      <diagonal style="thin">
        <color indexed="64"/>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diagonalUp="1">
      <left style="thin">
        <color indexed="64"/>
      </left>
      <right/>
      <top/>
      <bottom style="thin">
        <color indexed="64"/>
      </bottom>
      <diagonal style="thin">
        <color indexed="64"/>
      </diagonal>
    </border>
    <border>
      <left/>
      <right style="double">
        <color indexed="64"/>
      </right>
      <top/>
      <bottom/>
      <diagonal/>
    </border>
    <border>
      <left style="double">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double">
        <color indexed="64"/>
      </left>
      <right/>
      <top style="double">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diagonalUp="1">
      <left style="thin">
        <color indexed="64"/>
      </left>
      <right style="thin">
        <color indexed="64"/>
      </right>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bottom style="medium">
        <color rgb="FFFF0000"/>
      </bottom>
      <diagonal/>
    </border>
    <border>
      <left/>
      <right/>
      <top style="medium">
        <color rgb="FFFF0000"/>
      </top>
      <bottom/>
      <diagonal/>
    </border>
    <border>
      <left/>
      <right style="medium">
        <color rgb="FFFF0000"/>
      </right>
      <top style="medium">
        <color rgb="FFFF0000"/>
      </top>
      <bottom/>
      <diagonal/>
    </border>
    <border>
      <left/>
      <right style="medium">
        <color rgb="FFFF0000"/>
      </right>
      <top/>
      <bottom/>
      <diagonal/>
    </border>
    <border>
      <left/>
      <right/>
      <top/>
      <bottom style="medium">
        <color rgb="FFFF0000"/>
      </bottom>
      <diagonal/>
    </border>
    <border>
      <left/>
      <right style="medium">
        <color rgb="FFFF0000"/>
      </right>
      <top/>
      <bottom style="medium">
        <color rgb="FFFF0000"/>
      </bottom>
      <diagonal/>
    </border>
    <border>
      <left/>
      <right/>
      <top style="medium">
        <color rgb="FF0070C0"/>
      </top>
      <bottom/>
      <diagonal/>
    </border>
    <border>
      <left/>
      <right style="medium">
        <color rgb="FF0070C0"/>
      </right>
      <top style="medium">
        <color rgb="FF0070C0"/>
      </top>
      <bottom/>
      <diagonal/>
    </border>
    <border>
      <left/>
      <right style="medium">
        <color rgb="FF0070C0"/>
      </right>
      <top/>
      <bottom/>
      <diagonal/>
    </border>
    <border>
      <left/>
      <right/>
      <top/>
      <bottom style="medium">
        <color rgb="FF0070C0"/>
      </bottom>
      <diagonal/>
    </border>
    <border>
      <left/>
      <right style="medium">
        <color rgb="FF0070C0"/>
      </right>
      <top/>
      <bottom style="medium">
        <color rgb="FF0070C0"/>
      </bottom>
      <diagonal/>
    </border>
    <border>
      <left style="medium">
        <color rgb="FF0070C0"/>
      </left>
      <right style="medium">
        <color rgb="FF0070C0"/>
      </right>
      <top style="medium">
        <color rgb="FF0070C0"/>
      </top>
      <bottom/>
      <diagonal/>
    </border>
    <border>
      <left style="medium">
        <color rgb="FF0070C0"/>
      </left>
      <right style="medium">
        <color rgb="FF0070C0"/>
      </right>
      <top/>
      <bottom/>
      <diagonal/>
    </border>
    <border>
      <left style="medium">
        <color rgb="FF0070C0"/>
      </left>
      <right style="medium">
        <color rgb="FF0070C0"/>
      </right>
      <top/>
      <bottom style="medium">
        <color rgb="FF0070C0"/>
      </bottom>
      <diagonal/>
    </border>
    <border>
      <left/>
      <right/>
      <top style="medium">
        <color rgb="FF92D050"/>
      </top>
      <bottom/>
      <diagonal/>
    </border>
    <border>
      <left/>
      <right style="medium">
        <color rgb="FF92D050"/>
      </right>
      <top style="medium">
        <color rgb="FF92D050"/>
      </top>
      <bottom/>
      <diagonal/>
    </border>
    <border>
      <left/>
      <right style="medium">
        <color rgb="FF92D050"/>
      </right>
      <top/>
      <bottom/>
      <diagonal/>
    </border>
    <border>
      <left/>
      <right/>
      <top/>
      <bottom style="medium">
        <color rgb="FF92D050"/>
      </bottom>
      <diagonal/>
    </border>
    <border>
      <left/>
      <right style="medium">
        <color rgb="FF92D050"/>
      </right>
      <top/>
      <bottom style="medium">
        <color rgb="FF92D050"/>
      </bottom>
      <diagonal/>
    </border>
    <border>
      <left style="medium">
        <color rgb="FF92D050"/>
      </left>
      <right style="medium">
        <color rgb="FF92D050"/>
      </right>
      <top style="medium">
        <color rgb="FF92D050"/>
      </top>
      <bottom/>
      <diagonal/>
    </border>
    <border>
      <left style="medium">
        <color rgb="FF92D050"/>
      </left>
      <right style="medium">
        <color rgb="FF92D050"/>
      </right>
      <top/>
      <bottom/>
      <diagonal/>
    </border>
    <border>
      <left style="medium">
        <color rgb="FF92D050"/>
      </left>
      <right style="medium">
        <color rgb="FF92D050"/>
      </right>
      <top/>
      <bottom style="medium">
        <color rgb="FF92D050"/>
      </bottom>
      <diagonal/>
    </border>
    <border>
      <left style="mediumDashDotDot">
        <color auto="1"/>
      </left>
      <right/>
      <top style="mediumDashDotDot">
        <color auto="1"/>
      </top>
      <bottom/>
      <diagonal/>
    </border>
    <border>
      <left/>
      <right style="mediumDashDotDot">
        <color auto="1"/>
      </right>
      <top style="mediumDashDotDot">
        <color auto="1"/>
      </top>
      <bottom/>
      <diagonal/>
    </border>
    <border>
      <left style="mediumDashDotDot">
        <color auto="1"/>
      </left>
      <right/>
      <top/>
      <bottom/>
      <diagonal/>
    </border>
    <border>
      <left/>
      <right style="mediumDashDotDot">
        <color auto="1"/>
      </right>
      <top/>
      <bottom/>
      <diagonal/>
    </border>
    <border>
      <left style="mediumDashDotDot">
        <color auto="1"/>
      </left>
      <right/>
      <top/>
      <bottom style="mediumDashDotDot">
        <color auto="1"/>
      </bottom>
      <diagonal/>
    </border>
    <border>
      <left/>
      <right style="mediumDashDotDot">
        <color auto="1"/>
      </right>
      <top/>
      <bottom style="mediumDashDotDot">
        <color auto="1"/>
      </bottom>
      <diagonal/>
    </border>
  </borders>
  <cellStyleXfs count="11">
    <xf numFmtId="0" fontId="0" fillId="0" borderId="0">
      <alignment vertical="center"/>
    </xf>
    <xf numFmtId="0" fontId="4" fillId="0" borderId="0" applyNumberFormat="0" applyFill="0" applyBorder="0" applyAlignment="0" applyProtection="0">
      <alignment vertical="top"/>
      <protection locked="0"/>
    </xf>
    <xf numFmtId="38" fontId="3" fillId="0" borderId="0" applyFont="0" applyFill="0" applyBorder="0" applyAlignment="0" applyProtection="0">
      <alignment vertical="center"/>
    </xf>
    <xf numFmtId="0" fontId="5" fillId="0" borderId="0"/>
    <xf numFmtId="0" fontId="3" fillId="0" borderId="0"/>
    <xf numFmtId="0" fontId="3" fillId="0" borderId="0"/>
    <xf numFmtId="0" fontId="3" fillId="0" borderId="0">
      <alignment vertical="center"/>
    </xf>
    <xf numFmtId="0" fontId="2" fillId="0" borderId="0">
      <alignment vertical="center"/>
    </xf>
    <xf numFmtId="0" fontId="1" fillId="0" borderId="0">
      <alignment vertical="center"/>
    </xf>
    <xf numFmtId="0" fontId="31" fillId="0" borderId="0"/>
    <xf numFmtId="38" fontId="3" fillId="0" borderId="0" applyFont="0" applyFill="0" applyBorder="0" applyAlignment="0" applyProtection="0">
      <alignment vertical="center"/>
    </xf>
  </cellStyleXfs>
  <cellXfs count="765">
    <xf numFmtId="0" fontId="0" fillId="0" borderId="0" xfId="0">
      <alignment vertical="center"/>
    </xf>
    <xf numFmtId="0" fontId="7" fillId="0" borderId="0" xfId="0" applyFont="1">
      <alignment vertical="center"/>
    </xf>
    <xf numFmtId="0" fontId="9" fillId="0" borderId="7"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0" xfId="0" applyFont="1" applyAlignment="1">
      <alignment horizontal="right" vertical="center"/>
    </xf>
    <xf numFmtId="0" fontId="7" fillId="0" borderId="0" xfId="0" applyFont="1" applyAlignment="1">
      <alignment horizontal="center" vertical="center"/>
    </xf>
    <xf numFmtId="0" fontId="7" fillId="0" borderId="0" xfId="5" applyFont="1" applyAlignment="1">
      <alignment vertical="top" wrapText="1"/>
    </xf>
    <xf numFmtId="0" fontId="9" fillId="0" borderId="0" xfId="0" applyFont="1">
      <alignment vertical="center"/>
    </xf>
    <xf numFmtId="0" fontId="9" fillId="0" borderId="0" xfId="0" applyFont="1" applyAlignment="1">
      <alignment horizontal="right" vertical="center"/>
    </xf>
    <xf numFmtId="0" fontId="9" fillId="0" borderId="0" xfId="0" applyFont="1" applyAlignment="1">
      <alignment vertical="center" wrapText="1"/>
    </xf>
    <xf numFmtId="0" fontId="9" fillId="0" borderId="12" xfId="0" applyFont="1" applyBorder="1">
      <alignment vertical="center"/>
    </xf>
    <xf numFmtId="0" fontId="9" fillId="0" borderId="12" xfId="0" applyFont="1" applyBorder="1" applyAlignment="1">
      <alignment vertical="center" wrapText="1"/>
    </xf>
    <xf numFmtId="0" fontId="7" fillId="0" borderId="6" xfId="0" applyFont="1" applyBorder="1">
      <alignment vertical="center"/>
    </xf>
    <xf numFmtId="0" fontId="8" fillId="2" borderId="14" xfId="0" applyFont="1" applyFill="1" applyBorder="1" applyAlignment="1">
      <alignment horizontal="center"/>
    </xf>
    <xf numFmtId="0" fontId="7" fillId="2" borderId="3" xfId="0" applyFont="1" applyFill="1" applyBorder="1" applyAlignment="1">
      <alignment horizontal="center"/>
    </xf>
    <xf numFmtId="0" fontId="7" fillId="0" borderId="12" xfId="0" applyFont="1" applyBorder="1">
      <alignment vertical="center"/>
    </xf>
    <xf numFmtId="0" fontId="7" fillId="0" borderId="8" xfId="0" applyFont="1" applyBorder="1">
      <alignment vertical="center"/>
    </xf>
    <xf numFmtId="0" fontId="7" fillId="2" borderId="2" xfId="0" applyFont="1" applyFill="1" applyBorder="1" applyAlignment="1">
      <alignment horizontal="center"/>
    </xf>
    <xf numFmtId="0" fontId="7" fillId="2" borderId="4" xfId="0" applyFont="1" applyFill="1" applyBorder="1" applyAlignment="1">
      <alignment horizontal="center"/>
    </xf>
    <xf numFmtId="0" fontId="7" fillId="2" borderId="15" xfId="0" applyFont="1" applyFill="1" applyBorder="1" applyAlignment="1">
      <alignment horizontal="center"/>
    </xf>
    <xf numFmtId="0" fontId="7" fillId="4" borderId="16" xfId="0" applyFont="1" applyFill="1" applyBorder="1">
      <alignment vertical="center"/>
    </xf>
    <xf numFmtId="38" fontId="7" fillId="5" borderId="10" xfId="2" applyFont="1" applyFill="1" applyBorder="1" applyAlignment="1"/>
    <xf numFmtId="0" fontId="7" fillId="5" borderId="0" xfId="0" applyFont="1" applyFill="1">
      <alignment vertical="center"/>
    </xf>
    <xf numFmtId="38" fontId="7" fillId="5" borderId="0" xfId="2" applyFont="1" applyFill="1" applyBorder="1" applyAlignment="1"/>
    <xf numFmtId="38" fontId="7" fillId="5" borderId="16" xfId="2" applyFont="1" applyFill="1" applyBorder="1" applyAlignment="1"/>
    <xf numFmtId="0" fontId="7" fillId="6" borderId="16" xfId="0" applyFont="1" applyFill="1" applyBorder="1">
      <alignment vertical="center"/>
    </xf>
    <xf numFmtId="38" fontId="7" fillId="3" borderId="10" xfId="2" applyFont="1" applyFill="1" applyBorder="1" applyAlignment="1"/>
    <xf numFmtId="0" fontId="7" fillId="3" borderId="17" xfId="0" applyFont="1" applyFill="1" applyBorder="1">
      <alignment vertical="center"/>
    </xf>
    <xf numFmtId="38" fontId="7" fillId="3" borderId="17" xfId="2" applyFont="1" applyFill="1" applyBorder="1" applyAlignment="1"/>
    <xf numFmtId="0" fontId="7" fillId="3" borderId="0" xfId="0" applyFont="1" applyFill="1" applyAlignment="1">
      <alignment horizontal="center"/>
    </xf>
    <xf numFmtId="38" fontId="7" fillId="3" borderId="0" xfId="2" applyFont="1" applyFill="1" applyBorder="1" applyAlignment="1"/>
    <xf numFmtId="38" fontId="7" fillId="5" borderId="18" xfId="2" applyFont="1" applyFill="1" applyBorder="1" applyAlignment="1"/>
    <xf numFmtId="38" fontId="7" fillId="5" borderId="19" xfId="2" applyFont="1" applyFill="1" applyBorder="1" applyAlignment="1"/>
    <xf numFmtId="38" fontId="7" fillId="5" borderId="20" xfId="2" applyFont="1" applyFill="1" applyBorder="1" applyAlignment="1"/>
    <xf numFmtId="0" fontId="7" fillId="0" borderId="16" xfId="0" applyFont="1" applyBorder="1">
      <alignment vertical="center"/>
    </xf>
    <xf numFmtId="0" fontId="8" fillId="2" borderId="21" xfId="0" applyFont="1" applyFill="1" applyBorder="1" applyAlignment="1">
      <alignment horizontal="center"/>
    </xf>
    <xf numFmtId="0" fontId="8" fillId="0" borderId="1" xfId="0" applyFont="1" applyBorder="1" applyAlignment="1">
      <alignment horizontal="center"/>
    </xf>
    <xf numFmtId="0" fontId="7" fillId="0" borderId="1" xfId="0" applyFont="1" applyBorder="1" applyAlignment="1">
      <alignment horizontal="centerContinuous" vertical="center"/>
    </xf>
    <xf numFmtId="0" fontId="7" fillId="2" borderId="10" xfId="0" applyFont="1" applyFill="1" applyBorder="1" applyAlignment="1">
      <alignment horizontal="center"/>
    </xf>
    <xf numFmtId="0" fontId="7" fillId="0" borderId="22" xfId="0" applyFont="1" applyBorder="1" applyAlignment="1">
      <alignment horizontal="center"/>
    </xf>
    <xf numFmtId="0" fontId="8" fillId="4" borderId="16" xfId="0" applyFont="1" applyFill="1" applyBorder="1">
      <alignment vertical="center"/>
    </xf>
    <xf numFmtId="0" fontId="8" fillId="0" borderId="0" xfId="0" applyFont="1">
      <alignment vertical="center"/>
    </xf>
    <xf numFmtId="38" fontId="7" fillId="7" borderId="2" xfId="2" applyFont="1" applyFill="1" applyBorder="1" applyAlignment="1"/>
    <xf numFmtId="0" fontId="7" fillId="7" borderId="3" xfId="0" applyFont="1" applyFill="1" applyBorder="1">
      <alignment vertical="center"/>
    </xf>
    <xf numFmtId="38" fontId="7" fillId="7" borderId="6" xfId="2" applyFont="1" applyFill="1" applyBorder="1" applyAlignment="1"/>
    <xf numFmtId="0" fontId="9" fillId="6" borderId="16" xfId="0" applyFont="1" applyFill="1" applyBorder="1">
      <alignment vertical="center"/>
    </xf>
    <xf numFmtId="0" fontId="7" fillId="3" borderId="0" xfId="0" applyFont="1" applyFill="1" applyAlignment="1"/>
    <xf numFmtId="38" fontId="8" fillId="4" borderId="1" xfId="2" applyFont="1" applyFill="1" applyBorder="1" applyAlignment="1"/>
    <xf numFmtId="38" fontId="7" fillId="5" borderId="23" xfId="2" applyFont="1" applyFill="1" applyBorder="1" applyAlignment="1"/>
    <xf numFmtId="38" fontId="7" fillId="7" borderId="24" xfId="2" applyFont="1" applyFill="1" applyBorder="1" applyAlignment="1"/>
    <xf numFmtId="38" fontId="7" fillId="7" borderId="25" xfId="2" applyFont="1" applyFill="1" applyBorder="1" applyAlignment="1"/>
    <xf numFmtId="0" fontId="8" fillId="2" borderId="26" xfId="0" applyFont="1" applyFill="1" applyBorder="1" applyAlignment="1">
      <alignment horizontal="center" vertical="center"/>
    </xf>
    <xf numFmtId="0" fontId="8" fillId="2" borderId="26" xfId="0" applyFont="1" applyFill="1" applyBorder="1" applyAlignment="1">
      <alignment horizontal="center"/>
    </xf>
    <xf numFmtId="0" fontId="7" fillId="0" borderId="8" xfId="0" applyFont="1" applyBorder="1" applyAlignment="1">
      <alignment horizontal="centerContinuous" vertical="center"/>
    </xf>
    <xf numFmtId="0" fontId="7" fillId="2" borderId="11" xfId="0" applyFont="1" applyFill="1" applyBorder="1" applyAlignment="1">
      <alignment horizontal="center"/>
    </xf>
    <xf numFmtId="0" fontId="8" fillId="4" borderId="8" xfId="0" applyFont="1" applyFill="1" applyBorder="1">
      <alignment vertical="center"/>
    </xf>
    <xf numFmtId="0" fontId="7" fillId="0" borderId="27" xfId="0" applyFont="1" applyBorder="1">
      <alignment vertical="center"/>
    </xf>
    <xf numFmtId="0" fontId="7" fillId="0" borderId="4" xfId="0" applyFont="1" applyBorder="1">
      <alignment vertical="center"/>
    </xf>
    <xf numFmtId="0" fontId="7" fillId="0" borderId="5" xfId="0" applyFont="1" applyBorder="1">
      <alignment vertical="center"/>
    </xf>
    <xf numFmtId="38" fontId="7" fillId="3" borderId="28" xfId="2" applyFont="1" applyFill="1" applyBorder="1" applyAlignment="1"/>
    <xf numFmtId="38" fontId="7" fillId="3" borderId="29" xfId="2" applyFont="1" applyFill="1" applyBorder="1" applyAlignment="1"/>
    <xf numFmtId="38" fontId="8" fillId="4" borderId="7" xfId="2" applyFont="1" applyFill="1" applyBorder="1" applyAlignment="1"/>
    <xf numFmtId="38" fontId="8" fillId="5" borderId="30" xfId="2" applyFont="1" applyFill="1" applyBorder="1" applyAlignment="1"/>
    <xf numFmtId="38" fontId="7" fillId="7" borderId="30" xfId="2" applyFont="1" applyFill="1" applyBorder="1" applyAlignment="1"/>
    <xf numFmtId="179" fontId="7" fillId="0" borderId="31" xfId="0" applyNumberFormat="1" applyFont="1" applyBorder="1">
      <alignment vertical="center"/>
    </xf>
    <xf numFmtId="0" fontId="7" fillId="0" borderId="31" xfId="0" applyFont="1" applyBorder="1" applyAlignment="1">
      <alignment horizontal="center" vertical="center"/>
    </xf>
    <xf numFmtId="182" fontId="7" fillId="0" borderId="32" xfId="0" applyNumberFormat="1" applyFont="1" applyBorder="1">
      <alignment vertical="center"/>
    </xf>
    <xf numFmtId="180" fontId="7" fillId="0" borderId="22" xfId="0" applyNumberFormat="1" applyFont="1" applyBorder="1">
      <alignment vertical="center"/>
    </xf>
    <xf numFmtId="176" fontId="7" fillId="0" borderId="22" xfId="0" applyNumberFormat="1" applyFont="1" applyBorder="1">
      <alignment vertical="center"/>
    </xf>
    <xf numFmtId="176" fontId="7" fillId="0" borderId="0" xfId="0" applyNumberFormat="1" applyFont="1">
      <alignment vertical="center"/>
    </xf>
    <xf numFmtId="176" fontId="7" fillId="0" borderId="16" xfId="0" applyNumberFormat="1" applyFont="1" applyBorder="1">
      <alignment vertical="center"/>
    </xf>
    <xf numFmtId="176" fontId="7" fillId="0" borderId="10" xfId="0" applyNumberFormat="1" applyFont="1" applyBorder="1">
      <alignment vertical="center"/>
    </xf>
    <xf numFmtId="180" fontId="7" fillId="0" borderId="7" xfId="0" applyNumberFormat="1" applyFont="1" applyBorder="1">
      <alignment vertical="center"/>
    </xf>
    <xf numFmtId="0" fontId="7" fillId="0" borderId="3" xfId="0" applyFont="1" applyBorder="1">
      <alignment vertical="center"/>
    </xf>
    <xf numFmtId="0" fontId="7" fillId="0" borderId="1" xfId="0" applyFont="1" applyBorder="1">
      <alignment vertical="center"/>
    </xf>
    <xf numFmtId="0" fontId="7" fillId="0" borderId="27" xfId="0" applyFont="1" applyBorder="1" applyAlignment="1">
      <alignment horizontal="centerContinuous" vertical="center"/>
    </xf>
    <xf numFmtId="0" fontId="7" fillId="0" borderId="4" xfId="0" applyFont="1" applyBorder="1" applyAlignment="1">
      <alignment horizontal="centerContinuous" vertical="center"/>
    </xf>
    <xf numFmtId="0" fontId="7" fillId="0" borderId="5" xfId="0" applyFont="1" applyBorder="1" applyAlignment="1">
      <alignment horizontal="centerContinuous" vertical="center"/>
    </xf>
    <xf numFmtId="0" fontId="3" fillId="0" borderId="0" xfId="4" applyAlignment="1">
      <alignment vertical="center"/>
    </xf>
    <xf numFmtId="0" fontId="7" fillId="0" borderId="0" xfId="4" applyFont="1" applyAlignment="1">
      <alignment horizontal="center" vertical="center"/>
    </xf>
    <xf numFmtId="179" fontId="3" fillId="0" borderId="10" xfId="4" applyNumberFormat="1" applyBorder="1" applyAlignment="1">
      <alignment vertical="center"/>
    </xf>
    <xf numFmtId="179" fontId="3" fillId="0" borderId="22" xfId="4" applyNumberFormat="1" applyBorder="1" applyAlignment="1">
      <alignment vertical="center"/>
    </xf>
    <xf numFmtId="0" fontId="7" fillId="5" borderId="3" xfId="0" applyFont="1" applyFill="1" applyBorder="1">
      <alignment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8" xfId="0" applyFont="1" applyBorder="1" applyAlignment="1">
      <alignment horizontal="center" vertical="center"/>
    </xf>
    <xf numFmtId="0" fontId="7" fillId="0" borderId="0" xfId="0" applyFont="1" applyAlignment="1">
      <alignment vertical="top"/>
    </xf>
    <xf numFmtId="0" fontId="7" fillId="4" borderId="0" xfId="0" applyFont="1" applyFill="1">
      <alignment vertical="center"/>
    </xf>
    <xf numFmtId="0" fontId="8" fillId="4" borderId="0" xfId="0" applyFont="1" applyFill="1">
      <alignment vertical="center"/>
    </xf>
    <xf numFmtId="0" fontId="7" fillId="4" borderId="3" xfId="0" applyFont="1" applyFill="1" applyBorder="1">
      <alignment vertical="center"/>
    </xf>
    <xf numFmtId="38" fontId="7" fillId="4" borderId="16" xfId="2" applyFont="1" applyFill="1" applyBorder="1" applyAlignment="1"/>
    <xf numFmtId="0" fontId="8" fillId="4" borderId="43" xfId="0" applyFont="1" applyFill="1" applyBorder="1">
      <alignment vertical="center"/>
    </xf>
    <xf numFmtId="0" fontId="9" fillId="0" borderId="27" xfId="0" applyFont="1" applyBorder="1">
      <alignment vertical="center"/>
    </xf>
    <xf numFmtId="38" fontId="8" fillId="7" borderId="8" xfId="2" applyFont="1" applyFill="1" applyBorder="1" applyAlignment="1"/>
    <xf numFmtId="38" fontId="9" fillId="8" borderId="5" xfId="2" applyFont="1" applyFill="1" applyBorder="1" applyAlignment="1"/>
    <xf numFmtId="0" fontId="6" fillId="0" borderId="0" xfId="0" applyFont="1" applyAlignment="1">
      <alignment vertical="center" wrapText="1"/>
    </xf>
    <xf numFmtId="0" fontId="7" fillId="9" borderId="2" xfId="0" applyFont="1" applyFill="1" applyBorder="1">
      <alignment vertical="center"/>
    </xf>
    <xf numFmtId="0" fontId="8" fillId="9" borderId="10" xfId="0" applyFont="1" applyFill="1" applyBorder="1">
      <alignment vertical="center"/>
    </xf>
    <xf numFmtId="0" fontId="8" fillId="9" borderId="11" xfId="0" applyFont="1" applyFill="1" applyBorder="1">
      <alignment vertical="center"/>
    </xf>
    <xf numFmtId="0" fontId="7" fillId="9" borderId="6" xfId="0" applyFont="1" applyFill="1" applyBorder="1">
      <alignment vertical="center"/>
    </xf>
    <xf numFmtId="0" fontId="8" fillId="9" borderId="16" xfId="0" applyFont="1" applyFill="1" applyBorder="1">
      <alignment vertical="center"/>
    </xf>
    <xf numFmtId="0" fontId="8" fillId="9" borderId="8" xfId="0" applyFont="1" applyFill="1" applyBorder="1">
      <alignment vertical="center"/>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38" fontId="9" fillId="8" borderId="32" xfId="2" applyFont="1" applyFill="1" applyBorder="1" applyAlignment="1"/>
    <xf numFmtId="0" fontId="7" fillId="9" borderId="44" xfId="0" applyFont="1" applyFill="1" applyBorder="1">
      <alignment vertical="center"/>
    </xf>
    <xf numFmtId="0" fontId="8" fillId="9" borderId="23" xfId="0" applyFont="1" applyFill="1" applyBorder="1">
      <alignment vertical="center"/>
    </xf>
    <xf numFmtId="0" fontId="8" fillId="9" borderId="30" xfId="0" applyFont="1" applyFill="1" applyBorder="1">
      <alignment vertical="center"/>
    </xf>
    <xf numFmtId="38" fontId="7" fillId="5" borderId="7" xfId="2" applyFont="1" applyFill="1" applyBorder="1" applyAlignment="1"/>
    <xf numFmtId="176" fontId="7" fillId="0" borderId="3" xfId="0" applyNumberFormat="1" applyFont="1" applyBorder="1">
      <alignment vertical="center"/>
    </xf>
    <xf numFmtId="0" fontId="18" fillId="0" borderId="0" xfId="0" applyFont="1">
      <alignment vertical="center"/>
    </xf>
    <xf numFmtId="179" fontId="19" fillId="0" borderId="0" xfId="0" applyNumberFormat="1" applyFont="1">
      <alignment vertical="center"/>
    </xf>
    <xf numFmtId="38" fontId="19" fillId="0" borderId="0" xfId="2" applyFont="1">
      <alignment vertical="center"/>
    </xf>
    <xf numFmtId="180" fontId="7" fillId="0" borderId="0" xfId="0" applyNumberFormat="1" applyFont="1">
      <alignment vertical="center"/>
    </xf>
    <xf numFmtId="180" fontId="7" fillId="0" borderId="10" xfId="0" applyNumberFormat="1" applyFont="1" applyBorder="1">
      <alignment vertical="center"/>
    </xf>
    <xf numFmtId="0" fontId="19" fillId="0" borderId="0" xfId="0" applyFont="1">
      <alignment vertical="center"/>
    </xf>
    <xf numFmtId="187" fontId="7" fillId="0" borderId="0" xfId="0" applyNumberFormat="1" applyFont="1" applyAlignment="1">
      <alignment horizontal="center" vertical="center"/>
    </xf>
    <xf numFmtId="187" fontId="9" fillId="0" borderId="12" xfId="0" applyNumberFormat="1" applyFont="1" applyBorder="1" applyAlignment="1">
      <alignment vertical="center" wrapText="1"/>
    </xf>
    <xf numFmtId="187" fontId="7" fillId="4" borderId="0" xfId="2" applyNumberFormat="1" applyFont="1" applyFill="1" applyBorder="1" applyAlignment="1"/>
    <xf numFmtId="187" fontId="7" fillId="0" borderId="0" xfId="0" applyNumberFormat="1" applyFont="1">
      <alignment vertical="center"/>
    </xf>
    <xf numFmtId="188" fontId="7" fillId="0" borderId="0" xfId="0" applyNumberFormat="1" applyFont="1" applyAlignment="1">
      <alignment horizontal="center" vertical="center"/>
    </xf>
    <xf numFmtId="188" fontId="7" fillId="5" borderId="0" xfId="2" applyNumberFormat="1" applyFont="1" applyFill="1" applyBorder="1" applyAlignment="1"/>
    <xf numFmtId="188" fontId="7" fillId="0" borderId="0" xfId="0" applyNumberFormat="1" applyFont="1">
      <alignment vertical="center"/>
    </xf>
    <xf numFmtId="176" fontId="19" fillId="0" borderId="0" xfId="0" applyNumberFormat="1" applyFont="1">
      <alignment vertical="center"/>
    </xf>
    <xf numFmtId="0" fontId="7" fillId="0" borderId="0" xfId="5" applyFont="1" applyAlignment="1">
      <alignment vertical="top"/>
    </xf>
    <xf numFmtId="0" fontId="7" fillId="0" borderId="1" xfId="0" applyFont="1" applyBorder="1" applyAlignment="1">
      <alignment horizontal="centerContinuous" vertical="center" shrinkToFit="1"/>
    </xf>
    <xf numFmtId="38" fontId="7" fillId="0" borderId="0" xfId="2" applyFont="1" applyBorder="1">
      <alignment vertical="center"/>
    </xf>
    <xf numFmtId="38" fontId="7" fillId="0" borderId="16" xfId="2" applyFont="1" applyBorder="1">
      <alignment vertical="center"/>
    </xf>
    <xf numFmtId="38" fontId="7" fillId="0" borderId="10" xfId="2" applyFont="1" applyBorder="1">
      <alignment vertical="center"/>
    </xf>
    <xf numFmtId="38" fontId="7" fillId="0" borderId="22" xfId="2" applyFont="1" applyBorder="1">
      <alignment vertical="center"/>
    </xf>
    <xf numFmtId="38" fontId="7" fillId="0" borderId="10" xfId="2" applyFont="1" applyFill="1" applyBorder="1">
      <alignment vertical="center"/>
    </xf>
    <xf numFmtId="0" fontId="15" fillId="0" borderId="0" xfId="0" applyFont="1">
      <alignment vertical="center"/>
    </xf>
    <xf numFmtId="0" fontId="15" fillId="0" borderId="0" xfId="0" applyFont="1" applyAlignment="1">
      <alignment vertical="center" wrapText="1"/>
    </xf>
    <xf numFmtId="0" fontId="9" fillId="4" borderId="47" xfId="0" applyFont="1" applyFill="1" applyBorder="1" applyAlignment="1">
      <alignment horizontal="center" vertical="center"/>
    </xf>
    <xf numFmtId="0" fontId="7" fillId="2" borderId="4" xfId="0" applyFont="1" applyFill="1" applyBorder="1">
      <alignment vertical="center"/>
    </xf>
    <xf numFmtId="0" fontId="7" fillId="2" borderId="5" xfId="0" applyFont="1" applyFill="1" applyBorder="1">
      <alignment vertical="center"/>
    </xf>
    <xf numFmtId="0" fontId="9" fillId="4" borderId="48" xfId="0" applyFont="1" applyFill="1" applyBorder="1" applyAlignment="1">
      <alignment horizontal="center"/>
    </xf>
    <xf numFmtId="0" fontId="19" fillId="0" borderId="0" xfId="0" applyFont="1" applyAlignment="1">
      <alignment horizontal="center" vertical="center"/>
    </xf>
    <xf numFmtId="0" fontId="8" fillId="0" borderId="12" xfId="0" applyFont="1" applyBorder="1" applyAlignment="1">
      <alignment vertical="center" wrapText="1"/>
    </xf>
    <xf numFmtId="0" fontId="8" fillId="0" borderId="6" xfId="0" applyFont="1" applyBorder="1" applyAlignment="1">
      <alignment horizontal="centerContinuous" vertical="center"/>
    </xf>
    <xf numFmtId="0" fontId="21" fillId="0" borderId="7" xfId="0" applyFont="1" applyBorder="1" applyAlignment="1">
      <alignment horizontal="centerContinuous" vertical="center" shrinkToFit="1"/>
    </xf>
    <xf numFmtId="0" fontId="8" fillId="0" borderId="8" xfId="0" applyFont="1" applyBorder="1" applyAlignment="1">
      <alignment horizontal="centerContinuous" vertical="center"/>
    </xf>
    <xf numFmtId="0" fontId="8" fillId="0" borderId="3" xfId="0" applyFont="1" applyBorder="1" applyAlignment="1">
      <alignment horizontal="centerContinuous" vertical="center"/>
    </xf>
    <xf numFmtId="0" fontId="8" fillId="0" borderId="9" xfId="0" applyFont="1" applyBorder="1" applyAlignment="1">
      <alignment horizontal="centerContinuous" vertical="center"/>
    </xf>
    <xf numFmtId="0" fontId="8" fillId="0" borderId="5" xfId="0" applyFont="1" applyBorder="1" applyAlignment="1">
      <alignment horizontal="centerContinuous" vertical="center"/>
    </xf>
    <xf numFmtId="0" fontId="7" fillId="0" borderId="3" xfId="0" applyFont="1" applyBorder="1" applyAlignment="1">
      <alignment horizontal="left" vertical="center"/>
    </xf>
    <xf numFmtId="189" fontId="7" fillId="0" borderId="22" xfId="0" applyNumberFormat="1" applyFont="1" applyBorder="1">
      <alignment vertical="center"/>
    </xf>
    <xf numFmtId="189" fontId="7" fillId="0" borderId="7" xfId="0" applyNumberFormat="1" applyFont="1" applyBorder="1">
      <alignment vertical="center"/>
    </xf>
    <xf numFmtId="0" fontId="7" fillId="0" borderId="2" xfId="0" applyFont="1" applyBorder="1" applyAlignment="1">
      <alignment horizontal="center" vertical="center"/>
    </xf>
    <xf numFmtId="189" fontId="7" fillId="0" borderId="22" xfId="0" applyNumberFormat="1" applyFont="1" applyBorder="1" applyAlignment="1">
      <alignment horizontal="right" vertical="center"/>
    </xf>
    <xf numFmtId="0" fontId="21" fillId="0" borderId="7" xfId="0" applyFont="1" applyBorder="1" applyAlignment="1">
      <alignment horizontal="center" vertical="center" shrinkToFit="1"/>
    </xf>
    <xf numFmtId="0" fontId="21" fillId="0" borderId="8" xfId="0" applyFont="1" applyBorder="1" applyAlignment="1">
      <alignment horizontal="center" vertical="center" shrinkToFit="1"/>
    </xf>
    <xf numFmtId="0" fontId="8" fillId="6" borderId="16" xfId="0" applyFont="1" applyFill="1" applyBorder="1" applyAlignment="1">
      <alignment horizontal="center" vertical="center"/>
    </xf>
    <xf numFmtId="180" fontId="19" fillId="0" borderId="0" xfId="0" applyNumberFormat="1" applyFont="1">
      <alignment vertical="center"/>
    </xf>
    <xf numFmtId="0" fontId="9" fillId="0" borderId="49" xfId="0" applyFont="1" applyBorder="1">
      <alignment vertical="center"/>
    </xf>
    <xf numFmtId="181" fontId="3" fillId="0" borderId="10" xfId="4" applyNumberFormat="1" applyBorder="1" applyAlignment="1">
      <alignment vertical="center"/>
    </xf>
    <xf numFmtId="177" fontId="3" fillId="0" borderId="10" xfId="4" applyNumberFormat="1" applyBorder="1" applyAlignment="1">
      <alignment vertical="center"/>
    </xf>
    <xf numFmtId="177" fontId="3" fillId="0" borderId="22" xfId="4" applyNumberFormat="1" applyBorder="1" applyAlignment="1">
      <alignment vertical="center"/>
    </xf>
    <xf numFmtId="38" fontId="7" fillId="0" borderId="1" xfId="2" applyFont="1" applyBorder="1" applyAlignment="1">
      <alignment vertical="center"/>
    </xf>
    <xf numFmtId="0" fontId="7" fillId="0" borderId="9" xfId="4" applyFont="1" applyBorder="1" applyAlignment="1">
      <alignment horizontal="right" vertical="center"/>
    </xf>
    <xf numFmtId="0" fontId="7" fillId="0" borderId="27" xfId="4" applyFont="1" applyBorder="1" applyAlignment="1">
      <alignment horizontal="right" vertical="center"/>
    </xf>
    <xf numFmtId="182" fontId="3" fillId="0" borderId="0" xfId="4" applyNumberFormat="1" applyAlignment="1">
      <alignment vertical="center"/>
    </xf>
    <xf numFmtId="0" fontId="7" fillId="0" borderId="2" xfId="4" applyFont="1" applyBorder="1" applyAlignment="1">
      <alignment horizontal="center" vertical="center" shrinkToFit="1"/>
    </xf>
    <xf numFmtId="0" fontId="7" fillId="0" borderId="1" xfId="4" applyFont="1" applyBorder="1" applyAlignment="1">
      <alignment horizontal="center" vertical="center" shrinkToFit="1"/>
    </xf>
    <xf numFmtId="0" fontId="7" fillId="0" borderId="11" xfId="4" applyFont="1" applyBorder="1" applyAlignment="1">
      <alignment horizontal="center" vertical="center" shrinkToFit="1"/>
    </xf>
    <xf numFmtId="0" fontId="7" fillId="0" borderId="7" xfId="4" applyFont="1" applyBorder="1" applyAlignment="1">
      <alignment horizontal="center" vertical="center" shrinkToFit="1"/>
    </xf>
    <xf numFmtId="0" fontId="3" fillId="0" borderId="0" xfId="0" applyFont="1">
      <alignment vertical="center"/>
    </xf>
    <xf numFmtId="190" fontId="7" fillId="0" borderId="48" xfId="0" applyNumberFormat="1" applyFont="1" applyBorder="1">
      <alignment vertical="center"/>
    </xf>
    <xf numFmtId="190" fontId="7" fillId="0" borderId="10" xfId="0" applyNumberFormat="1" applyFont="1" applyBorder="1">
      <alignment vertical="center"/>
    </xf>
    <xf numFmtId="190" fontId="7" fillId="0" borderId="21" xfId="0" applyNumberFormat="1" applyFont="1" applyBorder="1">
      <alignment vertical="center"/>
    </xf>
    <xf numFmtId="0" fontId="7" fillId="0" borderId="50" xfId="0" applyFont="1" applyBorder="1" applyAlignment="1">
      <alignment horizontal="center" vertical="center"/>
    </xf>
    <xf numFmtId="0" fontId="24" fillId="0" borderId="0" xfId="0" applyFont="1">
      <alignment vertical="center"/>
    </xf>
    <xf numFmtId="0" fontId="7" fillId="0" borderId="0" xfId="0" applyFont="1" applyAlignment="1">
      <alignment vertical="center" shrinkToFit="1"/>
    </xf>
    <xf numFmtId="191" fontId="0" fillId="0" borderId="0" xfId="0" applyNumberFormat="1">
      <alignment vertical="center"/>
    </xf>
    <xf numFmtId="178" fontId="0" fillId="0" borderId="0" xfId="0" applyNumberFormat="1">
      <alignment vertical="center"/>
    </xf>
    <xf numFmtId="176" fontId="15" fillId="0" borderId="0" xfId="0" applyNumberFormat="1" applyFont="1">
      <alignment vertical="center"/>
    </xf>
    <xf numFmtId="179" fontId="7" fillId="0" borderId="10" xfId="0" applyNumberFormat="1" applyFont="1" applyBorder="1">
      <alignment vertical="center"/>
    </xf>
    <xf numFmtId="0" fontId="0" fillId="0" borderId="0" xfId="0" applyAlignment="1">
      <alignment horizontal="center" vertical="center"/>
    </xf>
    <xf numFmtId="0" fontId="11" fillId="0" borderId="4" xfId="5" applyFont="1" applyBorder="1" applyAlignment="1">
      <alignment vertical="top" wrapText="1"/>
    </xf>
    <xf numFmtId="0" fontId="11" fillId="0" borderId="5" xfId="5" applyFont="1" applyBorder="1" applyAlignment="1">
      <alignment vertical="top" wrapText="1"/>
    </xf>
    <xf numFmtId="0" fontId="9" fillId="7" borderId="11" xfId="0" applyFont="1" applyFill="1" applyBorder="1">
      <alignment vertical="center"/>
    </xf>
    <xf numFmtId="187" fontId="7" fillId="7" borderId="3" xfId="2" applyNumberFormat="1" applyFont="1" applyFill="1" applyBorder="1" applyAlignment="1"/>
    <xf numFmtId="187" fontId="8" fillId="7" borderId="8" xfId="2" applyNumberFormat="1" applyFont="1" applyFill="1" applyBorder="1" applyAlignment="1"/>
    <xf numFmtId="0" fontId="7" fillId="7" borderId="2" xfId="0" applyFont="1" applyFill="1" applyBorder="1">
      <alignment vertical="center"/>
    </xf>
    <xf numFmtId="0" fontId="9" fillId="8" borderId="27" xfId="0" applyFont="1" applyFill="1" applyBorder="1">
      <alignment vertical="center"/>
    </xf>
    <xf numFmtId="188" fontId="7" fillId="7" borderId="3" xfId="2" applyNumberFormat="1" applyFont="1" applyFill="1" applyBorder="1" applyAlignment="1"/>
    <xf numFmtId="188" fontId="8" fillId="7" borderId="8" xfId="2" applyNumberFormat="1" applyFont="1" applyFill="1" applyBorder="1" applyAlignment="1"/>
    <xf numFmtId="176" fontId="9" fillId="0" borderId="0" xfId="0" applyNumberFormat="1" applyFont="1">
      <alignment vertical="center"/>
    </xf>
    <xf numFmtId="0" fontId="11" fillId="0" borderId="4" xfId="5" applyFont="1" applyBorder="1" applyAlignment="1">
      <alignment horizontal="centerContinuous"/>
    </xf>
    <xf numFmtId="0" fontId="11" fillId="0" borderId="5" xfId="5" applyFont="1" applyBorder="1" applyAlignment="1">
      <alignment horizontal="centerContinuous"/>
    </xf>
    <xf numFmtId="0" fontId="7" fillId="3" borderId="11" xfId="5" applyFont="1" applyFill="1" applyBorder="1" applyAlignment="1">
      <alignment vertical="top" wrapText="1"/>
    </xf>
    <xf numFmtId="0" fontId="7" fillId="3" borderId="12" xfId="5" applyFont="1" applyFill="1" applyBorder="1" applyAlignment="1">
      <alignment vertical="top" wrapText="1"/>
    </xf>
    <xf numFmtId="0" fontId="7" fillId="3" borderId="8" xfId="5" applyFont="1" applyFill="1" applyBorder="1" applyAlignment="1">
      <alignment vertical="top" wrapText="1"/>
    </xf>
    <xf numFmtId="49" fontId="4" fillId="0" borderId="0" xfId="1" applyNumberFormat="1" applyAlignment="1" applyProtection="1">
      <alignment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179" fontId="7" fillId="0" borderId="1" xfId="0" applyNumberFormat="1" applyFont="1" applyBorder="1">
      <alignment vertical="center"/>
    </xf>
    <xf numFmtId="190" fontId="7" fillId="0" borderId="1" xfId="2" applyNumberFormat="1" applyFont="1" applyFill="1" applyBorder="1">
      <alignment vertical="center"/>
    </xf>
    <xf numFmtId="185" fontId="7" fillId="0" borderId="1" xfId="0" applyNumberFormat="1" applyFont="1" applyBorder="1">
      <alignment vertical="center"/>
    </xf>
    <xf numFmtId="179" fontId="7" fillId="0" borderId="22" xfId="0" applyNumberFormat="1" applyFont="1" applyBorder="1">
      <alignment vertical="center"/>
    </xf>
    <xf numFmtId="185" fontId="7" fillId="0" borderId="22" xfId="0" applyNumberFormat="1" applyFont="1" applyBorder="1">
      <alignment vertical="center"/>
    </xf>
    <xf numFmtId="179" fontId="7" fillId="0" borderId="7" xfId="0" applyNumberFormat="1" applyFont="1" applyBorder="1">
      <alignment vertical="center"/>
    </xf>
    <xf numFmtId="190" fontId="7" fillId="0" borderId="11" xfId="0" applyNumberFormat="1" applyFont="1" applyBorder="1">
      <alignment vertical="center"/>
    </xf>
    <xf numFmtId="190" fontId="7" fillId="0" borderId="26" xfId="0" applyNumberFormat="1" applyFont="1" applyBorder="1">
      <alignment vertical="center"/>
    </xf>
    <xf numFmtId="0" fontId="8" fillId="0" borderId="3" xfId="0" applyFont="1" applyBorder="1" applyAlignment="1">
      <alignment horizontal="center"/>
    </xf>
    <xf numFmtId="38" fontId="7" fillId="0" borderId="7" xfId="2" applyFont="1" applyFill="1" applyBorder="1">
      <alignment vertical="center"/>
    </xf>
    <xf numFmtId="38" fontId="7" fillId="0" borderId="12" xfId="2" applyFont="1" applyFill="1" applyBorder="1">
      <alignment vertical="center"/>
    </xf>
    <xf numFmtId="38" fontId="7" fillId="0" borderId="11" xfId="2" applyFont="1" applyFill="1" applyBorder="1">
      <alignment vertical="center"/>
    </xf>
    <xf numFmtId="190" fontId="7" fillId="0" borderId="47" xfId="0" applyNumberFormat="1" applyFont="1" applyBorder="1">
      <alignment vertical="center"/>
    </xf>
    <xf numFmtId="190" fontId="7" fillId="0" borderId="8" xfId="0" applyNumberFormat="1" applyFont="1" applyBorder="1">
      <alignment vertical="center"/>
    </xf>
    <xf numFmtId="190" fontId="7" fillId="0" borderId="7" xfId="0" applyNumberFormat="1" applyFont="1" applyBorder="1">
      <alignment vertical="center"/>
    </xf>
    <xf numFmtId="0" fontId="7" fillId="0" borderId="68" xfId="0" applyFont="1" applyBorder="1" applyAlignment="1">
      <alignment horizontal="center" vertical="center"/>
    </xf>
    <xf numFmtId="192" fontId="7" fillId="0" borderId="9" xfId="0" applyNumberFormat="1" applyFont="1" applyBorder="1">
      <alignment vertical="center"/>
    </xf>
    <xf numFmtId="190" fontId="7" fillId="0" borderId="69" xfId="0" applyNumberFormat="1" applyFont="1" applyBorder="1">
      <alignment vertical="center"/>
    </xf>
    <xf numFmtId="190" fontId="7" fillId="0" borderId="16" xfId="0" applyNumberFormat="1" applyFont="1" applyBorder="1">
      <alignment vertical="center"/>
    </xf>
    <xf numFmtId="190" fontId="7" fillId="0" borderId="22" xfId="0" applyNumberFormat="1" applyFont="1" applyBorder="1">
      <alignment vertical="center"/>
    </xf>
    <xf numFmtId="176" fontId="7" fillId="0" borderId="1" xfId="0" applyNumberFormat="1" applyFont="1" applyBorder="1">
      <alignment vertical="center"/>
    </xf>
    <xf numFmtId="192" fontId="7" fillId="0" borderId="16" xfId="0" applyNumberFormat="1" applyFont="1" applyBorder="1">
      <alignment vertical="center"/>
    </xf>
    <xf numFmtId="190" fontId="7" fillId="0" borderId="70" xfId="0" applyNumberFormat="1" applyFont="1" applyBorder="1">
      <alignment vertical="center"/>
    </xf>
    <xf numFmtId="38" fontId="7" fillId="2" borderId="10" xfId="2" applyFont="1" applyFill="1" applyBorder="1">
      <alignment vertical="center"/>
    </xf>
    <xf numFmtId="0" fontId="7" fillId="0" borderId="31" xfId="0" applyFont="1" applyBorder="1">
      <alignment vertical="center"/>
    </xf>
    <xf numFmtId="0" fontId="7" fillId="0" borderId="71" xfId="0" applyFont="1" applyBorder="1">
      <alignment vertical="center"/>
    </xf>
    <xf numFmtId="192" fontId="7" fillId="0" borderId="27" xfId="0" applyNumberFormat="1" applyFont="1" applyBorder="1">
      <alignment vertical="center"/>
    </xf>
    <xf numFmtId="190" fontId="7" fillId="0" borderId="12" xfId="0" applyNumberFormat="1" applyFont="1" applyBorder="1">
      <alignment vertical="center"/>
    </xf>
    <xf numFmtId="0" fontId="7" fillId="0" borderId="68" xfId="0" applyFont="1" applyBorder="1">
      <alignment vertical="center"/>
    </xf>
    <xf numFmtId="190" fontId="7" fillId="0" borderId="72" xfId="0" applyNumberFormat="1" applyFont="1" applyBorder="1">
      <alignment vertical="center"/>
    </xf>
    <xf numFmtId="190" fontId="7" fillId="0" borderId="73" xfId="0" applyNumberFormat="1" applyFont="1" applyBorder="1">
      <alignment vertical="center"/>
    </xf>
    <xf numFmtId="192" fontId="7" fillId="0" borderId="73" xfId="0" applyNumberFormat="1" applyFont="1" applyBorder="1">
      <alignment vertical="center"/>
    </xf>
    <xf numFmtId="190" fontId="7" fillId="0" borderId="0" xfId="0" applyNumberFormat="1" applyFont="1">
      <alignment vertical="center"/>
    </xf>
    <xf numFmtId="192" fontId="7" fillId="0" borderId="22" xfId="0" applyNumberFormat="1" applyFont="1" applyBorder="1">
      <alignment vertical="center"/>
    </xf>
    <xf numFmtId="190" fontId="7" fillId="0" borderId="23" xfId="0" applyNumberFormat="1" applyFont="1" applyBorder="1">
      <alignment vertical="center"/>
    </xf>
    <xf numFmtId="192" fontId="7" fillId="0" borderId="23" xfId="0" applyNumberFormat="1" applyFont="1" applyBorder="1">
      <alignment vertical="center"/>
    </xf>
    <xf numFmtId="38" fontId="7" fillId="0" borderId="0" xfId="2" applyFont="1" applyFill="1">
      <alignment vertical="center"/>
    </xf>
    <xf numFmtId="38" fontId="19" fillId="0" borderId="0" xfId="2" applyFont="1" applyFill="1">
      <alignment vertical="center"/>
    </xf>
    <xf numFmtId="187" fontId="7" fillId="0" borderId="0" xfId="2" applyNumberFormat="1" applyFont="1" applyFill="1">
      <alignment vertical="center"/>
    </xf>
    <xf numFmtId="187" fontId="7" fillId="11" borderId="2" xfId="0" applyNumberFormat="1" applyFont="1" applyFill="1" applyBorder="1">
      <alignment vertical="center"/>
    </xf>
    <xf numFmtId="187" fontId="19" fillId="0" borderId="0" xfId="2" applyNumberFormat="1" applyFont="1" applyFill="1">
      <alignment vertical="center"/>
    </xf>
    <xf numFmtId="38" fontId="7" fillId="11" borderId="2" xfId="2" applyFont="1" applyFill="1" applyBorder="1">
      <alignment vertical="center"/>
    </xf>
    <xf numFmtId="38" fontId="7" fillId="11" borderId="10" xfId="2" applyFont="1" applyFill="1" applyBorder="1">
      <alignment vertical="center"/>
    </xf>
    <xf numFmtId="176" fontId="7" fillId="11" borderId="22" xfId="0" applyNumberFormat="1" applyFont="1" applyFill="1" applyBorder="1">
      <alignment vertical="center"/>
    </xf>
    <xf numFmtId="176" fontId="7" fillId="11" borderId="7" xfId="0" applyNumberFormat="1" applyFont="1" applyFill="1" applyBorder="1">
      <alignment vertical="center"/>
    </xf>
    <xf numFmtId="0" fontId="7" fillId="3" borderId="27" xfId="5" applyFont="1" applyFill="1" applyBorder="1" applyAlignment="1">
      <alignment horizontal="left"/>
    </xf>
    <xf numFmtId="0" fontId="7" fillId="3" borderId="4" xfId="5" applyFont="1" applyFill="1" applyBorder="1" applyAlignment="1">
      <alignment horizontal="left"/>
    </xf>
    <xf numFmtId="0" fontId="7" fillId="3" borderId="5" xfId="5" applyFont="1" applyFill="1" applyBorder="1" applyAlignment="1">
      <alignment horizontal="left"/>
    </xf>
    <xf numFmtId="0" fontId="11" fillId="0" borderId="27" xfId="5" applyFont="1" applyBorder="1" applyAlignment="1">
      <alignment vertical="top" wrapText="1"/>
    </xf>
    <xf numFmtId="38" fontId="7" fillId="12" borderId="10" xfId="2" applyFont="1" applyFill="1" applyBorder="1">
      <alignment vertical="center"/>
    </xf>
    <xf numFmtId="49" fontId="22" fillId="8" borderId="9" xfId="0" applyNumberFormat="1" applyFont="1" applyFill="1" applyBorder="1" applyAlignment="1">
      <alignment horizontal="center" vertical="center" wrapText="1"/>
    </xf>
    <xf numFmtId="38" fontId="17" fillId="11" borderId="11" xfId="2" applyFont="1" applyFill="1" applyBorder="1" applyAlignment="1">
      <alignment horizontal="center" vertical="center" wrapText="1"/>
    </xf>
    <xf numFmtId="187" fontId="17" fillId="11" borderId="7" xfId="0" applyNumberFormat="1" applyFont="1" applyFill="1" applyBorder="1" applyAlignment="1">
      <alignment horizontal="center" vertical="center" wrapText="1"/>
    </xf>
    <xf numFmtId="0" fontId="21" fillId="8" borderId="9" xfId="0" applyFont="1" applyFill="1" applyBorder="1" applyAlignment="1">
      <alignment horizontal="centerContinuous" vertical="center" wrapText="1"/>
    </xf>
    <xf numFmtId="190" fontId="7" fillId="0" borderId="9" xfId="0" applyNumberFormat="1" applyFont="1" applyBorder="1">
      <alignment vertical="center"/>
    </xf>
    <xf numFmtId="0" fontId="7" fillId="0" borderId="0" xfId="0" applyFont="1" applyAlignment="1">
      <alignment horizontal="left" vertical="center"/>
    </xf>
    <xf numFmtId="38" fontId="7" fillId="0" borderId="0" xfId="2" applyFont="1" applyFill="1" applyBorder="1" applyAlignment="1">
      <alignment vertical="center"/>
    </xf>
    <xf numFmtId="0" fontId="0" fillId="0" borderId="2" xfId="0" applyBorder="1">
      <alignment vertical="center"/>
    </xf>
    <xf numFmtId="0" fontId="0" fillId="0" borderId="3" xfId="0" applyBorder="1" applyAlignment="1">
      <alignment vertical="center" wrapText="1"/>
    </xf>
    <xf numFmtId="0" fontId="0" fillId="0" borderId="11" xfId="0" applyBorder="1">
      <alignment vertical="center"/>
    </xf>
    <xf numFmtId="0" fontId="0" fillId="0" borderId="12" xfId="0" applyBorder="1" applyAlignment="1">
      <alignment vertical="center" wrapText="1"/>
    </xf>
    <xf numFmtId="0" fontId="0" fillId="0" borderId="11" xfId="0" applyBorder="1" applyAlignment="1">
      <alignment vertical="center" wrapText="1"/>
    </xf>
    <xf numFmtId="0" fontId="27" fillId="0" borderId="12" xfId="0" applyFont="1"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178" fontId="0" fillId="0" borderId="10" xfId="0" applyNumberFormat="1" applyBorder="1">
      <alignment vertical="center"/>
    </xf>
    <xf numFmtId="178" fontId="0" fillId="0" borderId="16" xfId="0" applyNumberFormat="1" applyBorder="1">
      <alignment vertical="center"/>
    </xf>
    <xf numFmtId="178" fontId="0" fillId="0" borderId="22" xfId="0" applyNumberFormat="1" applyBorder="1">
      <alignment vertical="center"/>
    </xf>
    <xf numFmtId="0" fontId="0" fillId="0" borderId="10" xfId="0" applyBorder="1">
      <alignment vertical="center"/>
    </xf>
    <xf numFmtId="0" fontId="0" fillId="0" borderId="0" xfId="0" applyAlignment="1">
      <alignment vertical="center" wrapText="1"/>
    </xf>
    <xf numFmtId="0" fontId="27" fillId="0" borderId="0" xfId="0" applyFont="1" applyAlignment="1">
      <alignment vertical="center" wrapText="1"/>
    </xf>
    <xf numFmtId="178" fontId="0" fillId="0" borderId="2" xfId="0" applyNumberFormat="1" applyBorder="1">
      <alignment vertical="center"/>
    </xf>
    <xf numFmtId="178" fontId="0" fillId="0" borderId="3" xfId="0" applyNumberFormat="1" applyBorder="1">
      <alignment vertical="center"/>
    </xf>
    <xf numFmtId="178" fontId="0" fillId="0" borderId="6" xfId="0" applyNumberFormat="1" applyBorder="1">
      <alignment vertical="center"/>
    </xf>
    <xf numFmtId="178" fontId="0" fillId="0" borderId="1" xfId="0" applyNumberFormat="1" applyBorder="1">
      <alignment vertical="center"/>
    </xf>
    <xf numFmtId="178" fontId="0" fillId="0" borderId="5" xfId="0" applyNumberFormat="1" applyBorder="1">
      <alignment vertical="center"/>
    </xf>
    <xf numFmtId="0" fontId="0" fillId="0" borderId="6" xfId="0" applyBorder="1" applyAlignment="1">
      <alignment vertical="center" wrapText="1"/>
    </xf>
    <xf numFmtId="0" fontId="0" fillId="0" borderId="16" xfId="0" applyBorder="1" applyAlignment="1">
      <alignment vertical="center" wrapText="1"/>
    </xf>
    <xf numFmtId="178" fontId="0" fillId="0" borderId="11" xfId="0" applyNumberFormat="1" applyBorder="1">
      <alignment vertical="center"/>
    </xf>
    <xf numFmtId="178" fontId="0" fillId="0" borderId="12" xfId="0" applyNumberFormat="1" applyBorder="1">
      <alignment vertical="center"/>
    </xf>
    <xf numFmtId="178" fontId="0" fillId="0" borderId="8" xfId="0" applyNumberFormat="1" applyBorder="1">
      <alignment vertical="center"/>
    </xf>
    <xf numFmtId="178" fontId="0" fillId="0" borderId="7" xfId="0" applyNumberFormat="1" applyBorder="1">
      <alignment vertical="center"/>
    </xf>
    <xf numFmtId="0" fontId="0" fillId="0" borderId="27" xfId="0" applyBorder="1">
      <alignment vertical="center"/>
    </xf>
    <xf numFmtId="0" fontId="0" fillId="0" borderId="5" xfId="0" applyBorder="1" applyAlignment="1">
      <alignment vertical="center" wrapText="1"/>
    </xf>
    <xf numFmtId="178" fontId="0" fillId="0" borderId="27" xfId="0" applyNumberFormat="1" applyBorder="1">
      <alignment vertical="center"/>
    </xf>
    <xf numFmtId="178" fontId="0" fillId="0" borderId="4" xfId="0" applyNumberFormat="1" applyBorder="1">
      <alignment vertical="center"/>
    </xf>
    <xf numFmtId="178" fontId="0" fillId="0" borderId="9" xfId="0" applyNumberFormat="1" applyBorder="1">
      <alignment vertical="center"/>
    </xf>
    <xf numFmtId="0" fontId="0" fillId="0" borderId="5" xfId="0" applyBorder="1">
      <alignment vertical="center"/>
    </xf>
    <xf numFmtId="0" fontId="7" fillId="0" borderId="0" xfId="6" applyFont="1">
      <alignment vertical="center"/>
    </xf>
    <xf numFmtId="0" fontId="3" fillId="0" borderId="0" xfId="6">
      <alignment vertical="center"/>
    </xf>
    <xf numFmtId="49" fontId="25" fillId="0" borderId="0" xfId="6" applyNumberFormat="1" applyFont="1" applyAlignment="1"/>
    <xf numFmtId="49" fontId="3" fillId="0" borderId="0" xfId="6" applyNumberFormat="1">
      <alignment vertical="center"/>
    </xf>
    <xf numFmtId="49" fontId="16" fillId="0" borderId="0" xfId="6" applyNumberFormat="1" applyFont="1">
      <alignment vertical="center"/>
    </xf>
    <xf numFmtId="49" fontId="26" fillId="0" borderId="0" xfId="6" applyNumberFormat="1" applyFont="1" applyAlignment="1"/>
    <xf numFmtId="49" fontId="3" fillId="0" borderId="0" xfId="6" applyNumberFormat="1" applyAlignment="1">
      <alignment horizontal="right"/>
    </xf>
    <xf numFmtId="0" fontId="3" fillId="0" borderId="0" xfId="6" applyAlignment="1">
      <alignment horizontal="right"/>
    </xf>
    <xf numFmtId="0" fontId="7" fillId="0" borderId="2" xfId="6" applyFont="1" applyBorder="1">
      <alignment vertical="center"/>
    </xf>
    <xf numFmtId="0" fontId="7" fillId="0" borderId="6" xfId="6" applyFont="1" applyBorder="1">
      <alignment vertical="center"/>
    </xf>
    <xf numFmtId="49" fontId="8" fillId="0" borderId="2" xfId="6" applyNumberFormat="1" applyFont="1" applyBorder="1" applyAlignment="1">
      <alignment horizontal="right"/>
    </xf>
    <xf numFmtId="49" fontId="8" fillId="0" borderId="3" xfId="6" applyNumberFormat="1" applyFont="1" applyBorder="1">
      <alignment vertical="center"/>
    </xf>
    <xf numFmtId="49" fontId="8" fillId="0" borderId="33" xfId="6" applyNumberFormat="1" applyFont="1" applyBorder="1" applyAlignment="1">
      <alignment horizontal="center"/>
    </xf>
    <xf numFmtId="49" fontId="8" fillId="0" borderId="3" xfId="6" applyNumberFormat="1" applyFont="1" applyBorder="1" applyAlignment="1">
      <alignment horizontal="center"/>
    </xf>
    <xf numFmtId="49" fontId="8" fillId="0" borderId="51" xfId="6" applyNumberFormat="1" applyFont="1" applyBorder="1" applyAlignment="1">
      <alignment horizontal="center"/>
    </xf>
    <xf numFmtId="49" fontId="8" fillId="0" borderId="6" xfId="6" applyNumberFormat="1" applyFont="1" applyBorder="1" applyAlignment="1">
      <alignment horizontal="center"/>
    </xf>
    <xf numFmtId="49" fontId="11" fillId="0" borderId="12" xfId="6" applyNumberFormat="1" applyFont="1" applyBorder="1" applyAlignment="1">
      <alignment horizontal="center" vertical="center" wrapText="1"/>
    </xf>
    <xf numFmtId="49" fontId="11" fillId="0" borderId="11" xfId="6" applyNumberFormat="1" applyFont="1" applyBorder="1" applyAlignment="1">
      <alignment horizontal="right"/>
    </xf>
    <xf numFmtId="49" fontId="11" fillId="0" borderId="12" xfId="6" applyNumberFormat="1" applyFont="1" applyBorder="1">
      <alignment vertical="center"/>
    </xf>
    <xf numFmtId="49" fontId="11" fillId="0" borderId="34" xfId="6" applyNumberFormat="1" applyFont="1" applyBorder="1" applyAlignment="1">
      <alignment horizontal="center" vertical="center" wrapText="1"/>
    </xf>
    <xf numFmtId="49" fontId="11" fillId="0" borderId="52" xfId="6" applyNumberFormat="1" applyFont="1" applyBorder="1" applyAlignment="1">
      <alignment horizontal="center" vertical="center" wrapText="1"/>
    </xf>
    <xf numFmtId="49" fontId="11" fillId="0" borderId="8" xfId="6" applyNumberFormat="1" applyFont="1" applyBorder="1" applyAlignment="1">
      <alignment horizontal="center" vertical="center" wrapText="1"/>
    </xf>
    <xf numFmtId="189" fontId="7" fillId="0" borderId="2" xfId="6" applyNumberFormat="1" applyFont="1" applyBorder="1">
      <alignment vertical="center"/>
    </xf>
    <xf numFmtId="189" fontId="7" fillId="0" borderId="3" xfId="6" applyNumberFormat="1" applyFont="1" applyBorder="1">
      <alignment vertical="center"/>
    </xf>
    <xf numFmtId="189" fontId="7" fillId="0" borderId="6" xfId="6" applyNumberFormat="1" applyFont="1" applyBorder="1">
      <alignment vertical="center"/>
    </xf>
    <xf numFmtId="49" fontId="7" fillId="0" borderId="10" xfId="6" applyNumberFormat="1" applyFont="1" applyBorder="1" applyAlignment="1">
      <alignment horizontal="right"/>
    </xf>
    <xf numFmtId="49" fontId="11" fillId="0" borderId="0" xfId="6" applyNumberFormat="1" applyFont="1">
      <alignment vertical="center"/>
    </xf>
    <xf numFmtId="190" fontId="7" fillId="0" borderId="53" xfId="6" applyNumberFormat="1" applyFont="1" applyBorder="1" applyAlignment="1">
      <alignment vertical="center" shrinkToFit="1"/>
    </xf>
    <xf numFmtId="190" fontId="7" fillId="0" borderId="0" xfId="6" applyNumberFormat="1" applyFont="1" applyAlignment="1">
      <alignment vertical="center" shrinkToFit="1"/>
    </xf>
    <xf numFmtId="190" fontId="7" fillId="0" borderId="57" xfId="6" applyNumberFormat="1" applyFont="1" applyBorder="1" applyAlignment="1">
      <alignment vertical="center" shrinkToFit="1"/>
    </xf>
    <xf numFmtId="190" fontId="7" fillId="0" borderId="61" xfId="6" applyNumberFormat="1" applyFont="1" applyBorder="1" applyAlignment="1">
      <alignment vertical="center" shrinkToFit="1"/>
    </xf>
    <xf numFmtId="190" fontId="7" fillId="0" borderId="16" xfId="6" applyNumberFormat="1" applyFont="1" applyBorder="1" applyAlignment="1">
      <alignment vertical="center" shrinkToFit="1"/>
    </xf>
    <xf numFmtId="0" fontId="7" fillId="0" borderId="10" xfId="6" applyFont="1" applyBorder="1">
      <alignment vertical="center"/>
    </xf>
    <xf numFmtId="189" fontId="7" fillId="0" borderId="0" xfId="6" applyNumberFormat="1" applyFont="1">
      <alignment vertical="center"/>
    </xf>
    <xf numFmtId="49" fontId="7" fillId="0" borderId="36" xfId="6" applyNumberFormat="1" applyFont="1" applyBorder="1" applyAlignment="1">
      <alignment horizontal="right"/>
    </xf>
    <xf numFmtId="49" fontId="11" fillId="0" borderId="37" xfId="6" applyNumberFormat="1" applyFont="1" applyBorder="1">
      <alignment vertical="center"/>
    </xf>
    <xf numFmtId="190" fontId="7" fillId="0" borderId="54" xfId="6" applyNumberFormat="1" applyFont="1" applyBorder="1" applyAlignment="1">
      <alignment vertical="center" shrinkToFit="1"/>
    </xf>
    <xf numFmtId="190" fontId="7" fillId="0" borderId="37" xfId="6" applyNumberFormat="1" applyFont="1" applyBorder="1" applyAlignment="1">
      <alignment vertical="center" shrinkToFit="1"/>
    </xf>
    <xf numFmtId="190" fontId="7" fillId="0" borderId="59" xfId="6" applyNumberFormat="1" applyFont="1" applyBorder="1" applyAlignment="1">
      <alignment vertical="center" shrinkToFit="1"/>
    </xf>
    <xf numFmtId="190" fontId="7" fillId="0" borderId="62" xfId="6" applyNumberFormat="1" applyFont="1" applyBorder="1" applyAlignment="1">
      <alignment vertical="center" shrinkToFit="1"/>
    </xf>
    <xf numFmtId="190" fontId="7" fillId="0" borderId="45" xfId="6" applyNumberFormat="1" applyFont="1" applyBorder="1" applyAlignment="1">
      <alignment vertical="center" shrinkToFit="1"/>
    </xf>
    <xf numFmtId="49" fontId="11" fillId="0" borderId="0" xfId="6" applyNumberFormat="1" applyFont="1" applyAlignment="1">
      <alignment wrapText="1"/>
    </xf>
    <xf numFmtId="49" fontId="7" fillId="0" borderId="38" xfId="6" applyNumberFormat="1" applyFont="1" applyBorder="1" applyAlignment="1">
      <alignment horizontal="right"/>
    </xf>
    <xf numFmtId="49" fontId="11" fillId="0" borderId="39" xfId="6" applyNumberFormat="1" applyFont="1" applyBorder="1">
      <alignment vertical="center"/>
    </xf>
    <xf numFmtId="190" fontId="7" fillId="0" borderId="55" xfId="6" applyNumberFormat="1" applyFont="1" applyBorder="1" applyAlignment="1">
      <alignment vertical="center" shrinkToFit="1"/>
    </xf>
    <xf numFmtId="190" fontId="7" fillId="0" borderId="39" xfId="6" applyNumberFormat="1" applyFont="1" applyBorder="1" applyAlignment="1">
      <alignment vertical="center" shrinkToFit="1"/>
    </xf>
    <xf numFmtId="190" fontId="7" fillId="0" borderId="58" xfId="6" applyNumberFormat="1" applyFont="1" applyBorder="1" applyAlignment="1">
      <alignment vertical="center" shrinkToFit="1"/>
    </xf>
    <xf numFmtId="190" fontId="7" fillId="0" borderId="56" xfId="6" applyNumberFormat="1" applyFont="1" applyBorder="1" applyAlignment="1">
      <alignment vertical="center" shrinkToFit="1"/>
    </xf>
    <xf numFmtId="49" fontId="11" fillId="0" borderId="16" xfId="6" applyNumberFormat="1" applyFont="1" applyBorder="1">
      <alignment vertical="center"/>
    </xf>
    <xf numFmtId="0" fontId="7" fillId="0" borderId="11" xfId="6" applyFont="1" applyBorder="1">
      <alignment vertical="center"/>
    </xf>
    <xf numFmtId="49" fontId="7" fillId="0" borderId="2" xfId="6" applyNumberFormat="1" applyFont="1" applyBorder="1" applyAlignment="1">
      <alignment horizontal="right"/>
    </xf>
    <xf numFmtId="49" fontId="11" fillId="0" borderId="3" xfId="6" applyNumberFormat="1" applyFont="1" applyBorder="1">
      <alignment vertical="center"/>
    </xf>
    <xf numFmtId="0" fontId="18" fillId="0" borderId="0" xfId="6" applyFont="1">
      <alignment vertical="center"/>
    </xf>
    <xf numFmtId="0" fontId="11" fillId="8" borderId="9" xfId="6" applyFont="1" applyFill="1" applyBorder="1" applyAlignment="1">
      <alignment horizontal="center" vertical="center"/>
    </xf>
    <xf numFmtId="0" fontId="11" fillId="0" borderId="27" xfId="6" applyFont="1" applyBorder="1" applyAlignment="1">
      <alignment horizontal="centerContinuous" vertical="center"/>
    </xf>
    <xf numFmtId="49" fontId="7" fillId="3" borderId="2" xfId="6" applyNumberFormat="1" applyFont="1" applyFill="1" applyBorder="1" applyAlignment="1">
      <alignment horizontal="right"/>
    </xf>
    <xf numFmtId="49" fontId="7" fillId="3" borderId="3" xfId="6" applyNumberFormat="1" applyFont="1" applyFill="1" applyBorder="1">
      <alignment vertical="center"/>
    </xf>
    <xf numFmtId="49" fontId="7" fillId="3" borderId="33" xfId="6" applyNumberFormat="1" applyFont="1" applyFill="1" applyBorder="1" applyAlignment="1">
      <alignment horizontal="center"/>
    </xf>
    <xf numFmtId="49" fontId="7" fillId="3" borderId="3" xfId="6" applyNumberFormat="1" applyFont="1" applyFill="1" applyBorder="1" applyAlignment="1">
      <alignment horizontal="center"/>
    </xf>
    <xf numFmtId="49" fontId="7" fillId="3" borderId="51" xfId="6" applyNumberFormat="1" applyFont="1" applyFill="1" applyBorder="1" applyAlignment="1">
      <alignment horizontal="center"/>
    </xf>
    <xf numFmtId="49" fontId="7" fillId="3" borderId="44" xfId="6" applyNumberFormat="1" applyFont="1" applyFill="1" applyBorder="1" applyAlignment="1">
      <alignment horizontal="center"/>
    </xf>
    <xf numFmtId="49" fontId="8" fillId="14" borderId="64" xfId="6" applyNumberFormat="1" applyFont="1" applyFill="1" applyBorder="1" applyAlignment="1">
      <alignment horizontal="center"/>
    </xf>
    <xf numFmtId="0" fontId="7" fillId="0" borderId="8" xfId="6" applyFont="1" applyBorder="1">
      <alignment vertical="center"/>
    </xf>
    <xf numFmtId="49" fontId="22" fillId="8" borderId="12" xfId="6" applyNumberFormat="1" applyFont="1" applyFill="1" applyBorder="1" applyAlignment="1">
      <alignment horizontal="center" vertical="center" wrapText="1"/>
    </xf>
    <xf numFmtId="49" fontId="7" fillId="3" borderId="11" xfId="6" applyNumberFormat="1" applyFont="1" applyFill="1" applyBorder="1" applyAlignment="1">
      <alignment horizontal="right"/>
    </xf>
    <xf numFmtId="49" fontId="7" fillId="3" borderId="12" xfId="6" applyNumberFormat="1" applyFont="1" applyFill="1" applyBorder="1">
      <alignment vertical="center"/>
    </xf>
    <xf numFmtId="49" fontId="11" fillId="3" borderId="34" xfId="6" applyNumberFormat="1" applyFont="1" applyFill="1" applyBorder="1" applyAlignment="1">
      <alignment horizontal="center" vertical="center" wrapText="1"/>
    </xf>
    <xf numFmtId="49" fontId="11" fillId="3" borderId="12" xfId="6" applyNumberFormat="1" applyFont="1" applyFill="1" applyBorder="1" applyAlignment="1">
      <alignment horizontal="center" vertical="center" wrapText="1"/>
    </xf>
    <xf numFmtId="49" fontId="11" fillId="3" borderId="52" xfId="6" applyNumberFormat="1" applyFont="1" applyFill="1" applyBorder="1" applyAlignment="1">
      <alignment horizontal="center" vertical="center" wrapText="1"/>
    </xf>
    <xf numFmtId="49" fontId="11" fillId="3" borderId="65" xfId="6" applyNumberFormat="1" applyFont="1" applyFill="1" applyBorder="1" applyAlignment="1">
      <alignment horizontal="center" vertical="center" wrapText="1"/>
    </xf>
    <xf numFmtId="0" fontId="7" fillId="0" borderId="0" xfId="6" applyFont="1" applyAlignment="1">
      <alignment horizontal="center" vertical="center"/>
    </xf>
    <xf numFmtId="49" fontId="11" fillId="14" borderId="35" xfId="6" applyNumberFormat="1" applyFont="1" applyFill="1" applyBorder="1" applyAlignment="1">
      <alignment horizontal="center" vertical="center" wrapText="1"/>
    </xf>
    <xf numFmtId="189" fontId="7" fillId="0" borderId="1" xfId="6" applyNumberFormat="1" applyFont="1" applyBorder="1">
      <alignment vertical="center"/>
    </xf>
    <xf numFmtId="49" fontId="7" fillId="3" borderId="10" xfId="6" applyNumberFormat="1" applyFont="1" applyFill="1" applyBorder="1" applyAlignment="1">
      <alignment horizontal="right"/>
    </xf>
    <xf numFmtId="49" fontId="11" fillId="3" borderId="0" xfId="6" applyNumberFormat="1" applyFont="1" applyFill="1">
      <alignment vertical="center"/>
    </xf>
    <xf numFmtId="190" fontId="7" fillId="3" borderId="53" xfId="6" applyNumberFormat="1" applyFont="1" applyFill="1" applyBorder="1" applyAlignment="1">
      <alignment vertical="center" shrinkToFit="1"/>
    </xf>
    <xf numFmtId="190" fontId="7" fillId="3" borderId="0" xfId="6" applyNumberFormat="1" applyFont="1" applyFill="1" applyAlignment="1">
      <alignment vertical="center" shrinkToFit="1"/>
    </xf>
    <xf numFmtId="190" fontId="7" fillId="3" borderId="57" xfId="6" applyNumberFormat="1" applyFont="1" applyFill="1" applyBorder="1" applyAlignment="1">
      <alignment vertical="center" shrinkToFit="1"/>
    </xf>
    <xf numFmtId="190" fontId="7" fillId="3" borderId="23" xfId="6" applyNumberFormat="1" applyFont="1" applyFill="1" applyBorder="1" applyAlignment="1">
      <alignment vertical="center" shrinkToFit="1"/>
    </xf>
    <xf numFmtId="190" fontId="7" fillId="3" borderId="10" xfId="6" applyNumberFormat="1" applyFont="1" applyFill="1" applyBorder="1" applyAlignment="1">
      <alignment vertical="center" shrinkToFit="1"/>
    </xf>
    <xf numFmtId="190" fontId="7" fillId="3" borderId="16" xfId="6" applyNumberFormat="1" applyFont="1" applyFill="1" applyBorder="1" applyAlignment="1">
      <alignment vertical="center" shrinkToFit="1"/>
    </xf>
    <xf numFmtId="190" fontId="7" fillId="0" borderId="10" xfId="6" applyNumberFormat="1" applyFont="1" applyBorder="1">
      <alignment vertical="center"/>
    </xf>
    <xf numFmtId="190" fontId="7" fillId="0" borderId="0" xfId="6" applyNumberFormat="1" applyFont="1">
      <alignment vertical="center"/>
    </xf>
    <xf numFmtId="190" fontId="7" fillId="14" borderId="61" xfId="6" applyNumberFormat="1" applyFont="1" applyFill="1" applyBorder="1" applyAlignment="1">
      <alignment vertical="center" shrinkToFit="1"/>
    </xf>
    <xf numFmtId="189" fontId="7" fillId="0" borderId="22" xfId="6" applyNumberFormat="1" applyFont="1" applyBorder="1">
      <alignment vertical="center"/>
    </xf>
    <xf numFmtId="189" fontId="7" fillId="0" borderId="10" xfId="6" applyNumberFormat="1" applyFont="1" applyBorder="1" applyAlignment="1">
      <alignment horizontal="right" vertical="center"/>
    </xf>
    <xf numFmtId="189" fontId="7" fillId="0" borderId="0" xfId="6" applyNumberFormat="1" applyFont="1" applyAlignment="1">
      <alignment horizontal="right" vertical="center"/>
    </xf>
    <xf numFmtId="189" fontId="7" fillId="0" borderId="16" xfId="6" applyNumberFormat="1" applyFont="1" applyBorder="1" applyAlignment="1">
      <alignment horizontal="right" vertical="center"/>
    </xf>
    <xf numFmtId="49" fontId="7" fillId="3" borderId="36" xfId="6" applyNumberFormat="1" applyFont="1" applyFill="1" applyBorder="1" applyAlignment="1">
      <alignment horizontal="right"/>
    </xf>
    <xf numFmtId="49" fontId="11" fillId="3" borderId="37" xfId="6" applyNumberFormat="1" applyFont="1" applyFill="1" applyBorder="1">
      <alignment vertical="center"/>
    </xf>
    <xf numFmtId="190" fontId="7" fillId="3" borderId="54" xfId="6" applyNumberFormat="1" applyFont="1" applyFill="1" applyBorder="1" applyAlignment="1">
      <alignment vertical="center" shrinkToFit="1"/>
    </xf>
    <xf numFmtId="190" fontId="7" fillId="3" borderId="37" xfId="6" applyNumberFormat="1" applyFont="1" applyFill="1" applyBorder="1" applyAlignment="1">
      <alignment vertical="center" shrinkToFit="1"/>
    </xf>
    <xf numFmtId="190" fontId="7" fillId="3" borderId="59" xfId="6" applyNumberFormat="1" applyFont="1" applyFill="1" applyBorder="1" applyAlignment="1">
      <alignment vertical="center" shrinkToFit="1"/>
    </xf>
    <xf numFmtId="190" fontId="7" fillId="3" borderId="66" xfId="6" applyNumberFormat="1" applyFont="1" applyFill="1" applyBorder="1" applyAlignment="1">
      <alignment vertical="center" shrinkToFit="1"/>
    </xf>
    <xf numFmtId="190" fontId="7" fillId="14" borderId="62" xfId="6" applyNumberFormat="1" applyFont="1" applyFill="1" applyBorder="1" applyAlignment="1">
      <alignment vertical="center" shrinkToFit="1"/>
    </xf>
    <xf numFmtId="49" fontId="11" fillId="3" borderId="0" xfId="6" applyNumberFormat="1" applyFont="1" applyFill="1" applyAlignment="1">
      <alignment wrapText="1"/>
    </xf>
    <xf numFmtId="49" fontId="7" fillId="3" borderId="38" xfId="6" applyNumberFormat="1" applyFont="1" applyFill="1" applyBorder="1" applyAlignment="1">
      <alignment horizontal="right"/>
    </xf>
    <xf numFmtId="49" fontId="11" fillId="3" borderId="39" xfId="6" applyNumberFormat="1" applyFont="1" applyFill="1" applyBorder="1">
      <alignment vertical="center"/>
    </xf>
    <xf numFmtId="190" fontId="7" fillId="3" borderId="55" xfId="6" applyNumberFormat="1" applyFont="1" applyFill="1" applyBorder="1" applyAlignment="1">
      <alignment vertical="center" shrinkToFit="1"/>
    </xf>
    <xf numFmtId="190" fontId="7" fillId="3" borderId="39" xfId="6" applyNumberFormat="1" applyFont="1" applyFill="1" applyBorder="1" applyAlignment="1">
      <alignment vertical="center" shrinkToFit="1"/>
    </xf>
    <xf numFmtId="190" fontId="7" fillId="3" borderId="58" xfId="6" applyNumberFormat="1" applyFont="1" applyFill="1" applyBorder="1" applyAlignment="1">
      <alignment vertical="center" shrinkToFit="1"/>
    </xf>
    <xf numFmtId="190" fontId="7" fillId="3" borderId="67" xfId="6" applyNumberFormat="1" applyFont="1" applyFill="1" applyBorder="1" applyAlignment="1">
      <alignment vertical="center" shrinkToFit="1"/>
    </xf>
    <xf numFmtId="190" fontId="7" fillId="14" borderId="60" xfId="6" applyNumberFormat="1" applyFont="1" applyFill="1" applyBorder="1" applyAlignment="1">
      <alignment vertical="center" shrinkToFit="1"/>
    </xf>
    <xf numFmtId="190" fontId="3" fillId="0" borderId="0" xfId="6" applyNumberFormat="1" applyAlignment="1">
      <alignment vertical="center" shrinkToFit="1"/>
    </xf>
    <xf numFmtId="49" fontId="7" fillId="0" borderId="16" xfId="6" applyNumberFormat="1" applyFont="1" applyBorder="1">
      <alignment vertical="center"/>
    </xf>
    <xf numFmtId="49" fontId="7" fillId="3" borderId="0" xfId="6" applyNumberFormat="1" applyFont="1" applyFill="1">
      <alignment vertical="center"/>
    </xf>
    <xf numFmtId="49" fontId="7" fillId="0" borderId="11" xfId="6" applyNumberFormat="1" applyFont="1" applyBorder="1" applyAlignment="1">
      <alignment horizontal="right"/>
    </xf>
    <xf numFmtId="49" fontId="7" fillId="0" borderId="8" xfId="6" applyNumberFormat="1" applyFont="1" applyBorder="1">
      <alignment vertical="center"/>
    </xf>
    <xf numFmtId="189" fontId="7" fillId="0" borderId="7" xfId="6" applyNumberFormat="1" applyFont="1" applyBorder="1">
      <alignment vertical="center"/>
    </xf>
    <xf numFmtId="189" fontId="7" fillId="0" borderId="11" xfId="6" applyNumberFormat="1" applyFont="1" applyBorder="1" applyAlignment="1">
      <alignment horizontal="right" vertical="center"/>
    </xf>
    <xf numFmtId="189" fontId="7" fillId="0" borderId="12" xfId="6" applyNumberFormat="1" applyFont="1" applyBorder="1" applyAlignment="1">
      <alignment horizontal="right" vertical="center"/>
    </xf>
    <xf numFmtId="189" fontId="7" fillId="0" borderId="8" xfId="6" applyNumberFormat="1" applyFont="1" applyBorder="1" applyAlignment="1">
      <alignment horizontal="right" vertical="center"/>
    </xf>
    <xf numFmtId="0" fontId="7" fillId="0" borderId="1" xfId="0" applyFont="1" applyBorder="1" applyAlignment="1">
      <alignment horizontal="center"/>
    </xf>
    <xf numFmtId="0" fontId="17" fillId="0" borderId="7" xfId="0" applyFont="1" applyBorder="1" applyAlignment="1">
      <alignment horizontal="center" vertical="center" wrapText="1"/>
    </xf>
    <xf numFmtId="0" fontId="17" fillId="0" borderId="7" xfId="0" applyFont="1" applyBorder="1" applyAlignment="1">
      <alignment horizontal="center" vertical="center"/>
    </xf>
    <xf numFmtId="193" fontId="7" fillId="0" borderId="22" xfId="0" applyNumberFormat="1" applyFont="1" applyBorder="1">
      <alignment vertical="center"/>
    </xf>
    <xf numFmtId="0" fontId="3" fillId="13" borderId="0" xfId="0" applyFont="1" applyFill="1">
      <alignment vertical="center"/>
    </xf>
    <xf numFmtId="0" fontId="0" fillId="13" borderId="0" xfId="0" applyFill="1">
      <alignment vertical="center"/>
    </xf>
    <xf numFmtId="0" fontId="3" fillId="14" borderId="0" xfId="0" applyFont="1" applyFill="1">
      <alignment vertical="center"/>
    </xf>
    <xf numFmtId="0" fontId="0" fillId="14" borderId="0" xfId="0" applyFill="1">
      <alignment vertical="center"/>
    </xf>
    <xf numFmtId="0" fontId="19" fillId="0" borderId="3" xfId="0" applyFont="1" applyBorder="1">
      <alignment vertical="center"/>
    </xf>
    <xf numFmtId="179" fontId="7" fillId="0" borderId="9" xfId="0" applyNumberFormat="1" applyFont="1" applyBorder="1">
      <alignment vertical="center"/>
    </xf>
    <xf numFmtId="176" fontId="7" fillId="15" borderId="77" xfId="0" applyNumberFormat="1" applyFont="1" applyFill="1" applyBorder="1">
      <alignment vertical="center"/>
    </xf>
    <xf numFmtId="176" fontId="7" fillId="15" borderId="78" xfId="0" applyNumberFormat="1" applyFont="1" applyFill="1" applyBorder="1">
      <alignment vertical="center"/>
    </xf>
    <xf numFmtId="176" fontId="7" fillId="15" borderId="79" xfId="0" applyNumberFormat="1" applyFont="1" applyFill="1" applyBorder="1">
      <alignment vertical="center"/>
    </xf>
    <xf numFmtId="176" fontId="7" fillId="15" borderId="80" xfId="0" applyNumberFormat="1" applyFont="1" applyFill="1" applyBorder="1">
      <alignment vertical="center"/>
    </xf>
    <xf numFmtId="38" fontId="7" fillId="15" borderId="22" xfId="2" applyFont="1" applyFill="1" applyBorder="1">
      <alignment vertical="center"/>
    </xf>
    <xf numFmtId="38" fontId="7" fillId="15" borderId="0" xfId="2" applyFont="1" applyFill="1" applyBorder="1">
      <alignment vertical="center"/>
    </xf>
    <xf numFmtId="38" fontId="7" fillId="15" borderId="16" xfId="2" applyFont="1" applyFill="1" applyBorder="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6" xfId="0" applyBorder="1" applyAlignment="1">
      <alignment horizontal="left" vertical="center"/>
    </xf>
    <xf numFmtId="0" fontId="0" fillId="0" borderId="1" xfId="0" applyBorder="1" applyAlignment="1">
      <alignment horizontal="left" vertical="center"/>
    </xf>
    <xf numFmtId="38" fontId="7" fillId="0" borderId="82" xfId="2" applyFont="1" applyBorder="1" applyAlignment="1">
      <alignment vertical="center"/>
    </xf>
    <xf numFmtId="38" fontId="7" fillId="0" borderId="83" xfId="2" applyFont="1" applyBorder="1" applyAlignment="1">
      <alignment vertical="center"/>
    </xf>
    <xf numFmtId="38" fontId="7" fillId="0" borderId="84" xfId="2" applyFont="1" applyBorder="1" applyAlignment="1">
      <alignment vertical="center"/>
    </xf>
    <xf numFmtId="0" fontId="7" fillId="16" borderId="0" xfId="0" applyFont="1" applyFill="1">
      <alignment vertical="center"/>
    </xf>
    <xf numFmtId="182" fontId="7" fillId="0" borderId="81" xfId="0" applyNumberFormat="1" applyFont="1" applyBorder="1">
      <alignment vertical="center"/>
    </xf>
    <xf numFmtId="0" fontId="23" fillId="16" borderId="0" xfId="0" applyFont="1" applyFill="1">
      <alignment vertical="center"/>
    </xf>
    <xf numFmtId="0" fontId="19" fillId="16" borderId="0" xfId="0" applyFont="1" applyFill="1">
      <alignment vertical="center"/>
    </xf>
    <xf numFmtId="0" fontId="4" fillId="0" borderId="0" xfId="1" applyFill="1" applyBorder="1" applyAlignment="1" applyProtection="1">
      <alignment vertical="center"/>
    </xf>
    <xf numFmtId="0" fontId="7" fillId="0" borderId="1" xfId="0" applyFont="1" applyBorder="1" applyAlignment="1">
      <alignment vertical="center" shrinkToFit="1"/>
    </xf>
    <xf numFmtId="0" fontId="7" fillId="0" borderId="91" xfId="0" applyFont="1" applyBorder="1" applyAlignment="1">
      <alignment vertical="center" shrinkToFit="1"/>
    </xf>
    <xf numFmtId="0" fontId="29" fillId="16" borderId="0" xfId="1" applyFont="1" applyFill="1" applyAlignment="1" applyProtection="1">
      <alignment vertical="center"/>
    </xf>
    <xf numFmtId="0" fontId="29" fillId="16" borderId="0" xfId="1" applyFont="1" applyFill="1" applyBorder="1" applyAlignment="1" applyProtection="1">
      <alignment vertical="center"/>
    </xf>
    <xf numFmtId="0" fontId="7" fillId="16" borderId="0" xfId="0" applyFont="1" applyFill="1" applyAlignment="1">
      <alignment horizontal="center" vertical="center"/>
    </xf>
    <xf numFmtId="0" fontId="4" fillId="0" borderId="0" xfId="1" applyAlignment="1" applyProtection="1">
      <alignment vertical="center"/>
    </xf>
    <xf numFmtId="0" fontId="7" fillId="17" borderId="6" xfId="0" applyFont="1" applyFill="1" applyBorder="1" applyAlignment="1">
      <alignment horizontal="centerContinuous" vertical="center"/>
    </xf>
    <xf numFmtId="0" fontId="9" fillId="17" borderId="9" xfId="0" applyFont="1" applyFill="1" applyBorder="1" applyAlignment="1">
      <alignment horizontal="center" vertical="center" shrinkToFit="1"/>
    </xf>
    <xf numFmtId="0" fontId="9" fillId="17" borderId="9" xfId="0" applyFont="1" applyFill="1" applyBorder="1" applyAlignment="1">
      <alignment horizontal="center" vertical="center"/>
    </xf>
    <xf numFmtId="0" fontId="7" fillId="14" borderId="6" xfId="0" applyFont="1" applyFill="1" applyBorder="1" applyAlignment="1">
      <alignment horizontal="centerContinuous" vertical="center"/>
    </xf>
    <xf numFmtId="0" fontId="9" fillId="14" borderId="9" xfId="0" applyFont="1" applyFill="1" applyBorder="1" applyAlignment="1">
      <alignment horizontal="center" vertical="center" shrinkToFit="1"/>
    </xf>
    <xf numFmtId="0" fontId="9" fillId="14" borderId="9" xfId="0" applyFont="1" applyFill="1" applyBorder="1" applyAlignment="1">
      <alignment horizontal="center" vertical="center"/>
    </xf>
    <xf numFmtId="0" fontId="7" fillId="18" borderId="2" xfId="0" applyFont="1" applyFill="1" applyBorder="1" applyAlignment="1">
      <alignment horizontal="centerContinuous" vertical="center"/>
    </xf>
    <xf numFmtId="0" fontId="7" fillId="18" borderId="3" xfId="0" applyFont="1" applyFill="1" applyBorder="1" applyAlignment="1">
      <alignment horizontal="centerContinuous" vertical="center"/>
    </xf>
    <xf numFmtId="0" fontId="7" fillId="18" borderId="4" xfId="0" applyFont="1" applyFill="1" applyBorder="1" applyAlignment="1">
      <alignment horizontal="centerContinuous" vertical="center"/>
    </xf>
    <xf numFmtId="0" fontId="7" fillId="18" borderId="5" xfId="0" applyFont="1" applyFill="1" applyBorder="1" applyAlignment="1">
      <alignment horizontal="centerContinuous" vertical="center"/>
    </xf>
    <xf numFmtId="0" fontId="7" fillId="0" borderId="0" xfId="8" applyFont="1">
      <alignment vertical="center"/>
    </xf>
    <xf numFmtId="178" fontId="7" fillId="18" borderId="9" xfId="8" applyNumberFormat="1" applyFont="1" applyFill="1" applyBorder="1">
      <alignment vertical="center"/>
    </xf>
    <xf numFmtId="178" fontId="7" fillId="17" borderId="9" xfId="8" applyNumberFormat="1" applyFont="1" applyFill="1" applyBorder="1">
      <alignment vertical="center"/>
    </xf>
    <xf numFmtId="0" fontId="7" fillId="0" borderId="22" xfId="8" applyFont="1" applyBorder="1" applyAlignment="1">
      <alignment vertical="top" shrinkToFit="1"/>
    </xf>
    <xf numFmtId="0" fontId="7" fillId="0" borderId="9" xfId="8" applyFont="1" applyBorder="1" applyAlignment="1">
      <alignment vertical="top" shrinkToFit="1"/>
    </xf>
    <xf numFmtId="0" fontId="7" fillId="0" borderId="9" xfId="6" applyFont="1" applyBorder="1" applyAlignment="1">
      <alignment vertical="center" wrapText="1"/>
    </xf>
    <xf numFmtId="0" fontId="7" fillId="0" borderId="1" xfId="8" applyFont="1" applyBorder="1" applyAlignment="1">
      <alignment vertical="top" shrinkToFit="1"/>
    </xf>
    <xf numFmtId="0" fontId="7" fillId="0" borderId="7" xfId="8" applyFont="1" applyBorder="1" applyAlignment="1">
      <alignment vertical="top" shrinkToFit="1"/>
    </xf>
    <xf numFmtId="0" fontId="7" fillId="0" borderId="9" xfId="8" applyFont="1" applyBorder="1" applyAlignment="1">
      <alignment horizontal="left" vertical="top" shrinkToFit="1"/>
    </xf>
    <xf numFmtId="0" fontId="0" fillId="0" borderId="3" xfId="0" applyBorder="1">
      <alignment vertical="center"/>
    </xf>
    <xf numFmtId="0" fontId="0" fillId="0" borderId="6" xfId="0" applyBorder="1">
      <alignment vertical="center"/>
    </xf>
    <xf numFmtId="181" fontId="0" fillId="0" borderId="9" xfId="0" applyNumberFormat="1" applyBorder="1">
      <alignment vertical="center"/>
    </xf>
    <xf numFmtId="179" fontId="7" fillId="0" borderId="0" xfId="0" applyNumberFormat="1" applyFont="1">
      <alignment vertical="center"/>
    </xf>
    <xf numFmtId="0" fontId="7" fillId="0" borderId="0" xfId="0" applyFont="1" applyAlignment="1">
      <alignment horizontal="right"/>
    </xf>
    <xf numFmtId="185" fontId="0" fillId="0" borderId="1" xfId="0" applyNumberFormat="1" applyBorder="1">
      <alignment vertical="center"/>
    </xf>
    <xf numFmtId="185" fontId="0" fillId="0" borderId="2" xfId="0" applyNumberFormat="1" applyBorder="1">
      <alignment vertical="center"/>
    </xf>
    <xf numFmtId="185" fontId="0" fillId="0" borderId="6" xfId="0" applyNumberFormat="1" applyBorder="1">
      <alignment vertical="center"/>
    </xf>
    <xf numFmtId="185" fontId="0" fillId="0" borderId="76" xfId="0" applyNumberFormat="1" applyBorder="1">
      <alignment vertical="center"/>
    </xf>
    <xf numFmtId="185" fontId="0" fillId="0" borderId="38" xfId="0" applyNumberFormat="1" applyBorder="1">
      <alignment vertical="center"/>
    </xf>
    <xf numFmtId="185" fontId="0" fillId="0" borderId="56" xfId="0" applyNumberFormat="1" applyBorder="1">
      <alignment vertical="center"/>
    </xf>
    <xf numFmtId="185" fontId="0" fillId="0" borderId="75" xfId="0" applyNumberFormat="1" applyBorder="1">
      <alignment vertical="center"/>
    </xf>
    <xf numFmtId="185" fontId="0" fillId="0" borderId="46" xfId="0" applyNumberFormat="1" applyBorder="1">
      <alignment vertical="center"/>
    </xf>
    <xf numFmtId="185" fontId="0" fillId="0" borderId="42" xfId="0" applyNumberFormat="1" applyBorder="1">
      <alignment vertical="center"/>
    </xf>
    <xf numFmtId="0" fontId="0" fillId="0" borderId="2" xfId="0" applyBorder="1" applyAlignment="1">
      <alignment vertical="center" wrapText="1"/>
    </xf>
    <xf numFmtId="0" fontId="0" fillId="0" borderId="4" xfId="0" applyBorder="1">
      <alignment vertical="center"/>
    </xf>
    <xf numFmtId="0" fontId="0" fillId="0" borderId="12" xfId="0" applyBorder="1">
      <alignment vertical="center"/>
    </xf>
    <xf numFmtId="0" fontId="0" fillId="0" borderId="8" xfId="0" applyBorder="1">
      <alignment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58" xfId="0" applyBorder="1" applyAlignment="1">
      <alignment horizontal="left" vertical="center"/>
    </xf>
    <xf numFmtId="0" fontId="0" fillId="0" borderId="56" xfId="0" applyBorder="1" applyAlignment="1">
      <alignment horizontal="center" vertical="center"/>
    </xf>
    <xf numFmtId="0" fontId="0" fillId="0" borderId="52" xfId="0" applyBorder="1" applyAlignment="1">
      <alignment horizontal="left" vertical="center"/>
    </xf>
    <xf numFmtId="0" fontId="0" fillId="0" borderId="63" xfId="0" applyBorder="1" applyAlignment="1">
      <alignment horizontal="left" vertical="center"/>
    </xf>
    <xf numFmtId="181" fontId="7" fillId="0" borderId="0" xfId="0" applyNumberFormat="1" applyFont="1" applyAlignment="1">
      <alignment horizontal="center" vertical="center"/>
    </xf>
    <xf numFmtId="0" fontId="14" fillId="0" borderId="0" xfId="0" applyFont="1">
      <alignment vertical="center"/>
    </xf>
    <xf numFmtId="0" fontId="14" fillId="0" borderId="74" xfId="0" applyFont="1" applyBorder="1" applyAlignment="1">
      <alignment horizontal="centerContinuous" vertical="center"/>
    </xf>
    <xf numFmtId="0" fontId="14" fillId="0" borderId="40" xfId="0" applyFont="1" applyBorder="1" applyAlignment="1">
      <alignment horizontal="centerContinuous" vertical="center"/>
    </xf>
    <xf numFmtId="0" fontId="14" fillId="0" borderId="41" xfId="0" applyFont="1" applyBorder="1" applyAlignment="1">
      <alignment horizontal="centerContinuous" vertical="center"/>
    </xf>
    <xf numFmtId="0" fontId="14" fillId="0" borderId="0" xfId="0" applyFont="1" applyAlignment="1">
      <alignment horizontal="centerContinuous" vertical="center"/>
    </xf>
    <xf numFmtId="0" fontId="14" fillId="0" borderId="0" xfId="0" applyFont="1" applyAlignment="1">
      <alignment horizontal="left" vertical="top"/>
    </xf>
    <xf numFmtId="0" fontId="3" fillId="0" borderId="2" xfId="3" applyFont="1" applyBorder="1" applyAlignment="1">
      <alignment vertical="center"/>
    </xf>
    <xf numFmtId="0" fontId="3" fillId="0" borderId="3" xfId="3" applyFont="1" applyBorder="1" applyAlignment="1">
      <alignment vertical="center"/>
    </xf>
    <xf numFmtId="0" fontId="3" fillId="0" borderId="6" xfId="0" applyFont="1" applyBorder="1">
      <alignment vertical="center"/>
    </xf>
    <xf numFmtId="185" fontId="3" fillId="10" borderId="1" xfId="3" applyNumberFormat="1" applyFont="1" applyFill="1" applyBorder="1" applyAlignment="1">
      <alignment horizontal="right" vertical="center"/>
    </xf>
    <xf numFmtId="0" fontId="3" fillId="0" borderId="27" xfId="3" applyFont="1" applyBorder="1" applyAlignment="1">
      <alignment vertical="center"/>
    </xf>
    <xf numFmtId="0" fontId="3" fillId="0" borderId="4" xfId="3" applyFont="1" applyBorder="1" applyAlignment="1">
      <alignment vertical="center"/>
    </xf>
    <xf numFmtId="0" fontId="3" fillId="0" borderId="5" xfId="0" applyFont="1" applyBorder="1">
      <alignment vertical="center"/>
    </xf>
    <xf numFmtId="183" fontId="3" fillId="10" borderId="9" xfId="3" applyNumberFormat="1" applyFont="1" applyFill="1" applyBorder="1" applyAlignment="1">
      <alignment vertical="center"/>
    </xf>
    <xf numFmtId="0" fontId="0" fillId="0" borderId="11" xfId="0" applyBorder="1" applyAlignment="1">
      <alignment horizontal="center" vertical="top" wrapText="1"/>
    </xf>
    <xf numFmtId="0" fontId="0" fillId="0" borderId="6" xfId="0" applyBorder="1" applyAlignment="1">
      <alignment horizontal="centerContinuous" vertical="center"/>
    </xf>
    <xf numFmtId="0" fontId="0" fillId="0" borderId="0" xfId="0" applyAlignment="1">
      <alignment horizontal="centerContinuous" vertical="center"/>
    </xf>
    <xf numFmtId="184" fontId="0" fillId="0" borderId="0" xfId="0" applyNumberFormat="1" applyAlignment="1">
      <alignment horizontal="centerContinuous" vertical="center"/>
    </xf>
    <xf numFmtId="0" fontId="0" fillId="0" borderId="2" xfId="0" applyBorder="1" applyAlignment="1">
      <alignment horizontal="centerContinuous" vertical="center"/>
    </xf>
    <xf numFmtId="182" fontId="0" fillId="0" borderId="11" xfId="0" applyNumberFormat="1" applyBorder="1" applyAlignment="1">
      <alignment horizontal="centerContinuous" vertical="center"/>
    </xf>
    <xf numFmtId="0" fontId="0" fillId="0" borderId="8" xfId="0" applyBorder="1" applyAlignment="1">
      <alignment horizontal="centerContinuous" vertical="center"/>
    </xf>
    <xf numFmtId="0" fontId="0" fillId="20" borderId="0" xfId="0" applyFill="1" applyAlignment="1">
      <alignment horizontal="center" vertical="center"/>
    </xf>
    <xf numFmtId="0" fontId="0" fillId="20" borderId="3" xfId="0" applyFill="1" applyBorder="1" applyAlignment="1">
      <alignment horizontal="centerContinuous" vertical="center"/>
    </xf>
    <xf numFmtId="0" fontId="0" fillId="20" borderId="0" xfId="0" applyFill="1">
      <alignment vertical="center"/>
    </xf>
    <xf numFmtId="0" fontId="0" fillId="20" borderId="11" xfId="0" applyFill="1" applyBorder="1">
      <alignment vertical="center"/>
    </xf>
    <xf numFmtId="0" fontId="0" fillId="20" borderId="12" xfId="0" applyFill="1" applyBorder="1">
      <alignment vertical="center"/>
    </xf>
    <xf numFmtId="0" fontId="0" fillId="20" borderId="92" xfId="0" applyFill="1" applyBorder="1">
      <alignment vertical="center"/>
    </xf>
    <xf numFmtId="0" fontId="0" fillId="20" borderId="93" xfId="0" applyFill="1" applyBorder="1">
      <alignment vertical="center"/>
    </xf>
    <xf numFmtId="0" fontId="0" fillId="20" borderId="94" xfId="0" applyFill="1" applyBorder="1">
      <alignment vertical="center"/>
    </xf>
    <xf numFmtId="0" fontId="0" fillId="20" borderId="95" xfId="0" applyFill="1" applyBorder="1">
      <alignment vertical="center"/>
    </xf>
    <xf numFmtId="0" fontId="0" fillId="20" borderId="96" xfId="0" applyFill="1" applyBorder="1">
      <alignment vertical="center"/>
    </xf>
    <xf numFmtId="0" fontId="0" fillId="20" borderId="2" xfId="0" applyFill="1" applyBorder="1" applyAlignment="1">
      <alignment horizontal="centerContinuous" vertical="center"/>
    </xf>
    <xf numFmtId="0" fontId="0" fillId="20" borderId="0" xfId="0" applyFill="1" applyAlignment="1">
      <alignment horizontal="centerContinuous" vertical="center"/>
    </xf>
    <xf numFmtId="0" fontId="7" fillId="20" borderId="0" xfId="0" applyFont="1" applyFill="1" applyAlignment="1">
      <alignment horizontal="right" vertical="center"/>
    </xf>
    <xf numFmtId="0" fontId="7" fillId="20" borderId="0" xfId="0" applyFont="1" applyFill="1" applyAlignment="1">
      <alignment horizontal="left" vertical="center"/>
    </xf>
    <xf numFmtId="0" fontId="0" fillId="0" borderId="0" xfId="0" applyAlignment="1">
      <alignment horizontal="center" vertical="center" textRotation="255"/>
    </xf>
    <xf numFmtId="0" fontId="0" fillId="14" borderId="0" xfId="0" applyFill="1" applyAlignment="1">
      <alignment horizontal="centerContinuous" vertical="center"/>
    </xf>
    <xf numFmtId="0" fontId="7" fillId="14" borderId="0" xfId="0" applyFont="1" applyFill="1" applyAlignment="1">
      <alignment horizontal="right" vertical="center"/>
    </xf>
    <xf numFmtId="0" fontId="0" fillId="17" borderId="97" xfId="0" applyFill="1" applyBorder="1">
      <alignment vertical="center"/>
    </xf>
    <xf numFmtId="0" fontId="0" fillId="17" borderId="98" xfId="0" applyFill="1" applyBorder="1">
      <alignment vertical="center"/>
    </xf>
    <xf numFmtId="0" fontId="0" fillId="17" borderId="0" xfId="0" applyFill="1" applyAlignment="1">
      <alignment vertical="center" wrapText="1"/>
    </xf>
    <xf numFmtId="0" fontId="0" fillId="17" borderId="0" xfId="0" applyFill="1">
      <alignment vertical="center"/>
    </xf>
    <xf numFmtId="0" fontId="0" fillId="17" borderId="99" xfId="0" applyFill="1" applyBorder="1">
      <alignment vertical="center"/>
    </xf>
    <xf numFmtId="0" fontId="0" fillId="17" borderId="0" xfId="0" applyFill="1" applyAlignment="1">
      <alignment horizontal="centerContinuous" vertical="center"/>
    </xf>
    <xf numFmtId="0" fontId="7" fillId="17" borderId="0" xfId="0" applyFont="1" applyFill="1" applyAlignment="1">
      <alignment horizontal="right" vertical="center"/>
    </xf>
    <xf numFmtId="0" fontId="7" fillId="17" borderId="0" xfId="0" applyFont="1" applyFill="1">
      <alignment vertical="center"/>
    </xf>
    <xf numFmtId="0" fontId="0" fillId="17" borderId="7" xfId="0" applyFill="1" applyBorder="1">
      <alignment vertical="center"/>
    </xf>
    <xf numFmtId="0" fontId="0" fillId="17" borderId="100" xfId="0" applyFill="1" applyBorder="1">
      <alignment vertical="center"/>
    </xf>
    <xf numFmtId="0" fontId="0" fillId="17" borderId="101" xfId="0" applyFill="1" applyBorder="1">
      <alignment vertical="center"/>
    </xf>
    <xf numFmtId="194" fontId="0" fillId="0" borderId="0" xfId="0" applyNumberFormat="1" applyAlignment="1">
      <alignment horizontal="center" vertical="center" shrinkToFit="1"/>
    </xf>
    <xf numFmtId="0" fontId="7" fillId="14" borderId="0" xfId="0" applyFont="1" applyFill="1">
      <alignment vertical="center"/>
    </xf>
    <xf numFmtId="0" fontId="0" fillId="14" borderId="7" xfId="0" applyFill="1" applyBorder="1">
      <alignment vertical="center"/>
    </xf>
    <xf numFmtId="0" fontId="0" fillId="14" borderId="105" xfId="0" applyFill="1" applyBorder="1" applyAlignment="1">
      <alignment vertical="center" wrapText="1"/>
    </xf>
    <xf numFmtId="0" fontId="0" fillId="14" borderId="105" xfId="0" applyFill="1" applyBorder="1">
      <alignment vertical="center"/>
    </xf>
    <xf numFmtId="0" fontId="0" fillId="14" borderId="105" xfId="0" applyFill="1" applyBorder="1" applyAlignment="1">
      <alignment horizontal="center" vertical="center"/>
    </xf>
    <xf numFmtId="0" fontId="0" fillId="14" borderId="106" xfId="0" applyFill="1" applyBorder="1">
      <alignment vertical="center"/>
    </xf>
    <xf numFmtId="0" fontId="0" fillId="14" borderId="0" xfId="0" applyFill="1" applyAlignment="1">
      <alignment vertical="center" wrapText="1"/>
    </xf>
    <xf numFmtId="0" fontId="0" fillId="14" borderId="107" xfId="0" applyFill="1" applyBorder="1">
      <alignment vertical="center"/>
    </xf>
    <xf numFmtId="0" fontId="0" fillId="14" borderId="108" xfId="0" applyFill="1" applyBorder="1" applyAlignment="1">
      <alignment vertical="center" wrapText="1"/>
    </xf>
    <xf numFmtId="0" fontId="0" fillId="14" borderId="108" xfId="0" applyFill="1" applyBorder="1">
      <alignment vertical="center"/>
    </xf>
    <xf numFmtId="0" fontId="0" fillId="14" borderId="108" xfId="0" applyFill="1" applyBorder="1" applyAlignment="1">
      <alignment horizontal="center" vertical="center"/>
    </xf>
    <xf numFmtId="0" fontId="0" fillId="14" borderId="109" xfId="0" applyFill="1" applyBorder="1">
      <alignment vertical="center"/>
    </xf>
    <xf numFmtId="0" fontId="7" fillId="14" borderId="1" xfId="0" applyFont="1" applyFill="1" applyBorder="1">
      <alignment vertical="center"/>
    </xf>
    <xf numFmtId="0" fontId="8" fillId="14" borderId="22" xfId="0" applyFont="1" applyFill="1" applyBorder="1">
      <alignment vertical="center"/>
    </xf>
    <xf numFmtId="0" fontId="8" fillId="14" borderId="7" xfId="0" applyFont="1" applyFill="1" applyBorder="1">
      <alignment vertical="center"/>
    </xf>
    <xf numFmtId="0" fontId="3" fillId="17" borderId="0" xfId="0" applyFont="1" applyFill="1">
      <alignment vertical="center"/>
    </xf>
    <xf numFmtId="193" fontId="7" fillId="0" borderId="10" xfId="0" applyNumberFormat="1" applyFont="1" applyBorder="1">
      <alignment vertical="center"/>
    </xf>
    <xf numFmtId="192" fontId="7" fillId="0" borderId="10" xfId="0" applyNumberFormat="1" applyFont="1" applyBorder="1">
      <alignment vertical="center"/>
    </xf>
    <xf numFmtId="0" fontId="7" fillId="21" borderId="1" xfId="0" applyFont="1" applyFill="1" applyBorder="1">
      <alignment vertical="center"/>
    </xf>
    <xf numFmtId="0" fontId="7" fillId="21" borderId="22" xfId="0" applyFont="1" applyFill="1" applyBorder="1">
      <alignment vertical="center"/>
    </xf>
    <xf numFmtId="0" fontId="7" fillId="21" borderId="7" xfId="0" applyFont="1" applyFill="1" applyBorder="1">
      <alignment vertical="center"/>
    </xf>
    <xf numFmtId="0" fontId="7" fillId="21" borderId="2" xfId="0" applyFont="1" applyFill="1" applyBorder="1">
      <alignment vertical="center"/>
    </xf>
    <xf numFmtId="0" fontId="7" fillId="21" borderId="4" xfId="0" applyFont="1" applyFill="1" applyBorder="1">
      <alignment vertical="center"/>
    </xf>
    <xf numFmtId="0" fontId="7" fillId="21" borderId="5" xfId="0" applyFont="1" applyFill="1" applyBorder="1">
      <alignment vertical="center"/>
    </xf>
    <xf numFmtId="0" fontId="7" fillId="21" borderId="12" xfId="0" applyFont="1" applyFill="1" applyBorder="1">
      <alignment vertical="center"/>
    </xf>
    <xf numFmtId="0" fontId="7" fillId="0" borderId="12" xfId="0" applyFont="1" applyBorder="1" applyAlignment="1">
      <alignment vertical="center" wrapText="1"/>
    </xf>
    <xf numFmtId="188" fontId="7" fillId="0" borderId="12" xfId="0" applyNumberFormat="1" applyFont="1" applyBorder="1" applyAlignment="1">
      <alignment vertical="center" wrapText="1"/>
    </xf>
    <xf numFmtId="0" fontId="7" fillId="0" borderId="0" xfId="0" applyFont="1" applyAlignment="1">
      <alignment vertical="center" wrapText="1"/>
    </xf>
    <xf numFmtId="0" fontId="7" fillId="0" borderId="13" xfId="0" applyFont="1" applyBorder="1">
      <alignment vertical="center"/>
    </xf>
    <xf numFmtId="195" fontId="7" fillId="0" borderId="10" xfId="0" applyNumberFormat="1" applyFont="1" applyBorder="1">
      <alignment vertical="center"/>
    </xf>
    <xf numFmtId="179" fontId="7" fillId="0" borderId="12" xfId="0" applyNumberFormat="1" applyFont="1" applyBorder="1">
      <alignment vertical="center"/>
    </xf>
    <xf numFmtId="179" fontId="7" fillId="0" borderId="0" xfId="0" applyNumberFormat="1" applyFont="1" applyAlignment="1">
      <alignment horizontal="right" vertical="center"/>
    </xf>
    <xf numFmtId="176" fontId="7" fillId="0" borderId="2" xfId="0" applyNumberFormat="1" applyFont="1" applyBorder="1">
      <alignment vertical="center"/>
    </xf>
    <xf numFmtId="0" fontId="7" fillId="9" borderId="1" xfId="0" applyFont="1" applyFill="1" applyBorder="1">
      <alignment vertical="center"/>
    </xf>
    <xf numFmtId="0" fontId="8" fillId="9" borderId="22" xfId="0" applyFont="1" applyFill="1" applyBorder="1">
      <alignment vertical="center"/>
    </xf>
    <xf numFmtId="0" fontId="8" fillId="9" borderId="7" xfId="0" applyFont="1" applyFill="1" applyBorder="1">
      <alignment vertical="center"/>
    </xf>
    <xf numFmtId="190" fontId="7" fillId="0" borderId="22" xfId="2" applyNumberFormat="1" applyFont="1" applyFill="1" applyBorder="1">
      <alignment vertical="center"/>
    </xf>
    <xf numFmtId="190" fontId="7" fillId="0" borderId="7" xfId="2" applyNumberFormat="1" applyFont="1" applyFill="1" applyBorder="1">
      <alignment vertical="center"/>
    </xf>
    <xf numFmtId="185" fontId="7" fillId="0" borderId="7" xfId="0" applyNumberFormat="1" applyFont="1" applyBorder="1">
      <alignment vertical="center"/>
    </xf>
    <xf numFmtId="0" fontId="7" fillId="13" borderId="0" xfId="0" applyFont="1" applyFill="1" applyAlignment="1">
      <alignment horizontal="center" vertical="center"/>
    </xf>
    <xf numFmtId="0" fontId="9" fillId="13" borderId="0" xfId="0" applyFont="1" applyFill="1" applyAlignment="1">
      <alignment vertical="center" wrapText="1"/>
    </xf>
    <xf numFmtId="190" fontId="7" fillId="0" borderId="82" xfId="0" applyNumberFormat="1" applyFont="1" applyBorder="1">
      <alignment vertical="center"/>
    </xf>
    <xf numFmtId="190" fontId="7" fillId="0" borderId="83" xfId="0" applyNumberFormat="1" applyFont="1" applyBorder="1">
      <alignment vertical="center"/>
    </xf>
    <xf numFmtId="190" fontId="7" fillId="0" borderId="84" xfId="0" applyNumberFormat="1" applyFont="1" applyBorder="1">
      <alignment vertical="center"/>
    </xf>
    <xf numFmtId="176" fontId="7" fillId="21" borderId="0" xfId="0" applyNumberFormat="1" applyFont="1" applyFill="1">
      <alignment vertical="center"/>
    </xf>
    <xf numFmtId="180" fontId="7" fillId="21" borderId="0" xfId="0" applyNumberFormat="1" applyFont="1" applyFill="1">
      <alignment vertical="center"/>
    </xf>
    <xf numFmtId="180" fontId="7" fillId="21" borderId="12" xfId="0" applyNumberFormat="1" applyFont="1" applyFill="1" applyBorder="1">
      <alignment vertical="center"/>
    </xf>
    <xf numFmtId="186" fontId="7" fillId="22" borderId="10" xfId="2" applyNumberFormat="1" applyFont="1" applyFill="1" applyBorder="1">
      <alignment vertical="center"/>
    </xf>
    <xf numFmtId="186" fontId="7" fillId="22" borderId="22" xfId="2" applyNumberFormat="1" applyFont="1" applyFill="1" applyBorder="1">
      <alignment vertical="center"/>
    </xf>
    <xf numFmtId="185" fontId="0" fillId="0" borderId="9" xfId="0" applyNumberFormat="1" applyBorder="1">
      <alignment vertical="center"/>
    </xf>
    <xf numFmtId="185" fontId="0" fillId="0" borderId="27" xfId="0" applyNumberFormat="1" applyBorder="1">
      <alignment vertical="center"/>
    </xf>
    <xf numFmtId="185" fontId="0" fillId="0" borderId="5" xfId="0" applyNumberFormat="1" applyBorder="1">
      <alignment vertical="center"/>
    </xf>
    <xf numFmtId="176" fontId="7" fillId="0" borderId="11" xfId="0" applyNumberFormat="1" applyFont="1" applyBorder="1">
      <alignment vertical="center"/>
    </xf>
    <xf numFmtId="186" fontId="7" fillId="13" borderId="22" xfId="0" applyNumberFormat="1" applyFont="1" applyFill="1" applyBorder="1">
      <alignment vertical="center"/>
    </xf>
    <xf numFmtId="0" fontId="32" fillId="0" borderId="0" xfId="4" applyFont="1" applyAlignment="1">
      <alignment vertical="center"/>
    </xf>
    <xf numFmtId="0" fontId="0" fillId="0" borderId="0" xfId="4" applyFont="1" applyAlignment="1">
      <alignment vertical="center"/>
    </xf>
    <xf numFmtId="0" fontId="7" fillId="0" borderId="0" xfId="4" applyFont="1" applyAlignment="1">
      <alignment vertical="center"/>
    </xf>
    <xf numFmtId="0" fontId="7" fillId="0" borderId="2" xfId="4" applyFont="1" applyBorder="1" applyAlignment="1">
      <alignment horizontal="center" vertical="center"/>
    </xf>
    <xf numFmtId="0" fontId="7" fillId="0" borderId="3" xfId="4" applyFont="1" applyBorder="1" applyAlignment="1">
      <alignment horizontal="center" vertical="center"/>
    </xf>
    <xf numFmtId="0" fontId="7" fillId="0" borderId="10" xfId="4" applyFont="1" applyBorder="1" applyAlignment="1">
      <alignment horizontal="center" vertical="center"/>
    </xf>
    <xf numFmtId="0" fontId="7" fillId="0" borderId="11" xfId="4" applyFont="1" applyBorder="1" applyAlignment="1">
      <alignment horizontal="center" vertical="center"/>
    </xf>
    <xf numFmtId="0" fontId="7" fillId="0" borderId="8" xfId="4" applyFont="1" applyBorder="1" applyAlignment="1">
      <alignment horizontal="center" vertical="center"/>
    </xf>
    <xf numFmtId="0" fontId="7" fillId="0" borderId="12" xfId="4" applyFont="1" applyBorder="1" applyAlignment="1">
      <alignment horizontal="center" vertical="center"/>
    </xf>
    <xf numFmtId="181" fontId="3" fillId="0" borderId="11" xfId="4" applyNumberFormat="1" applyBorder="1" applyAlignment="1">
      <alignment vertical="center"/>
    </xf>
    <xf numFmtId="179" fontId="3" fillId="0" borderId="7" xfId="4" applyNumberFormat="1" applyBorder="1" applyAlignment="1">
      <alignment vertical="center"/>
    </xf>
    <xf numFmtId="179" fontId="3" fillId="0" borderId="11" xfId="4" applyNumberFormat="1" applyBorder="1" applyAlignment="1">
      <alignment vertical="center"/>
    </xf>
    <xf numFmtId="177" fontId="3" fillId="0" borderId="11" xfId="4" applyNumberFormat="1" applyBorder="1" applyAlignment="1">
      <alignment vertical="center"/>
    </xf>
    <xf numFmtId="177" fontId="3" fillId="0" borderId="7" xfId="4" applyNumberFormat="1" applyBorder="1" applyAlignment="1">
      <alignment vertical="center"/>
    </xf>
    <xf numFmtId="0" fontId="7" fillId="0" borderId="27" xfId="4" applyFont="1" applyBorder="1" applyAlignment="1">
      <alignment horizontal="centerContinuous" vertical="center"/>
    </xf>
    <xf numFmtId="0" fontId="3" fillId="0" borderId="5" xfId="4" applyBorder="1" applyAlignment="1">
      <alignment horizontal="centerContinuous" vertical="center"/>
    </xf>
    <xf numFmtId="205" fontId="3" fillId="0" borderId="9" xfId="2" applyNumberFormat="1" applyBorder="1" applyAlignment="1">
      <alignment vertical="center"/>
    </xf>
    <xf numFmtId="186" fontId="3" fillId="0" borderId="9" xfId="2" applyNumberFormat="1" applyBorder="1" applyAlignment="1">
      <alignment vertical="center"/>
    </xf>
    <xf numFmtId="188" fontId="3" fillId="0" borderId="9" xfId="2" applyNumberFormat="1" applyBorder="1" applyAlignment="1">
      <alignment vertical="center"/>
    </xf>
    <xf numFmtId="0" fontId="0" fillId="0" borderId="0" xfId="4" applyFont="1" applyAlignment="1">
      <alignment horizontal="right" vertical="center"/>
    </xf>
    <xf numFmtId="0" fontId="33" fillId="0" borderId="0" xfId="0" applyFont="1">
      <alignment vertical="center"/>
    </xf>
    <xf numFmtId="0" fontId="0" fillId="0" borderId="0" xfId="0" applyAlignment="1">
      <alignment horizontal="left" vertical="center" indent="1"/>
    </xf>
    <xf numFmtId="0" fontId="0" fillId="0" borderId="113" xfId="0" applyBorder="1" applyAlignment="1">
      <alignment horizontal="center" vertical="center"/>
    </xf>
    <xf numFmtId="0" fontId="0" fillId="0" borderId="114" xfId="0" applyBorder="1" applyAlignment="1">
      <alignment vertical="center" wrapText="1"/>
    </xf>
    <xf numFmtId="0" fontId="0" fillId="0" borderId="115" xfId="0" applyBorder="1" applyAlignment="1">
      <alignment horizontal="center" vertical="center"/>
    </xf>
    <xf numFmtId="0" fontId="0" fillId="0" borderId="116" xfId="0" applyBorder="1" applyAlignment="1">
      <alignment vertical="top"/>
    </xf>
    <xf numFmtId="0" fontId="0" fillId="0" borderId="116" xfId="0" applyBorder="1">
      <alignment vertical="center"/>
    </xf>
    <xf numFmtId="0" fontId="0" fillId="0" borderId="117" xfId="0" applyBorder="1" applyAlignment="1">
      <alignment horizontal="center" vertical="center"/>
    </xf>
    <xf numFmtId="0" fontId="0" fillId="0" borderId="118" xfId="0" applyBorder="1">
      <alignment vertical="center"/>
    </xf>
    <xf numFmtId="0" fontId="0" fillId="0" borderId="0" xfId="0" applyAlignment="1">
      <alignment horizontal="left" vertical="center"/>
    </xf>
    <xf numFmtId="0" fontId="7" fillId="13" borderId="1" xfId="4" applyFont="1" applyFill="1" applyBorder="1" applyAlignment="1">
      <alignment horizontal="center" vertical="center" shrinkToFit="1"/>
    </xf>
    <xf numFmtId="0" fontId="7" fillId="13" borderId="7" xfId="4" applyFont="1" applyFill="1" applyBorder="1" applyAlignment="1">
      <alignment horizontal="center" vertical="center" shrinkToFit="1"/>
    </xf>
    <xf numFmtId="188" fontId="3" fillId="0" borderId="9" xfId="2" applyNumberFormat="1" applyFill="1" applyBorder="1" applyAlignment="1">
      <alignment vertical="center"/>
    </xf>
    <xf numFmtId="177" fontId="3" fillId="0" borderId="0" xfId="4" applyNumberFormat="1" applyAlignment="1">
      <alignment vertical="center"/>
    </xf>
    <xf numFmtId="49" fontId="0" fillId="0" borderId="0" xfId="6" applyNumberFormat="1" applyFont="1">
      <alignment vertical="center"/>
    </xf>
    <xf numFmtId="0" fontId="7" fillId="24" borderId="27" xfId="0" applyFont="1" applyFill="1" applyBorder="1" applyAlignment="1">
      <alignment horizontal="centerContinuous" vertical="center"/>
    </xf>
    <xf numFmtId="0" fontId="7" fillId="24" borderId="4" xfId="0" applyFont="1" applyFill="1" applyBorder="1" applyAlignment="1">
      <alignment horizontal="centerContinuous" vertical="center"/>
    </xf>
    <xf numFmtId="0" fontId="7" fillId="24" borderId="5" xfId="0" applyFont="1" applyFill="1" applyBorder="1" applyAlignment="1">
      <alignment horizontal="centerContinuous" vertical="center"/>
    </xf>
    <xf numFmtId="189" fontId="7" fillId="24" borderId="0" xfId="0" applyNumberFormat="1" applyFont="1" applyFill="1" applyAlignment="1">
      <alignment horizontal="right" vertical="center"/>
    </xf>
    <xf numFmtId="189" fontId="7" fillId="24" borderId="16" xfId="0" applyNumberFormat="1" applyFont="1" applyFill="1" applyBorder="1" applyAlignment="1">
      <alignment horizontal="right" vertical="center"/>
    </xf>
    <xf numFmtId="0" fontId="7" fillId="24" borderId="0" xfId="0" applyFont="1" applyFill="1">
      <alignment vertical="center"/>
    </xf>
    <xf numFmtId="0" fontId="8" fillId="23" borderId="3" xfId="0" applyFont="1" applyFill="1" applyBorder="1" applyAlignment="1">
      <alignment horizontal="center"/>
    </xf>
    <xf numFmtId="0" fontId="8" fillId="23" borderId="0" xfId="0" applyFont="1" applyFill="1" applyAlignment="1">
      <alignment horizontal="center"/>
    </xf>
    <xf numFmtId="0" fontId="8" fillId="23" borderId="11" xfId="0" applyFont="1" applyFill="1" applyBorder="1" applyAlignment="1">
      <alignment horizontal="center" vertical="center"/>
    </xf>
    <xf numFmtId="0" fontId="7" fillId="24" borderId="3" xfId="0" applyFont="1" applyFill="1" applyBorder="1">
      <alignment vertical="center"/>
    </xf>
    <xf numFmtId="190" fontId="7" fillId="23" borderId="11" xfId="0" applyNumberFormat="1" applyFont="1" applyFill="1" applyBorder="1">
      <alignment vertical="center"/>
    </xf>
    <xf numFmtId="190" fontId="7" fillId="23" borderId="10" xfId="0" applyNumberFormat="1" applyFont="1" applyFill="1" applyBorder="1">
      <alignment vertical="center"/>
    </xf>
    <xf numFmtId="190" fontId="7" fillId="23" borderId="48" xfId="0" applyNumberFormat="1" applyFont="1" applyFill="1" applyBorder="1">
      <alignment vertical="center"/>
    </xf>
    <xf numFmtId="0" fontId="9" fillId="23" borderId="0" xfId="0" applyFont="1" applyFill="1" applyAlignment="1">
      <alignment vertical="center" wrapText="1"/>
    </xf>
    <xf numFmtId="0" fontId="7" fillId="0" borderId="9" xfId="8" applyFont="1" applyBorder="1" applyAlignment="1">
      <alignment vertical="top" wrapText="1" shrinkToFit="1"/>
    </xf>
    <xf numFmtId="0" fontId="7" fillId="0" borderId="7" xfId="8" applyFont="1" applyBorder="1">
      <alignment vertical="center"/>
    </xf>
    <xf numFmtId="0" fontId="7" fillId="0" borderId="0" xfId="6" applyFont="1" applyAlignment="1">
      <alignment vertical="center" wrapText="1"/>
    </xf>
    <xf numFmtId="0" fontId="7" fillId="19" borderId="9" xfId="6" applyFont="1" applyFill="1" applyBorder="1" applyAlignment="1">
      <alignment vertical="center" wrapText="1"/>
    </xf>
    <xf numFmtId="192" fontId="7" fillId="0" borderId="11" xfId="0" applyNumberFormat="1" applyFont="1" applyBorder="1">
      <alignment vertical="center"/>
    </xf>
    <xf numFmtId="176" fontId="7" fillId="0" borderId="7" xfId="0" applyNumberFormat="1" applyFont="1" applyBorder="1">
      <alignment vertical="center"/>
    </xf>
    <xf numFmtId="192" fontId="7" fillId="0" borderId="8" xfId="0" applyNumberFormat="1" applyFont="1" applyBorder="1">
      <alignment vertical="center"/>
    </xf>
    <xf numFmtId="195" fontId="7" fillId="0" borderId="11" xfId="0" applyNumberFormat="1" applyFont="1" applyBorder="1">
      <alignment vertical="center"/>
    </xf>
    <xf numFmtId="176" fontId="7" fillId="0" borderId="12" xfId="0" applyNumberFormat="1" applyFont="1" applyBorder="1">
      <alignment vertical="center"/>
    </xf>
    <xf numFmtId="193" fontId="7" fillId="0" borderId="11" xfId="0" applyNumberFormat="1" applyFont="1" applyBorder="1">
      <alignment vertical="center"/>
    </xf>
    <xf numFmtId="192" fontId="7" fillId="0" borderId="7" xfId="0" applyNumberFormat="1" applyFont="1" applyBorder="1">
      <alignment vertical="center"/>
    </xf>
    <xf numFmtId="190" fontId="7" fillId="0" borderId="65" xfId="0" applyNumberFormat="1" applyFont="1" applyBorder="1">
      <alignment vertical="center"/>
    </xf>
    <xf numFmtId="192" fontId="7" fillId="0" borderId="65" xfId="0" applyNumberFormat="1" applyFont="1" applyBorder="1">
      <alignment vertical="center"/>
    </xf>
    <xf numFmtId="186" fontId="7" fillId="13" borderId="7" xfId="0" applyNumberFormat="1" applyFont="1" applyFill="1" applyBorder="1">
      <alignment vertical="center"/>
    </xf>
    <xf numFmtId="189" fontId="7" fillId="0" borderId="7" xfId="0" applyNumberFormat="1" applyFont="1" applyBorder="1" applyAlignment="1">
      <alignment horizontal="right" vertical="center"/>
    </xf>
    <xf numFmtId="189" fontId="7" fillId="24" borderId="12" xfId="0" applyNumberFormat="1" applyFont="1" applyFill="1" applyBorder="1" applyAlignment="1">
      <alignment horizontal="right" vertical="center"/>
    </xf>
    <xf numFmtId="189" fontId="7" fillId="24" borderId="8" xfId="0" applyNumberFormat="1" applyFont="1" applyFill="1" applyBorder="1" applyAlignment="1">
      <alignment horizontal="right" vertical="center"/>
    </xf>
    <xf numFmtId="193" fontId="7" fillId="0" borderId="7" xfId="0" applyNumberFormat="1" applyFont="1" applyBorder="1">
      <alignment vertical="center"/>
    </xf>
    <xf numFmtId="38" fontId="7" fillId="11" borderId="11" xfId="2" applyFont="1" applyFill="1" applyBorder="1">
      <alignment vertical="center"/>
    </xf>
    <xf numFmtId="180" fontId="7" fillId="21" borderId="11" xfId="0" applyNumberFormat="1" applyFont="1" applyFill="1" applyBorder="1">
      <alignment vertical="center"/>
    </xf>
    <xf numFmtId="180" fontId="7" fillId="21" borderId="8" xfId="0" applyNumberFormat="1" applyFont="1" applyFill="1" applyBorder="1">
      <alignment vertical="center"/>
    </xf>
    <xf numFmtId="38" fontId="7" fillId="22" borderId="12" xfId="2" applyFont="1" applyFill="1" applyBorder="1">
      <alignment vertical="center"/>
    </xf>
    <xf numFmtId="190" fontId="7" fillId="3" borderId="34" xfId="6" applyNumberFormat="1" applyFont="1" applyFill="1" applyBorder="1" applyAlignment="1">
      <alignment vertical="center" shrinkToFit="1"/>
    </xf>
    <xf numFmtId="190" fontId="7" fillId="3" borderId="12" xfId="6" applyNumberFormat="1" applyFont="1" applyFill="1" applyBorder="1" applyAlignment="1">
      <alignment vertical="center" shrinkToFit="1"/>
    </xf>
    <xf numFmtId="190" fontId="7" fillId="3" borderId="52" xfId="6" applyNumberFormat="1" applyFont="1" applyFill="1" applyBorder="1" applyAlignment="1">
      <alignment vertical="center" shrinkToFit="1"/>
    </xf>
    <xf numFmtId="190" fontId="7" fillId="3" borderId="65" xfId="6" applyNumberFormat="1" applyFont="1" applyFill="1" applyBorder="1" applyAlignment="1">
      <alignment vertical="center" shrinkToFit="1"/>
    </xf>
    <xf numFmtId="190" fontId="7" fillId="3" borderId="11" xfId="6" applyNumberFormat="1" applyFont="1" applyFill="1" applyBorder="1" applyAlignment="1">
      <alignment vertical="center" shrinkToFit="1"/>
    </xf>
    <xf numFmtId="190" fontId="7" fillId="3" borderId="8" xfId="6" applyNumberFormat="1" applyFont="1" applyFill="1" applyBorder="1" applyAlignment="1">
      <alignment vertical="center" shrinkToFit="1"/>
    </xf>
    <xf numFmtId="190" fontId="7" fillId="0" borderId="34" xfId="6" applyNumberFormat="1" applyFont="1" applyBorder="1" applyAlignment="1">
      <alignment vertical="center" shrinkToFit="1"/>
    </xf>
    <xf numFmtId="190" fontId="7" fillId="0" borderId="12" xfId="6" applyNumberFormat="1" applyFont="1" applyBorder="1" applyAlignment="1">
      <alignment vertical="center" shrinkToFit="1"/>
    </xf>
    <xf numFmtId="190" fontId="7" fillId="0" borderId="52" xfId="6" applyNumberFormat="1" applyFont="1" applyBorder="1" applyAlignment="1">
      <alignment vertical="center" shrinkToFit="1"/>
    </xf>
    <xf numFmtId="190" fontId="7" fillId="14" borderId="35" xfId="6" applyNumberFormat="1" applyFont="1" applyFill="1" applyBorder="1" applyAlignment="1">
      <alignment vertical="center" shrinkToFit="1"/>
    </xf>
    <xf numFmtId="190" fontId="7" fillId="0" borderId="8" xfId="6" applyNumberFormat="1" applyFont="1" applyBorder="1" applyAlignment="1">
      <alignment vertical="center" shrinkToFit="1"/>
    </xf>
    <xf numFmtId="0" fontId="7" fillId="13" borderId="22" xfId="8" applyFont="1" applyFill="1" applyBorder="1" applyAlignment="1">
      <alignment vertical="top" shrinkToFit="1"/>
    </xf>
    <xf numFmtId="0" fontId="7" fillId="13" borderId="1" xfId="8" applyFont="1" applyFill="1" applyBorder="1" applyAlignment="1">
      <alignment vertical="top" shrinkToFit="1"/>
    </xf>
    <xf numFmtId="0" fontId="7" fillId="13" borderId="7" xfId="8" applyFont="1" applyFill="1" applyBorder="1" applyAlignment="1">
      <alignment vertical="top" shrinkToFit="1"/>
    </xf>
    <xf numFmtId="0" fontId="7" fillId="13" borderId="9" xfId="8" applyFont="1" applyFill="1" applyBorder="1" applyAlignment="1">
      <alignment vertical="top" shrinkToFit="1"/>
    </xf>
    <xf numFmtId="0" fontId="8" fillId="24" borderId="5" xfId="0" applyFont="1" applyFill="1" applyBorder="1" applyAlignment="1">
      <alignment horizontal="centerContinuous" vertical="center" wrapText="1"/>
    </xf>
    <xf numFmtId="0" fontId="8" fillId="24" borderId="9" xfId="0" applyFont="1" applyFill="1" applyBorder="1" applyAlignment="1">
      <alignment horizontal="centerContinuous" vertical="center" wrapText="1"/>
    </xf>
    <xf numFmtId="0" fontId="4" fillId="13" borderId="0" xfId="1" applyFill="1" applyBorder="1" applyAlignment="1" applyProtection="1">
      <alignment horizontal="center" vertical="center"/>
    </xf>
    <xf numFmtId="0" fontId="7" fillId="0" borderId="85" xfId="0" applyFont="1" applyBorder="1" applyAlignment="1">
      <alignment horizontal="left" vertical="center"/>
    </xf>
    <xf numFmtId="0" fontId="7" fillId="0" borderId="86" xfId="0" applyFont="1" applyBorder="1" applyAlignment="1">
      <alignment horizontal="left" vertical="center"/>
    </xf>
    <xf numFmtId="0" fontId="7" fillId="0" borderId="87" xfId="0" applyFont="1" applyBorder="1" applyAlignment="1">
      <alignment horizontal="left" vertical="center"/>
    </xf>
    <xf numFmtId="0" fontId="7" fillId="0" borderId="88" xfId="0" applyFont="1" applyBorder="1" applyAlignment="1">
      <alignment horizontal="left" vertical="center"/>
    </xf>
    <xf numFmtId="0" fontId="7" fillId="0" borderId="89" xfId="0" applyFont="1" applyBorder="1" applyAlignment="1">
      <alignment horizontal="left" vertical="center"/>
    </xf>
    <xf numFmtId="0" fontId="7" fillId="0" borderId="90" xfId="0" applyFont="1" applyBorder="1" applyAlignment="1">
      <alignment horizontal="left" vertical="center"/>
    </xf>
    <xf numFmtId="0" fontId="7" fillId="0" borderId="85" xfId="0" applyFont="1" applyBorder="1" applyAlignment="1">
      <alignment horizontal="left" vertical="center" wrapText="1"/>
    </xf>
    <xf numFmtId="0" fontId="7" fillId="0" borderId="21" xfId="0" applyFont="1" applyBorder="1" applyAlignment="1">
      <alignment horizontal="left" vertical="center"/>
    </xf>
    <xf numFmtId="0" fontId="7" fillId="0" borderId="0" xfId="0" applyFont="1" applyAlignment="1">
      <alignment horizontal="left" vertical="center"/>
    </xf>
    <xf numFmtId="0" fontId="7" fillId="0" borderId="69" xfId="0" applyFont="1" applyBorder="1" applyAlignment="1">
      <alignment horizontal="left" vertical="center"/>
    </xf>
    <xf numFmtId="0" fontId="7" fillId="0" borderId="85" xfId="0" applyFont="1" applyBorder="1" applyAlignment="1">
      <alignment horizontal="center" vertical="center"/>
    </xf>
    <xf numFmtId="0" fontId="7" fillId="0" borderId="87" xfId="0" applyFont="1" applyBorder="1" applyAlignment="1">
      <alignment horizontal="center" vertical="center"/>
    </xf>
    <xf numFmtId="0" fontId="7" fillId="0" borderId="88" xfId="0" applyFont="1" applyBorder="1" applyAlignment="1">
      <alignment horizontal="center" vertical="center"/>
    </xf>
    <xf numFmtId="0" fontId="7" fillId="0" borderId="90" xfId="0" applyFont="1" applyBorder="1" applyAlignment="1">
      <alignment horizontal="center" vertical="center"/>
    </xf>
    <xf numFmtId="0" fontId="7" fillId="0" borderId="21" xfId="0" applyFont="1" applyBorder="1" applyAlignment="1">
      <alignment horizontal="center" vertical="center"/>
    </xf>
    <xf numFmtId="0" fontId="7" fillId="0" borderId="69" xfId="0" applyFont="1" applyBorder="1" applyAlignment="1">
      <alignment horizontal="center" vertical="center"/>
    </xf>
    <xf numFmtId="0" fontId="8" fillId="14" borderId="2" xfId="0" applyFont="1" applyFill="1" applyBorder="1" applyAlignment="1">
      <alignment horizontal="center" vertical="center" wrapText="1"/>
    </xf>
    <xf numFmtId="0" fontId="8" fillId="14" borderId="11" xfId="0" applyFont="1" applyFill="1" applyBorder="1" applyAlignment="1">
      <alignment horizontal="center" vertical="center" wrapText="1"/>
    </xf>
    <xf numFmtId="0" fontId="7" fillId="0" borderId="27"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8" fillId="17" borderId="2" xfId="0" applyFont="1" applyFill="1" applyBorder="1" applyAlignment="1">
      <alignment horizontal="center" vertical="center" wrapText="1"/>
    </xf>
    <xf numFmtId="0" fontId="8" fillId="17" borderId="11" xfId="0" applyFont="1" applyFill="1" applyBorder="1" applyAlignment="1">
      <alignment horizontal="center" vertical="center" wrapText="1"/>
    </xf>
    <xf numFmtId="0" fontId="7" fillId="13" borderId="1" xfId="8" applyFont="1" applyFill="1" applyBorder="1" applyAlignment="1">
      <alignment vertical="top" shrinkToFit="1"/>
    </xf>
    <xf numFmtId="0" fontId="7" fillId="13" borderId="22" xfId="8" applyFont="1" applyFill="1" applyBorder="1" applyAlignment="1">
      <alignment vertical="top" shrinkToFit="1"/>
    </xf>
    <xf numFmtId="0" fontId="7" fillId="13" borderId="7" xfId="8" applyFont="1" applyFill="1" applyBorder="1" applyAlignment="1">
      <alignment vertical="top" shrinkToFit="1"/>
    </xf>
    <xf numFmtId="0" fontId="7" fillId="0" borderId="22" xfId="8" applyFont="1" applyBorder="1" applyAlignment="1">
      <alignment vertical="top" shrinkToFit="1"/>
    </xf>
    <xf numFmtId="0" fontId="0" fillId="0" borderId="27"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8" xfId="0" applyBorder="1" applyAlignment="1">
      <alignment horizontal="left" vertical="top" wrapText="1"/>
    </xf>
    <xf numFmtId="0" fontId="0" fillId="14" borderId="110" xfId="0" applyFill="1" applyBorder="1" applyAlignment="1">
      <alignment horizontal="center" vertical="center" textRotation="255" wrapText="1"/>
    </xf>
    <xf numFmtId="0" fontId="0" fillId="14" borderId="111" xfId="0" applyFill="1" applyBorder="1" applyAlignment="1">
      <alignment horizontal="center" vertical="center" textRotation="255" wrapText="1"/>
    </xf>
    <xf numFmtId="0" fontId="0" fillId="14" borderId="112" xfId="0" applyFill="1" applyBorder="1" applyAlignment="1">
      <alignment horizontal="center" vertical="center" textRotation="255" wrapText="1"/>
    </xf>
    <xf numFmtId="203" fontId="0" fillId="0" borderId="27" xfId="0" applyNumberFormat="1" applyBorder="1" applyAlignment="1">
      <alignment horizontal="center" vertical="center" shrinkToFit="1"/>
    </xf>
    <xf numFmtId="203" fontId="0" fillId="0" borderId="4" xfId="0" applyNumberFormat="1" applyBorder="1" applyAlignment="1">
      <alignment horizontal="center" vertical="center" shrinkToFit="1"/>
    </xf>
    <xf numFmtId="203" fontId="0" fillId="0" borderId="5" xfId="0" applyNumberFormat="1" applyBorder="1" applyAlignment="1">
      <alignment horizontal="center" vertical="center" shrinkToFit="1"/>
    </xf>
    <xf numFmtId="200" fontId="0" fillId="14" borderId="27" xfId="0" applyNumberFormat="1" applyFill="1" applyBorder="1" applyAlignment="1">
      <alignment horizontal="center" vertical="center"/>
    </xf>
    <xf numFmtId="200" fontId="0" fillId="14" borderId="4" xfId="0" applyNumberFormat="1" applyFill="1" applyBorder="1" applyAlignment="1">
      <alignment horizontal="center" vertical="center"/>
    </xf>
    <xf numFmtId="200" fontId="0" fillId="14" borderId="5" xfId="0" applyNumberFormat="1" applyFill="1" applyBorder="1" applyAlignment="1">
      <alignment horizontal="center" vertical="center"/>
    </xf>
    <xf numFmtId="0" fontId="0" fillId="14" borderId="2" xfId="0" applyFill="1" applyBorder="1" applyAlignment="1">
      <alignment horizontal="center" vertical="center"/>
    </xf>
    <xf numFmtId="0" fontId="0" fillId="14" borderId="3" xfId="0" applyFill="1" applyBorder="1" applyAlignment="1">
      <alignment horizontal="center" vertical="center"/>
    </xf>
    <xf numFmtId="0" fontId="0" fillId="14" borderId="6" xfId="0" applyFill="1" applyBorder="1" applyAlignment="1">
      <alignment horizontal="center" vertical="center"/>
    </xf>
    <xf numFmtId="197" fontId="0" fillId="14" borderId="1" xfId="0" applyNumberFormat="1" applyFill="1" applyBorder="1" applyAlignment="1">
      <alignment horizontal="center" vertical="center" shrinkToFit="1"/>
    </xf>
    <xf numFmtId="197" fontId="0" fillId="14" borderId="9" xfId="0" applyNumberFormat="1" applyFill="1" applyBorder="1" applyAlignment="1">
      <alignment horizontal="center" vertical="center" shrinkToFit="1"/>
    </xf>
    <xf numFmtId="199" fontId="0" fillId="14" borderId="11" xfId="0" applyNumberFormat="1" applyFill="1" applyBorder="1" applyAlignment="1">
      <alignment horizontal="center" vertical="center"/>
    </xf>
    <xf numFmtId="199" fontId="0" fillId="14" borderId="12" xfId="0" applyNumberFormat="1" applyFill="1" applyBorder="1" applyAlignment="1">
      <alignment horizontal="center" vertical="center"/>
    </xf>
    <xf numFmtId="201" fontId="0" fillId="14" borderId="9" xfId="0" applyNumberFormat="1" applyFill="1" applyBorder="1" applyAlignment="1">
      <alignment horizontal="center" vertical="center" shrinkToFit="1"/>
    </xf>
    <xf numFmtId="199" fontId="0" fillId="17" borderId="11" xfId="0" applyNumberFormat="1" applyFill="1" applyBorder="1" applyAlignment="1">
      <alignment horizontal="center" vertical="center"/>
    </xf>
    <xf numFmtId="199" fontId="0" fillId="17" borderId="12" xfId="0" applyNumberFormat="1" applyFill="1" applyBorder="1" applyAlignment="1">
      <alignment horizontal="center" vertical="center"/>
    </xf>
    <xf numFmtId="0" fontId="0" fillId="17" borderId="2" xfId="0" applyFill="1" applyBorder="1" applyAlignment="1">
      <alignment horizontal="center" vertical="center"/>
    </xf>
    <xf numFmtId="0" fontId="0" fillId="17" borderId="3" xfId="0" applyFill="1" applyBorder="1" applyAlignment="1">
      <alignment horizontal="center" vertical="center"/>
    </xf>
    <xf numFmtId="0" fontId="0" fillId="17" borderId="6" xfId="0" applyFill="1" applyBorder="1" applyAlignment="1">
      <alignment horizontal="center" vertical="center"/>
    </xf>
    <xf numFmtId="0" fontId="0" fillId="17" borderId="102" xfId="0" applyFill="1" applyBorder="1" applyAlignment="1">
      <alignment horizontal="center" vertical="center" textRotation="255"/>
    </xf>
    <xf numFmtId="0" fontId="0" fillId="17" borderId="103" xfId="0" applyFill="1" applyBorder="1" applyAlignment="1">
      <alignment horizontal="center" vertical="center" textRotation="255"/>
    </xf>
    <xf numFmtId="0" fontId="0" fillId="17" borderId="104" xfId="0" applyFill="1" applyBorder="1" applyAlignment="1">
      <alignment horizontal="center" vertical="center" textRotation="255"/>
    </xf>
    <xf numFmtId="202" fontId="0" fillId="0" borderId="27" xfId="0" applyNumberFormat="1" applyBorder="1" applyAlignment="1">
      <alignment horizontal="center" vertical="center" shrinkToFit="1"/>
    </xf>
    <xf numFmtId="202" fontId="0" fillId="0" borderId="4" xfId="0" applyNumberFormat="1" applyBorder="1" applyAlignment="1">
      <alignment horizontal="center" vertical="center" shrinkToFit="1"/>
    </xf>
    <xf numFmtId="202" fontId="0" fillId="0" borderId="5" xfId="0" applyNumberFormat="1" applyBorder="1" applyAlignment="1">
      <alignment horizontal="center" vertical="center" shrinkToFit="1"/>
    </xf>
    <xf numFmtId="199" fontId="0" fillId="20" borderId="11" xfId="0" applyNumberFormat="1" applyFill="1" applyBorder="1" applyAlignment="1">
      <alignment horizontal="center" vertical="center"/>
    </xf>
    <xf numFmtId="199" fontId="0" fillId="20" borderId="12" xfId="0" applyNumberFormat="1" applyFill="1" applyBorder="1" applyAlignment="1">
      <alignment horizontal="center" vertical="center"/>
    </xf>
    <xf numFmtId="0" fontId="0" fillId="20" borderId="82" xfId="0" applyFill="1" applyBorder="1" applyAlignment="1">
      <alignment horizontal="center" vertical="center" textRotation="255"/>
    </xf>
    <xf numFmtId="0" fontId="0" fillId="20" borderId="83" xfId="0" applyFill="1" applyBorder="1" applyAlignment="1">
      <alignment horizontal="center" vertical="center" textRotation="255"/>
    </xf>
    <xf numFmtId="0" fontId="0" fillId="20" borderId="84" xfId="0" applyFill="1" applyBorder="1" applyAlignment="1">
      <alignment horizontal="center" vertical="center" textRotation="255"/>
    </xf>
    <xf numFmtId="197" fontId="0" fillId="17" borderId="1" xfId="0" applyNumberFormat="1" applyFill="1" applyBorder="1" applyAlignment="1">
      <alignment horizontal="center" vertical="center" shrinkToFit="1"/>
    </xf>
    <xf numFmtId="197" fontId="0" fillId="17" borderId="9" xfId="0" applyNumberFormat="1" applyFill="1" applyBorder="1" applyAlignment="1">
      <alignment horizontal="center" vertical="center" shrinkToFit="1"/>
    </xf>
    <xf numFmtId="201" fontId="0" fillId="17" borderId="9" xfId="0" applyNumberFormat="1" applyFill="1" applyBorder="1" applyAlignment="1">
      <alignment horizontal="center" vertical="center" shrinkToFit="1"/>
    </xf>
    <xf numFmtId="196" fontId="0" fillId="0" borderId="27" xfId="0" applyNumberFormat="1" applyBorder="1" applyAlignment="1">
      <alignment horizontal="center" vertical="center"/>
    </xf>
    <xf numFmtId="196" fontId="0" fillId="0" borderId="4" xfId="0" applyNumberFormat="1" applyBorder="1" applyAlignment="1">
      <alignment horizontal="center" vertical="center"/>
    </xf>
    <xf numFmtId="196" fontId="0" fillId="0" borderId="5" xfId="0" applyNumberFormat="1" applyBorder="1" applyAlignment="1">
      <alignment horizontal="center" vertical="center"/>
    </xf>
    <xf numFmtId="204" fontId="0" fillId="20" borderId="27" xfId="0" applyNumberFormat="1" applyFill="1" applyBorder="1" applyAlignment="1">
      <alignment horizontal="center" vertical="center"/>
    </xf>
    <xf numFmtId="204" fontId="0" fillId="20" borderId="4" xfId="0" applyNumberFormat="1" applyFill="1" applyBorder="1" applyAlignment="1">
      <alignment horizontal="center" vertical="center"/>
    </xf>
    <xf numFmtId="204" fontId="0" fillId="20" borderId="5" xfId="0" applyNumberFormat="1" applyFill="1" applyBorder="1" applyAlignment="1">
      <alignment horizontal="center" vertical="center"/>
    </xf>
    <xf numFmtId="197" fontId="0" fillId="20" borderId="2" xfId="0" applyNumberFormat="1" applyFill="1" applyBorder="1" applyAlignment="1">
      <alignment horizontal="center" vertical="center" shrinkToFit="1"/>
    </xf>
    <xf numFmtId="197" fontId="0" fillId="20" borderId="4" xfId="0" applyNumberFormat="1" applyFill="1" applyBorder="1" applyAlignment="1">
      <alignment horizontal="center" vertical="center" shrinkToFit="1"/>
    </xf>
    <xf numFmtId="197" fontId="0" fillId="20" borderId="5" xfId="0" applyNumberFormat="1" applyFill="1" applyBorder="1" applyAlignment="1">
      <alignment horizontal="center" vertical="center" shrinkToFit="1"/>
    </xf>
    <xf numFmtId="198" fontId="0" fillId="20" borderId="27" xfId="0" applyNumberFormat="1" applyFill="1" applyBorder="1" applyAlignment="1">
      <alignment horizontal="center" vertical="center"/>
    </xf>
    <xf numFmtId="198" fontId="0" fillId="20" borderId="4" xfId="0" applyNumberFormat="1" applyFill="1" applyBorder="1" applyAlignment="1">
      <alignment horizontal="center" vertical="center"/>
    </xf>
    <xf numFmtId="198" fontId="0" fillId="20" borderId="5" xfId="0" applyNumberFormat="1" applyFill="1" applyBorder="1" applyAlignment="1">
      <alignment horizontal="center" vertical="center"/>
    </xf>
    <xf numFmtId="200" fontId="0" fillId="17" borderId="27" xfId="0" applyNumberFormat="1" applyFill="1" applyBorder="1" applyAlignment="1">
      <alignment horizontal="center" vertical="center"/>
    </xf>
    <xf numFmtId="200" fontId="0" fillId="17" borderId="4" xfId="0" applyNumberFormat="1" applyFill="1" applyBorder="1" applyAlignment="1">
      <alignment horizontal="center" vertical="center"/>
    </xf>
    <xf numFmtId="200" fontId="0" fillId="17" borderId="5" xfId="0" applyNumberFormat="1" applyFill="1" applyBorder="1" applyAlignment="1">
      <alignment horizontal="center" vertical="center"/>
    </xf>
  </cellXfs>
  <cellStyles count="11">
    <cellStyle name="ハイパーリンク" xfId="1" builtinId="8"/>
    <cellStyle name="桁区切り" xfId="2" builtinId="6"/>
    <cellStyle name="桁区切り 2" xfId="10" xr:uid="{00000000-0005-0000-0000-000002000000}"/>
    <cellStyle name="標準" xfId="0" builtinId="0"/>
    <cellStyle name="標準 2" xfId="7" xr:uid="{00000000-0005-0000-0000-000004000000}"/>
    <cellStyle name="標準 2 2" xfId="8" xr:uid="{00000000-0005-0000-0000-000005000000}"/>
    <cellStyle name="標準 3" xfId="6" xr:uid="{00000000-0005-0000-0000-000006000000}"/>
    <cellStyle name="標準 4" xfId="9" xr:uid="{00000000-0005-0000-0000-000007000000}"/>
    <cellStyle name="標準_34部門分析（新）" xfId="3" xr:uid="{00000000-0005-0000-0000-000008000000}"/>
    <cellStyle name="標準_消費性向" xfId="4" xr:uid="{00000000-0005-0000-0000-000009000000}"/>
    <cellStyle name="標準_平成１２年全国表（速報）基本分類" xfId="5"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a:pPr>
            <a:r>
              <a:rPr lang="ja-JP" altLang="en-US" sz="1000" b="0"/>
              <a:t>経済波及効果の分析結果</a:t>
            </a:r>
          </a:p>
        </c:rich>
      </c:tx>
      <c:overlay val="0"/>
    </c:title>
    <c:autoTitleDeleted val="0"/>
    <c:plotArea>
      <c:layout>
        <c:manualLayout>
          <c:layoutTarget val="inner"/>
          <c:xMode val="edge"/>
          <c:yMode val="edge"/>
          <c:x val="9.4611901582477634E-2"/>
          <c:y val="0.20140055409740448"/>
          <c:w val="0.88394560329081673"/>
          <c:h val="0.56744422572178477"/>
        </c:manualLayout>
      </c:layout>
      <c:barChart>
        <c:barDir val="col"/>
        <c:grouping val="clustered"/>
        <c:varyColors val="0"/>
        <c:ser>
          <c:idx val="0"/>
          <c:order val="0"/>
          <c:tx>
            <c:strRef>
              <c:f>'計算結果（総括表）'!$B$17:$D$17</c:f>
              <c:strCache>
                <c:ptCount val="3"/>
                <c:pt idx="0">
                  <c:v>生産誘発額</c:v>
                </c:pt>
              </c:strCache>
            </c:strRef>
          </c:tx>
          <c:invertIfNegative val="0"/>
          <c:dLbls>
            <c:spPr>
              <a:noFill/>
              <a:ln>
                <a:noFill/>
              </a:ln>
              <a:effectLst/>
            </c:spPr>
            <c:txPr>
              <a:bodyPr/>
              <a:lstStyle/>
              <a:p>
                <a:pPr>
                  <a:defRPr sz="800">
                    <a:latin typeface="+mn-ea"/>
                    <a:ea typeface="+mn-ea"/>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'計算結果（総括表）'!$E$16:$H$16</c:f>
              <c:strCache>
                <c:ptCount val="4"/>
                <c:pt idx="0">
                  <c:v>総合波及効果</c:v>
                </c:pt>
                <c:pt idx="1">
                  <c:v>直接効果</c:v>
                </c:pt>
                <c:pt idx="2">
                  <c:v>第１次波及効果</c:v>
                </c:pt>
                <c:pt idx="3">
                  <c:v>第２次波及効果</c:v>
                </c:pt>
              </c:strCache>
            </c:strRef>
          </c:cat>
          <c:val>
            <c:numRef>
              <c:f>'計算結果（総括表）'!$E$17:$H$17</c:f>
              <c:numCache>
                <c:formatCode>#,##0.0_ </c:formatCode>
                <c:ptCount val="4"/>
                <c:pt idx="0">
                  <c:v>0</c:v>
                </c:pt>
                <c:pt idx="1">
                  <c:v>0</c:v>
                </c:pt>
                <c:pt idx="2">
                  <c:v>0</c:v>
                </c:pt>
                <c:pt idx="3">
                  <c:v>0</c:v>
                </c:pt>
              </c:numCache>
            </c:numRef>
          </c:val>
          <c:extLst>
            <c:ext xmlns:c16="http://schemas.microsoft.com/office/drawing/2014/chart" uri="{C3380CC4-5D6E-409C-BE32-E72D297353CC}">
              <c16:uniqueId val="{00000000-0A27-4FF1-8A7A-8267B7398097}"/>
            </c:ext>
          </c:extLst>
        </c:ser>
        <c:ser>
          <c:idx val="1"/>
          <c:order val="1"/>
          <c:tx>
            <c:v>粗付加価値誘発額</c:v>
          </c:tx>
          <c:invertIfNegative val="0"/>
          <c:dLbls>
            <c:spPr>
              <a:noFill/>
              <a:ln>
                <a:noFill/>
              </a:ln>
              <a:effectLst/>
            </c:spPr>
            <c:txPr>
              <a:bodyPr/>
              <a:lstStyle/>
              <a:p>
                <a:pPr>
                  <a:defRPr sz="8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'計算結果（総括表）'!$E$16:$H$16</c:f>
              <c:strCache>
                <c:ptCount val="4"/>
                <c:pt idx="0">
                  <c:v>総合波及効果</c:v>
                </c:pt>
                <c:pt idx="1">
                  <c:v>直接効果</c:v>
                </c:pt>
                <c:pt idx="2">
                  <c:v>第１次波及効果</c:v>
                </c:pt>
                <c:pt idx="3">
                  <c:v>第２次波及効果</c:v>
                </c:pt>
              </c:strCache>
            </c:strRef>
          </c:cat>
          <c:val>
            <c:numRef>
              <c:f>'計算結果（総括表）'!$E$18:$H$18</c:f>
              <c:numCache>
                <c:formatCode>#,##0.0_ </c:formatCode>
                <c:ptCount val="4"/>
                <c:pt idx="0">
                  <c:v>0</c:v>
                </c:pt>
                <c:pt idx="1">
                  <c:v>0</c:v>
                </c:pt>
                <c:pt idx="2">
                  <c:v>0</c:v>
                </c:pt>
                <c:pt idx="3">
                  <c:v>0</c:v>
                </c:pt>
              </c:numCache>
            </c:numRef>
          </c:val>
          <c:extLst>
            <c:ext xmlns:c16="http://schemas.microsoft.com/office/drawing/2014/chart" uri="{C3380CC4-5D6E-409C-BE32-E72D297353CC}">
              <c16:uniqueId val="{00000001-0A27-4FF1-8A7A-8267B7398097}"/>
            </c:ext>
          </c:extLst>
        </c:ser>
        <c:ser>
          <c:idx val="2"/>
          <c:order val="2"/>
          <c:tx>
            <c:v>雇用者所得誘発額</c:v>
          </c:tx>
          <c:invertIfNegative val="0"/>
          <c:dLbls>
            <c:spPr>
              <a:noFill/>
              <a:ln>
                <a:noFill/>
              </a:ln>
              <a:effectLst/>
            </c:spPr>
            <c:txPr>
              <a:bodyPr/>
              <a:lstStyle/>
              <a:p>
                <a:pPr>
                  <a:defRPr sz="8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'計算結果（総括表）'!$E$16:$H$16</c:f>
              <c:strCache>
                <c:ptCount val="4"/>
                <c:pt idx="0">
                  <c:v>総合波及効果</c:v>
                </c:pt>
                <c:pt idx="1">
                  <c:v>直接効果</c:v>
                </c:pt>
                <c:pt idx="2">
                  <c:v>第１次波及効果</c:v>
                </c:pt>
                <c:pt idx="3">
                  <c:v>第２次波及効果</c:v>
                </c:pt>
              </c:strCache>
            </c:strRef>
          </c:cat>
          <c:val>
            <c:numRef>
              <c:f>'計算結果（総括表）'!$E$19:$H$19</c:f>
              <c:numCache>
                <c:formatCode>#,##0.0_ </c:formatCode>
                <c:ptCount val="4"/>
                <c:pt idx="0">
                  <c:v>0</c:v>
                </c:pt>
                <c:pt idx="1">
                  <c:v>0</c:v>
                </c:pt>
                <c:pt idx="2">
                  <c:v>0</c:v>
                </c:pt>
                <c:pt idx="3">
                  <c:v>0</c:v>
                </c:pt>
              </c:numCache>
            </c:numRef>
          </c:val>
          <c:extLst>
            <c:ext xmlns:c16="http://schemas.microsoft.com/office/drawing/2014/chart" uri="{C3380CC4-5D6E-409C-BE32-E72D297353CC}">
              <c16:uniqueId val="{00000002-0A27-4FF1-8A7A-8267B7398097}"/>
            </c:ext>
          </c:extLst>
        </c:ser>
        <c:dLbls>
          <c:showLegendKey val="0"/>
          <c:showVal val="0"/>
          <c:showCatName val="0"/>
          <c:showSerName val="0"/>
          <c:showPercent val="0"/>
          <c:showBubbleSize val="0"/>
        </c:dLbls>
        <c:gapWidth val="150"/>
        <c:overlap val="-20"/>
        <c:axId val="410580896"/>
        <c:axId val="410581288"/>
      </c:barChart>
      <c:catAx>
        <c:axId val="410580896"/>
        <c:scaling>
          <c:orientation val="minMax"/>
        </c:scaling>
        <c:delete val="0"/>
        <c:axPos val="b"/>
        <c:numFmt formatCode="General" sourceLinked="0"/>
        <c:majorTickMark val="out"/>
        <c:minorTickMark val="none"/>
        <c:tickLblPos val="nextTo"/>
        <c:txPr>
          <a:bodyPr/>
          <a:lstStyle/>
          <a:p>
            <a:pPr>
              <a:defRPr sz="800"/>
            </a:pPr>
            <a:endParaRPr lang="ja-JP"/>
          </a:p>
        </c:txPr>
        <c:crossAx val="410581288"/>
        <c:crosses val="autoZero"/>
        <c:auto val="1"/>
        <c:lblAlgn val="ctr"/>
        <c:lblOffset val="100"/>
        <c:noMultiLvlLbl val="0"/>
      </c:catAx>
      <c:valAx>
        <c:axId val="410581288"/>
        <c:scaling>
          <c:orientation val="minMax"/>
          <c:min val="0"/>
        </c:scaling>
        <c:delete val="0"/>
        <c:axPos val="l"/>
        <c:majorGridlines/>
        <c:title>
          <c:tx>
            <c:rich>
              <a:bodyPr rot="0" vert="horz"/>
              <a:lstStyle/>
              <a:p>
                <a:pPr>
                  <a:defRPr sz="800" b="0"/>
                </a:pPr>
                <a:r>
                  <a:rPr lang="ja-JP" altLang="en-US" sz="800" b="0"/>
                  <a:t>（万円）</a:t>
                </a:r>
              </a:p>
            </c:rich>
          </c:tx>
          <c:layout>
            <c:manualLayout>
              <c:xMode val="edge"/>
              <c:yMode val="edge"/>
              <c:x val="2.7290448343079921E-2"/>
              <c:y val="8.6974336541265698E-2"/>
            </c:manualLayout>
          </c:layout>
          <c:overlay val="0"/>
        </c:title>
        <c:numFmt formatCode="#,##0.0_ " sourceLinked="1"/>
        <c:majorTickMark val="out"/>
        <c:minorTickMark val="none"/>
        <c:tickLblPos val="nextTo"/>
        <c:txPr>
          <a:bodyPr/>
          <a:lstStyle/>
          <a:p>
            <a:pPr>
              <a:defRPr sz="800"/>
            </a:pPr>
            <a:endParaRPr lang="ja-JP"/>
          </a:p>
        </c:txPr>
        <c:crossAx val="410580896"/>
        <c:crosses val="autoZero"/>
        <c:crossBetween val="between"/>
      </c:valAx>
    </c:plotArea>
    <c:legend>
      <c:legendPos val="b"/>
      <c:layout>
        <c:manualLayout>
          <c:xMode val="edge"/>
          <c:yMode val="edge"/>
          <c:x val="0.27267194670841582"/>
          <c:y val="0.87857510079281331"/>
          <c:w val="0.45465610658316835"/>
          <c:h val="9.6266192532385067E-2"/>
        </c:manualLayout>
      </c:layout>
      <c:overlay val="0"/>
      <c:txPr>
        <a:bodyPr/>
        <a:lstStyle/>
        <a:p>
          <a:pPr>
            <a:defRPr sz="800"/>
          </a:pPr>
          <a:endParaRPr lang="ja-JP"/>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a:lstStyle/>
          <a:p>
            <a:pPr>
              <a:defRPr sz="1000" b="0"/>
            </a:pPr>
            <a:r>
              <a:rPr lang="ja-JP" altLang="en-US" sz="1000" b="0"/>
              <a:t>就業機会誘発</a:t>
            </a:r>
            <a:r>
              <a:rPr lang="ja-JP" sz="1000" b="0"/>
              <a:t>の分析結果</a:t>
            </a:r>
          </a:p>
        </c:rich>
      </c:tx>
      <c:overlay val="0"/>
    </c:title>
    <c:autoTitleDeleted val="0"/>
    <c:plotArea>
      <c:layout>
        <c:manualLayout>
          <c:layoutTarget val="inner"/>
          <c:xMode val="edge"/>
          <c:yMode val="edge"/>
          <c:x val="9.4611901582477634E-2"/>
          <c:y val="0.20140055409740448"/>
          <c:w val="0.88394560329081673"/>
          <c:h val="0.56744422572178477"/>
        </c:manualLayout>
      </c:layout>
      <c:barChart>
        <c:barDir val="col"/>
        <c:grouping val="clustered"/>
        <c:varyColors val="0"/>
        <c:ser>
          <c:idx val="0"/>
          <c:order val="0"/>
          <c:tx>
            <c:strRef>
              <c:f>'計算結果（総括表）'!$B$20:$D$20</c:f>
              <c:strCache>
                <c:ptCount val="3"/>
                <c:pt idx="0">
                  <c:v>就業機会誘発</c:v>
                </c:pt>
              </c:strCache>
            </c:strRef>
          </c:tx>
          <c:spPr>
            <a:solidFill>
              <a:schemeClr val="accent4">
                <a:lumMod val="60000"/>
                <a:lumOff val="40000"/>
              </a:schemeClr>
            </a:solidFill>
          </c:spPr>
          <c:invertIfNegative val="0"/>
          <c:dLbls>
            <c:spPr>
              <a:noFill/>
              <a:ln>
                <a:noFill/>
              </a:ln>
              <a:effectLst/>
            </c:spPr>
            <c:txPr>
              <a:bodyPr/>
              <a:lstStyle/>
              <a:p>
                <a:pPr>
                  <a:defRPr sz="8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'計算結果（総括表）'!$E$16:$H$16</c:f>
              <c:strCache>
                <c:ptCount val="4"/>
                <c:pt idx="0">
                  <c:v>総合波及効果</c:v>
                </c:pt>
                <c:pt idx="1">
                  <c:v>直接効果</c:v>
                </c:pt>
                <c:pt idx="2">
                  <c:v>第１次波及効果</c:v>
                </c:pt>
                <c:pt idx="3">
                  <c:v>第２次波及効果</c:v>
                </c:pt>
              </c:strCache>
            </c:strRef>
          </c:cat>
          <c:val>
            <c:numRef>
              <c:f>'計算結果（総括表）'!$E$20:$H$20</c:f>
              <c:numCache>
                <c:formatCode>#,##0.0_ </c:formatCode>
                <c:ptCount val="4"/>
                <c:pt idx="0">
                  <c:v>0</c:v>
                </c:pt>
                <c:pt idx="1">
                  <c:v>0</c:v>
                </c:pt>
                <c:pt idx="2">
                  <c:v>0</c:v>
                </c:pt>
                <c:pt idx="3">
                  <c:v>0</c:v>
                </c:pt>
              </c:numCache>
            </c:numRef>
          </c:val>
          <c:extLst>
            <c:ext xmlns:c16="http://schemas.microsoft.com/office/drawing/2014/chart" uri="{C3380CC4-5D6E-409C-BE32-E72D297353CC}">
              <c16:uniqueId val="{00000000-07AD-4D18-8DBD-DC91229AFDC3}"/>
            </c:ext>
          </c:extLst>
        </c:ser>
        <c:dLbls>
          <c:showLegendKey val="0"/>
          <c:showVal val="0"/>
          <c:showCatName val="0"/>
          <c:showSerName val="0"/>
          <c:showPercent val="0"/>
          <c:showBubbleSize val="0"/>
        </c:dLbls>
        <c:gapWidth val="350"/>
        <c:overlap val="-20"/>
        <c:axId val="410579720"/>
        <c:axId val="410582464"/>
      </c:barChart>
      <c:catAx>
        <c:axId val="410579720"/>
        <c:scaling>
          <c:orientation val="minMax"/>
        </c:scaling>
        <c:delete val="0"/>
        <c:axPos val="b"/>
        <c:numFmt formatCode="General" sourceLinked="0"/>
        <c:majorTickMark val="out"/>
        <c:minorTickMark val="none"/>
        <c:tickLblPos val="nextTo"/>
        <c:txPr>
          <a:bodyPr/>
          <a:lstStyle/>
          <a:p>
            <a:pPr>
              <a:defRPr sz="800"/>
            </a:pPr>
            <a:endParaRPr lang="ja-JP"/>
          </a:p>
        </c:txPr>
        <c:crossAx val="410582464"/>
        <c:crosses val="autoZero"/>
        <c:auto val="1"/>
        <c:lblAlgn val="ctr"/>
        <c:lblOffset val="100"/>
        <c:noMultiLvlLbl val="0"/>
      </c:catAx>
      <c:valAx>
        <c:axId val="410582464"/>
        <c:scaling>
          <c:orientation val="minMax"/>
          <c:min val="0"/>
        </c:scaling>
        <c:delete val="0"/>
        <c:axPos val="l"/>
        <c:majorGridlines/>
        <c:title>
          <c:tx>
            <c:rich>
              <a:bodyPr rot="0" vert="horz"/>
              <a:lstStyle/>
              <a:p>
                <a:pPr>
                  <a:defRPr sz="800" b="0"/>
                </a:pPr>
                <a:r>
                  <a:rPr lang="ja-JP" sz="800" b="0"/>
                  <a:t>（</a:t>
                </a:r>
                <a:r>
                  <a:rPr lang="ja-JP" altLang="en-US" sz="800" b="0"/>
                  <a:t>人</a:t>
                </a:r>
                <a:r>
                  <a:rPr lang="ja-JP" sz="800" b="0"/>
                  <a:t>）</a:t>
                </a:r>
              </a:p>
            </c:rich>
          </c:tx>
          <c:layout>
            <c:manualLayout>
              <c:xMode val="edge"/>
              <c:yMode val="edge"/>
              <c:x val="2.7290448343079921E-2"/>
              <c:y val="8.6974336541265698E-2"/>
            </c:manualLayout>
          </c:layout>
          <c:overlay val="0"/>
        </c:title>
        <c:numFmt formatCode="#,##0.0_ " sourceLinked="1"/>
        <c:majorTickMark val="out"/>
        <c:minorTickMark val="none"/>
        <c:tickLblPos val="nextTo"/>
        <c:txPr>
          <a:bodyPr/>
          <a:lstStyle/>
          <a:p>
            <a:pPr>
              <a:defRPr sz="800"/>
            </a:pPr>
            <a:endParaRPr lang="ja-JP"/>
          </a:p>
        </c:txPr>
        <c:crossAx val="410579720"/>
        <c:crosses val="autoZero"/>
        <c:crossBetween val="between"/>
      </c:valAx>
    </c:plotArea>
    <c:plotVisOnly val="1"/>
    <c:dispBlanksAs val="gap"/>
    <c:showDLblsOverMax val="0"/>
  </c:chart>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4378325</xdr:colOff>
      <xdr:row>30</xdr:row>
      <xdr:rowOff>50800</xdr:rowOff>
    </xdr:from>
    <xdr:to>
      <xdr:col>2</xdr:col>
      <xdr:colOff>7073900</xdr:colOff>
      <xdr:row>36</xdr:row>
      <xdr:rowOff>161925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835525" y="7185025"/>
          <a:ext cx="2695575" cy="11398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mn-ea"/>
              <a:ea typeface="+mn-ea"/>
            </a:rPr>
            <a:t>【</a:t>
          </a:r>
          <a:r>
            <a:rPr kumimoji="1" lang="ja-JP" altLang="en-US" sz="1100">
              <a:latin typeface="+mn-ea"/>
              <a:ea typeface="+mn-ea"/>
            </a:rPr>
            <a:t>担当</a:t>
          </a:r>
          <a:r>
            <a:rPr kumimoji="1" lang="en-US" altLang="ja-JP" sz="1100">
              <a:latin typeface="+mn-ea"/>
              <a:ea typeface="+mn-ea"/>
            </a:rPr>
            <a:t>】</a:t>
          </a:r>
        </a:p>
        <a:p>
          <a:r>
            <a:rPr kumimoji="1" lang="ja-JP" altLang="en-US" sz="1100">
              <a:latin typeface="+mn-ea"/>
              <a:ea typeface="+mn-ea"/>
            </a:rPr>
            <a:t>山形県みらい企画創造部</a:t>
          </a:r>
          <a:endParaRPr kumimoji="1" lang="en-US" altLang="ja-JP" sz="1100">
            <a:latin typeface="+mn-ea"/>
            <a:ea typeface="+mn-ea"/>
          </a:endParaRPr>
        </a:p>
        <a:p>
          <a:r>
            <a:rPr kumimoji="1" lang="ja-JP" altLang="en-US" sz="1100">
              <a:latin typeface="+mn-ea"/>
              <a:ea typeface="+mn-ea"/>
            </a:rPr>
            <a:t>　　統計企画課政策統計担当</a:t>
          </a:r>
          <a:endParaRPr kumimoji="1" lang="en-US" altLang="ja-JP" sz="1100">
            <a:latin typeface="+mn-ea"/>
            <a:ea typeface="+mn-ea"/>
          </a:endParaRPr>
        </a:p>
        <a:p>
          <a:r>
            <a:rPr kumimoji="1" lang="en-US" altLang="ja-JP" sz="1100">
              <a:latin typeface="+mn-ea"/>
              <a:ea typeface="+mn-ea"/>
            </a:rPr>
            <a:t>TEL</a:t>
          </a:r>
          <a:r>
            <a:rPr kumimoji="1" lang="ja-JP" altLang="en-US" sz="1100">
              <a:latin typeface="+mn-ea"/>
              <a:ea typeface="+mn-ea"/>
            </a:rPr>
            <a:t>：</a:t>
          </a:r>
          <a:r>
            <a:rPr kumimoji="1" lang="en-US" altLang="ja-JP" sz="1100">
              <a:latin typeface="+mn-ea"/>
              <a:ea typeface="+mn-ea"/>
            </a:rPr>
            <a:t>023-630-2179</a:t>
          </a:r>
        </a:p>
        <a:p>
          <a:r>
            <a:rPr kumimoji="1" lang="en-US" altLang="ja-JP" sz="1100">
              <a:latin typeface="+mn-ea"/>
              <a:ea typeface="+mn-ea"/>
            </a:rPr>
            <a:t>E-Mail</a:t>
          </a:r>
          <a:r>
            <a:rPr kumimoji="1" lang="ja-JP" altLang="en-US" sz="1100">
              <a:latin typeface="+mn-ea"/>
              <a:ea typeface="+mn-ea"/>
            </a:rPr>
            <a:t>：</a:t>
          </a:r>
          <a:r>
            <a:rPr kumimoji="1" lang="en-US" altLang="ja-JP" sz="1100">
              <a:latin typeface="+mn-ea"/>
              <a:ea typeface="+mn-ea"/>
            </a:rPr>
            <a:t>ytokei@pref.yamagata.jp</a:t>
          </a:r>
          <a:endParaRPr kumimoji="1" lang="ja-JP" altLang="en-US" sz="1100">
            <a:latin typeface="+mn-ea"/>
            <a:ea typeface="+mn-ea"/>
          </a:endParaRPr>
        </a:p>
      </xdr:txBody>
    </xdr:sp>
    <xdr:clientData/>
  </xdr:twoCellAnchor>
  <xdr:twoCellAnchor>
    <xdr:from>
      <xdr:col>2</xdr:col>
      <xdr:colOff>4378325</xdr:colOff>
      <xdr:row>30</xdr:row>
      <xdr:rowOff>50800</xdr:rowOff>
    </xdr:from>
    <xdr:to>
      <xdr:col>2</xdr:col>
      <xdr:colOff>7073900</xdr:colOff>
      <xdr:row>36</xdr:row>
      <xdr:rowOff>161925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835525" y="7185025"/>
          <a:ext cx="2695575" cy="11398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mn-ea"/>
              <a:ea typeface="+mn-ea"/>
            </a:rPr>
            <a:t>【</a:t>
          </a:r>
          <a:r>
            <a:rPr kumimoji="1" lang="ja-JP" altLang="en-US" sz="1100">
              <a:latin typeface="+mn-ea"/>
              <a:ea typeface="+mn-ea"/>
            </a:rPr>
            <a:t>担当</a:t>
          </a:r>
          <a:r>
            <a:rPr kumimoji="1" lang="en-US" altLang="ja-JP" sz="1100">
              <a:latin typeface="+mn-ea"/>
              <a:ea typeface="+mn-ea"/>
            </a:rPr>
            <a:t>】</a:t>
          </a:r>
        </a:p>
        <a:p>
          <a:r>
            <a:rPr kumimoji="1" lang="ja-JP" altLang="en-US" sz="1100">
              <a:latin typeface="+mn-ea"/>
              <a:ea typeface="+mn-ea"/>
            </a:rPr>
            <a:t>山形県みらい企画創造部</a:t>
          </a:r>
          <a:endParaRPr kumimoji="1" lang="en-US" altLang="ja-JP" sz="1100">
            <a:latin typeface="+mn-ea"/>
            <a:ea typeface="+mn-ea"/>
          </a:endParaRPr>
        </a:p>
        <a:p>
          <a:r>
            <a:rPr kumimoji="1" lang="ja-JP" altLang="en-US" sz="1100">
              <a:latin typeface="+mn-ea"/>
              <a:ea typeface="+mn-ea"/>
            </a:rPr>
            <a:t>　　統計企画課政策統計担当</a:t>
          </a:r>
          <a:endParaRPr kumimoji="1" lang="en-US" altLang="ja-JP" sz="1100">
            <a:latin typeface="+mn-ea"/>
            <a:ea typeface="+mn-ea"/>
          </a:endParaRPr>
        </a:p>
        <a:p>
          <a:r>
            <a:rPr kumimoji="1" lang="en-US" altLang="ja-JP" sz="1100">
              <a:latin typeface="+mn-ea"/>
              <a:ea typeface="+mn-ea"/>
            </a:rPr>
            <a:t>TEL</a:t>
          </a:r>
          <a:r>
            <a:rPr kumimoji="1" lang="ja-JP" altLang="en-US" sz="1100">
              <a:latin typeface="+mn-ea"/>
              <a:ea typeface="+mn-ea"/>
            </a:rPr>
            <a:t>：</a:t>
          </a:r>
          <a:r>
            <a:rPr kumimoji="1" lang="en-US" altLang="ja-JP" sz="1100">
              <a:latin typeface="+mn-ea"/>
              <a:ea typeface="+mn-ea"/>
            </a:rPr>
            <a:t>023-630-2179</a:t>
          </a:r>
        </a:p>
        <a:p>
          <a:r>
            <a:rPr kumimoji="1" lang="en-US" altLang="ja-JP" sz="1100">
              <a:latin typeface="+mn-ea"/>
              <a:ea typeface="+mn-ea"/>
            </a:rPr>
            <a:t>E-Mail</a:t>
          </a:r>
          <a:r>
            <a:rPr kumimoji="1" lang="ja-JP" altLang="en-US" sz="1100">
              <a:latin typeface="+mn-ea"/>
              <a:ea typeface="+mn-ea"/>
            </a:rPr>
            <a:t>：</a:t>
          </a:r>
          <a:r>
            <a:rPr kumimoji="1" lang="en-US" altLang="ja-JP" sz="1100">
              <a:latin typeface="+mn-ea"/>
              <a:ea typeface="+mn-ea"/>
            </a:rPr>
            <a:t>ytokei@pref.yamagata.jp</a:t>
          </a:r>
          <a:endParaRPr kumimoji="1" lang="ja-JP" altLang="en-US" sz="1100">
            <a:latin typeface="+mn-ea"/>
            <a:ea typeface="+mn-ea"/>
          </a:endParaRPr>
        </a:p>
      </xdr:txBody>
    </xdr:sp>
    <xdr:clientData/>
  </xdr:twoCellAnchor>
  <xdr:twoCellAnchor>
    <xdr:from>
      <xdr:col>2</xdr:col>
      <xdr:colOff>4378325</xdr:colOff>
      <xdr:row>30</xdr:row>
      <xdr:rowOff>50800</xdr:rowOff>
    </xdr:from>
    <xdr:to>
      <xdr:col>2</xdr:col>
      <xdr:colOff>7073900</xdr:colOff>
      <xdr:row>36</xdr:row>
      <xdr:rowOff>161925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835525" y="7185025"/>
          <a:ext cx="2695575" cy="11398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mn-ea"/>
              <a:ea typeface="+mn-ea"/>
            </a:rPr>
            <a:t>【</a:t>
          </a:r>
          <a:r>
            <a:rPr kumimoji="1" lang="ja-JP" altLang="en-US" sz="1100">
              <a:latin typeface="+mn-ea"/>
              <a:ea typeface="+mn-ea"/>
            </a:rPr>
            <a:t>担当</a:t>
          </a:r>
          <a:r>
            <a:rPr kumimoji="1" lang="en-US" altLang="ja-JP" sz="1100">
              <a:latin typeface="+mn-ea"/>
              <a:ea typeface="+mn-ea"/>
            </a:rPr>
            <a:t>】</a:t>
          </a:r>
        </a:p>
        <a:p>
          <a:r>
            <a:rPr kumimoji="1" lang="ja-JP" altLang="en-US" sz="1100">
              <a:latin typeface="+mn-ea"/>
              <a:ea typeface="+mn-ea"/>
            </a:rPr>
            <a:t>山形県みらい企画創造部</a:t>
          </a:r>
          <a:endParaRPr kumimoji="1" lang="en-US" altLang="ja-JP" sz="1100">
            <a:latin typeface="+mn-ea"/>
            <a:ea typeface="+mn-ea"/>
          </a:endParaRPr>
        </a:p>
        <a:p>
          <a:r>
            <a:rPr kumimoji="1" lang="ja-JP" altLang="en-US" sz="1100">
              <a:latin typeface="+mn-ea"/>
              <a:ea typeface="+mn-ea"/>
            </a:rPr>
            <a:t>　　統計企画課政策統計担当</a:t>
          </a:r>
          <a:endParaRPr kumimoji="1" lang="en-US" altLang="ja-JP" sz="1100">
            <a:latin typeface="+mn-ea"/>
            <a:ea typeface="+mn-ea"/>
          </a:endParaRPr>
        </a:p>
        <a:p>
          <a:r>
            <a:rPr kumimoji="1" lang="en-US" altLang="ja-JP" sz="1100">
              <a:latin typeface="+mn-ea"/>
              <a:ea typeface="+mn-ea"/>
            </a:rPr>
            <a:t>TEL</a:t>
          </a:r>
          <a:r>
            <a:rPr kumimoji="1" lang="ja-JP" altLang="en-US" sz="1100">
              <a:latin typeface="+mn-ea"/>
              <a:ea typeface="+mn-ea"/>
            </a:rPr>
            <a:t>：</a:t>
          </a:r>
          <a:r>
            <a:rPr kumimoji="1" lang="en-US" altLang="ja-JP" sz="1100">
              <a:latin typeface="+mn-ea"/>
              <a:ea typeface="+mn-ea"/>
            </a:rPr>
            <a:t>023-630-2179</a:t>
          </a:r>
        </a:p>
        <a:p>
          <a:r>
            <a:rPr kumimoji="1" lang="en-US" altLang="ja-JP" sz="1100">
              <a:latin typeface="+mn-ea"/>
              <a:ea typeface="+mn-ea"/>
            </a:rPr>
            <a:t>E-Mail</a:t>
          </a:r>
          <a:r>
            <a:rPr kumimoji="1" lang="ja-JP" altLang="en-US" sz="1100">
              <a:latin typeface="+mn-ea"/>
              <a:ea typeface="+mn-ea"/>
            </a:rPr>
            <a:t>：</a:t>
          </a:r>
          <a:r>
            <a:rPr kumimoji="1" lang="en-US" altLang="ja-JP" sz="1100">
              <a:latin typeface="+mn-ea"/>
              <a:ea typeface="+mn-ea"/>
            </a:rPr>
            <a:t>ytokei@pref.yamagata.jp</a:t>
          </a:r>
          <a:endParaRPr kumimoji="1" lang="ja-JP" altLang="en-US" sz="1100">
            <a:latin typeface="+mn-ea"/>
            <a:ea typeface="+mn-ea"/>
          </a:endParaRPr>
        </a:p>
      </xdr:txBody>
    </xdr:sp>
    <xdr:clientData/>
  </xdr:twoCellAnchor>
  <xdr:twoCellAnchor>
    <xdr:from>
      <xdr:col>2</xdr:col>
      <xdr:colOff>4378325</xdr:colOff>
      <xdr:row>30</xdr:row>
      <xdr:rowOff>50800</xdr:rowOff>
    </xdr:from>
    <xdr:to>
      <xdr:col>2</xdr:col>
      <xdr:colOff>7073900</xdr:colOff>
      <xdr:row>36</xdr:row>
      <xdr:rowOff>161925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835525" y="7185025"/>
          <a:ext cx="2695575" cy="11398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mn-ea"/>
              <a:ea typeface="+mn-ea"/>
            </a:rPr>
            <a:t>【</a:t>
          </a:r>
          <a:r>
            <a:rPr kumimoji="1" lang="ja-JP" altLang="en-US" sz="1100">
              <a:latin typeface="+mn-ea"/>
              <a:ea typeface="+mn-ea"/>
            </a:rPr>
            <a:t>担当</a:t>
          </a:r>
          <a:r>
            <a:rPr kumimoji="1" lang="en-US" altLang="ja-JP" sz="1100">
              <a:latin typeface="+mn-ea"/>
              <a:ea typeface="+mn-ea"/>
            </a:rPr>
            <a:t>】</a:t>
          </a:r>
        </a:p>
        <a:p>
          <a:r>
            <a:rPr kumimoji="1" lang="ja-JP" altLang="en-US" sz="1100">
              <a:latin typeface="+mn-ea"/>
              <a:ea typeface="+mn-ea"/>
            </a:rPr>
            <a:t>山形県みらい企画創造部</a:t>
          </a:r>
          <a:endParaRPr kumimoji="1" lang="en-US" altLang="ja-JP" sz="1100">
            <a:latin typeface="+mn-ea"/>
            <a:ea typeface="+mn-ea"/>
          </a:endParaRPr>
        </a:p>
        <a:p>
          <a:r>
            <a:rPr kumimoji="1" lang="ja-JP" altLang="en-US" sz="1100">
              <a:latin typeface="+mn-ea"/>
              <a:ea typeface="+mn-ea"/>
            </a:rPr>
            <a:t>　　統計企画課政策統計担当</a:t>
          </a:r>
          <a:endParaRPr kumimoji="1" lang="en-US" altLang="ja-JP" sz="1100">
            <a:latin typeface="+mn-ea"/>
            <a:ea typeface="+mn-ea"/>
          </a:endParaRPr>
        </a:p>
        <a:p>
          <a:r>
            <a:rPr kumimoji="1" lang="en-US" altLang="ja-JP" sz="1100">
              <a:latin typeface="+mn-ea"/>
              <a:ea typeface="+mn-ea"/>
            </a:rPr>
            <a:t>TEL</a:t>
          </a:r>
          <a:r>
            <a:rPr kumimoji="1" lang="ja-JP" altLang="en-US" sz="1100">
              <a:latin typeface="+mn-ea"/>
              <a:ea typeface="+mn-ea"/>
            </a:rPr>
            <a:t>：</a:t>
          </a:r>
          <a:r>
            <a:rPr kumimoji="1" lang="en-US" altLang="ja-JP" sz="1100">
              <a:latin typeface="+mn-ea"/>
              <a:ea typeface="+mn-ea"/>
            </a:rPr>
            <a:t>023-630-2179</a:t>
          </a:r>
        </a:p>
        <a:p>
          <a:r>
            <a:rPr kumimoji="1" lang="en-US" altLang="ja-JP" sz="1100">
              <a:latin typeface="+mn-ea"/>
              <a:ea typeface="+mn-ea"/>
            </a:rPr>
            <a:t>E-Mail</a:t>
          </a:r>
          <a:r>
            <a:rPr kumimoji="1" lang="ja-JP" altLang="en-US" sz="1100">
              <a:latin typeface="+mn-ea"/>
              <a:ea typeface="+mn-ea"/>
            </a:rPr>
            <a:t>：</a:t>
          </a:r>
          <a:r>
            <a:rPr kumimoji="1" lang="en-US" altLang="ja-JP" sz="1100">
              <a:latin typeface="+mn-ea"/>
              <a:ea typeface="+mn-ea"/>
            </a:rPr>
            <a:t>ytokei@pref.yamagata.jp</a:t>
          </a:r>
          <a:endParaRPr kumimoji="1" lang="ja-JP" altLang="en-US" sz="1100">
            <a:latin typeface="+mn-ea"/>
            <a:ea typeface="+mn-ea"/>
          </a:endParaRPr>
        </a:p>
      </xdr:txBody>
    </xdr:sp>
    <xdr:clientData/>
  </xdr:twoCellAnchor>
  <xdr:twoCellAnchor>
    <xdr:from>
      <xdr:col>2</xdr:col>
      <xdr:colOff>4259580</xdr:colOff>
      <xdr:row>30</xdr:row>
      <xdr:rowOff>50800</xdr:rowOff>
    </xdr:from>
    <xdr:to>
      <xdr:col>3</xdr:col>
      <xdr:colOff>2541</xdr:colOff>
      <xdr:row>36</xdr:row>
      <xdr:rowOff>161925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671060" y="7145020"/>
          <a:ext cx="2113281" cy="111696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mn-ea"/>
              <a:ea typeface="+mn-ea"/>
            </a:rPr>
            <a:t>【</a:t>
          </a:r>
          <a:r>
            <a:rPr kumimoji="1" lang="ja-JP" altLang="en-US" sz="1100">
              <a:latin typeface="+mn-ea"/>
              <a:ea typeface="+mn-ea"/>
            </a:rPr>
            <a:t>担当</a:t>
          </a:r>
          <a:r>
            <a:rPr kumimoji="1" lang="en-US" altLang="ja-JP" sz="1100">
              <a:latin typeface="+mn-ea"/>
              <a:ea typeface="+mn-ea"/>
            </a:rPr>
            <a:t>】</a:t>
          </a:r>
        </a:p>
        <a:p>
          <a:r>
            <a:rPr kumimoji="1" lang="ja-JP" altLang="en-US" sz="1100">
              <a:latin typeface="+mn-ea"/>
              <a:ea typeface="+mn-ea"/>
            </a:rPr>
            <a:t>山形県みらい企画創造部</a:t>
          </a:r>
          <a:endParaRPr kumimoji="1" lang="en-US" altLang="ja-JP" sz="1100">
            <a:latin typeface="+mn-ea"/>
            <a:ea typeface="+mn-ea"/>
          </a:endParaRPr>
        </a:p>
        <a:p>
          <a:r>
            <a:rPr kumimoji="1" lang="ja-JP" altLang="en-US" sz="1100">
              <a:latin typeface="+mn-ea"/>
              <a:ea typeface="+mn-ea"/>
            </a:rPr>
            <a:t>　　統計企画課政策統計係</a:t>
          </a:r>
          <a:endParaRPr kumimoji="1" lang="en-US" altLang="ja-JP" sz="1100">
            <a:latin typeface="+mn-ea"/>
            <a:ea typeface="+mn-ea"/>
          </a:endParaRPr>
        </a:p>
        <a:p>
          <a:r>
            <a:rPr kumimoji="1" lang="en-US" altLang="ja-JP" sz="1100">
              <a:latin typeface="+mn-ea"/>
              <a:ea typeface="+mn-ea"/>
            </a:rPr>
            <a:t>TEL</a:t>
          </a:r>
          <a:r>
            <a:rPr kumimoji="1" lang="ja-JP" altLang="en-US" sz="1100">
              <a:latin typeface="+mn-ea"/>
              <a:ea typeface="+mn-ea"/>
            </a:rPr>
            <a:t>：</a:t>
          </a:r>
          <a:r>
            <a:rPr kumimoji="1" lang="en-US" altLang="ja-JP" sz="1100">
              <a:latin typeface="+mn-ea"/>
              <a:ea typeface="+mn-ea"/>
            </a:rPr>
            <a:t>023-630-2179</a:t>
          </a:r>
        </a:p>
        <a:p>
          <a:r>
            <a:rPr kumimoji="1" lang="en-US" altLang="ja-JP" sz="1100">
              <a:latin typeface="+mn-ea"/>
              <a:ea typeface="+mn-ea"/>
            </a:rPr>
            <a:t>E-Mail</a:t>
          </a:r>
          <a:r>
            <a:rPr kumimoji="1" lang="ja-JP" altLang="en-US" sz="1100">
              <a:latin typeface="+mn-ea"/>
              <a:ea typeface="+mn-ea"/>
            </a:rPr>
            <a:t>：</a:t>
          </a:r>
          <a:r>
            <a:rPr kumimoji="1" lang="en-US" altLang="ja-JP" sz="1100">
              <a:latin typeface="+mn-ea"/>
              <a:ea typeface="+mn-ea"/>
            </a:rPr>
            <a:t>ytokei@pref.yamagata.jp</a:t>
          </a:r>
          <a:endParaRPr kumimoji="1" lang="ja-JP" altLang="en-US" sz="1100">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171450</xdr:colOff>
      <xdr:row>22</xdr:row>
      <xdr:rowOff>133349</xdr:rowOff>
    </xdr:from>
    <xdr:to>
      <xdr:col>7</xdr:col>
      <xdr:colOff>1162050</xdr:colOff>
      <xdr:row>30</xdr:row>
      <xdr:rowOff>66674</xdr:rowOff>
    </xdr:to>
    <xdr:graphicFrame macro="">
      <xdr:nvGraphicFramePr>
        <xdr:cNvPr id="2" name="グラフ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152400</xdr:colOff>
      <xdr:row>30</xdr:row>
      <xdr:rowOff>257175</xdr:rowOff>
    </xdr:from>
    <xdr:to>
      <xdr:col>7</xdr:col>
      <xdr:colOff>1143000</xdr:colOff>
      <xdr:row>38</xdr:row>
      <xdr:rowOff>123825</xdr:rowOff>
    </xdr:to>
    <xdr:graphicFrame macro="">
      <xdr:nvGraphicFramePr>
        <xdr:cNvPr id="3" name="グラフ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504825</xdr:colOff>
      <xdr:row>7</xdr:row>
      <xdr:rowOff>0</xdr:rowOff>
    </xdr:from>
    <xdr:to>
      <xdr:col>5</xdr:col>
      <xdr:colOff>504825</xdr:colOff>
      <xdr:row>11</xdr:row>
      <xdr:rowOff>238125</xdr:rowOff>
    </xdr:to>
    <xdr:sp macro="" textlink="">
      <xdr:nvSpPr>
        <xdr:cNvPr id="51199" name="Line 1">
          <a:extLst>
            <a:ext uri="{FF2B5EF4-FFF2-40B4-BE49-F238E27FC236}">
              <a16:creationId xmlns:a16="http://schemas.microsoft.com/office/drawing/2014/main" id="{00000000-0008-0000-0500-0000FFC70000}"/>
            </a:ext>
          </a:extLst>
        </xdr:cNvPr>
        <xdr:cNvSpPr>
          <a:spLocks noChangeShapeType="1"/>
        </xdr:cNvSpPr>
      </xdr:nvSpPr>
      <xdr:spPr bwMode="auto">
        <a:xfrm>
          <a:off x="5133975" y="1885950"/>
          <a:ext cx="0" cy="11525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422274</xdr:colOff>
      <xdr:row>10</xdr:row>
      <xdr:rowOff>100013</xdr:rowOff>
    </xdr:from>
    <xdr:to>
      <xdr:col>5</xdr:col>
      <xdr:colOff>422274</xdr:colOff>
      <xdr:row>10</xdr:row>
      <xdr:rowOff>100013</xdr:rowOff>
    </xdr:to>
    <xdr:sp macro="" textlink="">
      <xdr:nvSpPr>
        <xdr:cNvPr id="52224" name="Line 2">
          <a:extLst>
            <a:ext uri="{FF2B5EF4-FFF2-40B4-BE49-F238E27FC236}">
              <a16:creationId xmlns:a16="http://schemas.microsoft.com/office/drawing/2014/main" id="{00000000-0008-0000-0500-000000CC0000}"/>
            </a:ext>
          </a:extLst>
        </xdr:cNvPr>
        <xdr:cNvSpPr>
          <a:spLocks noChangeShapeType="1"/>
        </xdr:cNvSpPr>
      </xdr:nvSpPr>
      <xdr:spPr bwMode="auto">
        <a:xfrm>
          <a:off x="3851274" y="2195513"/>
          <a:ext cx="428625"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5</xdr:col>
      <xdr:colOff>7937</xdr:colOff>
      <xdr:row>14</xdr:row>
      <xdr:rowOff>1588</xdr:rowOff>
    </xdr:from>
    <xdr:to>
      <xdr:col>5</xdr:col>
      <xdr:colOff>7937</xdr:colOff>
      <xdr:row>18</xdr:row>
      <xdr:rowOff>182563</xdr:rowOff>
    </xdr:to>
    <xdr:sp macro="" textlink="">
      <xdr:nvSpPr>
        <xdr:cNvPr id="52225" name="Line 3">
          <a:extLst>
            <a:ext uri="{FF2B5EF4-FFF2-40B4-BE49-F238E27FC236}">
              <a16:creationId xmlns:a16="http://schemas.microsoft.com/office/drawing/2014/main" id="{00000000-0008-0000-0500-000001CC0000}"/>
            </a:ext>
          </a:extLst>
        </xdr:cNvPr>
        <xdr:cNvSpPr>
          <a:spLocks noChangeShapeType="1"/>
        </xdr:cNvSpPr>
      </xdr:nvSpPr>
      <xdr:spPr bwMode="auto">
        <a:xfrm>
          <a:off x="2151062" y="2668588"/>
          <a:ext cx="0" cy="9429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419099</xdr:colOff>
      <xdr:row>16</xdr:row>
      <xdr:rowOff>84138</xdr:rowOff>
    </xdr:from>
    <xdr:to>
      <xdr:col>4</xdr:col>
      <xdr:colOff>390524</xdr:colOff>
      <xdr:row>16</xdr:row>
      <xdr:rowOff>84138</xdr:rowOff>
    </xdr:to>
    <xdr:sp macro="" textlink="">
      <xdr:nvSpPr>
        <xdr:cNvPr id="52226" name="Line 4">
          <a:extLst>
            <a:ext uri="{FF2B5EF4-FFF2-40B4-BE49-F238E27FC236}">
              <a16:creationId xmlns:a16="http://schemas.microsoft.com/office/drawing/2014/main" id="{00000000-0008-0000-0500-000002CC0000}"/>
            </a:ext>
          </a:extLst>
        </xdr:cNvPr>
        <xdr:cNvSpPr>
          <a:spLocks noChangeShapeType="1"/>
        </xdr:cNvSpPr>
      </xdr:nvSpPr>
      <xdr:spPr bwMode="auto">
        <a:xfrm flipV="1">
          <a:off x="1704974" y="3132138"/>
          <a:ext cx="400050"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4</xdr:col>
      <xdr:colOff>9525</xdr:colOff>
      <xdr:row>17</xdr:row>
      <xdr:rowOff>103184</xdr:rowOff>
    </xdr:from>
    <xdr:to>
      <xdr:col>4</xdr:col>
      <xdr:colOff>390524</xdr:colOff>
      <xdr:row>17</xdr:row>
      <xdr:rowOff>103187</xdr:rowOff>
    </xdr:to>
    <xdr:sp macro="" textlink="">
      <xdr:nvSpPr>
        <xdr:cNvPr id="52228" name="Line 6">
          <a:extLst>
            <a:ext uri="{FF2B5EF4-FFF2-40B4-BE49-F238E27FC236}">
              <a16:creationId xmlns:a16="http://schemas.microsoft.com/office/drawing/2014/main" id="{00000000-0008-0000-0500-000004CC0000}"/>
            </a:ext>
          </a:extLst>
        </xdr:cNvPr>
        <xdr:cNvSpPr>
          <a:spLocks noChangeShapeType="1"/>
        </xdr:cNvSpPr>
      </xdr:nvSpPr>
      <xdr:spPr bwMode="auto">
        <a:xfrm flipV="1">
          <a:off x="1724025" y="3341684"/>
          <a:ext cx="380999" cy="3"/>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5</xdr:col>
      <xdr:colOff>23812</xdr:colOff>
      <xdr:row>20</xdr:row>
      <xdr:rowOff>1588</xdr:rowOff>
    </xdr:from>
    <xdr:to>
      <xdr:col>5</xdr:col>
      <xdr:colOff>23812</xdr:colOff>
      <xdr:row>23</xdr:row>
      <xdr:rowOff>182563</xdr:rowOff>
    </xdr:to>
    <xdr:sp macro="" textlink="">
      <xdr:nvSpPr>
        <xdr:cNvPr id="52229" name="Line 7">
          <a:extLst>
            <a:ext uri="{FF2B5EF4-FFF2-40B4-BE49-F238E27FC236}">
              <a16:creationId xmlns:a16="http://schemas.microsoft.com/office/drawing/2014/main" id="{00000000-0008-0000-0500-000005CC0000}"/>
            </a:ext>
          </a:extLst>
        </xdr:cNvPr>
        <xdr:cNvSpPr>
          <a:spLocks noChangeShapeType="1"/>
        </xdr:cNvSpPr>
      </xdr:nvSpPr>
      <xdr:spPr bwMode="auto">
        <a:xfrm>
          <a:off x="2166937" y="3811588"/>
          <a:ext cx="0" cy="7524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31751</xdr:colOff>
      <xdr:row>28</xdr:row>
      <xdr:rowOff>7936</xdr:rowOff>
    </xdr:from>
    <xdr:to>
      <xdr:col>13</xdr:col>
      <xdr:colOff>222251</xdr:colOff>
      <xdr:row>28</xdr:row>
      <xdr:rowOff>7937</xdr:rowOff>
    </xdr:to>
    <xdr:sp macro="" textlink="">
      <xdr:nvSpPr>
        <xdr:cNvPr id="52232" name="Line 10">
          <a:extLst>
            <a:ext uri="{FF2B5EF4-FFF2-40B4-BE49-F238E27FC236}">
              <a16:creationId xmlns:a16="http://schemas.microsoft.com/office/drawing/2014/main" id="{00000000-0008-0000-0500-000008CC0000}"/>
            </a:ext>
          </a:extLst>
        </xdr:cNvPr>
        <xdr:cNvSpPr>
          <a:spLocks noChangeShapeType="1"/>
        </xdr:cNvSpPr>
      </xdr:nvSpPr>
      <xdr:spPr bwMode="auto">
        <a:xfrm flipV="1">
          <a:off x="5603876" y="5341936"/>
          <a:ext cx="1905000" cy="1"/>
        </a:xfrm>
        <a:prstGeom prst="line">
          <a:avLst/>
        </a:prstGeom>
        <a:noFill/>
        <a:ln w="9525">
          <a:solidFill>
            <a:srgbClr val="000000"/>
          </a:solidFill>
          <a:round/>
          <a:headEnd type="triangle"/>
          <a:tailEnd/>
        </a:ln>
        <a:extLst>
          <a:ext uri="{909E8E84-426E-40DD-AFC4-6F175D3DCCD1}">
            <a14:hiddenFill xmlns:a14="http://schemas.microsoft.com/office/drawing/2010/main">
              <a:noFill/>
            </a14:hiddenFill>
          </a:ext>
        </a:extLst>
      </xdr:spPr>
    </xdr:sp>
    <xdr:clientData/>
  </xdr:twoCellAnchor>
  <xdr:twoCellAnchor>
    <xdr:from>
      <xdr:col>9</xdr:col>
      <xdr:colOff>0</xdr:colOff>
      <xdr:row>26</xdr:row>
      <xdr:rowOff>9525</xdr:rowOff>
    </xdr:from>
    <xdr:to>
      <xdr:col>9</xdr:col>
      <xdr:colOff>0</xdr:colOff>
      <xdr:row>29</xdr:row>
      <xdr:rowOff>0</xdr:rowOff>
    </xdr:to>
    <xdr:sp macro="" textlink="">
      <xdr:nvSpPr>
        <xdr:cNvPr id="52233" name="Line 11">
          <a:extLst>
            <a:ext uri="{FF2B5EF4-FFF2-40B4-BE49-F238E27FC236}">
              <a16:creationId xmlns:a16="http://schemas.microsoft.com/office/drawing/2014/main" id="{00000000-0008-0000-0500-000009CC0000}"/>
            </a:ext>
          </a:extLst>
        </xdr:cNvPr>
        <xdr:cNvSpPr>
          <a:spLocks noChangeShapeType="1"/>
        </xdr:cNvSpPr>
      </xdr:nvSpPr>
      <xdr:spPr bwMode="auto">
        <a:xfrm>
          <a:off x="5572125" y="4962525"/>
          <a:ext cx="0" cy="5619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17461</xdr:colOff>
      <xdr:row>32</xdr:row>
      <xdr:rowOff>0</xdr:rowOff>
    </xdr:from>
    <xdr:to>
      <xdr:col>11</xdr:col>
      <xdr:colOff>428624</xdr:colOff>
      <xdr:row>32</xdr:row>
      <xdr:rowOff>0</xdr:rowOff>
    </xdr:to>
    <xdr:sp macro="" textlink="">
      <xdr:nvSpPr>
        <xdr:cNvPr id="52235" name="Line 13">
          <a:extLst>
            <a:ext uri="{FF2B5EF4-FFF2-40B4-BE49-F238E27FC236}">
              <a16:creationId xmlns:a16="http://schemas.microsoft.com/office/drawing/2014/main" id="{00000000-0008-0000-0500-00000BCC0000}"/>
            </a:ext>
          </a:extLst>
        </xdr:cNvPr>
        <xdr:cNvSpPr>
          <a:spLocks noChangeShapeType="1"/>
        </xdr:cNvSpPr>
      </xdr:nvSpPr>
      <xdr:spPr bwMode="auto">
        <a:xfrm flipH="1">
          <a:off x="5589586" y="6096000"/>
          <a:ext cx="1268413"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8</xdr:col>
      <xdr:colOff>427037</xdr:colOff>
      <xdr:row>35</xdr:row>
      <xdr:rowOff>1587</xdr:rowOff>
    </xdr:from>
    <xdr:to>
      <xdr:col>8</xdr:col>
      <xdr:colOff>428624</xdr:colOff>
      <xdr:row>40</xdr:row>
      <xdr:rowOff>0</xdr:rowOff>
    </xdr:to>
    <xdr:sp macro="" textlink="">
      <xdr:nvSpPr>
        <xdr:cNvPr id="52236" name="Line 14">
          <a:extLst>
            <a:ext uri="{FF2B5EF4-FFF2-40B4-BE49-F238E27FC236}">
              <a16:creationId xmlns:a16="http://schemas.microsoft.com/office/drawing/2014/main" id="{00000000-0008-0000-0500-00000CCC0000}"/>
            </a:ext>
          </a:extLst>
        </xdr:cNvPr>
        <xdr:cNvSpPr>
          <a:spLocks noChangeShapeType="1"/>
        </xdr:cNvSpPr>
      </xdr:nvSpPr>
      <xdr:spPr bwMode="auto">
        <a:xfrm>
          <a:off x="5570537" y="6669087"/>
          <a:ext cx="1587" cy="95091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420687</xdr:colOff>
      <xdr:row>36</xdr:row>
      <xdr:rowOff>98425</xdr:rowOff>
    </xdr:from>
    <xdr:to>
      <xdr:col>8</xdr:col>
      <xdr:colOff>420688</xdr:colOff>
      <xdr:row>36</xdr:row>
      <xdr:rowOff>98425</xdr:rowOff>
    </xdr:to>
    <xdr:sp macro="" textlink="">
      <xdr:nvSpPr>
        <xdr:cNvPr id="52237" name="Line 15">
          <a:extLst>
            <a:ext uri="{FF2B5EF4-FFF2-40B4-BE49-F238E27FC236}">
              <a16:creationId xmlns:a16="http://schemas.microsoft.com/office/drawing/2014/main" id="{00000000-0008-0000-0500-00000DCC0000}"/>
            </a:ext>
          </a:extLst>
        </xdr:cNvPr>
        <xdr:cNvSpPr>
          <a:spLocks noChangeShapeType="1"/>
        </xdr:cNvSpPr>
      </xdr:nvSpPr>
      <xdr:spPr bwMode="auto">
        <a:xfrm>
          <a:off x="5135562" y="6956425"/>
          <a:ext cx="428626"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5</xdr:col>
      <xdr:colOff>514350</xdr:colOff>
      <xdr:row>3</xdr:row>
      <xdr:rowOff>9525</xdr:rowOff>
    </xdr:from>
    <xdr:to>
      <xdr:col>5</xdr:col>
      <xdr:colOff>514350</xdr:colOff>
      <xdr:row>6</xdr:row>
      <xdr:rowOff>0</xdr:rowOff>
    </xdr:to>
    <xdr:sp macro="" textlink="">
      <xdr:nvSpPr>
        <xdr:cNvPr id="52240" name="Line 18">
          <a:extLst>
            <a:ext uri="{FF2B5EF4-FFF2-40B4-BE49-F238E27FC236}">
              <a16:creationId xmlns:a16="http://schemas.microsoft.com/office/drawing/2014/main" id="{00000000-0008-0000-0500-000010CC0000}"/>
            </a:ext>
          </a:extLst>
        </xdr:cNvPr>
        <xdr:cNvSpPr>
          <a:spLocks noChangeShapeType="1"/>
        </xdr:cNvSpPr>
      </xdr:nvSpPr>
      <xdr:spPr bwMode="auto">
        <a:xfrm>
          <a:off x="5143500" y="714375"/>
          <a:ext cx="0" cy="9048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9525</xdr:colOff>
      <xdr:row>4</xdr:row>
      <xdr:rowOff>104775</xdr:rowOff>
    </xdr:from>
    <xdr:to>
      <xdr:col>5</xdr:col>
      <xdr:colOff>514350</xdr:colOff>
      <xdr:row>4</xdr:row>
      <xdr:rowOff>104775</xdr:rowOff>
    </xdr:to>
    <xdr:sp macro="" textlink="">
      <xdr:nvSpPr>
        <xdr:cNvPr id="52241" name="Line 19">
          <a:extLst>
            <a:ext uri="{FF2B5EF4-FFF2-40B4-BE49-F238E27FC236}">
              <a16:creationId xmlns:a16="http://schemas.microsoft.com/office/drawing/2014/main" id="{00000000-0008-0000-0500-000011CC0000}"/>
            </a:ext>
          </a:extLst>
        </xdr:cNvPr>
        <xdr:cNvSpPr>
          <a:spLocks noChangeShapeType="1"/>
        </xdr:cNvSpPr>
      </xdr:nvSpPr>
      <xdr:spPr bwMode="auto">
        <a:xfrm>
          <a:off x="4638675" y="1000125"/>
          <a:ext cx="504825"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8</xdr:col>
      <xdr:colOff>0</xdr:colOff>
      <xdr:row>38</xdr:row>
      <xdr:rowOff>101600</xdr:rowOff>
    </xdr:from>
    <xdr:to>
      <xdr:col>9</xdr:col>
      <xdr:colOff>0</xdr:colOff>
      <xdr:row>38</xdr:row>
      <xdr:rowOff>101600</xdr:rowOff>
    </xdr:to>
    <xdr:sp macro="" textlink="">
      <xdr:nvSpPr>
        <xdr:cNvPr id="52242" name="Line 20">
          <a:extLst>
            <a:ext uri="{FF2B5EF4-FFF2-40B4-BE49-F238E27FC236}">
              <a16:creationId xmlns:a16="http://schemas.microsoft.com/office/drawing/2014/main" id="{00000000-0008-0000-0500-000012CC0000}"/>
            </a:ext>
          </a:extLst>
        </xdr:cNvPr>
        <xdr:cNvSpPr>
          <a:spLocks noChangeShapeType="1"/>
        </xdr:cNvSpPr>
      </xdr:nvSpPr>
      <xdr:spPr bwMode="auto">
        <a:xfrm>
          <a:off x="5143500" y="7340600"/>
          <a:ext cx="428625"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13</xdr:col>
      <xdr:colOff>222250</xdr:colOff>
      <xdr:row>13</xdr:row>
      <xdr:rowOff>188912</xdr:rowOff>
    </xdr:from>
    <xdr:to>
      <xdr:col>13</xdr:col>
      <xdr:colOff>222250</xdr:colOff>
      <xdr:row>28</xdr:row>
      <xdr:rowOff>7938</xdr:rowOff>
    </xdr:to>
    <xdr:sp macro="" textlink="">
      <xdr:nvSpPr>
        <xdr:cNvPr id="52245" name="Line 23">
          <a:extLst>
            <a:ext uri="{FF2B5EF4-FFF2-40B4-BE49-F238E27FC236}">
              <a16:creationId xmlns:a16="http://schemas.microsoft.com/office/drawing/2014/main" id="{00000000-0008-0000-0500-000015CC0000}"/>
            </a:ext>
          </a:extLst>
        </xdr:cNvPr>
        <xdr:cNvSpPr>
          <a:spLocks noChangeShapeType="1"/>
        </xdr:cNvSpPr>
      </xdr:nvSpPr>
      <xdr:spPr bwMode="auto">
        <a:xfrm>
          <a:off x="7508875" y="2665412"/>
          <a:ext cx="0" cy="267652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420689</xdr:colOff>
      <xdr:row>37</xdr:row>
      <xdr:rowOff>106363</xdr:rowOff>
    </xdr:from>
    <xdr:to>
      <xdr:col>9</xdr:col>
      <xdr:colOff>1</xdr:colOff>
      <xdr:row>37</xdr:row>
      <xdr:rowOff>106363</xdr:rowOff>
    </xdr:to>
    <xdr:sp macro="" textlink="">
      <xdr:nvSpPr>
        <xdr:cNvPr id="52248" name="Line 26">
          <a:extLst>
            <a:ext uri="{FF2B5EF4-FFF2-40B4-BE49-F238E27FC236}">
              <a16:creationId xmlns:a16="http://schemas.microsoft.com/office/drawing/2014/main" id="{00000000-0008-0000-0500-000018CC0000}"/>
            </a:ext>
          </a:extLst>
        </xdr:cNvPr>
        <xdr:cNvSpPr>
          <a:spLocks noChangeShapeType="1"/>
        </xdr:cNvSpPr>
      </xdr:nvSpPr>
      <xdr:spPr bwMode="auto">
        <a:xfrm>
          <a:off x="5135564" y="7154863"/>
          <a:ext cx="436562"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9</xdr:col>
      <xdr:colOff>217488</xdr:colOff>
      <xdr:row>8</xdr:row>
      <xdr:rowOff>188911</xdr:rowOff>
    </xdr:from>
    <xdr:to>
      <xdr:col>9</xdr:col>
      <xdr:colOff>217488</xdr:colOff>
      <xdr:row>12</xdr:row>
      <xdr:rowOff>7936</xdr:rowOff>
    </xdr:to>
    <xdr:sp macro="" textlink="">
      <xdr:nvSpPr>
        <xdr:cNvPr id="52249" name="Line 28">
          <a:extLst>
            <a:ext uri="{FF2B5EF4-FFF2-40B4-BE49-F238E27FC236}">
              <a16:creationId xmlns:a16="http://schemas.microsoft.com/office/drawing/2014/main" id="{00000000-0008-0000-0500-000019CC0000}"/>
            </a:ext>
          </a:extLst>
        </xdr:cNvPr>
        <xdr:cNvSpPr>
          <a:spLocks noChangeShapeType="1"/>
        </xdr:cNvSpPr>
      </xdr:nvSpPr>
      <xdr:spPr bwMode="auto">
        <a:xfrm>
          <a:off x="5789613" y="1903411"/>
          <a:ext cx="0" cy="5810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428624</xdr:colOff>
      <xdr:row>8</xdr:row>
      <xdr:rowOff>180974</xdr:rowOff>
    </xdr:from>
    <xdr:to>
      <xdr:col>9</xdr:col>
      <xdr:colOff>214313</xdr:colOff>
      <xdr:row>8</xdr:row>
      <xdr:rowOff>182563</xdr:rowOff>
    </xdr:to>
    <xdr:sp macro="" textlink="">
      <xdr:nvSpPr>
        <xdr:cNvPr id="52251" name="Line 30">
          <a:extLst>
            <a:ext uri="{FF2B5EF4-FFF2-40B4-BE49-F238E27FC236}">
              <a16:creationId xmlns:a16="http://schemas.microsoft.com/office/drawing/2014/main" id="{00000000-0008-0000-0500-00001BCC0000}"/>
            </a:ext>
          </a:extLst>
        </xdr:cNvPr>
        <xdr:cNvSpPr>
          <a:spLocks noChangeShapeType="1"/>
        </xdr:cNvSpPr>
      </xdr:nvSpPr>
      <xdr:spPr bwMode="auto">
        <a:xfrm>
          <a:off x="4286249" y="1895474"/>
          <a:ext cx="1500189" cy="1589"/>
        </a:xfrm>
        <a:prstGeom prst="line">
          <a:avLst/>
        </a:prstGeom>
        <a:noFill/>
        <a:ln w="9525">
          <a:solidFill>
            <a:srgbClr val="000000"/>
          </a:solidFill>
          <a:round/>
          <a:headEnd/>
          <a:tailEnd type="none" w="med" len="med"/>
        </a:ln>
        <a:extLst>
          <a:ext uri="{909E8E84-426E-40DD-AFC4-6F175D3DCCD1}">
            <a14:hiddenFill xmlns:a14="http://schemas.microsoft.com/office/drawing/2010/main">
              <a:noFill/>
            </a14:hiddenFill>
          </a:ext>
        </a:extLst>
      </xdr:spPr>
    </xdr:sp>
    <xdr:clientData/>
  </xdr:twoCellAnchor>
  <xdr:twoCellAnchor>
    <xdr:from>
      <xdr:col>9</xdr:col>
      <xdr:colOff>241300</xdr:colOff>
      <xdr:row>11</xdr:row>
      <xdr:rowOff>103188</xdr:rowOff>
    </xdr:from>
    <xdr:to>
      <xdr:col>9</xdr:col>
      <xdr:colOff>420688</xdr:colOff>
      <xdr:row>11</xdr:row>
      <xdr:rowOff>103188</xdr:rowOff>
    </xdr:to>
    <xdr:sp macro="" textlink="">
      <xdr:nvSpPr>
        <xdr:cNvPr id="52252" name="Line 31">
          <a:extLst>
            <a:ext uri="{FF2B5EF4-FFF2-40B4-BE49-F238E27FC236}">
              <a16:creationId xmlns:a16="http://schemas.microsoft.com/office/drawing/2014/main" id="{00000000-0008-0000-0500-00001CCC0000}"/>
            </a:ext>
          </a:extLst>
        </xdr:cNvPr>
        <xdr:cNvSpPr>
          <a:spLocks noChangeShapeType="1"/>
        </xdr:cNvSpPr>
      </xdr:nvSpPr>
      <xdr:spPr bwMode="auto">
        <a:xfrm flipH="1" flipV="1">
          <a:off x="5813425" y="2389188"/>
          <a:ext cx="179388"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9</xdr:col>
      <xdr:colOff>233363</xdr:colOff>
      <xdr:row>10</xdr:row>
      <xdr:rowOff>101598</xdr:rowOff>
    </xdr:from>
    <xdr:to>
      <xdr:col>9</xdr:col>
      <xdr:colOff>412751</xdr:colOff>
      <xdr:row>10</xdr:row>
      <xdr:rowOff>103187</xdr:rowOff>
    </xdr:to>
    <xdr:sp macro="" textlink="">
      <xdr:nvSpPr>
        <xdr:cNvPr id="35" name="Line 31">
          <a:extLst>
            <a:ext uri="{FF2B5EF4-FFF2-40B4-BE49-F238E27FC236}">
              <a16:creationId xmlns:a16="http://schemas.microsoft.com/office/drawing/2014/main" id="{00000000-0008-0000-0500-000023000000}"/>
            </a:ext>
          </a:extLst>
        </xdr:cNvPr>
        <xdr:cNvSpPr>
          <a:spLocks noChangeShapeType="1"/>
        </xdr:cNvSpPr>
      </xdr:nvSpPr>
      <xdr:spPr bwMode="auto">
        <a:xfrm flipH="1" flipV="1">
          <a:off x="5805488" y="2197098"/>
          <a:ext cx="179388" cy="1589"/>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9</xdr:col>
      <xdr:colOff>3177</xdr:colOff>
      <xdr:row>21</xdr:row>
      <xdr:rowOff>0</xdr:rowOff>
    </xdr:from>
    <xdr:to>
      <xdr:col>9</xdr:col>
      <xdr:colOff>3177</xdr:colOff>
      <xdr:row>24</xdr:row>
      <xdr:rowOff>9525</xdr:rowOff>
    </xdr:to>
    <xdr:sp macro="" textlink="">
      <xdr:nvSpPr>
        <xdr:cNvPr id="36" name="Line 28">
          <a:extLst>
            <a:ext uri="{FF2B5EF4-FFF2-40B4-BE49-F238E27FC236}">
              <a16:creationId xmlns:a16="http://schemas.microsoft.com/office/drawing/2014/main" id="{00000000-0008-0000-0500-000024000000}"/>
            </a:ext>
          </a:extLst>
        </xdr:cNvPr>
        <xdr:cNvSpPr>
          <a:spLocks noChangeShapeType="1"/>
        </xdr:cNvSpPr>
      </xdr:nvSpPr>
      <xdr:spPr bwMode="auto">
        <a:xfrm>
          <a:off x="5575302" y="4191000"/>
          <a:ext cx="0" cy="5810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38101</xdr:colOff>
      <xdr:row>20</xdr:row>
      <xdr:rowOff>180975</xdr:rowOff>
    </xdr:from>
    <xdr:to>
      <xdr:col>9</xdr:col>
      <xdr:colOff>3</xdr:colOff>
      <xdr:row>20</xdr:row>
      <xdr:rowOff>184152</xdr:rowOff>
    </xdr:to>
    <xdr:sp macro="" textlink="">
      <xdr:nvSpPr>
        <xdr:cNvPr id="37" name="Line 30">
          <a:extLst>
            <a:ext uri="{FF2B5EF4-FFF2-40B4-BE49-F238E27FC236}">
              <a16:creationId xmlns:a16="http://schemas.microsoft.com/office/drawing/2014/main" id="{00000000-0008-0000-0500-000025000000}"/>
            </a:ext>
          </a:extLst>
        </xdr:cNvPr>
        <xdr:cNvSpPr>
          <a:spLocks noChangeShapeType="1"/>
        </xdr:cNvSpPr>
      </xdr:nvSpPr>
      <xdr:spPr bwMode="auto">
        <a:xfrm>
          <a:off x="2181226" y="3990975"/>
          <a:ext cx="1676402" cy="3177"/>
        </a:xfrm>
        <a:prstGeom prst="line">
          <a:avLst/>
        </a:prstGeom>
        <a:noFill/>
        <a:ln w="9525">
          <a:solidFill>
            <a:srgbClr val="000000"/>
          </a:solidFill>
          <a:round/>
          <a:headEnd/>
          <a:tailEnd type="none" w="med" len="med"/>
        </a:ln>
        <a:extLst>
          <a:ext uri="{909E8E84-426E-40DD-AFC4-6F175D3DCCD1}">
            <a14:hiddenFill xmlns:a14="http://schemas.microsoft.com/office/drawing/2010/main">
              <a:noFill/>
            </a14:hiddenFill>
          </a:ext>
        </a:extLst>
      </xdr:spPr>
    </xdr:sp>
    <xdr:clientData/>
  </xdr:twoCellAnchor>
  <xdr:twoCellAnchor>
    <xdr:from>
      <xdr:col>9</xdr:col>
      <xdr:colOff>26989</xdr:colOff>
      <xdr:row>23</xdr:row>
      <xdr:rowOff>103188</xdr:rowOff>
    </xdr:from>
    <xdr:to>
      <xdr:col>9</xdr:col>
      <xdr:colOff>404813</xdr:colOff>
      <xdr:row>23</xdr:row>
      <xdr:rowOff>104777</xdr:rowOff>
    </xdr:to>
    <xdr:sp macro="" textlink="">
      <xdr:nvSpPr>
        <xdr:cNvPr id="38" name="Line 31">
          <a:extLst>
            <a:ext uri="{FF2B5EF4-FFF2-40B4-BE49-F238E27FC236}">
              <a16:creationId xmlns:a16="http://schemas.microsoft.com/office/drawing/2014/main" id="{00000000-0008-0000-0500-000026000000}"/>
            </a:ext>
          </a:extLst>
        </xdr:cNvPr>
        <xdr:cNvSpPr>
          <a:spLocks noChangeShapeType="1"/>
        </xdr:cNvSpPr>
      </xdr:nvSpPr>
      <xdr:spPr bwMode="auto">
        <a:xfrm flipH="1">
          <a:off x="5599114" y="4675188"/>
          <a:ext cx="377824" cy="1589"/>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9</xdr:col>
      <xdr:colOff>19051</xdr:colOff>
      <xdr:row>22</xdr:row>
      <xdr:rowOff>103186</xdr:rowOff>
    </xdr:from>
    <xdr:to>
      <xdr:col>9</xdr:col>
      <xdr:colOff>404812</xdr:colOff>
      <xdr:row>22</xdr:row>
      <xdr:rowOff>103187</xdr:rowOff>
    </xdr:to>
    <xdr:sp macro="" textlink="">
      <xdr:nvSpPr>
        <xdr:cNvPr id="39" name="Line 31">
          <a:extLst>
            <a:ext uri="{FF2B5EF4-FFF2-40B4-BE49-F238E27FC236}">
              <a16:creationId xmlns:a16="http://schemas.microsoft.com/office/drawing/2014/main" id="{00000000-0008-0000-0500-000027000000}"/>
            </a:ext>
          </a:extLst>
        </xdr:cNvPr>
        <xdr:cNvSpPr>
          <a:spLocks noChangeShapeType="1"/>
        </xdr:cNvSpPr>
      </xdr:nvSpPr>
      <xdr:spPr bwMode="auto">
        <a:xfrm flipH="1" flipV="1">
          <a:off x="5591176" y="4484686"/>
          <a:ext cx="385761" cy="1"/>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9</xdr:col>
      <xdr:colOff>7936</xdr:colOff>
      <xdr:row>30</xdr:row>
      <xdr:rowOff>0</xdr:rowOff>
    </xdr:from>
    <xdr:to>
      <xdr:col>9</xdr:col>
      <xdr:colOff>7937</xdr:colOff>
      <xdr:row>33</xdr:row>
      <xdr:rowOff>182563</xdr:rowOff>
    </xdr:to>
    <xdr:sp macro="" textlink="">
      <xdr:nvSpPr>
        <xdr:cNvPr id="40" name="Line 11">
          <a:extLst>
            <a:ext uri="{FF2B5EF4-FFF2-40B4-BE49-F238E27FC236}">
              <a16:creationId xmlns:a16="http://schemas.microsoft.com/office/drawing/2014/main" id="{00000000-0008-0000-0500-000028000000}"/>
            </a:ext>
          </a:extLst>
        </xdr:cNvPr>
        <xdr:cNvSpPr>
          <a:spLocks noChangeShapeType="1"/>
        </xdr:cNvSpPr>
      </xdr:nvSpPr>
      <xdr:spPr bwMode="auto">
        <a:xfrm>
          <a:off x="5580061" y="5715000"/>
          <a:ext cx="1" cy="754063"/>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14287</xdr:colOff>
      <xdr:row>41</xdr:row>
      <xdr:rowOff>1588</xdr:rowOff>
    </xdr:from>
    <xdr:to>
      <xdr:col>5</xdr:col>
      <xdr:colOff>14287</xdr:colOff>
      <xdr:row>44</xdr:row>
      <xdr:rowOff>182563</xdr:rowOff>
    </xdr:to>
    <xdr:sp macro="" textlink="">
      <xdr:nvSpPr>
        <xdr:cNvPr id="41" name="Line 7">
          <a:extLst>
            <a:ext uri="{FF2B5EF4-FFF2-40B4-BE49-F238E27FC236}">
              <a16:creationId xmlns:a16="http://schemas.microsoft.com/office/drawing/2014/main" id="{00000000-0008-0000-0500-000029000000}"/>
            </a:ext>
          </a:extLst>
        </xdr:cNvPr>
        <xdr:cNvSpPr>
          <a:spLocks noChangeShapeType="1"/>
        </xdr:cNvSpPr>
      </xdr:nvSpPr>
      <xdr:spPr bwMode="auto">
        <a:xfrm>
          <a:off x="2157412" y="7812088"/>
          <a:ext cx="0" cy="7524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3177</xdr:colOff>
      <xdr:row>42</xdr:row>
      <xdr:rowOff>0</xdr:rowOff>
    </xdr:from>
    <xdr:to>
      <xdr:col>9</xdr:col>
      <xdr:colOff>3177</xdr:colOff>
      <xdr:row>44</xdr:row>
      <xdr:rowOff>180975</xdr:rowOff>
    </xdr:to>
    <xdr:sp macro="" textlink="">
      <xdr:nvSpPr>
        <xdr:cNvPr id="42" name="Line 28">
          <a:extLst>
            <a:ext uri="{FF2B5EF4-FFF2-40B4-BE49-F238E27FC236}">
              <a16:creationId xmlns:a16="http://schemas.microsoft.com/office/drawing/2014/main" id="{00000000-0008-0000-0500-00002A000000}"/>
            </a:ext>
          </a:extLst>
        </xdr:cNvPr>
        <xdr:cNvSpPr>
          <a:spLocks noChangeShapeType="1"/>
        </xdr:cNvSpPr>
      </xdr:nvSpPr>
      <xdr:spPr bwMode="auto">
        <a:xfrm>
          <a:off x="3860802" y="8001000"/>
          <a:ext cx="0" cy="5619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19051</xdr:colOff>
      <xdr:row>41</xdr:row>
      <xdr:rowOff>184152</xdr:rowOff>
    </xdr:from>
    <xdr:to>
      <xdr:col>9</xdr:col>
      <xdr:colOff>3</xdr:colOff>
      <xdr:row>41</xdr:row>
      <xdr:rowOff>184152</xdr:rowOff>
    </xdr:to>
    <xdr:sp macro="" textlink="">
      <xdr:nvSpPr>
        <xdr:cNvPr id="43" name="Line 30">
          <a:extLst>
            <a:ext uri="{FF2B5EF4-FFF2-40B4-BE49-F238E27FC236}">
              <a16:creationId xmlns:a16="http://schemas.microsoft.com/office/drawing/2014/main" id="{00000000-0008-0000-0500-00002B000000}"/>
            </a:ext>
          </a:extLst>
        </xdr:cNvPr>
        <xdr:cNvSpPr>
          <a:spLocks noChangeShapeType="1"/>
        </xdr:cNvSpPr>
      </xdr:nvSpPr>
      <xdr:spPr bwMode="auto">
        <a:xfrm>
          <a:off x="2162176" y="7994652"/>
          <a:ext cx="1695452" cy="0"/>
        </a:xfrm>
        <a:prstGeom prst="line">
          <a:avLst/>
        </a:prstGeom>
        <a:noFill/>
        <a:ln w="9525">
          <a:solidFill>
            <a:srgbClr val="000000"/>
          </a:solidFill>
          <a:round/>
          <a:headEnd/>
          <a:tailEnd type="none" w="med" len="med"/>
        </a:ln>
        <a:extLst>
          <a:ext uri="{909E8E84-426E-40DD-AFC4-6F175D3DCCD1}">
            <a14:hiddenFill xmlns:a14="http://schemas.microsoft.com/office/drawing/2010/main">
              <a:noFill/>
            </a14:hiddenFill>
          </a:ext>
        </a:extLst>
      </xdr:spPr>
    </xdr:sp>
    <xdr:clientData/>
  </xdr:twoCellAnchor>
  <xdr:twoCellAnchor>
    <xdr:from>
      <xdr:col>9</xdr:col>
      <xdr:colOff>26989</xdr:colOff>
      <xdr:row>44</xdr:row>
      <xdr:rowOff>103188</xdr:rowOff>
    </xdr:from>
    <xdr:to>
      <xdr:col>9</xdr:col>
      <xdr:colOff>404813</xdr:colOff>
      <xdr:row>44</xdr:row>
      <xdr:rowOff>104777</xdr:rowOff>
    </xdr:to>
    <xdr:sp macro="" textlink="">
      <xdr:nvSpPr>
        <xdr:cNvPr id="44" name="Line 31">
          <a:extLst>
            <a:ext uri="{FF2B5EF4-FFF2-40B4-BE49-F238E27FC236}">
              <a16:creationId xmlns:a16="http://schemas.microsoft.com/office/drawing/2014/main" id="{00000000-0008-0000-0500-00002C000000}"/>
            </a:ext>
          </a:extLst>
        </xdr:cNvPr>
        <xdr:cNvSpPr>
          <a:spLocks noChangeShapeType="1"/>
        </xdr:cNvSpPr>
      </xdr:nvSpPr>
      <xdr:spPr bwMode="auto">
        <a:xfrm flipH="1">
          <a:off x="5599114" y="4484688"/>
          <a:ext cx="377824" cy="1589"/>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9</xdr:col>
      <xdr:colOff>19051</xdr:colOff>
      <xdr:row>43</xdr:row>
      <xdr:rowOff>103186</xdr:rowOff>
    </xdr:from>
    <xdr:to>
      <xdr:col>9</xdr:col>
      <xdr:colOff>404812</xdr:colOff>
      <xdr:row>43</xdr:row>
      <xdr:rowOff>103187</xdr:rowOff>
    </xdr:to>
    <xdr:sp macro="" textlink="">
      <xdr:nvSpPr>
        <xdr:cNvPr id="45" name="Line 31">
          <a:extLst>
            <a:ext uri="{FF2B5EF4-FFF2-40B4-BE49-F238E27FC236}">
              <a16:creationId xmlns:a16="http://schemas.microsoft.com/office/drawing/2014/main" id="{00000000-0008-0000-0500-00002D000000}"/>
            </a:ext>
          </a:extLst>
        </xdr:cNvPr>
        <xdr:cNvSpPr>
          <a:spLocks noChangeShapeType="1"/>
        </xdr:cNvSpPr>
      </xdr:nvSpPr>
      <xdr:spPr bwMode="auto">
        <a:xfrm flipH="1" flipV="1">
          <a:off x="5591176" y="4294186"/>
          <a:ext cx="385761" cy="1"/>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4</xdr:col>
      <xdr:colOff>28576</xdr:colOff>
      <xdr:row>22</xdr:row>
      <xdr:rowOff>104775</xdr:rowOff>
    </xdr:from>
    <xdr:to>
      <xdr:col>5</xdr:col>
      <xdr:colOff>1</xdr:colOff>
      <xdr:row>22</xdr:row>
      <xdr:rowOff>104775</xdr:rowOff>
    </xdr:to>
    <xdr:sp macro="" textlink="">
      <xdr:nvSpPr>
        <xdr:cNvPr id="46" name="Line 4">
          <a:extLst>
            <a:ext uri="{FF2B5EF4-FFF2-40B4-BE49-F238E27FC236}">
              <a16:creationId xmlns:a16="http://schemas.microsoft.com/office/drawing/2014/main" id="{00000000-0008-0000-0500-00002E000000}"/>
            </a:ext>
          </a:extLst>
        </xdr:cNvPr>
        <xdr:cNvSpPr>
          <a:spLocks noChangeShapeType="1"/>
        </xdr:cNvSpPr>
      </xdr:nvSpPr>
      <xdr:spPr bwMode="auto">
        <a:xfrm flipV="1">
          <a:off x="1743076" y="4295775"/>
          <a:ext cx="400050"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4</xdr:col>
      <xdr:colOff>9525</xdr:colOff>
      <xdr:row>43</xdr:row>
      <xdr:rowOff>114300</xdr:rowOff>
    </xdr:from>
    <xdr:to>
      <xdr:col>4</xdr:col>
      <xdr:colOff>419100</xdr:colOff>
      <xdr:row>43</xdr:row>
      <xdr:rowOff>114300</xdr:rowOff>
    </xdr:to>
    <xdr:sp macro="" textlink="">
      <xdr:nvSpPr>
        <xdr:cNvPr id="47" name="Line 4">
          <a:extLst>
            <a:ext uri="{FF2B5EF4-FFF2-40B4-BE49-F238E27FC236}">
              <a16:creationId xmlns:a16="http://schemas.microsoft.com/office/drawing/2014/main" id="{00000000-0008-0000-0500-00002F000000}"/>
            </a:ext>
          </a:extLst>
        </xdr:cNvPr>
        <xdr:cNvSpPr>
          <a:spLocks noChangeShapeType="1"/>
        </xdr:cNvSpPr>
      </xdr:nvSpPr>
      <xdr:spPr bwMode="auto">
        <a:xfrm flipV="1">
          <a:off x="1724025" y="8305800"/>
          <a:ext cx="409575"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5</xdr:col>
      <xdr:colOff>504825</xdr:colOff>
      <xdr:row>7</xdr:row>
      <xdr:rowOff>0</xdr:rowOff>
    </xdr:from>
    <xdr:to>
      <xdr:col>5</xdr:col>
      <xdr:colOff>504825</xdr:colOff>
      <xdr:row>11</xdr:row>
      <xdr:rowOff>238125</xdr:rowOff>
    </xdr:to>
    <xdr:sp macro="" textlink="">
      <xdr:nvSpPr>
        <xdr:cNvPr id="34" name="Line 1">
          <a:extLst>
            <a:ext uri="{FF2B5EF4-FFF2-40B4-BE49-F238E27FC236}">
              <a16:creationId xmlns:a16="http://schemas.microsoft.com/office/drawing/2014/main" id="{00000000-0008-0000-0500-000022000000}"/>
            </a:ext>
          </a:extLst>
        </xdr:cNvPr>
        <xdr:cNvSpPr>
          <a:spLocks noChangeShapeType="1"/>
        </xdr:cNvSpPr>
      </xdr:nvSpPr>
      <xdr:spPr bwMode="auto">
        <a:xfrm>
          <a:off x="2571750" y="1333500"/>
          <a:ext cx="0" cy="9525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422274</xdr:colOff>
      <xdr:row>10</xdr:row>
      <xdr:rowOff>100013</xdr:rowOff>
    </xdr:from>
    <xdr:to>
      <xdr:col>5</xdr:col>
      <xdr:colOff>422274</xdr:colOff>
      <xdr:row>10</xdr:row>
      <xdr:rowOff>100013</xdr:rowOff>
    </xdr:to>
    <xdr:sp macro="" textlink="">
      <xdr:nvSpPr>
        <xdr:cNvPr id="48" name="Line 2">
          <a:extLst>
            <a:ext uri="{FF2B5EF4-FFF2-40B4-BE49-F238E27FC236}">
              <a16:creationId xmlns:a16="http://schemas.microsoft.com/office/drawing/2014/main" id="{00000000-0008-0000-0500-000030000000}"/>
            </a:ext>
          </a:extLst>
        </xdr:cNvPr>
        <xdr:cNvSpPr>
          <a:spLocks noChangeShapeType="1"/>
        </xdr:cNvSpPr>
      </xdr:nvSpPr>
      <xdr:spPr bwMode="auto">
        <a:xfrm>
          <a:off x="2136774" y="2005013"/>
          <a:ext cx="428625"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9</xdr:col>
      <xdr:colOff>217488</xdr:colOff>
      <xdr:row>8</xdr:row>
      <xdr:rowOff>188911</xdr:rowOff>
    </xdr:from>
    <xdr:to>
      <xdr:col>9</xdr:col>
      <xdr:colOff>217488</xdr:colOff>
      <xdr:row>12</xdr:row>
      <xdr:rowOff>7936</xdr:rowOff>
    </xdr:to>
    <xdr:sp macro="" textlink="">
      <xdr:nvSpPr>
        <xdr:cNvPr id="49" name="Line 28">
          <a:extLst>
            <a:ext uri="{FF2B5EF4-FFF2-40B4-BE49-F238E27FC236}">
              <a16:creationId xmlns:a16="http://schemas.microsoft.com/office/drawing/2014/main" id="{00000000-0008-0000-0500-000031000000}"/>
            </a:ext>
          </a:extLst>
        </xdr:cNvPr>
        <xdr:cNvSpPr>
          <a:spLocks noChangeShapeType="1"/>
        </xdr:cNvSpPr>
      </xdr:nvSpPr>
      <xdr:spPr bwMode="auto">
        <a:xfrm>
          <a:off x="4075113" y="1712911"/>
          <a:ext cx="0" cy="5810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428624</xdr:colOff>
      <xdr:row>8</xdr:row>
      <xdr:rowOff>180974</xdr:rowOff>
    </xdr:from>
    <xdr:to>
      <xdr:col>9</xdr:col>
      <xdr:colOff>214313</xdr:colOff>
      <xdr:row>8</xdr:row>
      <xdr:rowOff>182563</xdr:rowOff>
    </xdr:to>
    <xdr:sp macro="" textlink="">
      <xdr:nvSpPr>
        <xdr:cNvPr id="50" name="Line 30">
          <a:extLst>
            <a:ext uri="{FF2B5EF4-FFF2-40B4-BE49-F238E27FC236}">
              <a16:creationId xmlns:a16="http://schemas.microsoft.com/office/drawing/2014/main" id="{00000000-0008-0000-0500-000032000000}"/>
            </a:ext>
          </a:extLst>
        </xdr:cNvPr>
        <xdr:cNvSpPr>
          <a:spLocks noChangeShapeType="1"/>
        </xdr:cNvSpPr>
      </xdr:nvSpPr>
      <xdr:spPr bwMode="auto">
        <a:xfrm>
          <a:off x="2571749" y="1704974"/>
          <a:ext cx="1500189" cy="1589"/>
        </a:xfrm>
        <a:prstGeom prst="line">
          <a:avLst/>
        </a:prstGeom>
        <a:noFill/>
        <a:ln w="9525">
          <a:solidFill>
            <a:srgbClr val="000000"/>
          </a:solidFill>
          <a:round/>
          <a:headEnd/>
          <a:tailEnd type="none" w="med" len="med"/>
        </a:ln>
        <a:extLst>
          <a:ext uri="{909E8E84-426E-40DD-AFC4-6F175D3DCCD1}">
            <a14:hiddenFill xmlns:a14="http://schemas.microsoft.com/office/drawing/2010/main">
              <a:noFill/>
            </a14:hiddenFill>
          </a:ext>
        </a:extLst>
      </xdr:spPr>
    </xdr:sp>
    <xdr:clientData/>
  </xdr:twoCellAnchor>
  <xdr:twoCellAnchor>
    <xdr:from>
      <xdr:col>9</xdr:col>
      <xdr:colOff>241300</xdr:colOff>
      <xdr:row>11</xdr:row>
      <xdr:rowOff>103188</xdr:rowOff>
    </xdr:from>
    <xdr:to>
      <xdr:col>9</xdr:col>
      <xdr:colOff>420688</xdr:colOff>
      <xdr:row>11</xdr:row>
      <xdr:rowOff>103188</xdr:rowOff>
    </xdr:to>
    <xdr:sp macro="" textlink="">
      <xdr:nvSpPr>
        <xdr:cNvPr id="51" name="Line 31">
          <a:extLst>
            <a:ext uri="{FF2B5EF4-FFF2-40B4-BE49-F238E27FC236}">
              <a16:creationId xmlns:a16="http://schemas.microsoft.com/office/drawing/2014/main" id="{00000000-0008-0000-0500-000033000000}"/>
            </a:ext>
          </a:extLst>
        </xdr:cNvPr>
        <xdr:cNvSpPr>
          <a:spLocks noChangeShapeType="1"/>
        </xdr:cNvSpPr>
      </xdr:nvSpPr>
      <xdr:spPr bwMode="auto">
        <a:xfrm flipH="1" flipV="1">
          <a:off x="4098925" y="2198688"/>
          <a:ext cx="179388"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9</xdr:col>
      <xdr:colOff>233363</xdr:colOff>
      <xdr:row>10</xdr:row>
      <xdr:rowOff>101598</xdr:rowOff>
    </xdr:from>
    <xdr:to>
      <xdr:col>9</xdr:col>
      <xdr:colOff>412751</xdr:colOff>
      <xdr:row>10</xdr:row>
      <xdr:rowOff>103187</xdr:rowOff>
    </xdr:to>
    <xdr:sp macro="" textlink="">
      <xdr:nvSpPr>
        <xdr:cNvPr id="52" name="Line 31">
          <a:extLst>
            <a:ext uri="{FF2B5EF4-FFF2-40B4-BE49-F238E27FC236}">
              <a16:creationId xmlns:a16="http://schemas.microsoft.com/office/drawing/2014/main" id="{00000000-0008-0000-0500-000034000000}"/>
            </a:ext>
          </a:extLst>
        </xdr:cNvPr>
        <xdr:cNvSpPr>
          <a:spLocks noChangeShapeType="1"/>
        </xdr:cNvSpPr>
      </xdr:nvSpPr>
      <xdr:spPr bwMode="auto">
        <a:xfrm flipH="1" flipV="1">
          <a:off x="4090988" y="2006598"/>
          <a:ext cx="179388" cy="1589"/>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5</xdr:col>
      <xdr:colOff>23812</xdr:colOff>
      <xdr:row>20</xdr:row>
      <xdr:rowOff>1588</xdr:rowOff>
    </xdr:from>
    <xdr:to>
      <xdr:col>5</xdr:col>
      <xdr:colOff>23812</xdr:colOff>
      <xdr:row>23</xdr:row>
      <xdr:rowOff>182563</xdr:rowOff>
    </xdr:to>
    <xdr:sp macro="" textlink="">
      <xdr:nvSpPr>
        <xdr:cNvPr id="53" name="Line 7">
          <a:extLst>
            <a:ext uri="{FF2B5EF4-FFF2-40B4-BE49-F238E27FC236}">
              <a16:creationId xmlns:a16="http://schemas.microsoft.com/office/drawing/2014/main" id="{00000000-0008-0000-0500-000035000000}"/>
            </a:ext>
          </a:extLst>
        </xdr:cNvPr>
        <xdr:cNvSpPr>
          <a:spLocks noChangeShapeType="1"/>
        </xdr:cNvSpPr>
      </xdr:nvSpPr>
      <xdr:spPr bwMode="auto">
        <a:xfrm>
          <a:off x="2166937" y="3811588"/>
          <a:ext cx="0" cy="7524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3177</xdr:colOff>
      <xdr:row>21</xdr:row>
      <xdr:rowOff>0</xdr:rowOff>
    </xdr:from>
    <xdr:to>
      <xdr:col>9</xdr:col>
      <xdr:colOff>3177</xdr:colOff>
      <xdr:row>24</xdr:row>
      <xdr:rowOff>9525</xdr:rowOff>
    </xdr:to>
    <xdr:sp macro="" textlink="">
      <xdr:nvSpPr>
        <xdr:cNvPr id="54" name="Line 28">
          <a:extLst>
            <a:ext uri="{FF2B5EF4-FFF2-40B4-BE49-F238E27FC236}">
              <a16:creationId xmlns:a16="http://schemas.microsoft.com/office/drawing/2014/main" id="{00000000-0008-0000-0500-000036000000}"/>
            </a:ext>
          </a:extLst>
        </xdr:cNvPr>
        <xdr:cNvSpPr>
          <a:spLocks noChangeShapeType="1"/>
        </xdr:cNvSpPr>
      </xdr:nvSpPr>
      <xdr:spPr bwMode="auto">
        <a:xfrm>
          <a:off x="3860802" y="4000500"/>
          <a:ext cx="0" cy="5810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38101</xdr:colOff>
      <xdr:row>20</xdr:row>
      <xdr:rowOff>180975</xdr:rowOff>
    </xdr:from>
    <xdr:to>
      <xdr:col>9</xdr:col>
      <xdr:colOff>3</xdr:colOff>
      <xdr:row>20</xdr:row>
      <xdr:rowOff>184152</xdr:rowOff>
    </xdr:to>
    <xdr:sp macro="" textlink="">
      <xdr:nvSpPr>
        <xdr:cNvPr id="55" name="Line 30">
          <a:extLst>
            <a:ext uri="{FF2B5EF4-FFF2-40B4-BE49-F238E27FC236}">
              <a16:creationId xmlns:a16="http://schemas.microsoft.com/office/drawing/2014/main" id="{00000000-0008-0000-0500-000037000000}"/>
            </a:ext>
          </a:extLst>
        </xdr:cNvPr>
        <xdr:cNvSpPr>
          <a:spLocks noChangeShapeType="1"/>
        </xdr:cNvSpPr>
      </xdr:nvSpPr>
      <xdr:spPr bwMode="auto">
        <a:xfrm>
          <a:off x="2181226" y="3990975"/>
          <a:ext cx="1676402" cy="3177"/>
        </a:xfrm>
        <a:prstGeom prst="line">
          <a:avLst/>
        </a:prstGeom>
        <a:noFill/>
        <a:ln w="9525">
          <a:solidFill>
            <a:srgbClr val="000000"/>
          </a:solidFill>
          <a:round/>
          <a:headEnd/>
          <a:tailEnd type="none" w="med" len="med"/>
        </a:ln>
        <a:extLst>
          <a:ext uri="{909E8E84-426E-40DD-AFC4-6F175D3DCCD1}">
            <a14:hiddenFill xmlns:a14="http://schemas.microsoft.com/office/drawing/2010/main">
              <a:noFill/>
            </a14:hiddenFill>
          </a:ext>
        </a:extLst>
      </xdr:spPr>
    </xdr:sp>
    <xdr:clientData/>
  </xdr:twoCellAnchor>
  <xdr:twoCellAnchor>
    <xdr:from>
      <xdr:col>9</xdr:col>
      <xdr:colOff>26989</xdr:colOff>
      <xdr:row>23</xdr:row>
      <xdr:rowOff>103188</xdr:rowOff>
    </xdr:from>
    <xdr:to>
      <xdr:col>9</xdr:col>
      <xdr:colOff>404813</xdr:colOff>
      <xdr:row>23</xdr:row>
      <xdr:rowOff>104777</xdr:rowOff>
    </xdr:to>
    <xdr:sp macro="" textlink="">
      <xdr:nvSpPr>
        <xdr:cNvPr id="56" name="Line 31">
          <a:extLst>
            <a:ext uri="{FF2B5EF4-FFF2-40B4-BE49-F238E27FC236}">
              <a16:creationId xmlns:a16="http://schemas.microsoft.com/office/drawing/2014/main" id="{00000000-0008-0000-0500-000038000000}"/>
            </a:ext>
          </a:extLst>
        </xdr:cNvPr>
        <xdr:cNvSpPr>
          <a:spLocks noChangeShapeType="1"/>
        </xdr:cNvSpPr>
      </xdr:nvSpPr>
      <xdr:spPr bwMode="auto">
        <a:xfrm flipH="1">
          <a:off x="3884614" y="4484688"/>
          <a:ext cx="377824" cy="1589"/>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9</xdr:col>
      <xdr:colOff>19051</xdr:colOff>
      <xdr:row>22</xdr:row>
      <xdr:rowOff>103186</xdr:rowOff>
    </xdr:from>
    <xdr:to>
      <xdr:col>9</xdr:col>
      <xdr:colOff>404812</xdr:colOff>
      <xdr:row>22</xdr:row>
      <xdr:rowOff>103187</xdr:rowOff>
    </xdr:to>
    <xdr:sp macro="" textlink="">
      <xdr:nvSpPr>
        <xdr:cNvPr id="57" name="Line 31">
          <a:extLst>
            <a:ext uri="{FF2B5EF4-FFF2-40B4-BE49-F238E27FC236}">
              <a16:creationId xmlns:a16="http://schemas.microsoft.com/office/drawing/2014/main" id="{00000000-0008-0000-0500-000039000000}"/>
            </a:ext>
          </a:extLst>
        </xdr:cNvPr>
        <xdr:cNvSpPr>
          <a:spLocks noChangeShapeType="1"/>
        </xdr:cNvSpPr>
      </xdr:nvSpPr>
      <xdr:spPr bwMode="auto">
        <a:xfrm flipH="1" flipV="1">
          <a:off x="3876676" y="4294186"/>
          <a:ext cx="385761" cy="1"/>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twoCellAnchor>
    <xdr:from>
      <xdr:col>4</xdr:col>
      <xdr:colOff>28576</xdr:colOff>
      <xdr:row>22</xdr:row>
      <xdr:rowOff>104775</xdr:rowOff>
    </xdr:from>
    <xdr:to>
      <xdr:col>5</xdr:col>
      <xdr:colOff>1</xdr:colOff>
      <xdr:row>22</xdr:row>
      <xdr:rowOff>104775</xdr:rowOff>
    </xdr:to>
    <xdr:sp macro="" textlink="">
      <xdr:nvSpPr>
        <xdr:cNvPr id="58" name="Line 4">
          <a:extLst>
            <a:ext uri="{FF2B5EF4-FFF2-40B4-BE49-F238E27FC236}">
              <a16:creationId xmlns:a16="http://schemas.microsoft.com/office/drawing/2014/main" id="{00000000-0008-0000-0500-00003A000000}"/>
            </a:ext>
          </a:extLst>
        </xdr:cNvPr>
        <xdr:cNvSpPr>
          <a:spLocks noChangeShapeType="1"/>
        </xdr:cNvSpPr>
      </xdr:nvSpPr>
      <xdr:spPr bwMode="auto">
        <a:xfrm flipV="1">
          <a:off x="1743076" y="4295775"/>
          <a:ext cx="400050" cy="0"/>
        </a:xfrm>
        <a:prstGeom prst="line">
          <a:avLst/>
        </a:prstGeom>
        <a:noFill/>
        <a:ln w="9525">
          <a:solidFill>
            <a:srgbClr val="000000"/>
          </a:solidFill>
          <a:round/>
          <a:headEnd/>
          <a:tailEnd type="arrow" w="sm" len="sm"/>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123</xdr:col>
      <xdr:colOff>495300</xdr:colOff>
      <xdr:row>2</xdr:row>
      <xdr:rowOff>57150</xdr:rowOff>
    </xdr:from>
    <xdr:to>
      <xdr:col>125</xdr:col>
      <xdr:colOff>209550</xdr:colOff>
      <xdr:row>4</xdr:row>
      <xdr:rowOff>0</xdr:rowOff>
    </xdr:to>
    <xdr:pic>
      <xdr:nvPicPr>
        <xdr:cNvPr id="7371" name="Picture 4">
          <a:extLst>
            <a:ext uri="{FF2B5EF4-FFF2-40B4-BE49-F238E27FC236}">
              <a16:creationId xmlns:a16="http://schemas.microsoft.com/office/drawing/2014/main" id="{00000000-0008-0000-0700-0000C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48200" y="504825"/>
          <a:ext cx="11620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1</xdr:row>
      <xdr:rowOff>0</xdr:rowOff>
    </xdr:from>
    <xdr:to>
      <xdr:col>18</xdr:col>
      <xdr:colOff>66675</xdr:colOff>
      <xdr:row>14</xdr:row>
      <xdr:rowOff>57150</xdr:rowOff>
    </xdr:to>
    <xdr:sp macro="" textlink="">
      <xdr:nvSpPr>
        <xdr:cNvPr id="14" name="テキスト ボックス 13">
          <a:extLst>
            <a:ext uri="{FF2B5EF4-FFF2-40B4-BE49-F238E27FC236}">
              <a16:creationId xmlns:a16="http://schemas.microsoft.com/office/drawing/2014/main" id="{00000000-0008-0000-0C00-00000E000000}"/>
            </a:ext>
          </a:extLst>
        </xdr:cNvPr>
        <xdr:cNvSpPr txBox="1"/>
      </xdr:nvSpPr>
      <xdr:spPr>
        <a:xfrm>
          <a:off x="7258050" y="171450"/>
          <a:ext cx="5553075" cy="2247900"/>
        </a:xfrm>
        <a:prstGeom prst="rect">
          <a:avLst/>
        </a:prstGeom>
        <a:solidFill>
          <a:schemeClr val="accent6">
            <a:lumMod val="20000"/>
            <a:lumOff val="80000"/>
          </a:schemeClr>
        </a:solidFill>
        <a:ln w="9525" cmpd="sng">
          <a:solidFill>
            <a:schemeClr val="accent6"/>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mn-ea"/>
              <a:ea typeface="+mn-ea"/>
            </a:rPr>
            <a:t>【</a:t>
          </a:r>
          <a:r>
            <a:rPr kumimoji="1" lang="ja-JP" altLang="en-US" sz="1100">
              <a:latin typeface="+mn-ea"/>
              <a:ea typeface="+mn-ea"/>
            </a:rPr>
            <a:t>資料</a:t>
          </a:r>
          <a:r>
            <a:rPr kumimoji="1" lang="en-US" altLang="ja-JP" sz="1100">
              <a:latin typeface="+mn-ea"/>
              <a:ea typeface="+mn-ea"/>
            </a:rPr>
            <a:t>】</a:t>
          </a:r>
          <a:r>
            <a:rPr kumimoji="1" lang="en-US" altLang="ja-JP" sz="1100" baseline="0">
              <a:latin typeface="+mn-ea"/>
              <a:ea typeface="+mn-ea"/>
            </a:rPr>
            <a:t> </a:t>
          </a:r>
          <a:r>
            <a:rPr kumimoji="1" lang="ja-JP" altLang="en-US" sz="1100" baseline="0">
              <a:latin typeface="+mn-ea"/>
              <a:ea typeface="+mn-ea"/>
            </a:rPr>
            <a:t>総務省「家計調査」より　家計収支表＞総世帯＞詳細結果表＞年次＞</a:t>
          </a:r>
          <a:r>
            <a:rPr kumimoji="1" lang="en-US" altLang="ja-JP" sz="1100" baseline="0">
              <a:latin typeface="+mn-ea"/>
              <a:ea typeface="+mn-ea"/>
            </a:rPr>
            <a:t>20XX</a:t>
          </a:r>
          <a:r>
            <a:rPr kumimoji="1" lang="ja-JP" altLang="en-US" sz="1100" baseline="0">
              <a:latin typeface="+mn-ea"/>
              <a:ea typeface="+mn-ea"/>
            </a:rPr>
            <a:t>年</a:t>
          </a:r>
          <a:endParaRPr kumimoji="1" lang="en-US" altLang="ja-JP" sz="1100">
            <a:latin typeface="+mn-ea"/>
            <a:ea typeface="+mn-ea"/>
          </a:endParaRPr>
        </a:p>
        <a:p>
          <a:r>
            <a:rPr kumimoji="1" lang="ja-JP" altLang="en-US" sz="1100">
              <a:latin typeface="+mn-ea"/>
              <a:ea typeface="+mn-ea"/>
            </a:rPr>
            <a:t>＜用途分類＞１世帯当たりの１か月間の収入と支出</a:t>
          </a:r>
          <a:endParaRPr kumimoji="1" lang="en-US" altLang="ja-JP" sz="1100">
            <a:latin typeface="+mn-ea"/>
            <a:ea typeface="+mn-ea"/>
          </a:endParaRPr>
        </a:p>
        <a:p>
          <a:r>
            <a:rPr kumimoji="1" lang="ja-JP" altLang="en-US" sz="1100">
              <a:latin typeface="+mn-ea"/>
              <a:ea typeface="+mn-ea"/>
            </a:rPr>
            <a:t>「第１表　１世帯当たり１か月間の収入と支出（総世帯）」の「勤労者世帯」欄</a:t>
          </a:r>
          <a:endParaRPr kumimoji="1" lang="en-US" altLang="ja-JP" sz="1100">
            <a:latin typeface="+mn-ea"/>
            <a:ea typeface="+mn-ea"/>
          </a:endParaRPr>
        </a:p>
        <a:p>
          <a:r>
            <a:rPr kumimoji="1" lang="ja-JP" altLang="en-US" sz="1100">
              <a:latin typeface="+mn-ea"/>
              <a:ea typeface="+mn-ea"/>
            </a:rPr>
            <a:t>「第２表　都市階級・地方・都道府県庁所在市別　１世帯当たり１か月間の収入と支出（総世帯のうち勤労者世帯）」の「東北地方」及び「山形市」欄</a:t>
          </a:r>
          <a:endParaRPr kumimoji="1" lang="en-US" altLang="ja-JP" sz="1100">
            <a:latin typeface="+mn-ea"/>
            <a:ea typeface="+mn-ea"/>
          </a:endParaRPr>
        </a:p>
        <a:p>
          <a:pPr lvl="1"/>
          <a:r>
            <a:rPr kumimoji="1" lang="en-US" altLang="ja-JP" sz="1100" u="sng">
              <a:solidFill>
                <a:srgbClr val="0070C0"/>
              </a:solidFill>
              <a:latin typeface="+mn-ea"/>
              <a:ea typeface="+mn-ea"/>
            </a:rPr>
            <a:t>http://www.stat.go.jp/data/kakei/index.htm</a:t>
          </a:r>
        </a:p>
        <a:p>
          <a:endParaRPr kumimoji="1" lang="en-US" altLang="ja-JP" sz="1100">
            <a:latin typeface="+mn-ea"/>
            <a:ea typeface="+mn-ea"/>
          </a:endParaRPr>
        </a:p>
        <a:p>
          <a:r>
            <a:rPr kumimoji="1" lang="ja-JP" altLang="en-US" sz="1100">
              <a:latin typeface="+mn-ea"/>
              <a:ea typeface="+mn-ea"/>
            </a:rPr>
            <a:t>注１）可処分所得：実収入から税金や社会保険料などの「非消費支出」を差し引いた額</a:t>
          </a:r>
          <a:endParaRPr kumimoji="1" lang="en-US" altLang="ja-JP" sz="1100">
            <a:latin typeface="+mn-ea"/>
            <a:ea typeface="+mn-ea"/>
          </a:endParaRPr>
        </a:p>
        <a:p>
          <a:r>
            <a:rPr kumimoji="1" lang="ja-JP" altLang="en-US" sz="1100">
              <a:latin typeface="+mn-ea"/>
              <a:ea typeface="+mn-ea"/>
            </a:rPr>
            <a:t>注２）非消費支出：税金や社会保険料など世帯の自由にならない支出</a:t>
          </a:r>
          <a:endParaRPr kumimoji="1" lang="en-US" altLang="ja-JP" sz="1100">
            <a:latin typeface="+mn-ea"/>
            <a:ea typeface="+mn-ea"/>
          </a:endParaRPr>
        </a:p>
        <a:p>
          <a:r>
            <a:rPr kumimoji="1" lang="ja-JP" altLang="en-US" sz="1100">
              <a:latin typeface="+mn-ea"/>
              <a:ea typeface="+mn-ea"/>
            </a:rPr>
            <a:t>注３）平均消費性向：可処分所得に対する消費支出の割合</a:t>
          </a:r>
        </a:p>
      </xdr:txBody>
    </xdr:sp>
    <xdr:clientData/>
  </xdr:twoCellAnchor>
  <xdr:twoCellAnchor>
    <xdr:from>
      <xdr:col>10</xdr:col>
      <xdr:colOff>0</xdr:colOff>
      <xdr:row>15</xdr:row>
      <xdr:rowOff>0</xdr:rowOff>
    </xdr:from>
    <xdr:to>
      <xdr:col>18</xdr:col>
      <xdr:colOff>105556</xdr:colOff>
      <xdr:row>35</xdr:row>
      <xdr:rowOff>34016</xdr:rowOff>
    </xdr:to>
    <xdr:pic>
      <xdr:nvPicPr>
        <xdr:cNvPr id="15" name="図 14">
          <a:extLst>
            <a:ext uri="{FF2B5EF4-FFF2-40B4-BE49-F238E27FC236}">
              <a16:creationId xmlns:a16="http://schemas.microsoft.com/office/drawing/2014/main" id="{00000000-0008-0000-0C00-00000F000000}"/>
            </a:ext>
          </a:extLst>
        </xdr:cNvPr>
        <xdr:cNvPicPr>
          <a:picLocks noChangeAspect="1"/>
        </xdr:cNvPicPr>
      </xdr:nvPicPr>
      <xdr:blipFill>
        <a:blip xmlns:r="http://schemas.openxmlformats.org/officeDocument/2006/relationships" r:embed="rId1"/>
        <a:stretch>
          <a:fillRect/>
        </a:stretch>
      </xdr:blipFill>
      <xdr:spPr>
        <a:xfrm>
          <a:off x="7258050" y="2533650"/>
          <a:ext cx="5591956" cy="3463016"/>
        </a:xfrm>
        <a:prstGeom prst="rect">
          <a:avLst/>
        </a:prstGeom>
      </xdr:spPr>
    </xdr:pic>
    <xdr:clientData/>
  </xdr:twoCellAnchor>
  <xdr:twoCellAnchor>
    <xdr:from>
      <xdr:col>10</xdr:col>
      <xdr:colOff>0</xdr:colOff>
      <xdr:row>36</xdr:row>
      <xdr:rowOff>0</xdr:rowOff>
    </xdr:from>
    <xdr:to>
      <xdr:col>18</xdr:col>
      <xdr:colOff>34108</xdr:colOff>
      <xdr:row>44</xdr:row>
      <xdr:rowOff>95250</xdr:rowOff>
    </xdr:to>
    <xdr:pic>
      <xdr:nvPicPr>
        <xdr:cNvPr id="16" name="図 15">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2"/>
        <a:stretch>
          <a:fillRect/>
        </a:stretch>
      </xdr:blipFill>
      <xdr:spPr>
        <a:xfrm>
          <a:off x="7258050" y="5791200"/>
          <a:ext cx="5520508" cy="1466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119</xdr:col>
      <xdr:colOff>133350</xdr:colOff>
      <xdr:row>0</xdr:row>
      <xdr:rowOff>104775</xdr:rowOff>
    </xdr:from>
    <xdr:to>
      <xdr:col>120</xdr:col>
      <xdr:colOff>571500</xdr:colOff>
      <xdr:row>2</xdr:row>
      <xdr:rowOff>19050</xdr:rowOff>
    </xdr:to>
    <xdr:pic>
      <xdr:nvPicPr>
        <xdr:cNvPr id="5243" name="Picture 4">
          <a:extLst>
            <a:ext uri="{FF2B5EF4-FFF2-40B4-BE49-F238E27FC236}">
              <a16:creationId xmlns:a16="http://schemas.microsoft.com/office/drawing/2014/main" id="{00000000-0008-0000-0D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04775"/>
          <a:ext cx="11620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00120XSV2\&#35299;&#26512;\&#29987;&#26989;&#36899;&#38306;&#34920;&#38306;&#20418;\&#65320;&#65303;&#29987;&#26989;&#36899;&#38306;&#34920;&#20844;&#34920;&#29992;&#36039;&#26009;\&#27010;&#35201;\&#29983;&#29987;&#38989;\&#65320;&#65303;&#29987;&#26989;&#36899;&#38306;&#34920;&#29983;&#29987;&#38989;&#25512;&#35336;&#12381;&#12398;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00120XSV2\&#35299;&#26512;\&#30476;&#27665;&#32076;&#28168;&#35336;&#31639;\&#32207;&#36039;&#26412;&#24418;&#251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第２次産業 "/>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推計作業の流れ"/>
      <sheetName val="資本総括"/>
      <sheetName val="資本09"/>
      <sheetName val="資本08"/>
      <sheetName val="資本07"/>
      <sheetName val="資本06"/>
      <sheetName val="資本05"/>
      <sheetName val="資本04"/>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1.bin"/><Relationship Id="rId1" Type="http://schemas.openxmlformats.org/officeDocument/2006/relationships/hyperlink" Target="http://www.stat.go.jp/data/kakei/index.htm" TargetMode="Externa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12.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9"/>
  <sheetViews>
    <sheetView tabSelected="1" view="pageBreakPreview" zoomScaleNormal="100" zoomScaleSheetLayoutView="100" workbookViewId="0"/>
  </sheetViews>
  <sheetFormatPr defaultRowHeight="13.5"/>
  <cols>
    <col min="1" max="1" width="2.375" customWidth="1"/>
    <col min="2" max="2" width="3.625" customWidth="1"/>
    <col min="3" max="3" width="92.875" customWidth="1"/>
    <col min="4" max="4" width="3.5" customWidth="1"/>
  </cols>
  <sheetData>
    <row r="2" spans="2:3" ht="15">
      <c r="B2" s="603" t="s">
        <v>665</v>
      </c>
    </row>
    <row r="4" spans="2:3" ht="18" customHeight="1">
      <c r="B4" s="604" t="s">
        <v>689</v>
      </c>
    </row>
    <row r="5" spans="2:3" ht="18" customHeight="1">
      <c r="B5" s="604" t="s">
        <v>666</v>
      </c>
    </row>
    <row r="6" spans="2:3" ht="14.25" thickBot="1"/>
    <row r="7" spans="2:3" ht="21.75" customHeight="1">
      <c r="B7" s="605" t="s">
        <v>690</v>
      </c>
      <c r="C7" s="606" t="s">
        <v>667</v>
      </c>
    </row>
    <row r="8" spans="2:3" ht="21.75" customHeight="1">
      <c r="B8" s="607"/>
      <c r="C8" s="608" t="s">
        <v>668</v>
      </c>
    </row>
    <row r="9" spans="2:3" ht="21.75" customHeight="1">
      <c r="B9" s="607" t="s">
        <v>691</v>
      </c>
      <c r="C9" s="609" t="s">
        <v>1376</v>
      </c>
    </row>
    <row r="10" spans="2:3" ht="21.75" customHeight="1">
      <c r="B10" s="607" t="s">
        <v>692</v>
      </c>
      <c r="C10" s="609" t="s">
        <v>669</v>
      </c>
    </row>
    <row r="11" spans="2:3" ht="21.75" customHeight="1">
      <c r="B11" s="607"/>
      <c r="C11" s="608" t="s">
        <v>670</v>
      </c>
    </row>
    <row r="12" spans="2:3" ht="21.75" customHeight="1">
      <c r="B12" s="607" t="s">
        <v>693</v>
      </c>
      <c r="C12" s="609" t="s">
        <v>671</v>
      </c>
    </row>
    <row r="13" spans="2:3" ht="21.75" customHeight="1">
      <c r="B13" s="607" t="s">
        <v>672</v>
      </c>
      <c r="C13" s="609" t="s">
        <v>673</v>
      </c>
    </row>
    <row r="14" spans="2:3" ht="21.75" customHeight="1">
      <c r="B14" s="607" t="s">
        <v>688</v>
      </c>
      <c r="C14" s="609" t="s">
        <v>694</v>
      </c>
    </row>
    <row r="15" spans="2:3" ht="21.75" customHeight="1">
      <c r="B15" s="607" t="s">
        <v>674</v>
      </c>
      <c r="C15" s="609" t="s">
        <v>675</v>
      </c>
    </row>
    <row r="16" spans="2:3" ht="21.75" customHeight="1">
      <c r="B16" s="607"/>
      <c r="C16" s="608" t="s">
        <v>695</v>
      </c>
    </row>
    <row r="17" spans="2:3" ht="21.75" customHeight="1">
      <c r="B17" s="607" t="s">
        <v>676</v>
      </c>
      <c r="C17" s="609" t="s">
        <v>677</v>
      </c>
    </row>
    <row r="18" spans="2:3" ht="21.75" customHeight="1">
      <c r="B18" s="607"/>
      <c r="C18" s="608" t="s">
        <v>678</v>
      </c>
    </row>
    <row r="19" spans="2:3" ht="21.75" customHeight="1">
      <c r="B19" s="607" t="s">
        <v>679</v>
      </c>
      <c r="C19" s="609" t="s">
        <v>680</v>
      </c>
    </row>
    <row r="20" spans="2:3" ht="21.75" customHeight="1">
      <c r="B20" s="607" t="s">
        <v>681</v>
      </c>
      <c r="C20" s="609" t="s">
        <v>682</v>
      </c>
    </row>
    <row r="21" spans="2:3" ht="21.75" customHeight="1">
      <c r="B21" s="607" t="s">
        <v>696</v>
      </c>
      <c r="C21" s="609" t="s">
        <v>697</v>
      </c>
    </row>
    <row r="22" spans="2:3" ht="21.75" customHeight="1">
      <c r="B22" s="607"/>
      <c r="C22" s="608" t="s">
        <v>683</v>
      </c>
    </row>
    <row r="23" spans="2:3" ht="21.75" customHeight="1" thickBot="1">
      <c r="B23" s="610" t="s">
        <v>684</v>
      </c>
      <c r="C23" s="611" t="s">
        <v>698</v>
      </c>
    </row>
    <row r="25" spans="2:3" ht="15">
      <c r="B25" s="603" t="s">
        <v>685</v>
      </c>
    </row>
    <row r="26" spans="2:3" ht="3.75" customHeight="1"/>
    <row r="27" spans="2:3" ht="18" customHeight="1">
      <c r="B27" s="612" t="s">
        <v>686</v>
      </c>
    </row>
    <row r="28" spans="2:3" ht="18" customHeight="1">
      <c r="B28" s="612" t="s">
        <v>699</v>
      </c>
    </row>
    <row r="29" spans="2:3" ht="18" customHeight="1">
      <c r="B29" s="612" t="s">
        <v>687</v>
      </c>
    </row>
  </sheetData>
  <sheetProtection sheet="1" objects="1" scenarios="1"/>
  <phoneticPr fontId="6"/>
  <pageMargins left="0.70866141732283472" right="0.5118110236220472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0"/>
    <pageSetUpPr fitToPage="1"/>
  </sheetPr>
  <dimension ref="B1:J130"/>
  <sheetViews>
    <sheetView showGridLines="0" view="pageBreakPreview" zoomScaleNormal="100" zoomScaleSheetLayoutView="100" workbookViewId="0"/>
  </sheetViews>
  <sheetFormatPr defaultColWidth="9" defaultRowHeight="15" customHeight="1"/>
  <cols>
    <col min="1" max="1" width="3.125" style="1" customWidth="1"/>
    <col min="2" max="2" width="4.125" style="1" bestFit="1" customWidth="1"/>
    <col min="3" max="3" width="12.625" style="1" customWidth="1"/>
    <col min="4" max="4" width="31.625" style="1" customWidth="1"/>
    <col min="5" max="6" width="14.125" style="1" customWidth="1"/>
    <col min="7" max="7" width="15.25" style="1" customWidth="1"/>
    <col min="8" max="8" width="15.5" style="1" customWidth="1"/>
    <col min="9" max="9" width="4.625" style="1" customWidth="1"/>
    <col min="10" max="10" width="9.375" style="1" customWidth="1"/>
    <col min="11" max="11" width="3.875" style="1" customWidth="1"/>
    <col min="12" max="12" width="10.625" style="1" customWidth="1"/>
    <col min="13" max="16384" width="9" style="1"/>
  </cols>
  <sheetData>
    <row r="1" spans="2:10" ht="15" customHeight="1">
      <c r="B1" s="170"/>
      <c r="C1" s="170"/>
    </row>
    <row r="2" spans="2:10" ht="15" customHeight="1">
      <c r="B2" s="426" t="s">
        <v>192</v>
      </c>
      <c r="C2" s="426"/>
      <c r="D2" s="424"/>
      <c r="E2" s="424"/>
      <c r="F2" s="424"/>
      <c r="G2" s="424"/>
      <c r="H2" s="424"/>
    </row>
    <row r="3" spans="2:10" ht="15" customHeight="1">
      <c r="B3" s="433" t="s">
        <v>402</v>
      </c>
      <c r="C3" s="424" t="s">
        <v>403</v>
      </c>
      <c r="D3" s="424"/>
      <c r="E3" s="424"/>
      <c r="F3" s="424"/>
      <c r="G3" s="424"/>
      <c r="H3" s="424"/>
    </row>
    <row r="4" spans="2:10" ht="15" customHeight="1">
      <c r="B4" s="433" t="s">
        <v>404</v>
      </c>
      <c r="C4" s="424" t="s">
        <v>410</v>
      </c>
      <c r="D4" s="424"/>
      <c r="E4" s="424"/>
      <c r="F4" s="424"/>
      <c r="G4" s="424"/>
      <c r="H4" s="424"/>
    </row>
    <row r="5" spans="2:10" ht="15" customHeight="1">
      <c r="B5" s="433"/>
      <c r="C5" s="424" t="s">
        <v>417</v>
      </c>
      <c r="D5" s="424"/>
      <c r="E5" s="424"/>
      <c r="F5" s="424"/>
      <c r="G5" s="424"/>
      <c r="H5" s="424"/>
    </row>
    <row r="6" spans="2:10" ht="15" customHeight="1">
      <c r="B6" s="433"/>
      <c r="C6" s="424" t="s">
        <v>411</v>
      </c>
      <c r="D6" s="424"/>
      <c r="E6" s="424"/>
      <c r="F6" s="424"/>
      <c r="G6" s="424"/>
      <c r="H6" s="424"/>
    </row>
    <row r="7" spans="2:10" ht="15" customHeight="1">
      <c r="B7" s="433"/>
      <c r="C7" s="424" t="s">
        <v>412</v>
      </c>
      <c r="D7" s="424"/>
      <c r="E7" s="424"/>
      <c r="F7" s="424"/>
      <c r="G7" s="424"/>
      <c r="H7" s="431"/>
    </row>
    <row r="8" spans="2:10" ht="15" customHeight="1">
      <c r="B8" s="433" t="s">
        <v>413</v>
      </c>
      <c r="C8" s="424" t="s">
        <v>414</v>
      </c>
      <c r="D8" s="427"/>
      <c r="E8" s="424"/>
      <c r="F8" s="424"/>
      <c r="G8" s="424"/>
      <c r="H8" s="432"/>
    </row>
    <row r="9" spans="2:10" ht="15" customHeight="1">
      <c r="B9" s="433"/>
      <c r="C9" s="424" t="s">
        <v>416</v>
      </c>
      <c r="D9" s="427"/>
      <c r="E9" s="424"/>
      <c r="F9" s="424"/>
      <c r="G9" s="671" t="s">
        <v>418</v>
      </c>
      <c r="H9" s="671"/>
    </row>
    <row r="10" spans="2:10" ht="15" customHeight="1" thickBot="1">
      <c r="B10" s="1" t="s">
        <v>405</v>
      </c>
      <c r="D10" s="119"/>
      <c r="H10" s="428"/>
    </row>
    <row r="11" spans="2:10" ht="15" customHeight="1" thickTop="1">
      <c r="B11" s="682" t="s">
        <v>406</v>
      </c>
      <c r="C11" s="683"/>
      <c r="D11" s="672"/>
      <c r="E11" s="673"/>
      <c r="F11" s="673"/>
      <c r="G11" s="673"/>
      <c r="H11" s="674"/>
      <c r="J11" s="434"/>
    </row>
    <row r="12" spans="2:10" ht="15" customHeight="1" thickBot="1">
      <c r="B12" s="684"/>
      <c r="C12" s="685"/>
      <c r="D12" s="675"/>
      <c r="E12" s="676"/>
      <c r="F12" s="676"/>
      <c r="G12" s="676"/>
      <c r="H12" s="677"/>
    </row>
    <row r="13" spans="2:10" ht="15" customHeight="1" thickTop="1">
      <c r="B13" s="682" t="s">
        <v>407</v>
      </c>
      <c r="C13" s="683"/>
      <c r="D13" s="678"/>
      <c r="E13" s="673"/>
      <c r="F13" s="673"/>
      <c r="G13" s="673"/>
      <c r="H13" s="674"/>
    </row>
    <row r="14" spans="2:10" ht="15" customHeight="1">
      <c r="B14" s="686"/>
      <c r="C14" s="687"/>
      <c r="D14" s="679"/>
      <c r="E14" s="680"/>
      <c r="F14" s="680"/>
      <c r="G14" s="680"/>
      <c r="H14" s="681"/>
    </row>
    <row r="15" spans="2:10" ht="15" customHeight="1" thickBot="1">
      <c r="B15" s="684"/>
      <c r="C15" s="685"/>
      <c r="D15" s="675"/>
      <c r="E15" s="676"/>
      <c r="F15" s="676"/>
      <c r="G15" s="676"/>
      <c r="H15" s="677"/>
    </row>
    <row r="16" spans="2:10" ht="15" customHeight="1" thickTop="1">
      <c r="B16" s="1" t="s">
        <v>408</v>
      </c>
      <c r="J16" s="1" t="s">
        <v>415</v>
      </c>
    </row>
    <row r="17" spans="2:10" ht="15" customHeight="1">
      <c r="B17" s="693"/>
      <c r="C17" s="694"/>
      <c r="D17" s="695"/>
      <c r="E17" s="441" t="s">
        <v>409</v>
      </c>
      <c r="F17" s="442"/>
      <c r="G17" s="443"/>
      <c r="H17" s="444"/>
      <c r="J17" s="429" t="s">
        <v>95</v>
      </c>
    </row>
    <row r="18" spans="2:10" ht="15" customHeight="1" thickBot="1">
      <c r="B18" s="693" t="s">
        <v>94</v>
      </c>
      <c r="C18" s="694"/>
      <c r="D18" s="695"/>
      <c r="E18" s="699" t="s">
        <v>109</v>
      </c>
      <c r="F18" s="435"/>
      <c r="G18" s="688" t="s">
        <v>111</v>
      </c>
      <c r="H18" s="438"/>
      <c r="J18" s="430"/>
    </row>
    <row r="19" spans="2:10" ht="15" customHeight="1" thickBot="1">
      <c r="B19" s="696"/>
      <c r="C19" s="697"/>
      <c r="D19" s="698"/>
      <c r="E19" s="700"/>
      <c r="F19" s="436" t="s">
        <v>654</v>
      </c>
      <c r="G19" s="689"/>
      <c r="H19" s="439" t="s">
        <v>655</v>
      </c>
      <c r="J19" s="425">
        <v>0.51800000000000002</v>
      </c>
    </row>
    <row r="20" spans="2:10" ht="15" customHeight="1">
      <c r="B20" s="696" t="s">
        <v>96</v>
      </c>
      <c r="C20" s="697"/>
      <c r="D20" s="698"/>
      <c r="E20" s="437" t="s">
        <v>609</v>
      </c>
      <c r="F20" s="437" t="s">
        <v>97</v>
      </c>
      <c r="G20" s="440" t="s">
        <v>609</v>
      </c>
      <c r="H20" s="440" t="s">
        <v>97</v>
      </c>
    </row>
    <row r="21" spans="2:10" ht="15" customHeight="1" thickBot="1">
      <c r="B21" s="690" t="s">
        <v>98</v>
      </c>
      <c r="C21" s="691"/>
      <c r="D21" s="692"/>
      <c r="E21" s="162">
        <f>SUM(E22:E129)</f>
        <v>0</v>
      </c>
      <c r="F21" s="174"/>
      <c r="G21" s="162">
        <f>SUM(G22:G129)</f>
        <v>0</v>
      </c>
      <c r="H21" s="174"/>
    </row>
    <row r="22" spans="2:10" ht="12" customHeight="1">
      <c r="B22" s="5" t="s">
        <v>6</v>
      </c>
      <c r="C22" s="77" t="s">
        <v>0</v>
      </c>
      <c r="D22" s="77"/>
      <c r="E22" s="421"/>
      <c r="F22" s="570"/>
      <c r="G22" s="421"/>
      <c r="H22" s="570"/>
    </row>
    <row r="23" spans="2:10" ht="12" customHeight="1">
      <c r="B23" s="6" t="s">
        <v>8</v>
      </c>
      <c r="C23" s="1" t="s">
        <v>1</v>
      </c>
      <c r="E23" s="422"/>
      <c r="F23" s="571"/>
      <c r="G23" s="422"/>
      <c r="H23" s="571"/>
    </row>
    <row r="24" spans="2:10" ht="12" customHeight="1">
      <c r="B24" s="6" t="s">
        <v>9</v>
      </c>
      <c r="C24" s="1" t="s">
        <v>2</v>
      </c>
      <c r="E24" s="422"/>
      <c r="F24" s="571"/>
      <c r="G24" s="422"/>
      <c r="H24" s="571"/>
    </row>
    <row r="25" spans="2:10" ht="12" customHeight="1">
      <c r="B25" s="6" t="s">
        <v>12</v>
      </c>
      <c r="C25" s="1" t="s">
        <v>3</v>
      </c>
      <c r="E25" s="422"/>
      <c r="F25" s="571"/>
      <c r="G25" s="422"/>
      <c r="H25" s="571"/>
    </row>
    <row r="26" spans="2:10" ht="12" customHeight="1">
      <c r="B26" s="6" t="s">
        <v>14</v>
      </c>
      <c r="C26" s="1" t="s">
        <v>4</v>
      </c>
      <c r="E26" s="422"/>
      <c r="F26" s="571"/>
      <c r="G26" s="422"/>
      <c r="H26" s="571"/>
    </row>
    <row r="27" spans="2:10" ht="12" customHeight="1">
      <c r="B27" s="6" t="s">
        <v>39</v>
      </c>
      <c r="C27" s="1" t="s">
        <v>174</v>
      </c>
      <c r="E27" s="422"/>
      <c r="F27" s="571"/>
      <c r="G27" s="422"/>
      <c r="H27" s="571"/>
    </row>
    <row r="28" spans="2:10" ht="12" customHeight="1">
      <c r="B28" s="6" t="s">
        <v>41</v>
      </c>
      <c r="C28" s="1" t="s">
        <v>384</v>
      </c>
      <c r="E28" s="422"/>
      <c r="F28" s="571"/>
      <c r="G28" s="422"/>
      <c r="H28" s="571"/>
    </row>
    <row r="29" spans="2:10" ht="12" customHeight="1">
      <c r="B29" s="6" t="s">
        <v>79</v>
      </c>
      <c r="C29" s="1" t="s">
        <v>5</v>
      </c>
      <c r="E29" s="422"/>
      <c r="F29" s="571"/>
      <c r="G29" s="422"/>
      <c r="H29" s="571"/>
    </row>
    <row r="30" spans="2:10" ht="12" customHeight="1">
      <c r="B30" s="6" t="s">
        <v>80</v>
      </c>
      <c r="C30" s="1" t="s">
        <v>7</v>
      </c>
      <c r="E30" s="422"/>
      <c r="F30" s="571"/>
      <c r="G30" s="422"/>
      <c r="H30" s="571"/>
    </row>
    <row r="31" spans="2:10" ht="12" customHeight="1">
      <c r="B31" s="6" t="s">
        <v>81</v>
      </c>
      <c r="C31" s="1" t="s">
        <v>215</v>
      </c>
      <c r="E31" s="422"/>
      <c r="F31" s="571"/>
      <c r="G31" s="422"/>
      <c r="H31" s="571"/>
    </row>
    <row r="32" spans="2:10" ht="12" customHeight="1">
      <c r="B32" s="6" t="s">
        <v>82</v>
      </c>
      <c r="C32" s="1" t="s">
        <v>10</v>
      </c>
      <c r="E32" s="422"/>
      <c r="F32" s="571"/>
      <c r="G32" s="422"/>
      <c r="H32" s="571"/>
    </row>
    <row r="33" spans="2:8" ht="12" customHeight="1">
      <c r="B33" s="6" t="s">
        <v>216</v>
      </c>
      <c r="C33" s="1" t="s">
        <v>11</v>
      </c>
      <c r="E33" s="422"/>
      <c r="F33" s="571"/>
      <c r="G33" s="422"/>
      <c r="H33" s="571"/>
    </row>
    <row r="34" spans="2:8" ht="12" customHeight="1">
      <c r="B34" s="6" t="s">
        <v>217</v>
      </c>
      <c r="C34" s="1" t="s">
        <v>13</v>
      </c>
      <c r="E34" s="422"/>
      <c r="F34" s="571"/>
      <c r="G34" s="422"/>
      <c r="H34" s="571"/>
    </row>
    <row r="35" spans="2:8" ht="12" customHeight="1">
      <c r="B35" s="6" t="s">
        <v>218</v>
      </c>
      <c r="C35" s="1" t="s">
        <v>219</v>
      </c>
      <c r="E35" s="422"/>
      <c r="F35" s="571"/>
      <c r="G35" s="422"/>
      <c r="H35" s="571"/>
    </row>
    <row r="36" spans="2:8" ht="12" customHeight="1">
      <c r="B36" s="6" t="s">
        <v>220</v>
      </c>
      <c r="C36" s="1" t="s">
        <v>15</v>
      </c>
      <c r="E36" s="422"/>
      <c r="F36" s="571"/>
      <c r="G36" s="422"/>
      <c r="H36" s="571"/>
    </row>
    <row r="37" spans="2:8" ht="12" customHeight="1">
      <c r="B37" s="6" t="s">
        <v>221</v>
      </c>
      <c r="C37" s="1" t="s">
        <v>16</v>
      </c>
      <c r="E37" s="422"/>
      <c r="F37" s="571"/>
      <c r="G37" s="422"/>
      <c r="H37" s="571"/>
    </row>
    <row r="38" spans="2:8" ht="12" customHeight="1">
      <c r="B38" s="6" t="s">
        <v>222</v>
      </c>
      <c r="C38" s="1" t="s">
        <v>17</v>
      </c>
      <c r="E38" s="422"/>
      <c r="F38" s="571"/>
      <c r="G38" s="422"/>
      <c r="H38" s="571"/>
    </row>
    <row r="39" spans="2:8" ht="12" customHeight="1">
      <c r="B39" s="6" t="s">
        <v>223</v>
      </c>
      <c r="C39" s="1" t="s">
        <v>175</v>
      </c>
      <c r="E39" s="422"/>
      <c r="F39" s="571"/>
      <c r="G39" s="422"/>
      <c r="H39" s="571"/>
    </row>
    <row r="40" spans="2:8" ht="12" customHeight="1">
      <c r="B40" s="6" t="s">
        <v>224</v>
      </c>
      <c r="C40" s="1" t="s">
        <v>18</v>
      </c>
      <c r="E40" s="422"/>
      <c r="F40" s="571"/>
      <c r="G40" s="422"/>
      <c r="H40" s="571"/>
    </row>
    <row r="41" spans="2:8" ht="12" customHeight="1">
      <c r="B41" s="6" t="s">
        <v>225</v>
      </c>
      <c r="C41" s="1" t="s">
        <v>176</v>
      </c>
      <c r="E41" s="422"/>
      <c r="F41" s="571"/>
      <c r="G41" s="422"/>
      <c r="H41" s="571"/>
    </row>
    <row r="42" spans="2:8" ht="12" customHeight="1">
      <c r="B42" s="6" t="s">
        <v>226</v>
      </c>
      <c r="C42" s="1" t="s">
        <v>385</v>
      </c>
      <c r="E42" s="422"/>
      <c r="F42" s="571"/>
      <c r="G42" s="422"/>
      <c r="H42" s="571"/>
    </row>
    <row r="43" spans="2:8" ht="12" customHeight="1">
      <c r="B43" s="6" t="s">
        <v>227</v>
      </c>
      <c r="C43" s="1" t="s">
        <v>386</v>
      </c>
      <c r="E43" s="422"/>
      <c r="F43" s="571"/>
      <c r="G43" s="422"/>
      <c r="H43" s="571"/>
    </row>
    <row r="44" spans="2:8" ht="12" customHeight="1">
      <c r="B44" s="6" t="s">
        <v>228</v>
      </c>
      <c r="C44" s="176" t="s">
        <v>19</v>
      </c>
      <c r="D44" s="176"/>
      <c r="E44" s="422"/>
      <c r="F44" s="571"/>
      <c r="G44" s="422"/>
      <c r="H44" s="571"/>
    </row>
    <row r="45" spans="2:8" ht="12" customHeight="1">
      <c r="B45" s="6" t="s">
        <v>229</v>
      </c>
      <c r="C45" s="1" t="s">
        <v>20</v>
      </c>
      <c r="E45" s="422"/>
      <c r="F45" s="571"/>
      <c r="G45" s="422"/>
      <c r="H45" s="571"/>
    </row>
    <row r="46" spans="2:8" ht="12" customHeight="1">
      <c r="B46" s="6" t="s">
        <v>230</v>
      </c>
      <c r="C46" s="1" t="s">
        <v>21</v>
      </c>
      <c r="E46" s="422"/>
      <c r="F46" s="571"/>
      <c r="G46" s="422"/>
      <c r="H46" s="571"/>
    </row>
    <row r="47" spans="2:8" ht="12" customHeight="1">
      <c r="B47" s="6" t="s">
        <v>231</v>
      </c>
      <c r="C47" s="1" t="s">
        <v>232</v>
      </c>
      <c r="E47" s="422"/>
      <c r="F47" s="571"/>
      <c r="G47" s="422"/>
      <c r="H47" s="571"/>
    </row>
    <row r="48" spans="2:8" ht="12" customHeight="1">
      <c r="B48" s="6" t="s">
        <v>233</v>
      </c>
      <c r="C48" s="1" t="s">
        <v>22</v>
      </c>
      <c r="E48" s="422"/>
      <c r="F48" s="571"/>
      <c r="G48" s="422"/>
      <c r="H48" s="571"/>
    </row>
    <row r="49" spans="2:8" ht="12" customHeight="1">
      <c r="B49" s="6" t="s">
        <v>234</v>
      </c>
      <c r="C49" s="1" t="s">
        <v>23</v>
      </c>
      <c r="E49" s="422"/>
      <c r="F49" s="571"/>
      <c r="G49" s="422"/>
      <c r="H49" s="571"/>
    </row>
    <row r="50" spans="2:8" ht="12" customHeight="1">
      <c r="B50" s="6" t="s">
        <v>235</v>
      </c>
      <c r="C50" s="1" t="s">
        <v>24</v>
      </c>
      <c r="E50" s="422"/>
      <c r="F50" s="571"/>
      <c r="G50" s="422"/>
      <c r="H50" s="571"/>
    </row>
    <row r="51" spans="2:8" ht="12" customHeight="1">
      <c r="B51" s="6" t="s">
        <v>236</v>
      </c>
      <c r="C51" s="1" t="s">
        <v>25</v>
      </c>
      <c r="E51" s="422"/>
      <c r="F51" s="571"/>
      <c r="G51" s="422"/>
      <c r="H51" s="571"/>
    </row>
    <row r="52" spans="2:8" ht="12" customHeight="1">
      <c r="B52" s="6" t="s">
        <v>237</v>
      </c>
      <c r="C52" s="1" t="s">
        <v>387</v>
      </c>
      <c r="E52" s="422"/>
      <c r="F52" s="571"/>
      <c r="G52" s="422"/>
      <c r="H52" s="571"/>
    </row>
    <row r="53" spans="2:8" ht="12" customHeight="1">
      <c r="B53" s="6" t="s">
        <v>238</v>
      </c>
      <c r="C53" s="1" t="s">
        <v>26</v>
      </c>
      <c r="E53" s="422"/>
      <c r="F53" s="571"/>
      <c r="G53" s="422"/>
      <c r="H53" s="571"/>
    </row>
    <row r="54" spans="2:8" ht="12" customHeight="1">
      <c r="B54" s="6" t="s">
        <v>239</v>
      </c>
      <c r="C54" s="1" t="s">
        <v>27</v>
      </c>
      <c r="E54" s="422"/>
      <c r="F54" s="571"/>
      <c r="G54" s="422"/>
      <c r="H54" s="571"/>
    </row>
    <row r="55" spans="2:8" ht="12" customHeight="1">
      <c r="B55" s="6" t="s">
        <v>240</v>
      </c>
      <c r="C55" s="1" t="s">
        <v>28</v>
      </c>
      <c r="E55" s="422"/>
      <c r="F55" s="571"/>
      <c r="G55" s="422"/>
      <c r="H55" s="571"/>
    </row>
    <row r="56" spans="2:8" ht="12" customHeight="1">
      <c r="B56" s="6" t="s">
        <v>241</v>
      </c>
      <c r="C56" s="1" t="s">
        <v>29</v>
      </c>
      <c r="E56" s="422"/>
      <c r="F56" s="571"/>
      <c r="G56" s="422"/>
      <c r="H56" s="571"/>
    </row>
    <row r="57" spans="2:8" ht="12" customHeight="1">
      <c r="B57" s="6" t="s">
        <v>242</v>
      </c>
      <c r="C57" s="1" t="s">
        <v>30</v>
      </c>
      <c r="E57" s="422"/>
      <c r="F57" s="571"/>
      <c r="G57" s="422"/>
      <c r="H57" s="571"/>
    </row>
    <row r="58" spans="2:8" ht="12" customHeight="1">
      <c r="B58" s="6" t="s">
        <v>243</v>
      </c>
      <c r="C58" s="1" t="s">
        <v>31</v>
      </c>
      <c r="E58" s="422"/>
      <c r="F58" s="571"/>
      <c r="G58" s="422"/>
      <c r="H58" s="571"/>
    </row>
    <row r="59" spans="2:8" ht="12" customHeight="1">
      <c r="B59" s="6" t="s">
        <v>244</v>
      </c>
      <c r="C59" s="1" t="s">
        <v>388</v>
      </c>
      <c r="E59" s="422"/>
      <c r="F59" s="571"/>
      <c r="G59" s="422"/>
      <c r="H59" s="571"/>
    </row>
    <row r="60" spans="2:8" ht="12" customHeight="1">
      <c r="B60" s="6" t="s">
        <v>245</v>
      </c>
      <c r="C60" s="1" t="s">
        <v>32</v>
      </c>
      <c r="E60" s="422"/>
      <c r="F60" s="571"/>
      <c r="G60" s="422"/>
      <c r="H60" s="571"/>
    </row>
    <row r="61" spans="2:8" ht="12" customHeight="1">
      <c r="B61" s="6" t="s">
        <v>246</v>
      </c>
      <c r="C61" s="1" t="s">
        <v>33</v>
      </c>
      <c r="E61" s="422"/>
      <c r="F61" s="571"/>
      <c r="G61" s="422"/>
      <c r="H61" s="571"/>
    </row>
    <row r="62" spans="2:8" ht="12" customHeight="1">
      <c r="B62" s="6" t="s">
        <v>247</v>
      </c>
      <c r="C62" s="1" t="s">
        <v>34</v>
      </c>
      <c r="E62" s="422"/>
      <c r="F62" s="571"/>
      <c r="G62" s="422"/>
      <c r="H62" s="571"/>
    </row>
    <row r="63" spans="2:8" ht="12" customHeight="1">
      <c r="B63" s="6" t="s">
        <v>248</v>
      </c>
      <c r="C63" s="1" t="s">
        <v>389</v>
      </c>
      <c r="E63" s="422"/>
      <c r="F63" s="571"/>
      <c r="G63" s="422"/>
      <c r="H63" s="571"/>
    </row>
    <row r="64" spans="2:8" ht="12" customHeight="1">
      <c r="B64" s="6" t="s">
        <v>249</v>
      </c>
      <c r="C64" s="1" t="s">
        <v>35</v>
      </c>
      <c r="E64" s="422"/>
      <c r="F64" s="571"/>
      <c r="G64" s="422"/>
      <c r="H64" s="571"/>
    </row>
    <row r="65" spans="2:8" ht="12" customHeight="1">
      <c r="B65" s="6" t="s">
        <v>250</v>
      </c>
      <c r="C65" s="1" t="s">
        <v>251</v>
      </c>
      <c r="E65" s="422"/>
      <c r="F65" s="571"/>
      <c r="G65" s="422"/>
      <c r="H65" s="571"/>
    </row>
    <row r="66" spans="2:8" ht="12" customHeight="1">
      <c r="B66" s="6" t="s">
        <v>252</v>
      </c>
      <c r="C66" s="1" t="s">
        <v>253</v>
      </c>
      <c r="E66" s="422"/>
      <c r="F66" s="571"/>
      <c r="G66" s="422"/>
      <c r="H66" s="571"/>
    </row>
    <row r="67" spans="2:8" ht="12" customHeight="1">
      <c r="B67" s="6" t="s">
        <v>254</v>
      </c>
      <c r="C67" s="1" t="s">
        <v>255</v>
      </c>
      <c r="E67" s="422"/>
      <c r="F67" s="571"/>
      <c r="G67" s="422"/>
      <c r="H67" s="571"/>
    </row>
    <row r="68" spans="2:8" ht="12" customHeight="1">
      <c r="B68" s="6" t="s">
        <v>256</v>
      </c>
      <c r="C68" s="1" t="s">
        <v>257</v>
      </c>
      <c r="E68" s="422"/>
      <c r="F68" s="571"/>
      <c r="G68" s="422"/>
      <c r="H68" s="571"/>
    </row>
    <row r="69" spans="2:8" ht="12" customHeight="1">
      <c r="B69" s="6" t="s">
        <v>258</v>
      </c>
      <c r="C69" s="1" t="s">
        <v>180</v>
      </c>
      <c r="E69" s="422"/>
      <c r="F69" s="571"/>
      <c r="G69" s="422"/>
      <c r="H69" s="571"/>
    </row>
    <row r="70" spans="2:8" ht="12" customHeight="1">
      <c r="B70" s="6" t="s">
        <v>259</v>
      </c>
      <c r="C70" s="1" t="s">
        <v>177</v>
      </c>
      <c r="E70" s="422"/>
      <c r="F70" s="571"/>
      <c r="G70" s="422"/>
      <c r="H70" s="571"/>
    </row>
    <row r="71" spans="2:8" ht="12" customHeight="1">
      <c r="B71" s="6" t="s">
        <v>260</v>
      </c>
      <c r="C71" s="1" t="s">
        <v>179</v>
      </c>
      <c r="E71" s="422"/>
      <c r="F71" s="571"/>
      <c r="G71" s="422"/>
      <c r="H71" s="571"/>
    </row>
    <row r="72" spans="2:8" ht="12" customHeight="1">
      <c r="B72" s="6" t="s">
        <v>261</v>
      </c>
      <c r="C72" s="1" t="s">
        <v>178</v>
      </c>
      <c r="E72" s="422"/>
      <c r="F72" s="571"/>
      <c r="G72" s="422"/>
      <c r="H72" s="571"/>
    </row>
    <row r="73" spans="2:8" ht="12" customHeight="1">
      <c r="B73" s="6" t="s">
        <v>262</v>
      </c>
      <c r="C73" s="1" t="s">
        <v>263</v>
      </c>
      <c r="E73" s="422"/>
      <c r="F73" s="571"/>
      <c r="G73" s="422"/>
      <c r="H73" s="571"/>
    </row>
    <row r="74" spans="2:8" ht="12" customHeight="1">
      <c r="B74" s="6" t="s">
        <v>264</v>
      </c>
      <c r="C74" s="1" t="s">
        <v>390</v>
      </c>
      <c r="E74" s="422"/>
      <c r="F74" s="571"/>
      <c r="G74" s="422"/>
      <c r="H74" s="571"/>
    </row>
    <row r="75" spans="2:8" ht="12" customHeight="1">
      <c r="B75" s="6" t="s">
        <v>265</v>
      </c>
      <c r="C75" s="1" t="s">
        <v>266</v>
      </c>
      <c r="E75" s="422"/>
      <c r="F75" s="571"/>
      <c r="G75" s="422"/>
      <c r="H75" s="571"/>
    </row>
    <row r="76" spans="2:8" ht="12" customHeight="1">
      <c r="B76" s="6" t="s">
        <v>267</v>
      </c>
      <c r="C76" s="1" t="s">
        <v>36</v>
      </c>
      <c r="E76" s="422"/>
      <c r="F76" s="571"/>
      <c r="G76" s="422"/>
      <c r="H76" s="571"/>
    </row>
    <row r="77" spans="2:8" ht="12" customHeight="1">
      <c r="B77" s="6" t="s">
        <v>268</v>
      </c>
      <c r="C77" s="1" t="s">
        <v>37</v>
      </c>
      <c r="E77" s="422"/>
      <c r="F77" s="571"/>
      <c r="G77" s="422"/>
      <c r="H77" s="571"/>
    </row>
    <row r="78" spans="2:8" ht="12" customHeight="1">
      <c r="B78" s="6" t="s">
        <v>269</v>
      </c>
      <c r="C78" s="1" t="s">
        <v>270</v>
      </c>
      <c r="E78" s="422"/>
      <c r="F78" s="571"/>
      <c r="G78" s="422"/>
      <c r="H78" s="571"/>
    </row>
    <row r="79" spans="2:8" ht="12" customHeight="1">
      <c r="B79" s="6" t="s">
        <v>271</v>
      </c>
      <c r="C79" s="1" t="s">
        <v>38</v>
      </c>
      <c r="E79" s="422"/>
      <c r="F79" s="571"/>
      <c r="G79" s="422"/>
      <c r="H79" s="571"/>
    </row>
    <row r="80" spans="2:8" ht="12" customHeight="1">
      <c r="B80" s="6" t="s">
        <v>272</v>
      </c>
      <c r="C80" s="1" t="s">
        <v>40</v>
      </c>
      <c r="E80" s="422"/>
      <c r="F80" s="571"/>
      <c r="G80" s="422"/>
      <c r="H80" s="571"/>
    </row>
    <row r="81" spans="2:8" ht="12" customHeight="1">
      <c r="B81" s="6" t="s">
        <v>273</v>
      </c>
      <c r="C81" s="1" t="s">
        <v>42</v>
      </c>
      <c r="E81" s="422"/>
      <c r="F81" s="571"/>
      <c r="G81" s="422"/>
      <c r="H81" s="571"/>
    </row>
    <row r="82" spans="2:8" ht="12" customHeight="1">
      <c r="B82" s="6" t="s">
        <v>274</v>
      </c>
      <c r="C82" s="1" t="s">
        <v>43</v>
      </c>
      <c r="E82" s="422"/>
      <c r="F82" s="571"/>
      <c r="G82" s="422"/>
      <c r="H82" s="571"/>
    </row>
    <row r="83" spans="2:8" ht="12" customHeight="1">
      <c r="B83" s="6" t="s">
        <v>275</v>
      </c>
      <c r="C83" s="1" t="s">
        <v>44</v>
      </c>
      <c r="E83" s="422"/>
      <c r="F83" s="571"/>
      <c r="G83" s="422"/>
      <c r="H83" s="571"/>
    </row>
    <row r="84" spans="2:8" ht="12" customHeight="1">
      <c r="B84" s="6" t="s">
        <v>276</v>
      </c>
      <c r="C84" s="1" t="s">
        <v>45</v>
      </c>
      <c r="E84" s="422"/>
      <c r="F84" s="571"/>
      <c r="G84" s="422"/>
      <c r="H84" s="571"/>
    </row>
    <row r="85" spans="2:8" ht="12" customHeight="1">
      <c r="B85" s="6" t="s">
        <v>277</v>
      </c>
      <c r="C85" s="1" t="s">
        <v>46</v>
      </c>
      <c r="E85" s="422"/>
      <c r="F85" s="571"/>
      <c r="G85" s="422"/>
      <c r="H85" s="571"/>
    </row>
    <row r="86" spans="2:8" ht="12" customHeight="1">
      <c r="B86" s="6" t="s">
        <v>278</v>
      </c>
      <c r="C86" s="1" t="s">
        <v>47</v>
      </c>
      <c r="E86" s="422"/>
      <c r="F86" s="571"/>
      <c r="G86" s="422"/>
      <c r="H86" s="571"/>
    </row>
    <row r="87" spans="2:8" ht="12" customHeight="1">
      <c r="B87" s="6" t="s">
        <v>279</v>
      </c>
      <c r="C87" s="1" t="s">
        <v>701</v>
      </c>
      <c r="E87" s="422"/>
      <c r="F87" s="571"/>
      <c r="G87" s="422"/>
      <c r="H87" s="571"/>
    </row>
    <row r="88" spans="2:8" ht="12" customHeight="1">
      <c r="B88" s="6" t="s">
        <v>280</v>
      </c>
      <c r="C88" s="1" t="s">
        <v>49</v>
      </c>
      <c r="E88" s="422"/>
      <c r="F88" s="571"/>
      <c r="G88" s="422"/>
      <c r="H88" s="571"/>
    </row>
    <row r="89" spans="2:8" ht="12" customHeight="1">
      <c r="B89" s="6" t="s">
        <v>281</v>
      </c>
      <c r="C89" s="1" t="s">
        <v>50</v>
      </c>
      <c r="E89" s="422"/>
      <c r="F89" s="571"/>
      <c r="G89" s="422"/>
      <c r="H89" s="571"/>
    </row>
    <row r="90" spans="2:8" ht="12" customHeight="1">
      <c r="B90" s="6" t="s">
        <v>282</v>
      </c>
      <c r="C90" s="1" t="s">
        <v>51</v>
      </c>
      <c r="E90" s="422"/>
      <c r="F90" s="571"/>
      <c r="G90" s="422"/>
      <c r="H90" s="571"/>
    </row>
    <row r="91" spans="2:8" ht="12" customHeight="1">
      <c r="B91" s="6" t="s">
        <v>283</v>
      </c>
      <c r="C91" s="1" t="s">
        <v>52</v>
      </c>
      <c r="E91" s="422"/>
      <c r="F91" s="571"/>
      <c r="G91" s="422"/>
      <c r="H91" s="571"/>
    </row>
    <row r="92" spans="2:8" ht="12" customHeight="1">
      <c r="B92" s="6" t="s">
        <v>284</v>
      </c>
      <c r="C92" s="1" t="s">
        <v>53</v>
      </c>
      <c r="E92" s="422"/>
      <c r="F92" s="571"/>
      <c r="G92" s="422"/>
      <c r="H92" s="571"/>
    </row>
    <row r="93" spans="2:8" ht="12" customHeight="1">
      <c r="B93" s="6" t="s">
        <v>285</v>
      </c>
      <c r="C93" s="1" t="s">
        <v>54</v>
      </c>
      <c r="E93" s="422"/>
      <c r="F93" s="571"/>
      <c r="G93" s="422"/>
      <c r="H93" s="571"/>
    </row>
    <row r="94" spans="2:8" ht="12" customHeight="1">
      <c r="B94" s="6" t="s">
        <v>286</v>
      </c>
      <c r="C94" s="1" t="s">
        <v>55</v>
      </c>
      <c r="E94" s="422"/>
      <c r="F94" s="571"/>
      <c r="G94" s="422"/>
      <c r="H94" s="571"/>
    </row>
    <row r="95" spans="2:8" ht="12" customHeight="1">
      <c r="B95" s="6" t="s">
        <v>287</v>
      </c>
      <c r="C95" s="1" t="s">
        <v>56</v>
      </c>
      <c r="E95" s="422"/>
      <c r="F95" s="571"/>
      <c r="G95" s="422"/>
      <c r="H95" s="571"/>
    </row>
    <row r="96" spans="2:8" ht="12" customHeight="1">
      <c r="B96" s="6" t="s">
        <v>288</v>
      </c>
      <c r="C96" s="1" t="s">
        <v>57</v>
      </c>
      <c r="E96" s="422"/>
      <c r="F96" s="571"/>
      <c r="G96" s="422"/>
      <c r="H96" s="571"/>
    </row>
    <row r="97" spans="2:8" ht="12" customHeight="1">
      <c r="B97" s="6" t="s">
        <v>289</v>
      </c>
      <c r="C97" s="1" t="s">
        <v>290</v>
      </c>
      <c r="E97" s="422"/>
      <c r="F97" s="571"/>
      <c r="G97" s="422"/>
      <c r="H97" s="571"/>
    </row>
    <row r="98" spans="2:8" ht="12" customHeight="1">
      <c r="B98" s="6" t="s">
        <v>291</v>
      </c>
      <c r="C98" s="1" t="s">
        <v>58</v>
      </c>
      <c r="E98" s="422"/>
      <c r="F98" s="571"/>
      <c r="G98" s="422"/>
      <c r="H98" s="571"/>
    </row>
    <row r="99" spans="2:8" ht="12" customHeight="1">
      <c r="B99" s="6" t="s">
        <v>292</v>
      </c>
      <c r="C99" s="1" t="s">
        <v>59</v>
      </c>
      <c r="E99" s="422"/>
      <c r="F99" s="571"/>
      <c r="G99" s="422"/>
      <c r="H99" s="571"/>
    </row>
    <row r="100" spans="2:8" ht="12" customHeight="1">
      <c r="B100" s="6" t="s">
        <v>293</v>
      </c>
      <c r="C100" s="1" t="s">
        <v>60</v>
      </c>
      <c r="E100" s="422"/>
      <c r="F100" s="571"/>
      <c r="G100" s="422"/>
      <c r="H100" s="571"/>
    </row>
    <row r="101" spans="2:8" ht="12" customHeight="1">
      <c r="B101" s="6" t="s">
        <v>294</v>
      </c>
      <c r="C101" s="1" t="s">
        <v>181</v>
      </c>
      <c r="E101" s="422"/>
      <c r="F101" s="571"/>
      <c r="G101" s="422"/>
      <c r="H101" s="571"/>
    </row>
    <row r="102" spans="2:8" ht="12" customHeight="1">
      <c r="B102" s="6" t="s">
        <v>295</v>
      </c>
      <c r="C102" s="1" t="s">
        <v>61</v>
      </c>
      <c r="E102" s="422"/>
      <c r="F102" s="571"/>
      <c r="G102" s="422"/>
      <c r="H102" s="571"/>
    </row>
    <row r="103" spans="2:8" ht="12" customHeight="1">
      <c r="B103" s="6" t="s">
        <v>296</v>
      </c>
      <c r="C103" s="1" t="s">
        <v>297</v>
      </c>
      <c r="E103" s="422"/>
      <c r="F103" s="571"/>
      <c r="G103" s="422"/>
      <c r="H103" s="571"/>
    </row>
    <row r="104" spans="2:8" ht="12" customHeight="1">
      <c r="B104" s="6" t="s">
        <v>298</v>
      </c>
      <c r="C104" s="1" t="s">
        <v>299</v>
      </c>
      <c r="E104" s="422"/>
      <c r="F104" s="571"/>
      <c r="G104" s="422"/>
      <c r="H104" s="571"/>
    </row>
    <row r="105" spans="2:8" ht="12" customHeight="1">
      <c r="B105" s="6" t="s">
        <v>300</v>
      </c>
      <c r="C105" s="1" t="s">
        <v>62</v>
      </c>
      <c r="E105" s="422"/>
      <c r="F105" s="571"/>
      <c r="G105" s="422"/>
      <c r="H105" s="571"/>
    </row>
    <row r="106" spans="2:8" ht="12" customHeight="1">
      <c r="B106" s="6" t="s">
        <v>301</v>
      </c>
      <c r="C106" s="1" t="s">
        <v>63</v>
      </c>
      <c r="E106" s="422"/>
      <c r="F106" s="571"/>
      <c r="G106" s="422"/>
      <c r="H106" s="571"/>
    </row>
    <row r="107" spans="2:8" ht="12" customHeight="1">
      <c r="B107" s="6" t="s">
        <v>302</v>
      </c>
      <c r="C107" s="1" t="s">
        <v>182</v>
      </c>
      <c r="E107" s="422"/>
      <c r="F107" s="571"/>
      <c r="G107" s="422"/>
      <c r="H107" s="571"/>
    </row>
    <row r="108" spans="2:8" ht="12" customHeight="1">
      <c r="B108" s="6" t="s">
        <v>303</v>
      </c>
      <c r="C108" s="1" t="s">
        <v>183</v>
      </c>
      <c r="E108" s="422"/>
      <c r="F108" s="571"/>
      <c r="G108" s="422"/>
      <c r="H108" s="571"/>
    </row>
    <row r="109" spans="2:8" ht="12" customHeight="1">
      <c r="B109" s="6" t="s">
        <v>304</v>
      </c>
      <c r="C109" s="1" t="s">
        <v>305</v>
      </c>
      <c r="E109" s="422"/>
      <c r="F109" s="571"/>
      <c r="G109" s="422"/>
      <c r="H109" s="571"/>
    </row>
    <row r="110" spans="2:8" ht="12" customHeight="1">
      <c r="B110" s="6" t="s">
        <v>306</v>
      </c>
      <c r="C110" s="1" t="s">
        <v>64</v>
      </c>
      <c r="E110" s="422"/>
      <c r="F110" s="571"/>
      <c r="G110" s="422"/>
      <c r="H110" s="571"/>
    </row>
    <row r="111" spans="2:8" ht="12" customHeight="1">
      <c r="B111" s="6" t="s">
        <v>307</v>
      </c>
      <c r="C111" s="1" t="s">
        <v>65</v>
      </c>
      <c r="E111" s="422"/>
      <c r="F111" s="571"/>
      <c r="G111" s="422"/>
      <c r="H111" s="571"/>
    </row>
    <row r="112" spans="2:8" ht="12" customHeight="1">
      <c r="B112" s="6" t="s">
        <v>308</v>
      </c>
      <c r="C112" s="1" t="s">
        <v>66</v>
      </c>
      <c r="E112" s="422"/>
      <c r="F112" s="571"/>
      <c r="G112" s="422"/>
      <c r="H112" s="571"/>
    </row>
    <row r="113" spans="2:8" ht="12" customHeight="1">
      <c r="B113" s="6" t="s">
        <v>309</v>
      </c>
      <c r="C113" s="1" t="s">
        <v>310</v>
      </c>
      <c r="E113" s="422"/>
      <c r="F113" s="571"/>
      <c r="G113" s="422"/>
      <c r="H113" s="571"/>
    </row>
    <row r="114" spans="2:8" ht="12" customHeight="1">
      <c r="B114" s="6" t="s">
        <v>311</v>
      </c>
      <c r="C114" s="1" t="s">
        <v>312</v>
      </c>
      <c r="E114" s="422"/>
      <c r="F114" s="571"/>
      <c r="G114" s="422"/>
      <c r="H114" s="571"/>
    </row>
    <row r="115" spans="2:8" ht="12" customHeight="1">
      <c r="B115" s="6" t="s">
        <v>313</v>
      </c>
      <c r="C115" s="1" t="s">
        <v>314</v>
      </c>
      <c r="E115" s="422"/>
      <c r="F115" s="571"/>
      <c r="G115" s="422"/>
      <c r="H115" s="571"/>
    </row>
    <row r="116" spans="2:8" ht="12" customHeight="1">
      <c r="B116" s="6" t="s">
        <v>315</v>
      </c>
      <c r="C116" s="1" t="s">
        <v>67</v>
      </c>
      <c r="E116" s="422"/>
      <c r="F116" s="571"/>
      <c r="G116" s="422"/>
      <c r="H116" s="571"/>
    </row>
    <row r="117" spans="2:8" ht="12" customHeight="1">
      <c r="B117" s="6" t="s">
        <v>316</v>
      </c>
      <c r="C117" s="1" t="s">
        <v>391</v>
      </c>
      <c r="E117" s="422"/>
      <c r="F117" s="571"/>
      <c r="G117" s="422"/>
      <c r="H117" s="571"/>
    </row>
    <row r="118" spans="2:8" ht="12" customHeight="1">
      <c r="B118" s="6" t="s">
        <v>317</v>
      </c>
      <c r="C118" s="1" t="s">
        <v>68</v>
      </c>
      <c r="E118" s="422"/>
      <c r="F118" s="571"/>
      <c r="G118" s="422"/>
      <c r="H118" s="571"/>
    </row>
    <row r="119" spans="2:8" ht="12" customHeight="1">
      <c r="B119" s="6" t="s">
        <v>318</v>
      </c>
      <c r="C119" s="1" t="s">
        <v>184</v>
      </c>
      <c r="E119" s="422"/>
      <c r="F119" s="571"/>
      <c r="G119" s="422"/>
      <c r="H119" s="571"/>
    </row>
    <row r="120" spans="2:8" ht="12" customHeight="1">
      <c r="B120" s="6" t="s">
        <v>319</v>
      </c>
      <c r="C120" s="1" t="s">
        <v>320</v>
      </c>
      <c r="E120" s="422"/>
      <c r="F120" s="571"/>
      <c r="G120" s="422"/>
      <c r="H120" s="571"/>
    </row>
    <row r="121" spans="2:8" ht="12" customHeight="1">
      <c r="B121" s="6" t="s">
        <v>321</v>
      </c>
      <c r="C121" s="1" t="s">
        <v>69</v>
      </c>
      <c r="E121" s="422"/>
      <c r="F121" s="571"/>
      <c r="G121" s="422"/>
      <c r="H121" s="571"/>
    </row>
    <row r="122" spans="2:8" ht="12" customHeight="1">
      <c r="B122" s="6" t="s">
        <v>322</v>
      </c>
      <c r="C122" s="1" t="s">
        <v>185</v>
      </c>
      <c r="E122" s="422"/>
      <c r="F122" s="571"/>
      <c r="G122" s="422"/>
      <c r="H122" s="571"/>
    </row>
    <row r="123" spans="2:8" ht="12" customHeight="1">
      <c r="B123" s="6" t="s">
        <v>323</v>
      </c>
      <c r="C123" s="1" t="s">
        <v>324</v>
      </c>
      <c r="E123" s="422"/>
      <c r="F123" s="571"/>
      <c r="G123" s="422"/>
      <c r="H123" s="571"/>
    </row>
    <row r="124" spans="2:8" ht="12" customHeight="1">
      <c r="B124" s="6" t="s">
        <v>325</v>
      </c>
      <c r="C124" s="1" t="s">
        <v>186</v>
      </c>
      <c r="E124" s="422"/>
      <c r="F124" s="571"/>
      <c r="G124" s="422"/>
      <c r="H124" s="571"/>
    </row>
    <row r="125" spans="2:8" ht="12" customHeight="1">
      <c r="B125" s="6" t="s">
        <v>326</v>
      </c>
      <c r="C125" s="1" t="s">
        <v>70</v>
      </c>
      <c r="E125" s="422"/>
      <c r="F125" s="571"/>
      <c r="G125" s="422"/>
      <c r="H125" s="571"/>
    </row>
    <row r="126" spans="2:8" ht="12" customHeight="1">
      <c r="B126" s="6" t="s">
        <v>702</v>
      </c>
      <c r="C126" s="1" t="s">
        <v>703</v>
      </c>
      <c r="E126" s="422"/>
      <c r="F126" s="571"/>
      <c r="G126" s="422"/>
      <c r="H126" s="571"/>
    </row>
    <row r="127" spans="2:8" ht="12" customHeight="1">
      <c r="B127" s="6" t="s">
        <v>327</v>
      </c>
      <c r="C127" s="1" t="s">
        <v>71</v>
      </c>
      <c r="E127" s="422"/>
      <c r="F127" s="571"/>
      <c r="G127" s="422"/>
      <c r="H127" s="571"/>
    </row>
    <row r="128" spans="2:8" ht="12" customHeight="1">
      <c r="B128" s="6" t="s">
        <v>328</v>
      </c>
      <c r="C128" s="1" t="s">
        <v>72</v>
      </c>
      <c r="E128" s="422"/>
      <c r="F128" s="571"/>
      <c r="G128" s="422"/>
      <c r="H128" s="571"/>
    </row>
    <row r="129" spans="2:8" ht="12" customHeight="1" thickBot="1">
      <c r="B129" s="7" t="s">
        <v>329</v>
      </c>
      <c r="C129" s="19" t="s">
        <v>73</v>
      </c>
      <c r="D129" s="19"/>
      <c r="E129" s="423"/>
      <c r="F129" s="572"/>
      <c r="G129" s="423"/>
      <c r="H129" s="572"/>
    </row>
    <row r="130" spans="2:8" ht="12" customHeight="1"/>
  </sheetData>
  <mergeCells count="11">
    <mergeCell ref="G18:G19"/>
    <mergeCell ref="B21:D21"/>
    <mergeCell ref="B17:D17"/>
    <mergeCell ref="B20:D20"/>
    <mergeCell ref="B18:D19"/>
    <mergeCell ref="E18:E19"/>
    <mergeCell ref="G9:H9"/>
    <mergeCell ref="D11:H12"/>
    <mergeCell ref="D13:H15"/>
    <mergeCell ref="B11:C12"/>
    <mergeCell ref="B13:C15"/>
  </mergeCells>
  <phoneticPr fontId="6"/>
  <hyperlinks>
    <hyperlink ref="G9" location="'計算結果（総括表）'!A1" display="計算結果（総括表）" xr:uid="{00000000-0004-0000-0100-000000000000}"/>
  </hyperlinks>
  <pageMargins left="0.59055118110236227" right="0.27559055118110237" top="0.47244094488188981" bottom="0.15748031496062992" header="0.51181102362204722" footer="0.31496062992125984"/>
  <pageSetup paperSize="9" scale="74" fitToHeight="2"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2:F394"/>
  <sheetViews>
    <sheetView showGridLines="0" zoomScaleNormal="100" workbookViewId="0">
      <pane ySplit="4" topLeftCell="A5" activePane="bottomLeft" state="frozen"/>
      <selection pane="bottomLeft" activeCell="A5" sqref="A5"/>
    </sheetView>
  </sheetViews>
  <sheetFormatPr defaultColWidth="9" defaultRowHeight="12"/>
  <cols>
    <col min="1" max="1" width="13.75" style="445" customWidth="1"/>
    <col min="2" max="2" width="24" style="445" bestFit="1" customWidth="1"/>
    <col min="3" max="3" width="48.625" style="445" bestFit="1" customWidth="1"/>
    <col min="4" max="4" width="39" style="445" bestFit="1" customWidth="1"/>
    <col min="5" max="5" width="37.75" style="445" bestFit="1" customWidth="1"/>
    <col min="6" max="6" width="68.875" style="634" customWidth="1"/>
    <col min="7" max="16384" width="9" style="288"/>
  </cols>
  <sheetData>
    <row r="2" spans="1:6">
      <c r="A2" s="445" t="s">
        <v>1377</v>
      </c>
    </row>
    <row r="4" spans="1:6">
      <c r="A4" s="446" t="s">
        <v>1295</v>
      </c>
      <c r="B4" s="446" t="s">
        <v>1296</v>
      </c>
      <c r="C4" s="446" t="s">
        <v>887</v>
      </c>
      <c r="D4" s="447" t="s">
        <v>888</v>
      </c>
      <c r="E4" s="447" t="s">
        <v>889</v>
      </c>
      <c r="F4" s="635" t="s">
        <v>536</v>
      </c>
    </row>
    <row r="5" spans="1:6">
      <c r="A5" s="451" t="s">
        <v>1297</v>
      </c>
      <c r="B5" s="448" t="s">
        <v>1306</v>
      </c>
      <c r="C5" s="665" t="s">
        <v>0</v>
      </c>
      <c r="D5" s="451" t="s">
        <v>421</v>
      </c>
      <c r="E5" s="449" t="s">
        <v>1330</v>
      </c>
      <c r="F5" s="450" t="s">
        <v>1332</v>
      </c>
    </row>
    <row r="6" spans="1:6">
      <c r="A6" s="448"/>
      <c r="B6" s="448"/>
      <c r="C6" s="665"/>
      <c r="D6" s="452"/>
      <c r="E6" s="449" t="s">
        <v>1331</v>
      </c>
      <c r="F6" s="450" t="s">
        <v>1333</v>
      </c>
    </row>
    <row r="7" spans="1:6">
      <c r="A7" s="448"/>
      <c r="B7" s="448"/>
      <c r="C7" s="665"/>
      <c r="D7" s="451" t="s">
        <v>422</v>
      </c>
      <c r="E7" s="449" t="s">
        <v>1334</v>
      </c>
      <c r="F7" s="450" t="s">
        <v>1336</v>
      </c>
    </row>
    <row r="8" spans="1:6">
      <c r="A8" s="448"/>
      <c r="B8" s="448"/>
      <c r="C8" s="665"/>
      <c r="D8" s="452"/>
      <c r="E8" s="449" t="s">
        <v>1335</v>
      </c>
      <c r="F8" s="450" t="s">
        <v>1337</v>
      </c>
    </row>
    <row r="9" spans="1:6" ht="75" customHeight="1">
      <c r="A9" s="448"/>
      <c r="B9" s="448"/>
      <c r="C9" s="665"/>
      <c r="D9" s="449" t="s">
        <v>423</v>
      </c>
      <c r="E9" s="449" t="s">
        <v>423</v>
      </c>
      <c r="F9" s="450" t="s">
        <v>728</v>
      </c>
    </row>
    <row r="10" spans="1:6" ht="36">
      <c r="A10" s="448"/>
      <c r="B10" s="448"/>
      <c r="C10" s="665"/>
      <c r="D10" s="449" t="s">
        <v>424</v>
      </c>
      <c r="E10" s="449" t="s">
        <v>424</v>
      </c>
      <c r="F10" s="450" t="s">
        <v>729</v>
      </c>
    </row>
    <row r="11" spans="1:6">
      <c r="A11" s="448"/>
      <c r="B11" s="448"/>
      <c r="C11" s="665"/>
      <c r="D11" s="451" t="s">
        <v>1338</v>
      </c>
      <c r="E11" s="449" t="s">
        <v>730</v>
      </c>
      <c r="F11" s="450" t="s">
        <v>731</v>
      </c>
    </row>
    <row r="12" spans="1:6">
      <c r="A12" s="448"/>
      <c r="B12" s="448"/>
      <c r="C12" s="665"/>
      <c r="D12" s="448"/>
      <c r="E12" s="449" t="s">
        <v>732</v>
      </c>
      <c r="F12" s="450" t="s">
        <v>733</v>
      </c>
    </row>
    <row r="13" spans="1:6" ht="24">
      <c r="A13" s="448"/>
      <c r="B13" s="448"/>
      <c r="C13" s="665"/>
      <c r="D13" s="452"/>
      <c r="E13" s="449" t="s">
        <v>734</v>
      </c>
      <c r="F13" s="450" t="s">
        <v>735</v>
      </c>
    </row>
    <row r="14" spans="1:6">
      <c r="A14" s="448"/>
      <c r="B14" s="448"/>
      <c r="C14" s="665"/>
      <c r="D14" s="451" t="s">
        <v>1339</v>
      </c>
      <c r="E14" s="449" t="s">
        <v>736</v>
      </c>
      <c r="F14" s="450" t="s">
        <v>737</v>
      </c>
    </row>
    <row r="15" spans="1:6" ht="25.5" customHeight="1">
      <c r="A15" s="448"/>
      <c r="B15" s="448"/>
      <c r="C15" s="665"/>
      <c r="D15" s="448"/>
      <c r="E15" s="449" t="s">
        <v>738</v>
      </c>
      <c r="F15" s="450" t="s">
        <v>739</v>
      </c>
    </row>
    <row r="16" spans="1:6">
      <c r="A16" s="448"/>
      <c r="B16" s="448"/>
      <c r="C16" s="665"/>
      <c r="D16" s="448"/>
      <c r="E16" s="449" t="s">
        <v>740</v>
      </c>
      <c r="F16" s="450" t="s">
        <v>742</v>
      </c>
    </row>
    <row r="17" spans="1:6" ht="24">
      <c r="A17" s="448"/>
      <c r="B17" s="448"/>
      <c r="C17" s="665"/>
      <c r="D17" s="452"/>
      <c r="E17" s="449" t="s">
        <v>1340</v>
      </c>
      <c r="F17" s="450" t="s">
        <v>741</v>
      </c>
    </row>
    <row r="18" spans="1:6">
      <c r="A18" s="448"/>
      <c r="B18" s="704"/>
      <c r="C18" s="701" t="s">
        <v>1</v>
      </c>
      <c r="D18" s="451" t="s">
        <v>1341</v>
      </c>
      <c r="E18" s="449" t="s">
        <v>744</v>
      </c>
      <c r="F18" s="450" t="s">
        <v>743</v>
      </c>
    </row>
    <row r="19" spans="1:6" ht="24">
      <c r="A19" s="448"/>
      <c r="B19" s="704"/>
      <c r="C19" s="702"/>
      <c r="D19" s="448"/>
      <c r="E19" s="449" t="s">
        <v>745</v>
      </c>
      <c r="F19" s="450" t="s">
        <v>746</v>
      </c>
    </row>
    <row r="20" spans="1:6">
      <c r="A20" s="448"/>
      <c r="B20" s="704"/>
      <c r="C20" s="702"/>
      <c r="D20" s="448"/>
      <c r="E20" s="449" t="s">
        <v>747</v>
      </c>
      <c r="F20" s="450" t="s">
        <v>748</v>
      </c>
    </row>
    <row r="21" spans="1:6">
      <c r="A21" s="448"/>
      <c r="B21" s="704"/>
      <c r="C21" s="702"/>
      <c r="D21" s="448"/>
      <c r="E21" s="449" t="s">
        <v>749</v>
      </c>
      <c r="F21" s="450" t="s">
        <v>750</v>
      </c>
    </row>
    <row r="22" spans="1:6">
      <c r="A22" s="448"/>
      <c r="B22" s="704"/>
      <c r="C22" s="702"/>
      <c r="D22" s="448"/>
      <c r="E22" s="449" t="s">
        <v>751</v>
      </c>
      <c r="F22" s="450" t="s">
        <v>752</v>
      </c>
    </row>
    <row r="23" spans="1:6" ht="36">
      <c r="A23" s="448"/>
      <c r="B23" s="704"/>
      <c r="C23" s="703"/>
      <c r="D23" s="452"/>
      <c r="E23" s="449" t="s">
        <v>753</v>
      </c>
      <c r="F23" s="450" t="s">
        <v>1352</v>
      </c>
    </row>
    <row r="24" spans="1:6" ht="24">
      <c r="A24" s="448"/>
      <c r="B24" s="452"/>
      <c r="C24" s="666" t="s">
        <v>2</v>
      </c>
      <c r="D24" s="449" t="s">
        <v>2</v>
      </c>
      <c r="E24" s="449" t="s">
        <v>2</v>
      </c>
      <c r="F24" s="450" t="s">
        <v>754</v>
      </c>
    </row>
    <row r="25" spans="1:6">
      <c r="A25" s="448"/>
      <c r="B25" s="451" t="s">
        <v>3</v>
      </c>
      <c r="C25" s="666" t="s">
        <v>3</v>
      </c>
      <c r="D25" s="449" t="s">
        <v>425</v>
      </c>
      <c r="E25" s="449" t="s">
        <v>425</v>
      </c>
      <c r="F25" s="450" t="s">
        <v>537</v>
      </c>
    </row>
    <row r="26" spans="1:6">
      <c r="A26" s="448"/>
      <c r="B26" s="448"/>
      <c r="C26" s="665"/>
      <c r="D26" s="449" t="s">
        <v>426</v>
      </c>
      <c r="E26" s="449" t="s">
        <v>426</v>
      </c>
      <c r="F26" s="450" t="s">
        <v>538</v>
      </c>
    </row>
    <row r="27" spans="1:6" ht="24">
      <c r="A27" s="448"/>
      <c r="B27" s="452"/>
      <c r="C27" s="667"/>
      <c r="D27" s="449" t="s">
        <v>1342</v>
      </c>
      <c r="E27" s="449" t="s">
        <v>755</v>
      </c>
      <c r="F27" s="450" t="s">
        <v>756</v>
      </c>
    </row>
    <row r="28" spans="1:6">
      <c r="A28" s="448"/>
      <c r="B28" s="451" t="s">
        <v>4</v>
      </c>
      <c r="C28" s="666" t="s">
        <v>4</v>
      </c>
      <c r="D28" s="451" t="s">
        <v>427</v>
      </c>
      <c r="E28" s="449" t="s">
        <v>427</v>
      </c>
      <c r="F28" s="450" t="s">
        <v>758</v>
      </c>
    </row>
    <row r="29" spans="1:6" ht="24">
      <c r="A29" s="448"/>
      <c r="B29" s="448"/>
      <c r="C29" s="665"/>
      <c r="D29" s="452"/>
      <c r="E29" s="449" t="s">
        <v>757</v>
      </c>
      <c r="F29" s="450" t="s">
        <v>759</v>
      </c>
    </row>
    <row r="30" spans="1:6" ht="24">
      <c r="A30" s="452"/>
      <c r="B30" s="448"/>
      <c r="C30" s="665"/>
      <c r="D30" s="449" t="s">
        <v>1343</v>
      </c>
      <c r="E30" s="449" t="s">
        <v>760</v>
      </c>
      <c r="F30" s="450" t="s">
        <v>539</v>
      </c>
    </row>
    <row r="31" spans="1:6" ht="36">
      <c r="A31" s="451" t="s">
        <v>1298</v>
      </c>
      <c r="B31" s="451" t="s">
        <v>1298</v>
      </c>
      <c r="C31" s="668" t="s">
        <v>174</v>
      </c>
      <c r="D31" s="449" t="s">
        <v>174</v>
      </c>
      <c r="E31" s="449" t="s">
        <v>174</v>
      </c>
      <c r="F31" s="450" t="s">
        <v>1353</v>
      </c>
    </row>
    <row r="32" spans="1:6">
      <c r="A32" s="448"/>
      <c r="B32" s="448"/>
      <c r="C32" s="666" t="s">
        <v>384</v>
      </c>
      <c r="D32" s="449" t="s">
        <v>428</v>
      </c>
      <c r="E32" s="449" t="s">
        <v>428</v>
      </c>
      <c r="F32" s="450" t="s">
        <v>761</v>
      </c>
    </row>
    <row r="33" spans="1:6" ht="60">
      <c r="A33" s="448"/>
      <c r="B33" s="448"/>
      <c r="C33" s="665"/>
      <c r="D33" s="449" t="s">
        <v>429</v>
      </c>
      <c r="E33" s="449" t="s">
        <v>429</v>
      </c>
      <c r="F33" s="450" t="s">
        <v>762</v>
      </c>
    </row>
    <row r="34" spans="1:6" ht="24">
      <c r="A34" s="451" t="s">
        <v>1299</v>
      </c>
      <c r="B34" s="451" t="s">
        <v>1307</v>
      </c>
      <c r="C34" s="666" t="s">
        <v>5</v>
      </c>
      <c r="D34" s="451" t="s">
        <v>1344</v>
      </c>
      <c r="E34" s="449" t="s">
        <v>763</v>
      </c>
      <c r="F34" s="450" t="s">
        <v>764</v>
      </c>
    </row>
    <row r="35" spans="1:6" ht="24">
      <c r="A35" s="448"/>
      <c r="B35" s="448"/>
      <c r="C35" s="665"/>
      <c r="D35" s="448"/>
      <c r="E35" s="449" t="s">
        <v>765</v>
      </c>
      <c r="F35" s="450" t="s">
        <v>766</v>
      </c>
    </row>
    <row r="36" spans="1:6" ht="24">
      <c r="A36" s="448"/>
      <c r="B36" s="448"/>
      <c r="C36" s="665"/>
      <c r="D36" s="452"/>
      <c r="E36" s="449" t="s">
        <v>767</v>
      </c>
      <c r="F36" s="450" t="s">
        <v>768</v>
      </c>
    </row>
    <row r="37" spans="1:6" ht="24">
      <c r="A37" s="448"/>
      <c r="B37" s="448"/>
      <c r="C37" s="665"/>
      <c r="D37" s="451" t="s">
        <v>1345</v>
      </c>
      <c r="E37" s="449" t="s">
        <v>769</v>
      </c>
      <c r="F37" s="450" t="s">
        <v>770</v>
      </c>
    </row>
    <row r="38" spans="1:6">
      <c r="A38" s="448"/>
      <c r="B38" s="448"/>
      <c r="C38" s="665"/>
      <c r="D38" s="448"/>
      <c r="E38" s="449" t="s">
        <v>771</v>
      </c>
      <c r="F38" s="450" t="s">
        <v>772</v>
      </c>
    </row>
    <row r="39" spans="1:6">
      <c r="A39" s="448"/>
      <c r="B39" s="448"/>
      <c r="C39" s="665"/>
      <c r="D39" s="448"/>
      <c r="E39" s="449" t="s">
        <v>773</v>
      </c>
      <c r="F39" s="450" t="s">
        <v>774</v>
      </c>
    </row>
    <row r="40" spans="1:6">
      <c r="A40" s="448"/>
      <c r="B40" s="448"/>
      <c r="C40" s="665"/>
      <c r="D40" s="448"/>
      <c r="E40" s="449" t="s">
        <v>775</v>
      </c>
      <c r="F40" s="450" t="s">
        <v>776</v>
      </c>
    </row>
    <row r="41" spans="1:6">
      <c r="A41" s="448"/>
      <c r="B41" s="448"/>
      <c r="C41" s="665"/>
      <c r="D41" s="452"/>
      <c r="E41" s="449" t="s">
        <v>778</v>
      </c>
      <c r="F41" s="450" t="s">
        <v>777</v>
      </c>
    </row>
    <row r="42" spans="1:6">
      <c r="A42" s="448"/>
      <c r="B42" s="448"/>
      <c r="C42" s="665"/>
      <c r="D42" s="451" t="s">
        <v>1346</v>
      </c>
      <c r="E42" s="449" t="s">
        <v>779</v>
      </c>
      <c r="F42" s="450" t="s">
        <v>781</v>
      </c>
    </row>
    <row r="43" spans="1:6">
      <c r="A43" s="448"/>
      <c r="B43" s="448"/>
      <c r="C43" s="665"/>
      <c r="D43" s="452"/>
      <c r="E43" s="449" t="s">
        <v>780</v>
      </c>
      <c r="F43" s="450" t="s">
        <v>782</v>
      </c>
    </row>
    <row r="44" spans="1:6">
      <c r="A44" s="448"/>
      <c r="B44" s="448"/>
      <c r="C44" s="665"/>
      <c r="D44" s="451" t="s">
        <v>430</v>
      </c>
      <c r="E44" s="449" t="s">
        <v>783</v>
      </c>
      <c r="F44" s="450" t="s">
        <v>786</v>
      </c>
    </row>
    <row r="45" spans="1:6">
      <c r="A45" s="448"/>
      <c r="B45" s="448"/>
      <c r="C45" s="665"/>
      <c r="D45" s="448"/>
      <c r="E45" s="449" t="s">
        <v>784</v>
      </c>
      <c r="F45" s="450" t="s">
        <v>787</v>
      </c>
    </row>
    <row r="46" spans="1:6" ht="24">
      <c r="A46" s="448"/>
      <c r="B46" s="448"/>
      <c r="C46" s="665"/>
      <c r="D46" s="452"/>
      <c r="E46" s="449" t="s">
        <v>785</v>
      </c>
      <c r="F46" s="450" t="s">
        <v>788</v>
      </c>
    </row>
    <row r="47" spans="1:6" ht="24">
      <c r="A47" s="448"/>
      <c r="B47" s="448"/>
      <c r="C47" s="665"/>
      <c r="D47" s="449" t="s">
        <v>431</v>
      </c>
      <c r="E47" s="449" t="s">
        <v>431</v>
      </c>
      <c r="F47" s="450" t="s">
        <v>789</v>
      </c>
    </row>
    <row r="48" spans="1:6">
      <c r="A48" s="448"/>
      <c r="B48" s="448"/>
      <c r="C48" s="665"/>
      <c r="D48" s="451" t="s">
        <v>432</v>
      </c>
      <c r="E48" s="449" t="s">
        <v>794</v>
      </c>
      <c r="F48" s="450" t="s">
        <v>795</v>
      </c>
    </row>
    <row r="49" spans="1:6">
      <c r="A49" s="448"/>
      <c r="B49" s="448"/>
      <c r="C49" s="665"/>
      <c r="D49" s="448"/>
      <c r="E49" s="449" t="s">
        <v>790</v>
      </c>
      <c r="F49" s="450" t="s">
        <v>796</v>
      </c>
    </row>
    <row r="50" spans="1:6" ht="24">
      <c r="A50" s="448"/>
      <c r="B50" s="448"/>
      <c r="C50" s="665"/>
      <c r="D50" s="448"/>
      <c r="E50" s="449" t="s">
        <v>791</v>
      </c>
      <c r="F50" s="450" t="s">
        <v>797</v>
      </c>
    </row>
    <row r="51" spans="1:6" ht="48">
      <c r="A51" s="448"/>
      <c r="B51" s="448"/>
      <c r="C51" s="665"/>
      <c r="D51" s="448"/>
      <c r="E51" s="449" t="s">
        <v>792</v>
      </c>
      <c r="F51" s="450" t="s">
        <v>798</v>
      </c>
    </row>
    <row r="52" spans="1:6" ht="48">
      <c r="A52" s="448"/>
      <c r="B52" s="448"/>
      <c r="C52" s="665"/>
      <c r="D52" s="452"/>
      <c r="E52" s="449" t="s">
        <v>793</v>
      </c>
      <c r="F52" s="450" t="s">
        <v>799</v>
      </c>
    </row>
    <row r="53" spans="1:6">
      <c r="A53" s="448"/>
      <c r="B53" s="448"/>
      <c r="C53" s="665"/>
      <c r="D53" s="451" t="s">
        <v>433</v>
      </c>
      <c r="E53" s="449" t="s">
        <v>800</v>
      </c>
      <c r="F53" s="450" t="s">
        <v>801</v>
      </c>
    </row>
    <row r="54" spans="1:6">
      <c r="A54" s="448"/>
      <c r="B54" s="448"/>
      <c r="C54" s="665"/>
      <c r="D54" s="448"/>
      <c r="E54" s="449" t="s">
        <v>804</v>
      </c>
      <c r="F54" s="450" t="s">
        <v>802</v>
      </c>
    </row>
    <row r="55" spans="1:6">
      <c r="A55" s="448"/>
      <c r="B55" s="448"/>
      <c r="C55" s="665"/>
      <c r="D55" s="448"/>
      <c r="E55" s="449" t="s">
        <v>805</v>
      </c>
      <c r="F55" s="450" t="s">
        <v>803</v>
      </c>
    </row>
    <row r="56" spans="1:6" ht="36">
      <c r="A56" s="448"/>
      <c r="B56" s="448"/>
      <c r="C56" s="665"/>
      <c r="D56" s="452"/>
      <c r="E56" s="449" t="s">
        <v>433</v>
      </c>
      <c r="F56" s="450" t="s">
        <v>1196</v>
      </c>
    </row>
    <row r="57" spans="1:6">
      <c r="A57" s="448"/>
      <c r="B57" s="448"/>
      <c r="C57" s="666" t="s">
        <v>7</v>
      </c>
      <c r="D57" s="451" t="s">
        <v>434</v>
      </c>
      <c r="E57" s="449" t="s">
        <v>806</v>
      </c>
      <c r="F57" s="450" t="s">
        <v>810</v>
      </c>
    </row>
    <row r="58" spans="1:6">
      <c r="A58" s="448"/>
      <c r="B58" s="448"/>
      <c r="C58" s="665"/>
      <c r="D58" s="448"/>
      <c r="E58" s="449" t="s">
        <v>807</v>
      </c>
      <c r="F58" s="450" t="s">
        <v>811</v>
      </c>
    </row>
    <row r="59" spans="1:6">
      <c r="A59" s="448"/>
      <c r="B59" s="448"/>
      <c r="C59" s="665"/>
      <c r="D59" s="448"/>
      <c r="E59" s="449" t="s">
        <v>808</v>
      </c>
      <c r="F59" s="450" t="s">
        <v>813</v>
      </c>
    </row>
    <row r="60" spans="1:6" ht="36">
      <c r="A60" s="448"/>
      <c r="B60" s="448"/>
      <c r="C60" s="665"/>
      <c r="D60" s="452"/>
      <c r="E60" s="449" t="s">
        <v>809</v>
      </c>
      <c r="F60" s="450" t="s">
        <v>812</v>
      </c>
    </row>
    <row r="61" spans="1:6">
      <c r="A61" s="448"/>
      <c r="B61" s="448"/>
      <c r="C61" s="665"/>
      <c r="D61" s="451" t="s">
        <v>435</v>
      </c>
      <c r="E61" s="449" t="s">
        <v>814</v>
      </c>
      <c r="F61" s="450" t="s">
        <v>817</v>
      </c>
    </row>
    <row r="62" spans="1:6" ht="36">
      <c r="A62" s="448"/>
      <c r="B62" s="448"/>
      <c r="C62" s="665"/>
      <c r="D62" s="448"/>
      <c r="E62" s="449" t="s">
        <v>815</v>
      </c>
      <c r="F62" s="450" t="s">
        <v>818</v>
      </c>
    </row>
    <row r="63" spans="1:6">
      <c r="A63" s="448"/>
      <c r="B63" s="448"/>
      <c r="C63" s="665"/>
      <c r="D63" s="452"/>
      <c r="E63" s="449" t="s">
        <v>816</v>
      </c>
      <c r="F63" s="450" t="s">
        <v>819</v>
      </c>
    </row>
    <row r="64" spans="1:6">
      <c r="A64" s="448"/>
      <c r="B64" s="448"/>
      <c r="C64" s="666" t="s">
        <v>215</v>
      </c>
      <c r="D64" s="451" t="s">
        <v>215</v>
      </c>
      <c r="E64" s="449" t="s">
        <v>820</v>
      </c>
      <c r="F64" s="450" t="s">
        <v>823</v>
      </c>
    </row>
    <row r="65" spans="1:6" ht="24">
      <c r="A65" s="448"/>
      <c r="B65" s="448"/>
      <c r="C65" s="665"/>
      <c r="D65" s="452"/>
      <c r="E65" s="449" t="s">
        <v>821</v>
      </c>
      <c r="F65" s="450" t="s">
        <v>822</v>
      </c>
    </row>
    <row r="66" spans="1:6">
      <c r="A66" s="448"/>
      <c r="B66" s="452"/>
      <c r="C66" s="668" t="s">
        <v>10</v>
      </c>
      <c r="D66" s="449" t="s">
        <v>10</v>
      </c>
      <c r="E66" s="449" t="s">
        <v>10</v>
      </c>
      <c r="F66" s="450" t="s">
        <v>824</v>
      </c>
    </row>
    <row r="67" spans="1:6" ht="48">
      <c r="A67" s="448"/>
      <c r="B67" s="451" t="s">
        <v>1308</v>
      </c>
      <c r="C67" s="666" t="s">
        <v>11</v>
      </c>
      <c r="D67" s="449" t="s">
        <v>436</v>
      </c>
      <c r="E67" s="449" t="s">
        <v>436</v>
      </c>
      <c r="F67" s="450" t="s">
        <v>825</v>
      </c>
    </row>
    <row r="68" spans="1:6">
      <c r="A68" s="448"/>
      <c r="B68" s="448"/>
      <c r="C68" s="665"/>
      <c r="D68" s="451" t="s">
        <v>437</v>
      </c>
      <c r="E68" s="449" t="s">
        <v>826</v>
      </c>
      <c r="F68" s="450" t="s">
        <v>827</v>
      </c>
    </row>
    <row r="69" spans="1:6">
      <c r="A69" s="448"/>
      <c r="B69" s="448"/>
      <c r="C69" s="665"/>
      <c r="D69" s="448"/>
      <c r="E69" s="449" t="s">
        <v>828</v>
      </c>
      <c r="F69" s="450" t="s">
        <v>829</v>
      </c>
    </row>
    <row r="70" spans="1:6" ht="36">
      <c r="A70" s="448"/>
      <c r="B70" s="448"/>
      <c r="C70" s="665"/>
      <c r="D70" s="452"/>
      <c r="E70" s="449" t="s">
        <v>830</v>
      </c>
      <c r="F70" s="450" t="s">
        <v>1354</v>
      </c>
    </row>
    <row r="71" spans="1:6">
      <c r="A71" s="448"/>
      <c r="B71" s="448"/>
      <c r="C71" s="665"/>
      <c r="D71" s="449" t="s">
        <v>438</v>
      </c>
      <c r="E71" s="449" t="s">
        <v>438</v>
      </c>
      <c r="F71" s="450" t="s">
        <v>540</v>
      </c>
    </row>
    <row r="72" spans="1:6">
      <c r="A72" s="448"/>
      <c r="B72" s="448"/>
      <c r="C72" s="665"/>
      <c r="D72" s="449" t="s">
        <v>439</v>
      </c>
      <c r="E72" s="449" t="s">
        <v>439</v>
      </c>
      <c r="F72" s="450"/>
    </row>
    <row r="73" spans="1:6" ht="48.75" customHeight="1">
      <c r="A73" s="448"/>
      <c r="B73" s="448"/>
      <c r="C73" s="665"/>
      <c r="D73" s="449" t="s">
        <v>440</v>
      </c>
      <c r="E73" s="449" t="s">
        <v>440</v>
      </c>
      <c r="F73" s="450" t="s">
        <v>831</v>
      </c>
    </row>
    <row r="74" spans="1:6" ht="24">
      <c r="A74" s="448"/>
      <c r="B74" s="448"/>
      <c r="C74" s="666" t="s">
        <v>13</v>
      </c>
      <c r="D74" s="451" t="s">
        <v>441</v>
      </c>
      <c r="E74" s="449" t="s">
        <v>832</v>
      </c>
      <c r="F74" s="450" t="s">
        <v>1355</v>
      </c>
    </row>
    <row r="75" spans="1:6" ht="24">
      <c r="A75" s="448"/>
      <c r="B75" s="448"/>
      <c r="C75" s="665"/>
      <c r="D75" s="452"/>
      <c r="E75" s="449" t="s">
        <v>833</v>
      </c>
      <c r="F75" s="450" t="s">
        <v>834</v>
      </c>
    </row>
    <row r="76" spans="1:6" ht="24">
      <c r="A76" s="448"/>
      <c r="B76" s="448"/>
      <c r="C76" s="665"/>
      <c r="D76" s="449" t="s">
        <v>442</v>
      </c>
      <c r="E76" s="449" t="s">
        <v>442</v>
      </c>
      <c r="F76" s="450" t="s">
        <v>835</v>
      </c>
    </row>
    <row r="77" spans="1:6" ht="24">
      <c r="A77" s="448"/>
      <c r="B77" s="448"/>
      <c r="C77" s="665"/>
      <c r="D77" s="451" t="s">
        <v>443</v>
      </c>
      <c r="E77" s="449" t="s">
        <v>836</v>
      </c>
      <c r="F77" s="450" t="s">
        <v>837</v>
      </c>
    </row>
    <row r="78" spans="1:6">
      <c r="A78" s="448"/>
      <c r="B78" s="448"/>
      <c r="C78" s="665"/>
      <c r="D78" s="448"/>
      <c r="E78" s="449"/>
      <c r="F78" s="450" t="s">
        <v>838</v>
      </c>
    </row>
    <row r="79" spans="1:6" ht="48">
      <c r="A79" s="448"/>
      <c r="B79" s="448"/>
      <c r="C79" s="665"/>
      <c r="D79" s="452"/>
      <c r="E79" s="449" t="s">
        <v>443</v>
      </c>
      <c r="F79" s="450" t="s">
        <v>1378</v>
      </c>
    </row>
    <row r="80" spans="1:6">
      <c r="A80" s="448"/>
      <c r="B80" s="451" t="s">
        <v>1309</v>
      </c>
      <c r="C80" s="666" t="s">
        <v>219</v>
      </c>
      <c r="D80" s="451" t="s">
        <v>444</v>
      </c>
      <c r="E80" s="449" t="s">
        <v>839</v>
      </c>
      <c r="F80" s="450" t="s">
        <v>840</v>
      </c>
    </row>
    <row r="81" spans="1:6">
      <c r="A81" s="448"/>
      <c r="B81" s="448"/>
      <c r="C81" s="665"/>
      <c r="D81" s="448"/>
      <c r="E81" s="449" t="s">
        <v>842</v>
      </c>
      <c r="F81" s="450" t="s">
        <v>841</v>
      </c>
    </row>
    <row r="82" spans="1:6">
      <c r="A82" s="448"/>
      <c r="B82" s="448"/>
      <c r="C82" s="665"/>
      <c r="D82" s="452"/>
      <c r="E82" s="449" t="s">
        <v>843</v>
      </c>
      <c r="F82" s="450"/>
    </row>
    <row r="83" spans="1:6" ht="48">
      <c r="A83" s="448"/>
      <c r="B83" s="448"/>
      <c r="C83" s="665"/>
      <c r="D83" s="449" t="s">
        <v>445</v>
      </c>
      <c r="E83" s="449" t="s">
        <v>445</v>
      </c>
      <c r="F83" s="450" t="s">
        <v>844</v>
      </c>
    </row>
    <row r="84" spans="1:6" ht="24">
      <c r="A84" s="448"/>
      <c r="B84" s="448"/>
      <c r="C84" s="666" t="s">
        <v>15</v>
      </c>
      <c r="D84" s="451" t="s">
        <v>15</v>
      </c>
      <c r="E84" s="449" t="s">
        <v>845</v>
      </c>
      <c r="F84" s="450" t="s">
        <v>849</v>
      </c>
    </row>
    <row r="85" spans="1:6">
      <c r="A85" s="448"/>
      <c r="B85" s="448"/>
      <c r="C85" s="665"/>
      <c r="D85" s="448"/>
      <c r="E85" s="449" t="s">
        <v>846</v>
      </c>
      <c r="F85" s="450" t="s">
        <v>850</v>
      </c>
    </row>
    <row r="86" spans="1:6">
      <c r="A86" s="448"/>
      <c r="B86" s="448"/>
      <c r="C86" s="665"/>
      <c r="D86" s="448"/>
      <c r="E86" s="449" t="s">
        <v>847</v>
      </c>
      <c r="F86" s="450" t="s">
        <v>851</v>
      </c>
    </row>
    <row r="87" spans="1:6" ht="36">
      <c r="A87" s="448"/>
      <c r="B87" s="448"/>
      <c r="C87" s="665"/>
      <c r="D87" s="452"/>
      <c r="E87" s="449" t="s">
        <v>848</v>
      </c>
      <c r="F87" s="450" t="s">
        <v>1294</v>
      </c>
    </row>
    <row r="88" spans="1:6">
      <c r="A88" s="448"/>
      <c r="B88" s="448"/>
      <c r="C88" s="666" t="s">
        <v>16</v>
      </c>
      <c r="D88" s="449" t="s">
        <v>419</v>
      </c>
      <c r="E88" s="449" t="s">
        <v>419</v>
      </c>
      <c r="F88" s="450" t="s">
        <v>541</v>
      </c>
    </row>
    <row r="89" spans="1:6" ht="25.5" customHeight="1">
      <c r="A89" s="448"/>
      <c r="B89" s="448"/>
      <c r="C89" s="665"/>
      <c r="D89" s="451" t="s">
        <v>446</v>
      </c>
      <c r="E89" s="449" t="s">
        <v>852</v>
      </c>
      <c r="F89" s="450" t="s">
        <v>854</v>
      </c>
    </row>
    <row r="90" spans="1:6">
      <c r="A90" s="448"/>
      <c r="B90" s="448"/>
      <c r="C90" s="665"/>
      <c r="D90" s="452"/>
      <c r="E90" s="449" t="s">
        <v>853</v>
      </c>
      <c r="F90" s="450" t="s">
        <v>855</v>
      </c>
    </row>
    <row r="91" spans="1:6">
      <c r="A91" s="448"/>
      <c r="B91" s="448"/>
      <c r="C91" s="665"/>
      <c r="D91" s="451" t="s">
        <v>447</v>
      </c>
      <c r="E91" s="449" t="s">
        <v>856</v>
      </c>
      <c r="F91" s="450" t="s">
        <v>857</v>
      </c>
    </row>
    <row r="92" spans="1:6" ht="24">
      <c r="A92" s="448"/>
      <c r="B92" s="448"/>
      <c r="C92" s="665"/>
      <c r="D92" s="633"/>
      <c r="E92" s="449" t="s">
        <v>858</v>
      </c>
      <c r="F92" s="450" t="s">
        <v>859</v>
      </c>
    </row>
    <row r="93" spans="1:6">
      <c r="A93" s="448"/>
      <c r="B93" s="448"/>
      <c r="C93" s="666" t="s">
        <v>17</v>
      </c>
      <c r="D93" s="451" t="s">
        <v>448</v>
      </c>
      <c r="E93" s="449" t="s">
        <v>861</v>
      </c>
      <c r="F93" s="450"/>
    </row>
    <row r="94" spans="1:6" ht="24">
      <c r="A94" s="448"/>
      <c r="B94" s="448"/>
      <c r="C94" s="665"/>
      <c r="D94" s="448"/>
      <c r="E94" s="449" t="s">
        <v>862</v>
      </c>
      <c r="F94" s="450" t="s">
        <v>863</v>
      </c>
    </row>
    <row r="95" spans="1:6" ht="24">
      <c r="A95" s="448"/>
      <c r="B95" s="448"/>
      <c r="C95" s="665"/>
      <c r="D95" s="452"/>
      <c r="E95" s="449" t="s">
        <v>864</v>
      </c>
      <c r="F95" s="450" t="s">
        <v>865</v>
      </c>
    </row>
    <row r="96" spans="1:6" ht="24">
      <c r="A96" s="448"/>
      <c r="B96" s="448"/>
      <c r="C96" s="665"/>
      <c r="D96" s="449" t="s">
        <v>449</v>
      </c>
      <c r="E96" s="449" t="s">
        <v>449</v>
      </c>
      <c r="F96" s="450" t="s">
        <v>866</v>
      </c>
    </row>
    <row r="97" spans="1:6" ht="48">
      <c r="A97" s="448"/>
      <c r="B97" s="449" t="s">
        <v>1328</v>
      </c>
      <c r="C97" s="668" t="s">
        <v>175</v>
      </c>
      <c r="D97" s="449" t="s">
        <v>175</v>
      </c>
      <c r="E97" s="449" t="s">
        <v>175</v>
      </c>
      <c r="F97" s="450" t="s">
        <v>1095</v>
      </c>
    </row>
    <row r="98" spans="1:6" ht="36">
      <c r="A98" s="448"/>
      <c r="B98" s="451" t="s">
        <v>1310</v>
      </c>
      <c r="C98" s="668" t="s">
        <v>18</v>
      </c>
      <c r="D98" s="449" t="s">
        <v>18</v>
      </c>
      <c r="E98" s="449" t="s">
        <v>18</v>
      </c>
      <c r="F98" s="450" t="s">
        <v>867</v>
      </c>
    </row>
    <row r="99" spans="1:6" ht="24">
      <c r="A99" s="448"/>
      <c r="B99" s="448"/>
      <c r="C99" s="666" t="s">
        <v>176</v>
      </c>
      <c r="D99" s="449" t="s">
        <v>450</v>
      </c>
      <c r="E99" s="449" t="s">
        <v>450</v>
      </c>
      <c r="F99" s="450" t="s">
        <v>868</v>
      </c>
    </row>
    <row r="100" spans="1:6" ht="24">
      <c r="A100" s="448"/>
      <c r="B100" s="448"/>
      <c r="C100" s="665"/>
      <c r="D100" s="451" t="s">
        <v>451</v>
      </c>
      <c r="E100" s="449" t="s">
        <v>869</v>
      </c>
      <c r="F100" s="450" t="s">
        <v>872</v>
      </c>
    </row>
    <row r="101" spans="1:6">
      <c r="A101" s="448"/>
      <c r="B101" s="448"/>
      <c r="C101" s="665"/>
      <c r="D101" s="448"/>
      <c r="E101" s="449" t="s">
        <v>870</v>
      </c>
      <c r="F101" s="450" t="s">
        <v>873</v>
      </c>
    </row>
    <row r="102" spans="1:6">
      <c r="A102" s="448"/>
      <c r="B102" s="448"/>
      <c r="C102" s="665"/>
      <c r="D102" s="448"/>
      <c r="E102" s="449" t="s">
        <v>871</v>
      </c>
      <c r="F102" s="450" t="s">
        <v>874</v>
      </c>
    </row>
    <row r="103" spans="1:6">
      <c r="A103" s="448"/>
      <c r="B103" s="448"/>
      <c r="C103" s="665"/>
      <c r="D103" s="452"/>
      <c r="E103" s="449" t="s">
        <v>451</v>
      </c>
      <c r="F103" s="450" t="s">
        <v>875</v>
      </c>
    </row>
    <row r="104" spans="1:6" ht="27" customHeight="1">
      <c r="A104" s="448"/>
      <c r="B104" s="448"/>
      <c r="C104" s="666" t="s">
        <v>385</v>
      </c>
      <c r="D104" s="451" t="s">
        <v>385</v>
      </c>
      <c r="E104" s="449" t="s">
        <v>385</v>
      </c>
      <c r="F104" s="450" t="s">
        <v>876</v>
      </c>
    </row>
    <row r="105" spans="1:6" ht="24">
      <c r="A105" s="448"/>
      <c r="B105" s="448"/>
      <c r="C105" s="667"/>
      <c r="D105" s="452"/>
      <c r="E105" s="449" t="s">
        <v>877</v>
      </c>
      <c r="F105" s="450" t="s">
        <v>878</v>
      </c>
    </row>
    <row r="106" spans="1:6" ht="36">
      <c r="A106" s="448"/>
      <c r="B106" s="448"/>
      <c r="C106" s="666" t="s">
        <v>386</v>
      </c>
      <c r="D106" s="451" t="s">
        <v>452</v>
      </c>
      <c r="E106" s="449" t="s">
        <v>879</v>
      </c>
      <c r="F106" s="450" t="s">
        <v>881</v>
      </c>
    </row>
    <row r="107" spans="1:6" ht="51" customHeight="1">
      <c r="A107" s="448"/>
      <c r="B107" s="448"/>
      <c r="C107" s="665"/>
      <c r="D107" s="452"/>
      <c r="E107" s="449" t="s">
        <v>880</v>
      </c>
      <c r="F107" s="450" t="s">
        <v>882</v>
      </c>
    </row>
    <row r="108" spans="1:6">
      <c r="A108" s="448"/>
      <c r="B108" s="448"/>
      <c r="C108" s="665"/>
      <c r="D108" s="449" t="s">
        <v>453</v>
      </c>
      <c r="E108" s="449" t="s">
        <v>453</v>
      </c>
      <c r="F108" s="450"/>
    </row>
    <row r="109" spans="1:6">
      <c r="A109" s="448"/>
      <c r="B109" s="448"/>
      <c r="C109" s="665"/>
      <c r="D109" s="451" t="s">
        <v>454</v>
      </c>
      <c r="E109" s="449" t="s">
        <v>883</v>
      </c>
      <c r="F109" s="450" t="s">
        <v>884</v>
      </c>
    </row>
    <row r="110" spans="1:6" ht="24">
      <c r="A110" s="448"/>
      <c r="B110" s="448"/>
      <c r="C110" s="665"/>
      <c r="D110" s="448"/>
      <c r="E110" s="449" t="s">
        <v>885</v>
      </c>
      <c r="F110" s="450" t="s">
        <v>886</v>
      </c>
    </row>
    <row r="111" spans="1:6" ht="24">
      <c r="A111" s="448"/>
      <c r="B111" s="448"/>
      <c r="C111" s="665"/>
      <c r="D111" s="633"/>
      <c r="E111" s="449" t="s">
        <v>454</v>
      </c>
      <c r="F111" s="450" t="s">
        <v>890</v>
      </c>
    </row>
    <row r="112" spans="1:6" ht="24">
      <c r="A112" s="448"/>
      <c r="B112" s="448"/>
      <c r="C112" s="666" t="s">
        <v>19</v>
      </c>
      <c r="D112" s="451" t="s">
        <v>19</v>
      </c>
      <c r="E112" s="449" t="s">
        <v>891</v>
      </c>
      <c r="F112" s="450" t="s">
        <v>892</v>
      </c>
    </row>
    <row r="113" spans="1:6" ht="36">
      <c r="A113" s="448"/>
      <c r="B113" s="448"/>
      <c r="C113" s="665"/>
      <c r="D113" s="448"/>
      <c r="E113" s="449" t="s">
        <v>893</v>
      </c>
      <c r="F113" s="450" t="s">
        <v>894</v>
      </c>
    </row>
    <row r="114" spans="1:6" ht="24">
      <c r="A114" s="448"/>
      <c r="B114" s="448"/>
      <c r="C114" s="665"/>
      <c r="D114" s="448"/>
      <c r="E114" s="449" t="s">
        <v>895</v>
      </c>
      <c r="F114" s="450" t="s">
        <v>896</v>
      </c>
    </row>
    <row r="115" spans="1:6" ht="38.25" customHeight="1">
      <c r="A115" s="448"/>
      <c r="B115" s="448"/>
      <c r="C115" s="667"/>
      <c r="D115" s="452"/>
      <c r="E115" s="449" t="s">
        <v>897</v>
      </c>
      <c r="F115" s="450" t="s">
        <v>898</v>
      </c>
    </row>
    <row r="116" spans="1:6" ht="49.5" customHeight="1">
      <c r="A116" s="448"/>
      <c r="B116" s="448"/>
      <c r="C116" s="666" t="s">
        <v>20</v>
      </c>
      <c r="D116" s="449" t="s">
        <v>20</v>
      </c>
      <c r="E116" s="449" t="s">
        <v>20</v>
      </c>
      <c r="F116" s="450" t="s">
        <v>899</v>
      </c>
    </row>
    <row r="117" spans="1:6" ht="41.25" customHeight="1">
      <c r="A117" s="448"/>
      <c r="B117" s="448"/>
      <c r="C117" s="668" t="s">
        <v>21</v>
      </c>
      <c r="D117" s="449" t="s">
        <v>21</v>
      </c>
      <c r="E117" s="449" t="s">
        <v>21</v>
      </c>
      <c r="F117" s="450" t="s">
        <v>542</v>
      </c>
    </row>
    <row r="118" spans="1:6" ht="50.25" customHeight="1">
      <c r="A118" s="448"/>
      <c r="B118" s="448"/>
      <c r="C118" s="666" t="s">
        <v>232</v>
      </c>
      <c r="D118" s="449" t="s">
        <v>455</v>
      </c>
      <c r="E118" s="449" t="s">
        <v>455</v>
      </c>
      <c r="F118" s="450" t="s">
        <v>900</v>
      </c>
    </row>
    <row r="119" spans="1:6" ht="51" customHeight="1">
      <c r="A119" s="448"/>
      <c r="B119" s="448"/>
      <c r="C119" s="665"/>
      <c r="D119" s="449" t="s">
        <v>456</v>
      </c>
      <c r="E119" s="449" t="s">
        <v>456</v>
      </c>
      <c r="F119" s="450" t="s">
        <v>901</v>
      </c>
    </row>
    <row r="120" spans="1:6">
      <c r="A120" s="448"/>
      <c r="B120" s="448"/>
      <c r="C120" s="665"/>
      <c r="D120" s="451" t="s">
        <v>457</v>
      </c>
      <c r="E120" s="449" t="s">
        <v>902</v>
      </c>
      <c r="F120" s="450" t="s">
        <v>904</v>
      </c>
    </row>
    <row r="121" spans="1:6">
      <c r="A121" s="448"/>
      <c r="B121" s="448"/>
      <c r="C121" s="665"/>
      <c r="D121" s="452"/>
      <c r="E121" s="449" t="s">
        <v>903</v>
      </c>
      <c r="F121" s="450" t="s">
        <v>905</v>
      </c>
    </row>
    <row r="122" spans="1:6" ht="24">
      <c r="A122" s="448"/>
      <c r="B122" s="448"/>
      <c r="C122" s="665"/>
      <c r="D122" s="449" t="s">
        <v>458</v>
      </c>
      <c r="E122" s="449" t="s">
        <v>458</v>
      </c>
      <c r="F122" s="450" t="s">
        <v>543</v>
      </c>
    </row>
    <row r="123" spans="1:6">
      <c r="A123" s="448"/>
      <c r="B123" s="448"/>
      <c r="C123" s="665"/>
      <c r="D123" s="451" t="s">
        <v>459</v>
      </c>
      <c r="E123" s="449" t="s">
        <v>906</v>
      </c>
      <c r="F123" s="450"/>
    </row>
    <row r="124" spans="1:6">
      <c r="A124" s="448"/>
      <c r="B124" s="448"/>
      <c r="C124" s="665"/>
      <c r="D124" s="448"/>
      <c r="E124" s="449" t="s">
        <v>907</v>
      </c>
      <c r="F124" s="450" t="s">
        <v>908</v>
      </c>
    </row>
    <row r="125" spans="1:6" ht="65.25" customHeight="1">
      <c r="A125" s="448"/>
      <c r="B125" s="448"/>
      <c r="C125" s="665"/>
      <c r="D125" s="633"/>
      <c r="E125" s="449" t="s">
        <v>459</v>
      </c>
      <c r="F125" s="450" t="s">
        <v>909</v>
      </c>
    </row>
    <row r="126" spans="1:6" ht="127.5" customHeight="1">
      <c r="A126" s="448"/>
      <c r="B126" s="451" t="s">
        <v>1311</v>
      </c>
      <c r="C126" s="668" t="s">
        <v>22</v>
      </c>
      <c r="D126" s="449" t="s">
        <v>22</v>
      </c>
      <c r="E126" s="449" t="s">
        <v>22</v>
      </c>
      <c r="F126" s="450" t="s">
        <v>910</v>
      </c>
    </row>
    <row r="127" spans="1:6" ht="24">
      <c r="A127" s="448"/>
      <c r="B127" s="448"/>
      <c r="C127" s="666" t="s">
        <v>23</v>
      </c>
      <c r="D127" s="451" t="s">
        <v>23</v>
      </c>
      <c r="E127" s="449" t="s">
        <v>23</v>
      </c>
      <c r="F127" s="450" t="s">
        <v>911</v>
      </c>
    </row>
    <row r="128" spans="1:6">
      <c r="A128" s="448"/>
      <c r="B128" s="452"/>
      <c r="C128" s="667"/>
      <c r="D128" s="452"/>
      <c r="E128" s="449" t="s">
        <v>912</v>
      </c>
      <c r="F128" s="450" t="s">
        <v>913</v>
      </c>
    </row>
    <row r="129" spans="1:6" ht="291.75" customHeight="1">
      <c r="A129" s="448"/>
      <c r="B129" s="451" t="s">
        <v>1312</v>
      </c>
      <c r="C129" s="666" t="s">
        <v>24</v>
      </c>
      <c r="D129" s="449" t="s">
        <v>24</v>
      </c>
      <c r="E129" s="449" t="s">
        <v>24</v>
      </c>
      <c r="F129" s="450" t="s">
        <v>914</v>
      </c>
    </row>
    <row r="130" spans="1:6" ht="24.75" customHeight="1">
      <c r="A130" s="448"/>
      <c r="B130" s="448"/>
      <c r="C130" s="666" t="s">
        <v>25</v>
      </c>
      <c r="D130" s="449" t="s">
        <v>420</v>
      </c>
      <c r="E130" s="449" t="s">
        <v>420</v>
      </c>
      <c r="F130" s="450" t="s">
        <v>544</v>
      </c>
    </row>
    <row r="131" spans="1:6" ht="130.5" customHeight="1">
      <c r="A131" s="448"/>
      <c r="B131" s="448"/>
      <c r="C131" s="665"/>
      <c r="D131" s="449" t="s">
        <v>460</v>
      </c>
      <c r="E131" s="449" t="s">
        <v>460</v>
      </c>
      <c r="F131" s="450" t="s">
        <v>915</v>
      </c>
    </row>
    <row r="132" spans="1:6" ht="53.25" customHeight="1">
      <c r="A132" s="448"/>
      <c r="B132" s="451" t="s">
        <v>1313</v>
      </c>
      <c r="C132" s="666" t="s">
        <v>387</v>
      </c>
      <c r="D132" s="449" t="s">
        <v>461</v>
      </c>
      <c r="E132" s="449" t="s">
        <v>461</v>
      </c>
      <c r="F132" s="450" t="s">
        <v>1096</v>
      </c>
    </row>
    <row r="133" spans="1:6" ht="108" customHeight="1">
      <c r="A133" s="448"/>
      <c r="B133" s="448"/>
      <c r="C133" s="665"/>
      <c r="D133" s="449" t="s">
        <v>462</v>
      </c>
      <c r="E133" s="449" t="s">
        <v>462</v>
      </c>
      <c r="F133" s="450" t="s">
        <v>1097</v>
      </c>
    </row>
    <row r="134" spans="1:6" ht="24">
      <c r="A134" s="448"/>
      <c r="B134" s="451" t="s">
        <v>1314</v>
      </c>
      <c r="C134" s="666" t="s">
        <v>26</v>
      </c>
      <c r="D134" s="451" t="s">
        <v>26</v>
      </c>
      <c r="E134" s="449" t="s">
        <v>916</v>
      </c>
      <c r="F134" s="450" t="s">
        <v>917</v>
      </c>
    </row>
    <row r="135" spans="1:6" ht="24">
      <c r="A135" s="448"/>
      <c r="B135" s="448"/>
      <c r="C135" s="665"/>
      <c r="D135" s="448"/>
      <c r="E135" s="449" t="s">
        <v>918</v>
      </c>
      <c r="F135" s="450" t="s">
        <v>919</v>
      </c>
    </row>
    <row r="136" spans="1:6" ht="77.25" customHeight="1">
      <c r="A136" s="448"/>
      <c r="B136" s="448"/>
      <c r="C136" s="667"/>
      <c r="D136" s="452"/>
      <c r="E136" s="449" t="s">
        <v>920</v>
      </c>
      <c r="F136" s="450" t="s">
        <v>921</v>
      </c>
    </row>
    <row r="137" spans="1:6">
      <c r="A137" s="448"/>
      <c r="B137" s="448"/>
      <c r="C137" s="666" t="s">
        <v>27</v>
      </c>
      <c r="D137" s="451" t="s">
        <v>27</v>
      </c>
      <c r="E137" s="449" t="s">
        <v>922</v>
      </c>
      <c r="F137" s="450" t="s">
        <v>923</v>
      </c>
    </row>
    <row r="138" spans="1:6">
      <c r="A138" s="448"/>
      <c r="B138" s="448"/>
      <c r="C138" s="665"/>
      <c r="D138" s="448"/>
      <c r="E138" s="449" t="s">
        <v>924</v>
      </c>
      <c r="F138" s="450"/>
    </row>
    <row r="139" spans="1:6" ht="53.25" customHeight="1">
      <c r="A139" s="448"/>
      <c r="B139" s="448"/>
      <c r="C139" s="667"/>
      <c r="D139" s="452"/>
      <c r="E139" s="449" t="s">
        <v>925</v>
      </c>
      <c r="F139" s="450" t="s">
        <v>1356</v>
      </c>
    </row>
    <row r="140" spans="1:6" ht="87" customHeight="1">
      <c r="A140" s="448"/>
      <c r="B140" s="448"/>
      <c r="C140" s="666" t="s">
        <v>28</v>
      </c>
      <c r="D140" s="449" t="s">
        <v>28</v>
      </c>
      <c r="E140" s="449" t="s">
        <v>28</v>
      </c>
      <c r="F140" s="450" t="s">
        <v>545</v>
      </c>
    </row>
    <row r="141" spans="1:6" ht="24">
      <c r="A141" s="448"/>
      <c r="B141" s="448"/>
      <c r="C141" s="666" t="s">
        <v>29</v>
      </c>
      <c r="D141" s="451" t="s">
        <v>463</v>
      </c>
      <c r="E141" s="449" t="s">
        <v>926</v>
      </c>
      <c r="F141" s="450" t="s">
        <v>928</v>
      </c>
    </row>
    <row r="142" spans="1:6" ht="36">
      <c r="A142" s="448"/>
      <c r="B142" s="448"/>
      <c r="C142" s="665"/>
      <c r="D142" s="452"/>
      <c r="E142" s="449" t="s">
        <v>927</v>
      </c>
      <c r="F142" s="450" t="s">
        <v>929</v>
      </c>
    </row>
    <row r="143" spans="1:6" ht="36">
      <c r="A143" s="448"/>
      <c r="B143" s="448"/>
      <c r="C143" s="665"/>
      <c r="D143" s="451" t="s">
        <v>29</v>
      </c>
      <c r="E143" s="449" t="s">
        <v>930</v>
      </c>
      <c r="F143" s="450" t="s">
        <v>931</v>
      </c>
    </row>
    <row r="144" spans="1:6">
      <c r="A144" s="448"/>
      <c r="B144" s="448"/>
      <c r="C144" s="665"/>
      <c r="D144" s="448"/>
      <c r="E144" s="449" t="s">
        <v>932</v>
      </c>
      <c r="F144" s="450" t="s">
        <v>933</v>
      </c>
    </row>
    <row r="145" spans="1:6" ht="48">
      <c r="A145" s="448"/>
      <c r="B145" s="448"/>
      <c r="C145" s="665"/>
      <c r="D145" s="452"/>
      <c r="E145" s="449" t="s">
        <v>29</v>
      </c>
      <c r="F145" s="450" t="s">
        <v>934</v>
      </c>
    </row>
    <row r="146" spans="1:6">
      <c r="A146" s="448"/>
      <c r="B146" s="451" t="s">
        <v>935</v>
      </c>
      <c r="C146" s="666" t="s">
        <v>30</v>
      </c>
      <c r="D146" s="451" t="s">
        <v>30</v>
      </c>
      <c r="E146" s="449" t="s">
        <v>935</v>
      </c>
      <c r="F146" s="450" t="s">
        <v>936</v>
      </c>
    </row>
    <row r="147" spans="1:6">
      <c r="A147" s="448"/>
      <c r="B147" s="448"/>
      <c r="C147" s="665"/>
      <c r="D147" s="448"/>
      <c r="E147" s="449" t="s">
        <v>937</v>
      </c>
      <c r="F147" s="450" t="s">
        <v>938</v>
      </c>
    </row>
    <row r="148" spans="1:6">
      <c r="A148" s="448"/>
      <c r="B148" s="448"/>
      <c r="C148" s="665"/>
      <c r="D148" s="448"/>
      <c r="E148" s="449" t="s">
        <v>939</v>
      </c>
      <c r="F148" s="450" t="s">
        <v>940</v>
      </c>
    </row>
    <row r="149" spans="1:6">
      <c r="A149" s="448"/>
      <c r="B149" s="448"/>
      <c r="C149" s="665"/>
      <c r="D149" s="452"/>
      <c r="E149" s="449" t="s">
        <v>941</v>
      </c>
      <c r="F149" s="450" t="s">
        <v>940</v>
      </c>
    </row>
    <row r="150" spans="1:6">
      <c r="A150" s="448"/>
      <c r="B150" s="452"/>
      <c r="C150" s="667"/>
      <c r="D150" s="449" t="s">
        <v>464</v>
      </c>
      <c r="E150" s="449" t="s">
        <v>464</v>
      </c>
      <c r="F150" s="450"/>
    </row>
    <row r="151" spans="1:6" ht="66.75" customHeight="1">
      <c r="A151" s="448"/>
      <c r="B151" s="448" t="s">
        <v>31</v>
      </c>
      <c r="C151" s="665" t="s">
        <v>31</v>
      </c>
      <c r="D151" s="449" t="s">
        <v>465</v>
      </c>
      <c r="E151" s="449" t="s">
        <v>465</v>
      </c>
      <c r="F151" s="450" t="s">
        <v>942</v>
      </c>
    </row>
    <row r="152" spans="1:6" ht="41.25" customHeight="1">
      <c r="A152" s="448"/>
      <c r="B152" s="448"/>
      <c r="C152" s="665"/>
      <c r="D152" s="449" t="s">
        <v>466</v>
      </c>
      <c r="E152" s="449" t="s">
        <v>466</v>
      </c>
      <c r="F152" s="450" t="s">
        <v>943</v>
      </c>
    </row>
    <row r="153" spans="1:6" ht="48">
      <c r="A153" s="448"/>
      <c r="B153" s="448"/>
      <c r="C153" s="665"/>
      <c r="D153" s="451" t="s">
        <v>467</v>
      </c>
      <c r="E153" s="449" t="s">
        <v>944</v>
      </c>
      <c r="F153" s="450" t="s">
        <v>945</v>
      </c>
    </row>
    <row r="154" spans="1:6">
      <c r="A154" s="448"/>
      <c r="B154" s="448"/>
      <c r="C154" s="665"/>
      <c r="D154" s="452"/>
      <c r="E154" s="449" t="s">
        <v>946</v>
      </c>
      <c r="F154" s="450" t="s">
        <v>947</v>
      </c>
    </row>
    <row r="155" spans="1:6">
      <c r="A155" s="448"/>
      <c r="B155" s="448"/>
      <c r="C155" s="666" t="s">
        <v>388</v>
      </c>
      <c r="D155" s="451" t="s">
        <v>388</v>
      </c>
      <c r="E155" s="449" t="s">
        <v>948</v>
      </c>
      <c r="F155" s="450" t="s">
        <v>949</v>
      </c>
    </row>
    <row r="156" spans="1:6">
      <c r="A156" s="448"/>
      <c r="B156" s="448"/>
      <c r="C156" s="665"/>
      <c r="D156" s="448"/>
      <c r="E156" s="449" t="s">
        <v>950</v>
      </c>
      <c r="F156" s="450" t="s">
        <v>951</v>
      </c>
    </row>
    <row r="157" spans="1:6" ht="24">
      <c r="A157" s="448"/>
      <c r="B157" s="448"/>
      <c r="C157" s="667"/>
      <c r="D157" s="452"/>
      <c r="E157" s="449" t="s">
        <v>952</v>
      </c>
      <c r="F157" s="450" t="s">
        <v>953</v>
      </c>
    </row>
    <row r="158" spans="1:6">
      <c r="A158" s="448"/>
      <c r="B158" s="448"/>
      <c r="C158" s="666" t="s">
        <v>32</v>
      </c>
      <c r="D158" s="451" t="s">
        <v>32</v>
      </c>
      <c r="E158" s="449" t="s">
        <v>954</v>
      </c>
      <c r="F158" s="450"/>
    </row>
    <row r="159" spans="1:6">
      <c r="A159" s="448"/>
      <c r="B159" s="452"/>
      <c r="C159" s="665"/>
      <c r="D159" s="452"/>
      <c r="E159" s="449" t="s">
        <v>32</v>
      </c>
      <c r="F159" s="450" t="s">
        <v>955</v>
      </c>
    </row>
    <row r="160" spans="1:6">
      <c r="A160" s="448"/>
      <c r="B160" s="448" t="s">
        <v>1315</v>
      </c>
      <c r="C160" s="666" t="s">
        <v>33</v>
      </c>
      <c r="D160" s="451" t="s">
        <v>33</v>
      </c>
      <c r="E160" s="449" t="s">
        <v>956</v>
      </c>
      <c r="F160" s="450"/>
    </row>
    <row r="161" spans="1:6">
      <c r="A161" s="448"/>
      <c r="B161" s="448"/>
      <c r="C161" s="665"/>
      <c r="D161" s="448"/>
      <c r="E161" s="449" t="s">
        <v>957</v>
      </c>
      <c r="F161" s="450" t="s">
        <v>958</v>
      </c>
    </row>
    <row r="162" spans="1:6" ht="27.75" customHeight="1">
      <c r="A162" s="448"/>
      <c r="B162" s="448"/>
      <c r="C162" s="665"/>
      <c r="D162" s="448"/>
      <c r="E162" s="449" t="s">
        <v>959</v>
      </c>
      <c r="F162" s="450" t="s">
        <v>960</v>
      </c>
    </row>
    <row r="163" spans="1:6" ht="24">
      <c r="A163" s="448"/>
      <c r="B163" s="448"/>
      <c r="C163" s="665"/>
      <c r="D163" s="452"/>
      <c r="E163" s="449" t="s">
        <v>961</v>
      </c>
      <c r="F163" s="450" t="s">
        <v>962</v>
      </c>
    </row>
    <row r="164" spans="1:6">
      <c r="A164" s="448"/>
      <c r="B164" s="448"/>
      <c r="C164" s="665"/>
      <c r="D164" s="449" t="s">
        <v>468</v>
      </c>
      <c r="E164" s="449" t="s">
        <v>468</v>
      </c>
      <c r="F164" s="450"/>
    </row>
    <row r="165" spans="1:6">
      <c r="A165" s="448"/>
      <c r="B165" s="451" t="s">
        <v>34</v>
      </c>
      <c r="C165" s="666" t="s">
        <v>34</v>
      </c>
      <c r="D165" s="451" t="s">
        <v>469</v>
      </c>
      <c r="E165" s="449" t="s">
        <v>469</v>
      </c>
      <c r="F165" s="450" t="s">
        <v>546</v>
      </c>
    </row>
    <row r="166" spans="1:6">
      <c r="A166" s="448"/>
      <c r="B166" s="448"/>
      <c r="C166" s="665"/>
      <c r="D166" s="452"/>
      <c r="E166" s="449" t="s">
        <v>963</v>
      </c>
      <c r="F166" s="450"/>
    </row>
    <row r="167" spans="1:6">
      <c r="A167" s="448"/>
      <c r="B167" s="448"/>
      <c r="C167" s="665"/>
      <c r="D167" s="451" t="s">
        <v>470</v>
      </c>
      <c r="E167" s="449" t="s">
        <v>964</v>
      </c>
      <c r="F167" s="450" t="s">
        <v>965</v>
      </c>
    </row>
    <row r="168" spans="1:6">
      <c r="A168" s="448"/>
      <c r="B168" s="448"/>
      <c r="C168" s="665"/>
      <c r="D168" s="448"/>
      <c r="E168" s="449" t="s">
        <v>966</v>
      </c>
      <c r="F168" s="450" t="s">
        <v>967</v>
      </c>
    </row>
    <row r="169" spans="1:6" ht="24">
      <c r="A169" s="448"/>
      <c r="B169" s="448"/>
      <c r="C169" s="665"/>
      <c r="D169" s="448"/>
      <c r="E169" s="449" t="s">
        <v>968</v>
      </c>
      <c r="F169" s="450" t="s">
        <v>969</v>
      </c>
    </row>
    <row r="170" spans="1:6">
      <c r="A170" s="448"/>
      <c r="B170" s="448"/>
      <c r="C170" s="665"/>
      <c r="D170" s="448"/>
      <c r="E170" s="449" t="s">
        <v>970</v>
      </c>
      <c r="F170" s="450"/>
    </row>
    <row r="171" spans="1:6" ht="24">
      <c r="A171" s="448"/>
      <c r="B171" s="448"/>
      <c r="C171" s="665"/>
      <c r="D171" s="452"/>
      <c r="E171" s="449" t="s">
        <v>470</v>
      </c>
      <c r="F171" s="450" t="s">
        <v>971</v>
      </c>
    </row>
    <row r="172" spans="1:6">
      <c r="A172" s="448"/>
      <c r="B172" s="451" t="s">
        <v>1316</v>
      </c>
      <c r="C172" s="666" t="s">
        <v>389</v>
      </c>
      <c r="D172" s="449" t="s">
        <v>471</v>
      </c>
      <c r="E172" s="449" t="s">
        <v>471</v>
      </c>
      <c r="F172" s="450" t="s">
        <v>547</v>
      </c>
    </row>
    <row r="173" spans="1:6" ht="24">
      <c r="A173" s="448"/>
      <c r="B173" s="448"/>
      <c r="C173" s="667"/>
      <c r="D173" s="449" t="s">
        <v>472</v>
      </c>
      <c r="E173" s="449" t="s">
        <v>472</v>
      </c>
      <c r="F173" s="450" t="s">
        <v>972</v>
      </c>
    </row>
    <row r="174" spans="1:6" ht="24">
      <c r="A174" s="448"/>
      <c r="B174" s="448"/>
      <c r="C174" s="666" t="s">
        <v>35</v>
      </c>
      <c r="D174" s="449" t="s">
        <v>473</v>
      </c>
      <c r="E174" s="449" t="s">
        <v>473</v>
      </c>
      <c r="F174" s="450" t="s">
        <v>973</v>
      </c>
    </row>
    <row r="175" spans="1:6">
      <c r="A175" s="448"/>
      <c r="B175" s="448"/>
      <c r="C175" s="665"/>
      <c r="D175" s="451" t="s">
        <v>35</v>
      </c>
      <c r="E175" s="632" t="s">
        <v>974</v>
      </c>
      <c r="F175" s="450"/>
    </row>
    <row r="176" spans="1:6">
      <c r="A176" s="448"/>
      <c r="B176" s="448"/>
      <c r="C176" s="665"/>
      <c r="D176" s="448"/>
      <c r="E176" s="449" t="s">
        <v>975</v>
      </c>
      <c r="F176" s="450" t="s">
        <v>976</v>
      </c>
    </row>
    <row r="177" spans="1:6" ht="85.5" customHeight="1">
      <c r="A177" s="448"/>
      <c r="B177" s="448"/>
      <c r="C177" s="665"/>
      <c r="D177" s="448"/>
      <c r="E177" s="449" t="s">
        <v>977</v>
      </c>
      <c r="F177" s="450" t="s">
        <v>978</v>
      </c>
    </row>
    <row r="178" spans="1:6" ht="82.5" customHeight="1">
      <c r="A178" s="448"/>
      <c r="B178" s="448"/>
      <c r="C178" s="665"/>
      <c r="D178" s="452"/>
      <c r="E178" s="449" t="s">
        <v>35</v>
      </c>
      <c r="F178" s="450" t="s">
        <v>979</v>
      </c>
    </row>
    <row r="179" spans="1:6">
      <c r="A179" s="448"/>
      <c r="B179" s="451" t="s">
        <v>251</v>
      </c>
      <c r="C179" s="666" t="s">
        <v>251</v>
      </c>
      <c r="D179" s="451" t="s">
        <v>474</v>
      </c>
      <c r="E179" s="449" t="s">
        <v>980</v>
      </c>
      <c r="F179" s="450" t="s">
        <v>981</v>
      </c>
    </row>
    <row r="180" spans="1:6" ht="24">
      <c r="A180" s="448"/>
      <c r="B180" s="448"/>
      <c r="C180" s="665"/>
      <c r="D180" s="448"/>
      <c r="E180" s="449" t="s">
        <v>982</v>
      </c>
      <c r="F180" s="450" t="s">
        <v>983</v>
      </c>
    </row>
    <row r="181" spans="1:6" ht="43.5" customHeight="1">
      <c r="A181" s="448"/>
      <c r="B181" s="448"/>
      <c r="C181" s="665"/>
      <c r="D181" s="452"/>
      <c r="E181" s="449" t="s">
        <v>984</v>
      </c>
      <c r="F181" s="450" t="s">
        <v>985</v>
      </c>
    </row>
    <row r="182" spans="1:6" ht="48">
      <c r="A182" s="448"/>
      <c r="B182" s="448"/>
      <c r="C182" s="665"/>
      <c r="D182" s="449" t="s">
        <v>475</v>
      </c>
      <c r="E182" s="449" t="s">
        <v>475</v>
      </c>
      <c r="F182" s="450" t="s">
        <v>986</v>
      </c>
    </row>
    <row r="183" spans="1:6" ht="24">
      <c r="A183" s="448"/>
      <c r="B183" s="448"/>
      <c r="C183" s="665"/>
      <c r="D183" s="449" t="s">
        <v>476</v>
      </c>
      <c r="E183" s="449" t="s">
        <v>476</v>
      </c>
      <c r="F183" s="450" t="s">
        <v>987</v>
      </c>
    </row>
    <row r="184" spans="1:6" ht="36">
      <c r="A184" s="448"/>
      <c r="B184" s="448"/>
      <c r="C184" s="665"/>
      <c r="D184" s="449" t="s">
        <v>477</v>
      </c>
      <c r="E184" s="449" t="s">
        <v>477</v>
      </c>
      <c r="F184" s="450" t="s">
        <v>548</v>
      </c>
    </row>
    <row r="185" spans="1:6">
      <c r="A185" s="448"/>
      <c r="B185" s="448"/>
      <c r="C185" s="665"/>
      <c r="D185" s="451" t="s">
        <v>478</v>
      </c>
      <c r="E185" s="449" t="s">
        <v>988</v>
      </c>
      <c r="F185" s="450" t="s">
        <v>989</v>
      </c>
    </row>
    <row r="186" spans="1:6" ht="69" customHeight="1">
      <c r="A186" s="448"/>
      <c r="B186" s="448"/>
      <c r="C186" s="665"/>
      <c r="D186" s="452"/>
      <c r="E186" s="449" t="s">
        <v>478</v>
      </c>
      <c r="F186" s="450" t="s">
        <v>990</v>
      </c>
    </row>
    <row r="187" spans="1:6" ht="39.75" customHeight="1">
      <c r="A187" s="448"/>
      <c r="B187" s="451" t="s">
        <v>253</v>
      </c>
      <c r="C187" s="666" t="s">
        <v>253</v>
      </c>
      <c r="D187" s="449" t="s">
        <v>479</v>
      </c>
      <c r="E187" s="449" t="s">
        <v>479</v>
      </c>
      <c r="F187" s="450" t="s">
        <v>549</v>
      </c>
    </row>
    <row r="188" spans="1:6" ht="36">
      <c r="A188" s="448"/>
      <c r="B188" s="448"/>
      <c r="C188" s="665"/>
      <c r="D188" s="449" t="s">
        <v>480</v>
      </c>
      <c r="E188" s="449" t="s">
        <v>480</v>
      </c>
      <c r="F188" s="450" t="s">
        <v>991</v>
      </c>
    </row>
    <row r="189" spans="1:6" ht="24">
      <c r="A189" s="448"/>
      <c r="B189" s="448"/>
      <c r="C189" s="665"/>
      <c r="D189" s="449" t="s">
        <v>481</v>
      </c>
      <c r="E189" s="449" t="s">
        <v>481</v>
      </c>
      <c r="F189" s="450" t="s">
        <v>992</v>
      </c>
    </row>
    <row r="190" spans="1:6" ht="167.25" customHeight="1">
      <c r="A190" s="448"/>
      <c r="B190" s="448"/>
      <c r="C190" s="665"/>
      <c r="D190" s="449" t="s">
        <v>482</v>
      </c>
      <c r="E190" s="449" t="s">
        <v>482</v>
      </c>
      <c r="F190" s="450" t="s">
        <v>993</v>
      </c>
    </row>
    <row r="191" spans="1:6" ht="67.5" customHeight="1">
      <c r="A191" s="448"/>
      <c r="B191" s="448"/>
      <c r="C191" s="665"/>
      <c r="D191" s="451" t="s">
        <v>483</v>
      </c>
      <c r="E191" s="449" t="s">
        <v>994</v>
      </c>
      <c r="F191" s="450" t="s">
        <v>995</v>
      </c>
    </row>
    <row r="192" spans="1:6" ht="65.25" customHeight="1">
      <c r="A192" s="448"/>
      <c r="B192" s="448"/>
      <c r="C192" s="665"/>
      <c r="D192" s="452"/>
      <c r="E192" s="449" t="s">
        <v>996</v>
      </c>
      <c r="F192" s="450" t="s">
        <v>997</v>
      </c>
    </row>
    <row r="193" spans="1:6" ht="36">
      <c r="A193" s="448"/>
      <c r="B193" s="448"/>
      <c r="C193" s="665"/>
      <c r="D193" s="451" t="s">
        <v>484</v>
      </c>
      <c r="E193" s="449" t="s">
        <v>998</v>
      </c>
      <c r="F193" s="450" t="s">
        <v>999</v>
      </c>
    </row>
    <row r="194" spans="1:6" ht="51.75" customHeight="1">
      <c r="A194" s="448"/>
      <c r="B194" s="448"/>
      <c r="C194" s="665"/>
      <c r="D194" s="448"/>
      <c r="E194" s="449" t="s">
        <v>484</v>
      </c>
      <c r="F194" s="450" t="s">
        <v>1000</v>
      </c>
    </row>
    <row r="195" spans="1:6" ht="24">
      <c r="A195" s="448"/>
      <c r="B195" s="448"/>
      <c r="C195" s="665"/>
      <c r="D195" s="452"/>
      <c r="E195" s="449" t="s">
        <v>1001</v>
      </c>
      <c r="F195" s="450" t="s">
        <v>1002</v>
      </c>
    </row>
    <row r="196" spans="1:6" ht="24">
      <c r="A196" s="448"/>
      <c r="B196" s="448"/>
      <c r="C196" s="665"/>
      <c r="D196" s="449" t="s">
        <v>485</v>
      </c>
      <c r="E196" s="449" t="s">
        <v>485</v>
      </c>
      <c r="F196" s="450" t="s">
        <v>1379</v>
      </c>
    </row>
    <row r="197" spans="1:6" ht="24">
      <c r="A197" s="448"/>
      <c r="B197" s="448"/>
      <c r="C197" s="665"/>
      <c r="D197" s="451" t="s">
        <v>486</v>
      </c>
      <c r="E197" s="449" t="s">
        <v>1003</v>
      </c>
      <c r="F197" s="450" t="s">
        <v>1004</v>
      </c>
    </row>
    <row r="198" spans="1:6" ht="36">
      <c r="A198" s="448"/>
      <c r="B198" s="448"/>
      <c r="C198" s="665"/>
      <c r="D198" s="448"/>
      <c r="E198" s="449" t="s">
        <v>1005</v>
      </c>
      <c r="F198" s="450" t="s">
        <v>1006</v>
      </c>
    </row>
    <row r="199" spans="1:6" ht="24">
      <c r="A199" s="448"/>
      <c r="B199" s="448"/>
      <c r="C199" s="665"/>
      <c r="D199" s="448"/>
      <c r="E199" s="449" t="s">
        <v>1007</v>
      </c>
      <c r="F199" s="450" t="s">
        <v>1008</v>
      </c>
    </row>
    <row r="200" spans="1:6" ht="36">
      <c r="A200" s="448"/>
      <c r="B200" s="448"/>
      <c r="C200" s="665"/>
      <c r="D200" s="452"/>
      <c r="E200" s="449" t="s">
        <v>486</v>
      </c>
      <c r="F200" s="450" t="s">
        <v>1009</v>
      </c>
    </row>
    <row r="201" spans="1:6" ht="30" customHeight="1">
      <c r="A201" s="448"/>
      <c r="B201" s="451" t="s">
        <v>255</v>
      </c>
      <c r="C201" s="666" t="s">
        <v>255</v>
      </c>
      <c r="D201" s="451" t="s">
        <v>487</v>
      </c>
      <c r="E201" s="449" t="s">
        <v>1010</v>
      </c>
      <c r="F201" s="450" t="s">
        <v>1011</v>
      </c>
    </row>
    <row r="202" spans="1:6" ht="48.75" customHeight="1">
      <c r="A202" s="448"/>
      <c r="B202" s="448"/>
      <c r="C202" s="665"/>
      <c r="D202" s="452"/>
      <c r="E202" s="449" t="s">
        <v>1012</v>
      </c>
      <c r="F202" s="450" t="s">
        <v>1013</v>
      </c>
    </row>
    <row r="203" spans="1:6" ht="109.5" customHeight="1">
      <c r="A203" s="448"/>
      <c r="B203" s="448"/>
      <c r="C203" s="665"/>
      <c r="D203" s="449" t="s">
        <v>488</v>
      </c>
      <c r="E203" s="449" t="s">
        <v>488</v>
      </c>
      <c r="F203" s="450" t="s">
        <v>1014</v>
      </c>
    </row>
    <row r="204" spans="1:6" ht="153" customHeight="1">
      <c r="A204" s="448"/>
      <c r="B204" s="448"/>
      <c r="C204" s="665"/>
      <c r="D204" s="449" t="s">
        <v>489</v>
      </c>
      <c r="E204" s="449" t="s">
        <v>489</v>
      </c>
      <c r="F204" s="450" t="s">
        <v>1015</v>
      </c>
    </row>
    <row r="205" spans="1:6" ht="36">
      <c r="A205" s="448"/>
      <c r="B205" s="448"/>
      <c r="C205" s="665"/>
      <c r="D205" s="449" t="s">
        <v>490</v>
      </c>
      <c r="E205" s="449" t="s">
        <v>490</v>
      </c>
      <c r="F205" s="450" t="s">
        <v>1016</v>
      </c>
    </row>
    <row r="206" spans="1:6" ht="111" customHeight="1">
      <c r="A206" s="448"/>
      <c r="B206" s="448"/>
      <c r="C206" s="665"/>
      <c r="D206" s="449" t="s">
        <v>491</v>
      </c>
      <c r="E206" s="449" t="s">
        <v>491</v>
      </c>
      <c r="F206" s="450" t="s">
        <v>1357</v>
      </c>
    </row>
    <row r="207" spans="1:6" ht="24">
      <c r="A207" s="448"/>
      <c r="B207" s="448"/>
      <c r="C207" s="665"/>
      <c r="D207" s="449" t="s">
        <v>492</v>
      </c>
      <c r="E207" s="449" t="s">
        <v>492</v>
      </c>
      <c r="F207" s="450" t="s">
        <v>1017</v>
      </c>
    </row>
    <row r="208" spans="1:6" ht="51.75" customHeight="1">
      <c r="A208" s="448"/>
      <c r="B208" s="451" t="s">
        <v>1317</v>
      </c>
      <c r="C208" s="666" t="s">
        <v>257</v>
      </c>
      <c r="D208" s="451" t="s">
        <v>257</v>
      </c>
      <c r="E208" s="449" t="s">
        <v>1018</v>
      </c>
      <c r="F208" s="450" t="s">
        <v>1019</v>
      </c>
    </row>
    <row r="209" spans="1:6" ht="24">
      <c r="A209" s="448"/>
      <c r="B209" s="448"/>
      <c r="C209" s="665"/>
      <c r="D209" s="448"/>
      <c r="E209" s="449" t="s">
        <v>1020</v>
      </c>
      <c r="F209" s="450" t="s">
        <v>1021</v>
      </c>
    </row>
    <row r="210" spans="1:6" ht="24">
      <c r="A210" s="448"/>
      <c r="B210" s="448"/>
      <c r="C210" s="665"/>
      <c r="D210" s="448"/>
      <c r="E210" s="449" t="s">
        <v>1022</v>
      </c>
      <c r="F210" s="450" t="s">
        <v>1023</v>
      </c>
    </row>
    <row r="211" spans="1:6" ht="36">
      <c r="A211" s="448"/>
      <c r="B211" s="448"/>
      <c r="C211" s="665"/>
      <c r="D211" s="452"/>
      <c r="E211" s="449" t="s">
        <v>1024</v>
      </c>
      <c r="F211" s="450" t="s">
        <v>1025</v>
      </c>
    </row>
    <row r="212" spans="1:6" ht="90.75" customHeight="1">
      <c r="A212" s="448"/>
      <c r="B212" s="448"/>
      <c r="C212" s="666" t="s">
        <v>180</v>
      </c>
      <c r="D212" s="451" t="s">
        <v>180</v>
      </c>
      <c r="E212" s="449" t="s">
        <v>180</v>
      </c>
      <c r="F212" s="450" t="s">
        <v>550</v>
      </c>
    </row>
    <row r="213" spans="1:6" ht="52.5" customHeight="1">
      <c r="A213" s="448"/>
      <c r="B213" s="448"/>
      <c r="C213" s="665"/>
      <c r="D213" s="448"/>
      <c r="E213" s="449" t="s">
        <v>1026</v>
      </c>
      <c r="F213" s="450" t="s">
        <v>1027</v>
      </c>
    </row>
    <row r="214" spans="1:6" ht="48">
      <c r="A214" s="448"/>
      <c r="B214" s="448"/>
      <c r="C214" s="665"/>
      <c r="D214" s="452"/>
      <c r="E214" s="449" t="s">
        <v>180</v>
      </c>
      <c r="F214" s="450" t="s">
        <v>1028</v>
      </c>
    </row>
    <row r="215" spans="1:6" ht="60">
      <c r="A215" s="448"/>
      <c r="B215" s="451" t="s">
        <v>1318</v>
      </c>
      <c r="C215" s="666" t="s">
        <v>177</v>
      </c>
      <c r="D215" s="451" t="s">
        <v>177</v>
      </c>
      <c r="E215" s="449" t="s">
        <v>1029</v>
      </c>
      <c r="F215" s="450" t="s">
        <v>1030</v>
      </c>
    </row>
    <row r="216" spans="1:6" ht="24">
      <c r="A216" s="448"/>
      <c r="B216" s="448"/>
      <c r="C216" s="665"/>
      <c r="D216" s="448"/>
      <c r="E216" s="449" t="s">
        <v>1031</v>
      </c>
      <c r="F216" s="450" t="s">
        <v>1032</v>
      </c>
    </row>
    <row r="217" spans="1:6" ht="37.5" customHeight="1">
      <c r="A217" s="448"/>
      <c r="B217" s="448"/>
      <c r="C217" s="665"/>
      <c r="D217" s="448"/>
      <c r="E217" s="449" t="s">
        <v>1033</v>
      </c>
      <c r="F217" s="450" t="s">
        <v>1034</v>
      </c>
    </row>
    <row r="218" spans="1:6" ht="24">
      <c r="A218" s="448"/>
      <c r="B218" s="448"/>
      <c r="C218" s="665"/>
      <c r="D218" s="448"/>
      <c r="E218" s="449" t="s">
        <v>1035</v>
      </c>
      <c r="F218" s="450" t="s">
        <v>1036</v>
      </c>
    </row>
    <row r="219" spans="1:6" ht="24">
      <c r="A219" s="448"/>
      <c r="B219" s="448"/>
      <c r="C219" s="665"/>
      <c r="D219" s="448"/>
      <c r="E219" s="449" t="s">
        <v>1037</v>
      </c>
      <c r="F219" s="450" t="s">
        <v>1038</v>
      </c>
    </row>
    <row r="220" spans="1:6" ht="24">
      <c r="A220" s="448"/>
      <c r="B220" s="448"/>
      <c r="C220" s="667"/>
      <c r="D220" s="452"/>
      <c r="E220" s="449" t="s">
        <v>1039</v>
      </c>
      <c r="F220" s="450" t="s">
        <v>1040</v>
      </c>
    </row>
    <row r="221" spans="1:6" ht="24">
      <c r="A221" s="448"/>
      <c r="B221" s="448"/>
      <c r="C221" s="666" t="s">
        <v>179</v>
      </c>
      <c r="D221" s="451" t="s">
        <v>179</v>
      </c>
      <c r="E221" s="449" t="s">
        <v>1041</v>
      </c>
      <c r="F221" s="450" t="s">
        <v>1042</v>
      </c>
    </row>
    <row r="222" spans="1:6" ht="107.25" customHeight="1">
      <c r="A222" s="448"/>
      <c r="B222" s="448"/>
      <c r="C222" s="665"/>
      <c r="D222" s="452"/>
      <c r="E222" s="449" t="s">
        <v>1043</v>
      </c>
      <c r="F222" s="450" t="s">
        <v>1044</v>
      </c>
    </row>
    <row r="223" spans="1:6" ht="36">
      <c r="A223" s="448"/>
      <c r="B223" s="448"/>
      <c r="C223" s="666" t="s">
        <v>178</v>
      </c>
      <c r="D223" s="451" t="s">
        <v>493</v>
      </c>
      <c r="E223" s="449" t="s">
        <v>493</v>
      </c>
      <c r="F223" s="450" t="s">
        <v>1045</v>
      </c>
    </row>
    <row r="224" spans="1:6" ht="44.25" customHeight="1">
      <c r="A224" s="448"/>
      <c r="B224" s="448"/>
      <c r="C224" s="667"/>
      <c r="D224" s="452" t="s">
        <v>494</v>
      </c>
      <c r="E224" s="449" t="s">
        <v>494</v>
      </c>
      <c r="F224" s="450" t="s">
        <v>551</v>
      </c>
    </row>
    <row r="225" spans="1:6" ht="53.25" customHeight="1">
      <c r="A225" s="448"/>
      <c r="B225" s="448"/>
      <c r="C225" s="666" t="s">
        <v>263</v>
      </c>
      <c r="D225" s="451" t="s">
        <v>263</v>
      </c>
      <c r="E225" s="449" t="s">
        <v>1046</v>
      </c>
      <c r="F225" s="450" t="s">
        <v>1047</v>
      </c>
    </row>
    <row r="226" spans="1:6" ht="24">
      <c r="A226" s="448"/>
      <c r="B226" s="448"/>
      <c r="C226" s="665"/>
      <c r="D226" s="448"/>
      <c r="E226" s="449" t="s">
        <v>1048</v>
      </c>
      <c r="F226" s="450" t="s">
        <v>1049</v>
      </c>
    </row>
    <row r="227" spans="1:6" ht="38.25" customHeight="1">
      <c r="A227" s="448"/>
      <c r="B227" s="448"/>
      <c r="C227" s="665"/>
      <c r="D227" s="448"/>
      <c r="E227" s="449" t="s">
        <v>1050</v>
      </c>
      <c r="F227" s="450" t="s">
        <v>1051</v>
      </c>
    </row>
    <row r="228" spans="1:6" ht="24">
      <c r="A228" s="448"/>
      <c r="B228" s="452"/>
      <c r="C228" s="667"/>
      <c r="D228" s="452"/>
      <c r="E228" s="449" t="s">
        <v>263</v>
      </c>
      <c r="F228" s="450" t="s">
        <v>1052</v>
      </c>
    </row>
    <row r="229" spans="1:6" ht="39" customHeight="1">
      <c r="A229" s="448"/>
      <c r="B229" s="451" t="s">
        <v>1319</v>
      </c>
      <c r="C229" s="666" t="s">
        <v>390</v>
      </c>
      <c r="D229" s="451" t="s">
        <v>495</v>
      </c>
      <c r="E229" s="449" t="s">
        <v>1053</v>
      </c>
      <c r="F229" s="450" t="s">
        <v>1054</v>
      </c>
    </row>
    <row r="230" spans="1:6">
      <c r="A230" s="448"/>
      <c r="B230" s="448"/>
      <c r="C230" s="665"/>
      <c r="D230" s="448"/>
      <c r="E230" s="449" t="s">
        <v>1055</v>
      </c>
      <c r="F230" s="450" t="s">
        <v>1056</v>
      </c>
    </row>
    <row r="231" spans="1:6" ht="50.25" customHeight="1">
      <c r="A231" s="448"/>
      <c r="B231" s="448"/>
      <c r="C231" s="665"/>
      <c r="D231" s="448"/>
      <c r="E231" s="449" t="s">
        <v>1057</v>
      </c>
      <c r="F231" s="450" t="s">
        <v>1058</v>
      </c>
    </row>
    <row r="232" spans="1:6" ht="24">
      <c r="A232" s="448"/>
      <c r="B232" s="448"/>
      <c r="C232" s="665"/>
      <c r="D232" s="448"/>
      <c r="E232" s="449" t="s">
        <v>1059</v>
      </c>
      <c r="F232" s="450" t="s">
        <v>1060</v>
      </c>
    </row>
    <row r="233" spans="1:6" ht="39.75" customHeight="1">
      <c r="A233" s="448"/>
      <c r="B233" s="448"/>
      <c r="C233" s="665"/>
      <c r="D233" s="452"/>
      <c r="E233" s="449" t="s">
        <v>1061</v>
      </c>
      <c r="F233" s="450" t="s">
        <v>1062</v>
      </c>
    </row>
    <row r="234" spans="1:6" ht="24">
      <c r="A234" s="448"/>
      <c r="B234" s="448"/>
      <c r="C234" s="665"/>
      <c r="D234" s="451" t="s">
        <v>496</v>
      </c>
      <c r="E234" s="449" t="s">
        <v>1063</v>
      </c>
      <c r="F234" s="450" t="s">
        <v>1064</v>
      </c>
    </row>
    <row r="235" spans="1:6" ht="48">
      <c r="A235" s="448"/>
      <c r="B235" s="448"/>
      <c r="C235" s="665"/>
      <c r="D235" s="452"/>
      <c r="E235" s="449" t="s">
        <v>1065</v>
      </c>
      <c r="F235" s="450" t="s">
        <v>1358</v>
      </c>
    </row>
    <row r="236" spans="1:6" ht="24">
      <c r="A236" s="448"/>
      <c r="B236" s="448"/>
      <c r="C236" s="666" t="s">
        <v>266</v>
      </c>
      <c r="D236" s="451" t="s">
        <v>266</v>
      </c>
      <c r="E236" s="449" t="s">
        <v>1066</v>
      </c>
      <c r="F236" s="450" t="s">
        <v>1067</v>
      </c>
    </row>
    <row r="237" spans="1:6" ht="24">
      <c r="A237" s="448"/>
      <c r="B237" s="448"/>
      <c r="C237" s="665"/>
      <c r="D237" s="448"/>
      <c r="E237" s="449" t="s">
        <v>1068</v>
      </c>
      <c r="F237" s="450" t="s">
        <v>1069</v>
      </c>
    </row>
    <row r="238" spans="1:6" ht="48">
      <c r="A238" s="448"/>
      <c r="B238" s="448"/>
      <c r="C238" s="667"/>
      <c r="D238" s="452"/>
      <c r="E238" s="449" t="s">
        <v>1070</v>
      </c>
      <c r="F238" s="450" t="s">
        <v>1359</v>
      </c>
    </row>
    <row r="239" spans="1:6">
      <c r="A239" s="448"/>
      <c r="B239" s="451" t="s">
        <v>1320</v>
      </c>
      <c r="C239" s="666" t="s">
        <v>36</v>
      </c>
      <c r="D239" s="451" t="s">
        <v>36</v>
      </c>
      <c r="E239" s="449" t="s">
        <v>1071</v>
      </c>
      <c r="F239" s="450" t="s">
        <v>1072</v>
      </c>
    </row>
    <row r="240" spans="1:6">
      <c r="A240" s="448"/>
      <c r="B240" s="448"/>
      <c r="C240" s="665"/>
      <c r="D240" s="452"/>
      <c r="E240" s="449" t="s">
        <v>1073</v>
      </c>
      <c r="F240" s="450" t="s">
        <v>1074</v>
      </c>
    </row>
    <row r="241" spans="1:6" ht="36">
      <c r="A241" s="448"/>
      <c r="B241" s="448"/>
      <c r="C241" s="666" t="s">
        <v>37</v>
      </c>
      <c r="D241" s="449" t="s">
        <v>497</v>
      </c>
      <c r="E241" s="449" t="s">
        <v>497</v>
      </c>
      <c r="F241" s="450" t="s">
        <v>552</v>
      </c>
    </row>
    <row r="242" spans="1:6" ht="39.75" customHeight="1">
      <c r="A242" s="448"/>
      <c r="B242" s="448"/>
      <c r="C242" s="665"/>
      <c r="D242" s="449" t="s">
        <v>498</v>
      </c>
      <c r="E242" s="449" t="s">
        <v>498</v>
      </c>
      <c r="F242" s="450" t="s">
        <v>1360</v>
      </c>
    </row>
    <row r="243" spans="1:6" ht="36">
      <c r="A243" s="448"/>
      <c r="B243" s="448"/>
      <c r="C243" s="666" t="s">
        <v>270</v>
      </c>
      <c r="D243" s="451" t="s">
        <v>270</v>
      </c>
      <c r="E243" s="449" t="s">
        <v>1075</v>
      </c>
      <c r="F243" s="450" t="s">
        <v>1076</v>
      </c>
    </row>
    <row r="244" spans="1:6" ht="24">
      <c r="A244" s="448"/>
      <c r="B244" s="448"/>
      <c r="C244" s="665"/>
      <c r="D244" s="452"/>
      <c r="E244" s="449" t="s">
        <v>1077</v>
      </c>
      <c r="F244" s="450" t="s">
        <v>1078</v>
      </c>
    </row>
    <row r="245" spans="1:6">
      <c r="A245" s="448"/>
      <c r="B245" s="448"/>
      <c r="C245" s="666" t="s">
        <v>38</v>
      </c>
      <c r="D245" s="451" t="s">
        <v>38</v>
      </c>
      <c r="E245" s="449" t="s">
        <v>1079</v>
      </c>
      <c r="F245" s="450" t="s">
        <v>1080</v>
      </c>
    </row>
    <row r="246" spans="1:6">
      <c r="A246" s="448"/>
      <c r="B246" s="448"/>
      <c r="C246" s="665"/>
      <c r="D246" s="448"/>
      <c r="E246" s="449" t="s">
        <v>1081</v>
      </c>
      <c r="F246" s="450" t="s">
        <v>1082</v>
      </c>
    </row>
    <row r="247" spans="1:6" ht="24">
      <c r="A247" s="448"/>
      <c r="B247" s="448"/>
      <c r="C247" s="665"/>
      <c r="D247" s="448"/>
      <c r="E247" s="449" t="s">
        <v>1083</v>
      </c>
      <c r="F247" s="450" t="s">
        <v>1084</v>
      </c>
    </row>
    <row r="248" spans="1:6" ht="24">
      <c r="A248" s="448"/>
      <c r="B248" s="448"/>
      <c r="C248" s="665"/>
      <c r="D248" s="452"/>
      <c r="E248" s="449" t="s">
        <v>1085</v>
      </c>
      <c r="F248" s="450" t="s">
        <v>1380</v>
      </c>
    </row>
    <row r="249" spans="1:6">
      <c r="A249" s="448"/>
      <c r="B249" s="448"/>
      <c r="C249" s="666" t="s">
        <v>40</v>
      </c>
      <c r="D249" s="451" t="s">
        <v>499</v>
      </c>
      <c r="E249" s="449" t="s">
        <v>1086</v>
      </c>
      <c r="F249" s="450" t="s">
        <v>553</v>
      </c>
    </row>
    <row r="250" spans="1:6" ht="24">
      <c r="A250" s="448"/>
      <c r="B250" s="448"/>
      <c r="C250" s="665"/>
      <c r="D250" s="452"/>
      <c r="E250" s="449" t="s">
        <v>1087</v>
      </c>
      <c r="F250" s="450" t="s">
        <v>1381</v>
      </c>
    </row>
    <row r="251" spans="1:6" ht="53.25" customHeight="1">
      <c r="A251" s="448"/>
      <c r="B251" s="448"/>
      <c r="C251" s="665"/>
      <c r="D251" s="451" t="s">
        <v>500</v>
      </c>
      <c r="E251" s="449" t="s">
        <v>1088</v>
      </c>
      <c r="F251" s="450" t="s">
        <v>1089</v>
      </c>
    </row>
    <row r="252" spans="1:6">
      <c r="A252" s="448"/>
      <c r="B252" s="448"/>
      <c r="C252" s="665"/>
      <c r="D252" s="452"/>
      <c r="E252" s="449" t="s">
        <v>1090</v>
      </c>
      <c r="F252" s="450"/>
    </row>
    <row r="253" spans="1:6" ht="24">
      <c r="A253" s="448"/>
      <c r="B253" s="448"/>
      <c r="C253" s="665"/>
      <c r="D253" s="451" t="s">
        <v>501</v>
      </c>
      <c r="E253" s="449" t="s">
        <v>1092</v>
      </c>
      <c r="F253" s="450" t="s">
        <v>1093</v>
      </c>
    </row>
    <row r="254" spans="1:6" ht="87.75" customHeight="1">
      <c r="A254" s="448"/>
      <c r="B254" s="448"/>
      <c r="C254" s="665"/>
      <c r="D254" s="452"/>
      <c r="E254" s="449" t="s">
        <v>1091</v>
      </c>
      <c r="F254" s="450" t="s">
        <v>1094</v>
      </c>
    </row>
    <row r="255" spans="1:6" ht="77.25" customHeight="1">
      <c r="A255" s="448"/>
      <c r="B255" s="451" t="s">
        <v>1321</v>
      </c>
      <c r="C255" s="666" t="s">
        <v>42</v>
      </c>
      <c r="D255" s="451" t="s">
        <v>502</v>
      </c>
      <c r="E255" s="449" t="s">
        <v>1098</v>
      </c>
      <c r="F255" s="450" t="s">
        <v>1361</v>
      </c>
    </row>
    <row r="256" spans="1:6" ht="66" customHeight="1">
      <c r="A256" s="448"/>
      <c r="B256" s="448"/>
      <c r="C256" s="665"/>
      <c r="D256" s="452"/>
      <c r="E256" s="449" t="s">
        <v>1099</v>
      </c>
      <c r="F256" s="450" t="s">
        <v>1362</v>
      </c>
    </row>
    <row r="257" spans="1:6" ht="85.5" customHeight="1">
      <c r="A257" s="448"/>
      <c r="B257" s="448"/>
      <c r="C257" s="665"/>
      <c r="D257" s="451" t="s">
        <v>42</v>
      </c>
      <c r="E257" s="449" t="s">
        <v>1100</v>
      </c>
      <c r="F257" s="450" t="s">
        <v>1363</v>
      </c>
    </row>
    <row r="258" spans="1:6" ht="51" customHeight="1">
      <c r="A258" s="448"/>
      <c r="B258" s="448"/>
      <c r="C258" s="665"/>
      <c r="D258" s="448"/>
      <c r="E258" s="449" t="s">
        <v>1101</v>
      </c>
      <c r="F258" s="450" t="s">
        <v>1102</v>
      </c>
    </row>
    <row r="259" spans="1:6" ht="36">
      <c r="A259" s="448"/>
      <c r="B259" s="448"/>
      <c r="C259" s="665"/>
      <c r="D259" s="448"/>
      <c r="E259" s="449" t="s">
        <v>1103</v>
      </c>
      <c r="F259" s="450" t="s">
        <v>1104</v>
      </c>
    </row>
    <row r="260" spans="1:6" ht="60">
      <c r="A260" s="448"/>
      <c r="B260" s="448"/>
      <c r="C260" s="665"/>
      <c r="D260" s="448"/>
      <c r="E260" s="449" t="s">
        <v>1105</v>
      </c>
      <c r="F260" s="450" t="s">
        <v>1106</v>
      </c>
    </row>
    <row r="261" spans="1:6">
      <c r="A261" s="448"/>
      <c r="B261" s="448"/>
      <c r="C261" s="665"/>
      <c r="D261" s="448"/>
      <c r="E261" s="449" t="s">
        <v>1107</v>
      </c>
      <c r="F261" s="450" t="s">
        <v>1108</v>
      </c>
    </row>
    <row r="262" spans="1:6" ht="72">
      <c r="A262" s="448"/>
      <c r="B262" s="448"/>
      <c r="C262" s="665"/>
      <c r="D262" s="448"/>
      <c r="E262" s="449" t="s">
        <v>1109</v>
      </c>
      <c r="F262" s="450" t="s">
        <v>1364</v>
      </c>
    </row>
    <row r="263" spans="1:6" ht="101.25" customHeight="1">
      <c r="A263" s="448"/>
      <c r="B263" s="448"/>
      <c r="C263" s="665"/>
      <c r="D263" s="452"/>
      <c r="E263" s="449" t="s">
        <v>42</v>
      </c>
      <c r="F263" s="450" t="s">
        <v>1365</v>
      </c>
    </row>
    <row r="264" spans="1:6" ht="48" customHeight="1">
      <c r="A264" s="452"/>
      <c r="B264" s="452"/>
      <c r="C264" s="668" t="s">
        <v>43</v>
      </c>
      <c r="D264" s="449" t="s">
        <v>43</v>
      </c>
      <c r="E264" s="449" t="s">
        <v>43</v>
      </c>
      <c r="F264" s="450" t="s">
        <v>1110</v>
      </c>
    </row>
    <row r="265" spans="1:6">
      <c r="A265" s="448" t="s">
        <v>1322</v>
      </c>
      <c r="B265" s="448" t="s">
        <v>1322</v>
      </c>
      <c r="C265" s="665" t="s">
        <v>44</v>
      </c>
      <c r="D265" s="451" t="s">
        <v>503</v>
      </c>
      <c r="E265" s="449" t="s">
        <v>1111</v>
      </c>
      <c r="F265" s="450" t="s">
        <v>1112</v>
      </c>
    </row>
    <row r="266" spans="1:6">
      <c r="A266" s="448"/>
      <c r="B266" s="448"/>
      <c r="C266" s="665"/>
      <c r="D266" s="452"/>
      <c r="E266" s="449" t="s">
        <v>1113</v>
      </c>
      <c r="F266" s="450" t="s">
        <v>1114</v>
      </c>
    </row>
    <row r="267" spans="1:6" ht="27" customHeight="1">
      <c r="A267" s="448"/>
      <c r="B267" s="448"/>
      <c r="C267" s="665"/>
      <c r="D267" s="451" t="s">
        <v>504</v>
      </c>
      <c r="E267" s="449" t="s">
        <v>1115</v>
      </c>
      <c r="F267" s="450" t="s">
        <v>1366</v>
      </c>
    </row>
    <row r="268" spans="1:6" ht="27" customHeight="1">
      <c r="A268" s="448"/>
      <c r="B268" s="448"/>
      <c r="C268" s="665"/>
      <c r="D268" s="452"/>
      <c r="E268" s="449" t="s">
        <v>1116</v>
      </c>
      <c r="F268" s="450" t="s">
        <v>1367</v>
      </c>
    </row>
    <row r="269" spans="1:6" ht="54" customHeight="1">
      <c r="A269" s="448"/>
      <c r="B269" s="448"/>
      <c r="C269" s="668" t="s">
        <v>45</v>
      </c>
      <c r="D269" s="449" t="s">
        <v>45</v>
      </c>
      <c r="E269" s="449" t="s">
        <v>45</v>
      </c>
      <c r="F269" s="450" t="s">
        <v>1117</v>
      </c>
    </row>
    <row r="270" spans="1:6" ht="24">
      <c r="A270" s="448"/>
      <c r="B270" s="448"/>
      <c r="C270" s="666" t="s">
        <v>46</v>
      </c>
      <c r="D270" s="451" t="s">
        <v>46</v>
      </c>
      <c r="E270" s="449" t="s">
        <v>1118</v>
      </c>
      <c r="F270" s="450" t="s">
        <v>1121</v>
      </c>
    </row>
    <row r="271" spans="1:6" ht="36">
      <c r="A271" s="448"/>
      <c r="B271" s="448"/>
      <c r="C271" s="665"/>
      <c r="D271" s="448"/>
      <c r="E271" s="449" t="s">
        <v>1119</v>
      </c>
      <c r="F271" s="450" t="s">
        <v>1122</v>
      </c>
    </row>
    <row r="272" spans="1:6" ht="24">
      <c r="A272" s="448"/>
      <c r="B272" s="448"/>
      <c r="C272" s="665"/>
      <c r="D272" s="452"/>
      <c r="E272" s="449" t="s">
        <v>1120</v>
      </c>
      <c r="F272" s="450" t="s">
        <v>1123</v>
      </c>
    </row>
    <row r="273" spans="1:6" ht="24">
      <c r="A273" s="448"/>
      <c r="B273" s="448"/>
      <c r="C273" s="666" t="s">
        <v>47</v>
      </c>
      <c r="D273" s="451" t="s">
        <v>47</v>
      </c>
      <c r="E273" s="449" t="s">
        <v>1124</v>
      </c>
      <c r="F273" s="450" t="s">
        <v>1127</v>
      </c>
    </row>
    <row r="274" spans="1:6" ht="24">
      <c r="A274" s="448"/>
      <c r="B274" s="448"/>
      <c r="C274" s="665"/>
      <c r="D274" s="448"/>
      <c r="E274" s="449" t="s">
        <v>1125</v>
      </c>
      <c r="F274" s="450" t="s">
        <v>1128</v>
      </c>
    </row>
    <row r="275" spans="1:6" ht="24">
      <c r="A275" s="448"/>
      <c r="B275" s="448"/>
      <c r="C275" s="665"/>
      <c r="D275" s="448"/>
      <c r="E275" s="449" t="s">
        <v>1126</v>
      </c>
      <c r="F275" s="450" t="s">
        <v>1129</v>
      </c>
    </row>
    <row r="276" spans="1:6" ht="36">
      <c r="A276" s="448"/>
      <c r="B276" s="448"/>
      <c r="C276" s="665"/>
      <c r="D276" s="452"/>
      <c r="E276" s="449" t="s">
        <v>47</v>
      </c>
      <c r="F276" s="450" t="s">
        <v>1130</v>
      </c>
    </row>
    <row r="277" spans="1:6" ht="24">
      <c r="A277" s="451" t="s">
        <v>1300</v>
      </c>
      <c r="B277" s="451" t="s">
        <v>1323</v>
      </c>
      <c r="C277" s="666" t="s">
        <v>1329</v>
      </c>
      <c r="D277" s="451" t="s">
        <v>1329</v>
      </c>
      <c r="E277" s="449" t="s">
        <v>48</v>
      </c>
      <c r="F277" s="450" t="s">
        <v>1131</v>
      </c>
    </row>
    <row r="278" spans="1:6">
      <c r="A278" s="448"/>
      <c r="B278" s="448"/>
      <c r="C278" s="666" t="s">
        <v>49</v>
      </c>
      <c r="D278" s="449" t="s">
        <v>505</v>
      </c>
      <c r="E278" s="449" t="s">
        <v>505</v>
      </c>
      <c r="F278" s="450"/>
    </row>
    <row r="279" spans="1:6">
      <c r="A279" s="448"/>
      <c r="B279" s="448"/>
      <c r="C279" s="665"/>
      <c r="D279" s="449" t="s">
        <v>506</v>
      </c>
      <c r="E279" s="449" t="s">
        <v>506</v>
      </c>
      <c r="F279" s="450"/>
    </row>
    <row r="280" spans="1:6">
      <c r="A280" s="448"/>
      <c r="B280" s="451" t="s">
        <v>50</v>
      </c>
      <c r="C280" s="666" t="s">
        <v>50</v>
      </c>
      <c r="D280" s="451" t="s">
        <v>50</v>
      </c>
      <c r="E280" s="449" t="s">
        <v>1132</v>
      </c>
      <c r="F280" s="450" t="s">
        <v>554</v>
      </c>
    </row>
    <row r="281" spans="1:6" ht="64.5" customHeight="1">
      <c r="A281" s="448"/>
      <c r="B281" s="448"/>
      <c r="C281" s="665"/>
      <c r="D281" s="448"/>
      <c r="E281" s="449" t="s">
        <v>1133</v>
      </c>
      <c r="F281" s="450" t="s">
        <v>1368</v>
      </c>
    </row>
    <row r="282" spans="1:6" ht="28.5" customHeight="1">
      <c r="A282" s="448"/>
      <c r="B282" s="448"/>
      <c r="C282" s="667"/>
      <c r="D282" s="452"/>
      <c r="E282" s="449" t="s">
        <v>1134</v>
      </c>
      <c r="F282" s="450" t="s">
        <v>1369</v>
      </c>
    </row>
    <row r="283" spans="1:6">
      <c r="A283" s="451" t="s">
        <v>1301</v>
      </c>
      <c r="B283" s="451" t="s">
        <v>51</v>
      </c>
      <c r="C283" s="666" t="s">
        <v>51</v>
      </c>
      <c r="D283" s="451" t="s">
        <v>51</v>
      </c>
      <c r="E283" s="449" t="s">
        <v>1135</v>
      </c>
      <c r="F283" s="450" t="s">
        <v>555</v>
      </c>
    </row>
    <row r="284" spans="1:6">
      <c r="A284" s="452"/>
      <c r="B284" s="452"/>
      <c r="C284" s="667"/>
      <c r="D284" s="452"/>
      <c r="E284" s="449" t="s">
        <v>51</v>
      </c>
      <c r="F284" s="450" t="s">
        <v>1136</v>
      </c>
    </row>
    <row r="285" spans="1:6">
      <c r="A285" s="451" t="s">
        <v>52</v>
      </c>
      <c r="B285" s="451" t="s">
        <v>52</v>
      </c>
      <c r="C285" s="666" t="s">
        <v>52</v>
      </c>
      <c r="D285" s="449" t="s">
        <v>507</v>
      </c>
      <c r="E285" s="449" t="s">
        <v>507</v>
      </c>
      <c r="F285" s="450" t="s">
        <v>1370</v>
      </c>
    </row>
    <row r="286" spans="1:6" ht="36">
      <c r="A286" s="452"/>
      <c r="B286" s="452"/>
      <c r="C286" s="667"/>
      <c r="D286" s="449" t="s">
        <v>508</v>
      </c>
      <c r="E286" s="449" t="s">
        <v>508</v>
      </c>
      <c r="F286" s="450" t="s">
        <v>556</v>
      </c>
    </row>
    <row r="287" spans="1:6" ht="78.75" customHeight="1">
      <c r="A287" s="451" t="s">
        <v>53</v>
      </c>
      <c r="B287" s="451" t="s">
        <v>53</v>
      </c>
      <c r="C287" s="666" t="s">
        <v>53</v>
      </c>
      <c r="D287" s="449" t="s">
        <v>509</v>
      </c>
      <c r="E287" s="449" t="s">
        <v>509</v>
      </c>
      <c r="F287" s="450" t="s">
        <v>1371</v>
      </c>
    </row>
    <row r="288" spans="1:6" ht="41.25" customHeight="1">
      <c r="A288" s="448"/>
      <c r="B288" s="448"/>
      <c r="C288" s="665"/>
      <c r="D288" s="451" t="s">
        <v>510</v>
      </c>
      <c r="E288" s="449" t="s">
        <v>1137</v>
      </c>
      <c r="F288" s="450" t="s">
        <v>1138</v>
      </c>
    </row>
    <row r="289" spans="1:6" ht="39" customHeight="1">
      <c r="A289" s="448"/>
      <c r="B289" s="448"/>
      <c r="C289" s="665"/>
      <c r="D289" s="452"/>
      <c r="E289" s="449" t="s">
        <v>1139</v>
      </c>
      <c r="F289" s="450" t="s">
        <v>1140</v>
      </c>
    </row>
    <row r="290" spans="1:6">
      <c r="A290" s="451" t="s">
        <v>1302</v>
      </c>
      <c r="B290" s="451" t="s">
        <v>1302</v>
      </c>
      <c r="C290" s="666" t="s">
        <v>54</v>
      </c>
      <c r="D290" s="451" t="s">
        <v>54</v>
      </c>
      <c r="E290" s="449" t="s">
        <v>1141</v>
      </c>
      <c r="F290" s="450" t="s">
        <v>1143</v>
      </c>
    </row>
    <row r="291" spans="1:6" ht="36">
      <c r="A291" s="448"/>
      <c r="B291" s="448"/>
      <c r="C291" s="667"/>
      <c r="D291" s="452"/>
      <c r="E291" s="449" t="s">
        <v>1142</v>
      </c>
      <c r="F291" s="450" t="s">
        <v>1144</v>
      </c>
    </row>
    <row r="292" spans="1:6">
      <c r="A292" s="448"/>
      <c r="B292" s="448"/>
      <c r="C292" s="668" t="s">
        <v>55</v>
      </c>
      <c r="D292" s="449" t="s">
        <v>55</v>
      </c>
      <c r="E292" s="449" t="s">
        <v>55</v>
      </c>
      <c r="F292" s="450"/>
    </row>
    <row r="293" spans="1:6" ht="24">
      <c r="A293" s="452"/>
      <c r="B293" s="452"/>
      <c r="C293" s="668" t="s">
        <v>56</v>
      </c>
      <c r="D293" s="449" t="s">
        <v>511</v>
      </c>
      <c r="E293" s="449" t="s">
        <v>511</v>
      </c>
      <c r="F293" s="450" t="s">
        <v>1145</v>
      </c>
    </row>
    <row r="294" spans="1:6" ht="24">
      <c r="A294" s="448" t="s">
        <v>1303</v>
      </c>
      <c r="B294" s="448" t="s">
        <v>1303</v>
      </c>
      <c r="C294" s="665" t="s">
        <v>57</v>
      </c>
      <c r="D294" s="449" t="s">
        <v>512</v>
      </c>
      <c r="E294" s="449" t="s">
        <v>512</v>
      </c>
      <c r="F294" s="450" t="s">
        <v>557</v>
      </c>
    </row>
    <row r="295" spans="1:6">
      <c r="A295" s="448"/>
      <c r="B295" s="448"/>
      <c r="C295" s="665"/>
      <c r="D295" s="449" t="s">
        <v>513</v>
      </c>
      <c r="E295" s="449" t="s">
        <v>513</v>
      </c>
      <c r="F295" s="450" t="s">
        <v>558</v>
      </c>
    </row>
    <row r="296" spans="1:6">
      <c r="A296" s="448"/>
      <c r="B296" s="448"/>
      <c r="C296" s="666" t="s">
        <v>290</v>
      </c>
      <c r="D296" s="451" t="s">
        <v>514</v>
      </c>
      <c r="E296" s="449" t="s">
        <v>1146</v>
      </c>
      <c r="F296" s="450" t="s">
        <v>1147</v>
      </c>
    </row>
    <row r="297" spans="1:6">
      <c r="A297" s="448"/>
      <c r="B297" s="448"/>
      <c r="C297" s="665"/>
      <c r="D297" s="452"/>
      <c r="E297" s="449" t="s">
        <v>1148</v>
      </c>
      <c r="F297" s="450" t="s">
        <v>1149</v>
      </c>
    </row>
    <row r="298" spans="1:6" ht="24">
      <c r="A298" s="448"/>
      <c r="B298" s="448"/>
      <c r="C298" s="667"/>
      <c r="D298" s="453" t="s">
        <v>515</v>
      </c>
      <c r="E298" s="453" t="s">
        <v>515</v>
      </c>
      <c r="F298" s="450" t="s">
        <v>559</v>
      </c>
    </row>
    <row r="299" spans="1:6" ht="24">
      <c r="A299" s="448"/>
      <c r="B299" s="448"/>
      <c r="C299" s="666" t="s">
        <v>58</v>
      </c>
      <c r="D299" s="449" t="s">
        <v>516</v>
      </c>
      <c r="E299" s="449" t="s">
        <v>516</v>
      </c>
      <c r="F299" s="450" t="s">
        <v>1150</v>
      </c>
    </row>
    <row r="300" spans="1:6" ht="24">
      <c r="A300" s="448"/>
      <c r="B300" s="448"/>
      <c r="C300" s="665"/>
      <c r="D300" s="449" t="s">
        <v>517</v>
      </c>
      <c r="E300" s="449" t="s">
        <v>517</v>
      </c>
      <c r="F300" s="450" t="s">
        <v>1151</v>
      </c>
    </row>
    <row r="301" spans="1:6">
      <c r="A301" s="448"/>
      <c r="B301" s="448"/>
      <c r="C301" s="666" t="s">
        <v>59</v>
      </c>
      <c r="D301" s="449" t="s">
        <v>518</v>
      </c>
      <c r="E301" s="449" t="s">
        <v>518</v>
      </c>
      <c r="F301" s="450" t="s">
        <v>560</v>
      </c>
    </row>
    <row r="302" spans="1:6" ht="41.25" customHeight="1">
      <c r="A302" s="448"/>
      <c r="B302" s="448"/>
      <c r="C302" s="665"/>
      <c r="D302" s="449" t="s">
        <v>519</v>
      </c>
      <c r="E302" s="449" t="s">
        <v>519</v>
      </c>
      <c r="F302" s="450" t="s">
        <v>561</v>
      </c>
    </row>
    <row r="303" spans="1:6">
      <c r="A303" s="448"/>
      <c r="B303" s="448"/>
      <c r="C303" s="667"/>
      <c r="D303" s="449" t="s">
        <v>520</v>
      </c>
      <c r="E303" s="449" t="s">
        <v>520</v>
      </c>
      <c r="F303" s="450" t="s">
        <v>562</v>
      </c>
    </row>
    <row r="304" spans="1:6" ht="26.25" customHeight="1">
      <c r="A304" s="448"/>
      <c r="B304" s="448"/>
      <c r="C304" s="665" t="s">
        <v>60</v>
      </c>
      <c r="D304" s="449" t="s">
        <v>60</v>
      </c>
      <c r="E304" s="449" t="s">
        <v>60</v>
      </c>
      <c r="F304" s="450" t="s">
        <v>563</v>
      </c>
    </row>
    <row r="305" spans="1:6" ht="28.5" customHeight="1">
      <c r="A305" s="448"/>
      <c r="B305" s="448"/>
      <c r="C305" s="668" t="s">
        <v>181</v>
      </c>
      <c r="D305" s="449" t="s">
        <v>181</v>
      </c>
      <c r="E305" s="449" t="s">
        <v>181</v>
      </c>
      <c r="F305" s="450" t="s">
        <v>564</v>
      </c>
    </row>
    <row r="306" spans="1:6" ht="48">
      <c r="A306" s="448"/>
      <c r="B306" s="448"/>
      <c r="C306" s="668" t="s">
        <v>61</v>
      </c>
      <c r="D306" s="449" t="s">
        <v>61</v>
      </c>
      <c r="E306" s="449" t="s">
        <v>61</v>
      </c>
      <c r="F306" s="450" t="s">
        <v>565</v>
      </c>
    </row>
    <row r="307" spans="1:6">
      <c r="A307" s="448"/>
      <c r="B307" s="448"/>
      <c r="C307" s="666" t="s">
        <v>297</v>
      </c>
      <c r="D307" s="449" t="s">
        <v>521</v>
      </c>
      <c r="E307" s="449" t="s">
        <v>521</v>
      </c>
      <c r="F307" s="450" t="s">
        <v>566</v>
      </c>
    </row>
    <row r="308" spans="1:6" ht="53.25" customHeight="1">
      <c r="A308" s="448"/>
      <c r="B308" s="448"/>
      <c r="C308" s="665"/>
      <c r="D308" s="451" t="s">
        <v>522</v>
      </c>
      <c r="E308" s="449" t="s">
        <v>1152</v>
      </c>
      <c r="F308" s="450" t="s">
        <v>1153</v>
      </c>
    </row>
    <row r="309" spans="1:6">
      <c r="A309" s="448"/>
      <c r="B309" s="448"/>
      <c r="C309" s="665"/>
      <c r="D309" s="448"/>
      <c r="E309" s="449" t="s">
        <v>1154</v>
      </c>
      <c r="F309" s="450" t="s">
        <v>1155</v>
      </c>
    </row>
    <row r="310" spans="1:6" ht="36">
      <c r="A310" s="448"/>
      <c r="B310" s="448"/>
      <c r="C310" s="665"/>
      <c r="D310" s="448"/>
      <c r="E310" s="449" t="s">
        <v>1156</v>
      </c>
      <c r="F310" s="450" t="s">
        <v>1157</v>
      </c>
    </row>
    <row r="311" spans="1:6">
      <c r="A311" s="448"/>
      <c r="B311" s="448"/>
      <c r="C311" s="665"/>
      <c r="D311" s="448"/>
      <c r="E311" s="449" t="s">
        <v>1158</v>
      </c>
      <c r="F311" s="450" t="s">
        <v>1159</v>
      </c>
    </row>
    <row r="312" spans="1:6">
      <c r="A312" s="448"/>
      <c r="B312" s="448"/>
      <c r="C312" s="665"/>
      <c r="D312" s="448"/>
      <c r="E312" s="449" t="s">
        <v>1160</v>
      </c>
      <c r="F312" s="450" t="s">
        <v>1161</v>
      </c>
    </row>
    <row r="313" spans="1:6" ht="24">
      <c r="A313" s="448"/>
      <c r="B313" s="448"/>
      <c r="C313" s="665"/>
      <c r="D313" s="448"/>
      <c r="E313" s="449" t="s">
        <v>1162</v>
      </c>
      <c r="F313" s="450" t="s">
        <v>1163</v>
      </c>
    </row>
    <row r="314" spans="1:6">
      <c r="A314" s="448"/>
      <c r="B314" s="448"/>
      <c r="C314" s="665"/>
      <c r="D314" s="448"/>
      <c r="E314" s="449" t="s">
        <v>1164</v>
      </c>
      <c r="F314" s="450" t="s">
        <v>1165</v>
      </c>
    </row>
    <row r="315" spans="1:6">
      <c r="A315" s="448"/>
      <c r="B315" s="448"/>
      <c r="C315" s="665"/>
      <c r="D315" s="452"/>
      <c r="E315" s="449" t="s">
        <v>1166</v>
      </c>
      <c r="F315" s="450" t="s">
        <v>1167</v>
      </c>
    </row>
    <row r="316" spans="1:6">
      <c r="A316" s="452"/>
      <c r="B316" s="452"/>
      <c r="C316" s="668" t="s">
        <v>299</v>
      </c>
      <c r="D316" s="449" t="s">
        <v>299</v>
      </c>
      <c r="E316" s="449" t="s">
        <v>299</v>
      </c>
      <c r="F316" s="450" t="s">
        <v>1168</v>
      </c>
    </row>
    <row r="317" spans="1:6" ht="36">
      <c r="A317" s="448" t="s">
        <v>1304</v>
      </c>
      <c r="B317" s="448" t="s">
        <v>1304</v>
      </c>
      <c r="C317" s="665" t="s">
        <v>62</v>
      </c>
      <c r="D317" s="451" t="s">
        <v>62</v>
      </c>
      <c r="E317" s="449" t="s">
        <v>1169</v>
      </c>
      <c r="F317" s="450" t="s">
        <v>1170</v>
      </c>
    </row>
    <row r="318" spans="1:6" ht="25.5" customHeight="1">
      <c r="A318" s="448"/>
      <c r="B318" s="448"/>
      <c r="C318" s="665"/>
      <c r="D318" s="448"/>
      <c r="E318" s="449" t="s">
        <v>1171</v>
      </c>
      <c r="F318" s="450" t="s">
        <v>1172</v>
      </c>
    </row>
    <row r="319" spans="1:6" ht="24">
      <c r="A319" s="448"/>
      <c r="B319" s="448"/>
      <c r="C319" s="665"/>
      <c r="D319" s="452"/>
      <c r="E319" s="449" t="s">
        <v>1173</v>
      </c>
      <c r="F319" s="450" t="s">
        <v>1174</v>
      </c>
    </row>
    <row r="320" spans="1:6">
      <c r="A320" s="448"/>
      <c r="B320" s="448"/>
      <c r="C320" s="666" t="s">
        <v>63</v>
      </c>
      <c r="D320" s="451" t="s">
        <v>63</v>
      </c>
      <c r="E320" s="449" t="s">
        <v>1175</v>
      </c>
      <c r="F320" s="450" t="s">
        <v>1176</v>
      </c>
    </row>
    <row r="321" spans="1:6">
      <c r="A321" s="448"/>
      <c r="B321" s="448"/>
      <c r="C321" s="665"/>
      <c r="D321" s="448"/>
      <c r="E321" s="449" t="s">
        <v>1177</v>
      </c>
      <c r="F321" s="450" t="s">
        <v>1178</v>
      </c>
    </row>
    <row r="322" spans="1:6">
      <c r="A322" s="448"/>
      <c r="B322" s="448"/>
      <c r="C322" s="667"/>
      <c r="D322" s="452"/>
      <c r="E322" s="449" t="s">
        <v>1179</v>
      </c>
      <c r="F322" s="450" t="s">
        <v>1180</v>
      </c>
    </row>
    <row r="323" spans="1:6" ht="75.75" customHeight="1">
      <c r="A323" s="448"/>
      <c r="B323" s="448"/>
      <c r="C323" s="668" t="s">
        <v>182</v>
      </c>
      <c r="D323" s="449" t="s">
        <v>182</v>
      </c>
      <c r="E323" s="449" t="s">
        <v>182</v>
      </c>
      <c r="F323" s="450" t="s">
        <v>1181</v>
      </c>
    </row>
    <row r="324" spans="1:6" ht="36">
      <c r="A324" s="448"/>
      <c r="B324" s="448"/>
      <c r="C324" s="668" t="s">
        <v>183</v>
      </c>
      <c r="D324" s="449" t="s">
        <v>1347</v>
      </c>
      <c r="E324" s="449" t="s">
        <v>183</v>
      </c>
      <c r="F324" s="450" t="s">
        <v>567</v>
      </c>
    </row>
    <row r="325" spans="1:6" ht="48">
      <c r="A325" s="448"/>
      <c r="B325" s="448"/>
      <c r="C325" s="665" t="s">
        <v>305</v>
      </c>
      <c r="D325" s="451" t="s">
        <v>305</v>
      </c>
      <c r="E325" s="449" t="s">
        <v>1182</v>
      </c>
      <c r="F325" s="450" t="s">
        <v>1372</v>
      </c>
    </row>
    <row r="326" spans="1:6">
      <c r="A326" s="448"/>
      <c r="B326" s="448"/>
      <c r="C326" s="665"/>
      <c r="D326" s="448"/>
      <c r="E326" s="449" t="s">
        <v>1183</v>
      </c>
      <c r="F326" s="450" t="s">
        <v>1186</v>
      </c>
    </row>
    <row r="327" spans="1:6" ht="24">
      <c r="A327" s="448"/>
      <c r="B327" s="448"/>
      <c r="C327" s="665"/>
      <c r="D327" s="452"/>
      <c r="E327" s="449" t="s">
        <v>1184</v>
      </c>
      <c r="F327" s="450" t="s">
        <v>1185</v>
      </c>
    </row>
    <row r="328" spans="1:6">
      <c r="A328" s="451" t="s">
        <v>64</v>
      </c>
      <c r="B328" s="451" t="s">
        <v>64</v>
      </c>
      <c r="C328" s="666" t="s">
        <v>64</v>
      </c>
      <c r="D328" s="449" t="s">
        <v>523</v>
      </c>
      <c r="E328" s="449" t="s">
        <v>523</v>
      </c>
      <c r="F328" s="450" t="s">
        <v>1187</v>
      </c>
    </row>
    <row r="329" spans="1:6">
      <c r="A329" s="452"/>
      <c r="B329" s="452"/>
      <c r="C329" s="667"/>
      <c r="D329" s="449" t="s">
        <v>524</v>
      </c>
      <c r="E329" s="449" t="s">
        <v>524</v>
      </c>
      <c r="F329" s="450"/>
    </row>
    <row r="330" spans="1:6" ht="24">
      <c r="A330" s="448" t="s">
        <v>1305</v>
      </c>
      <c r="B330" s="448" t="s">
        <v>1324</v>
      </c>
      <c r="C330" s="665" t="s">
        <v>65</v>
      </c>
      <c r="D330" s="451" t="s">
        <v>525</v>
      </c>
      <c r="E330" s="449" t="s">
        <v>1188</v>
      </c>
      <c r="F330" s="450" t="s">
        <v>1189</v>
      </c>
    </row>
    <row r="331" spans="1:6" ht="24">
      <c r="A331" s="448"/>
      <c r="B331" s="448"/>
      <c r="C331" s="665"/>
      <c r="D331" s="448"/>
      <c r="E331" s="449" t="s">
        <v>1190</v>
      </c>
      <c r="F331" s="450" t="s">
        <v>1191</v>
      </c>
    </row>
    <row r="332" spans="1:6" ht="24">
      <c r="A332" s="448"/>
      <c r="B332" s="448"/>
      <c r="C332" s="665"/>
      <c r="D332" s="448"/>
      <c r="E332" s="449" t="s">
        <v>1192</v>
      </c>
      <c r="F332" s="450" t="s">
        <v>1193</v>
      </c>
    </row>
    <row r="333" spans="1:6" ht="24">
      <c r="A333" s="448"/>
      <c r="B333" s="448"/>
      <c r="C333" s="665"/>
      <c r="D333" s="452"/>
      <c r="E333" s="449" t="s">
        <v>1195</v>
      </c>
      <c r="F333" s="450" t="s">
        <v>1194</v>
      </c>
    </row>
    <row r="334" spans="1:6" ht="24">
      <c r="A334" s="448"/>
      <c r="B334" s="448"/>
      <c r="C334" s="665"/>
      <c r="D334" s="451" t="s">
        <v>526</v>
      </c>
      <c r="E334" s="449" t="s">
        <v>1203</v>
      </c>
      <c r="F334" s="450" t="s">
        <v>1198</v>
      </c>
    </row>
    <row r="335" spans="1:6" ht="24">
      <c r="A335" s="448"/>
      <c r="B335" s="448"/>
      <c r="C335" s="665"/>
      <c r="D335" s="448"/>
      <c r="E335" s="449" t="s">
        <v>1197</v>
      </c>
      <c r="F335" s="450" t="s">
        <v>1198</v>
      </c>
    </row>
    <row r="336" spans="1:6" ht="24">
      <c r="A336" s="448"/>
      <c r="B336" s="448"/>
      <c r="C336" s="665"/>
      <c r="D336" s="448"/>
      <c r="E336" s="449" t="s">
        <v>1199</v>
      </c>
      <c r="F336" s="450" t="s">
        <v>1200</v>
      </c>
    </row>
    <row r="337" spans="1:6" ht="36">
      <c r="A337" s="448"/>
      <c r="B337" s="448"/>
      <c r="C337" s="665"/>
      <c r="D337" s="452"/>
      <c r="E337" s="449" t="s">
        <v>1201</v>
      </c>
      <c r="F337" s="450" t="s">
        <v>1202</v>
      </c>
    </row>
    <row r="338" spans="1:6" ht="36">
      <c r="A338" s="448"/>
      <c r="B338" s="448"/>
      <c r="C338" s="666" t="s">
        <v>528</v>
      </c>
      <c r="D338" s="451" t="s">
        <v>527</v>
      </c>
      <c r="E338" s="449" t="s">
        <v>1204</v>
      </c>
      <c r="F338" s="450" t="s">
        <v>1205</v>
      </c>
    </row>
    <row r="339" spans="1:6" ht="24">
      <c r="A339" s="448"/>
      <c r="B339" s="448"/>
      <c r="C339" s="665"/>
      <c r="D339" s="448"/>
      <c r="E339" s="449" t="s">
        <v>1206</v>
      </c>
      <c r="F339" s="450" t="s">
        <v>1207</v>
      </c>
    </row>
    <row r="340" spans="1:6">
      <c r="A340" s="448"/>
      <c r="B340" s="448"/>
      <c r="C340" s="665"/>
      <c r="D340" s="448"/>
      <c r="E340" s="449" t="s">
        <v>1208</v>
      </c>
      <c r="F340" s="450" t="s">
        <v>1209</v>
      </c>
    </row>
    <row r="341" spans="1:6">
      <c r="A341" s="448"/>
      <c r="B341" s="448"/>
      <c r="C341" s="665"/>
      <c r="D341" s="448"/>
      <c r="E341" s="449" t="s">
        <v>1210</v>
      </c>
      <c r="F341" s="450" t="s">
        <v>1211</v>
      </c>
    </row>
    <row r="342" spans="1:6">
      <c r="A342" s="448"/>
      <c r="B342" s="448"/>
      <c r="C342" s="665"/>
      <c r="D342" s="448"/>
      <c r="E342" s="449" t="s">
        <v>1212</v>
      </c>
      <c r="F342" s="450" t="s">
        <v>1213</v>
      </c>
    </row>
    <row r="343" spans="1:6">
      <c r="A343" s="448"/>
      <c r="B343" s="448"/>
      <c r="C343" s="665"/>
      <c r="D343" s="452"/>
      <c r="E343" s="449" t="s">
        <v>1214</v>
      </c>
      <c r="F343" s="450" t="s">
        <v>1215</v>
      </c>
    </row>
    <row r="344" spans="1:6" ht="60">
      <c r="A344" s="448"/>
      <c r="B344" s="448"/>
      <c r="C344" s="665"/>
      <c r="D344" s="449" t="s">
        <v>529</v>
      </c>
      <c r="E344" s="449" t="s">
        <v>529</v>
      </c>
      <c r="F344" s="450" t="s">
        <v>1373</v>
      </c>
    </row>
    <row r="345" spans="1:6">
      <c r="A345" s="448"/>
      <c r="B345" s="451" t="s">
        <v>1325</v>
      </c>
      <c r="C345" s="666" t="s">
        <v>310</v>
      </c>
      <c r="D345" s="451" t="s">
        <v>310</v>
      </c>
      <c r="E345" s="449" t="s">
        <v>1216</v>
      </c>
      <c r="F345" s="450" t="s">
        <v>1217</v>
      </c>
    </row>
    <row r="346" spans="1:6">
      <c r="A346" s="448"/>
      <c r="B346" s="448"/>
      <c r="C346" s="665"/>
      <c r="D346" s="448"/>
      <c r="E346" s="449" t="s">
        <v>1218</v>
      </c>
      <c r="F346" s="450" t="s">
        <v>1219</v>
      </c>
    </row>
    <row r="347" spans="1:6">
      <c r="A347" s="448"/>
      <c r="B347" s="448"/>
      <c r="C347" s="665"/>
      <c r="D347" s="448"/>
      <c r="E347" s="449" t="s">
        <v>1220</v>
      </c>
      <c r="F347" s="450" t="s">
        <v>1221</v>
      </c>
    </row>
    <row r="348" spans="1:6">
      <c r="A348" s="448"/>
      <c r="B348" s="448"/>
      <c r="C348" s="665"/>
      <c r="D348" s="448"/>
      <c r="E348" s="449" t="s">
        <v>1222</v>
      </c>
      <c r="F348" s="450" t="s">
        <v>1223</v>
      </c>
    </row>
    <row r="349" spans="1:6" ht="56.25" customHeight="1">
      <c r="A349" s="448"/>
      <c r="B349" s="448"/>
      <c r="C349" s="665"/>
      <c r="D349" s="452"/>
      <c r="E349" s="449" t="s">
        <v>1224</v>
      </c>
      <c r="F349" s="450" t="s">
        <v>1225</v>
      </c>
    </row>
    <row r="350" spans="1:6" ht="24">
      <c r="A350" s="448"/>
      <c r="B350" s="448"/>
      <c r="C350" s="666" t="s">
        <v>312</v>
      </c>
      <c r="D350" s="451" t="s">
        <v>312</v>
      </c>
      <c r="E350" s="449" t="s">
        <v>1226</v>
      </c>
      <c r="F350" s="450" t="s">
        <v>1227</v>
      </c>
    </row>
    <row r="351" spans="1:6" ht="24">
      <c r="A351" s="448"/>
      <c r="B351" s="448"/>
      <c r="C351" s="667"/>
      <c r="D351" s="452"/>
      <c r="E351" s="449" t="s">
        <v>312</v>
      </c>
      <c r="F351" s="450" t="s">
        <v>1228</v>
      </c>
    </row>
    <row r="352" spans="1:6">
      <c r="A352" s="448"/>
      <c r="B352" s="448"/>
      <c r="C352" s="666" t="s">
        <v>314</v>
      </c>
      <c r="D352" s="451" t="s">
        <v>314</v>
      </c>
      <c r="E352" s="449" t="s">
        <v>1229</v>
      </c>
      <c r="F352" s="450" t="s">
        <v>1230</v>
      </c>
    </row>
    <row r="353" spans="1:6" ht="36">
      <c r="A353" s="448"/>
      <c r="B353" s="448"/>
      <c r="C353" s="665"/>
      <c r="D353" s="448"/>
      <c r="E353" s="449" t="s">
        <v>1231</v>
      </c>
      <c r="F353" s="450" t="s">
        <v>1232</v>
      </c>
    </row>
    <row r="354" spans="1:6" ht="36">
      <c r="A354" s="448"/>
      <c r="B354" s="448"/>
      <c r="C354" s="665"/>
      <c r="D354" s="448"/>
      <c r="E354" s="449" t="s">
        <v>1233</v>
      </c>
      <c r="F354" s="450" t="s">
        <v>1234</v>
      </c>
    </row>
    <row r="355" spans="1:6" ht="40.5" customHeight="1">
      <c r="A355" s="448"/>
      <c r="B355" s="448"/>
      <c r="C355" s="665"/>
      <c r="D355" s="448"/>
      <c r="E355" s="449" t="s">
        <v>1235</v>
      </c>
      <c r="F355" s="450" t="s">
        <v>1236</v>
      </c>
    </row>
    <row r="356" spans="1:6">
      <c r="A356" s="448"/>
      <c r="B356" s="448"/>
      <c r="C356" s="665"/>
      <c r="D356" s="452"/>
      <c r="E356" s="449" t="s">
        <v>1237</v>
      </c>
      <c r="F356" s="450" t="s">
        <v>1238</v>
      </c>
    </row>
    <row r="357" spans="1:6">
      <c r="A357" s="448"/>
      <c r="B357" s="448"/>
      <c r="C357" s="666" t="s">
        <v>67</v>
      </c>
      <c r="D357" s="451" t="s">
        <v>67</v>
      </c>
      <c r="E357" s="449" t="s">
        <v>1239</v>
      </c>
      <c r="F357" s="450" t="s">
        <v>1240</v>
      </c>
    </row>
    <row r="358" spans="1:6">
      <c r="A358" s="448"/>
      <c r="B358" s="452"/>
      <c r="C358" s="665"/>
      <c r="D358" s="452"/>
      <c r="E358" s="449" t="s">
        <v>1241</v>
      </c>
      <c r="F358" s="450" t="s">
        <v>1242</v>
      </c>
    </row>
    <row r="359" spans="1:6" ht="24">
      <c r="A359" s="448"/>
      <c r="B359" s="451" t="s">
        <v>391</v>
      </c>
      <c r="C359" s="666" t="s">
        <v>391</v>
      </c>
      <c r="D359" s="451" t="s">
        <v>391</v>
      </c>
      <c r="E359" s="449" t="s">
        <v>1243</v>
      </c>
      <c r="F359" s="450" t="s">
        <v>1244</v>
      </c>
    </row>
    <row r="360" spans="1:6" ht="26.25" customHeight="1">
      <c r="A360" s="448"/>
      <c r="B360" s="452"/>
      <c r="C360" s="667"/>
      <c r="D360" s="452"/>
      <c r="E360" s="449" t="s">
        <v>1348</v>
      </c>
      <c r="F360" s="450" t="s">
        <v>1245</v>
      </c>
    </row>
    <row r="361" spans="1:6" ht="216.75" customHeight="1">
      <c r="A361" s="448"/>
      <c r="B361" s="451" t="s">
        <v>1326</v>
      </c>
      <c r="C361" s="666" t="s">
        <v>68</v>
      </c>
      <c r="D361" s="449" t="s">
        <v>530</v>
      </c>
      <c r="E361" s="449" t="s">
        <v>530</v>
      </c>
      <c r="F361" s="450" t="s">
        <v>1374</v>
      </c>
    </row>
    <row r="362" spans="1:6">
      <c r="A362" s="448"/>
      <c r="B362" s="448"/>
      <c r="C362" s="665"/>
      <c r="D362" s="449" t="s">
        <v>531</v>
      </c>
      <c r="E362" s="449" t="s">
        <v>531</v>
      </c>
      <c r="F362" s="450" t="s">
        <v>568</v>
      </c>
    </row>
    <row r="363" spans="1:6" ht="24">
      <c r="A363" s="448"/>
      <c r="B363" s="448"/>
      <c r="C363" s="666" t="s">
        <v>184</v>
      </c>
      <c r="D363" s="449" t="s">
        <v>184</v>
      </c>
      <c r="E363" s="449" t="s">
        <v>184</v>
      </c>
      <c r="F363" s="450" t="s">
        <v>1246</v>
      </c>
    </row>
    <row r="364" spans="1:6">
      <c r="A364" s="448"/>
      <c r="B364" s="448"/>
      <c r="C364" s="666" t="s">
        <v>320</v>
      </c>
      <c r="D364" s="449" t="s">
        <v>532</v>
      </c>
      <c r="E364" s="449" t="s">
        <v>532</v>
      </c>
      <c r="F364" s="450" t="s">
        <v>1247</v>
      </c>
    </row>
    <row r="365" spans="1:6">
      <c r="A365" s="448"/>
      <c r="B365" s="448"/>
      <c r="C365" s="667"/>
      <c r="D365" s="449" t="s">
        <v>533</v>
      </c>
      <c r="E365" s="449" t="s">
        <v>533</v>
      </c>
      <c r="F365" s="450" t="s">
        <v>1248</v>
      </c>
    </row>
    <row r="366" spans="1:6" ht="31.5" customHeight="1">
      <c r="A366" s="448"/>
      <c r="B366" s="448"/>
      <c r="C366" s="666" t="s">
        <v>69</v>
      </c>
      <c r="D366" s="451" t="s">
        <v>69</v>
      </c>
      <c r="E366" s="449" t="s">
        <v>1249</v>
      </c>
      <c r="F366" s="450" t="s">
        <v>1250</v>
      </c>
    </row>
    <row r="367" spans="1:6">
      <c r="A367" s="448"/>
      <c r="B367" s="448"/>
      <c r="C367" s="665"/>
      <c r="D367" s="448"/>
      <c r="E367" s="449" t="s">
        <v>1251</v>
      </c>
      <c r="F367" s="450" t="s">
        <v>1252</v>
      </c>
    </row>
    <row r="368" spans="1:6">
      <c r="A368" s="448"/>
      <c r="B368" s="448"/>
      <c r="C368" s="665"/>
      <c r="D368" s="448"/>
      <c r="E368" s="449" t="s">
        <v>1253</v>
      </c>
      <c r="F368" s="450"/>
    </row>
    <row r="369" spans="1:6" ht="44.25" customHeight="1">
      <c r="A369" s="448"/>
      <c r="B369" s="448"/>
      <c r="C369" s="665"/>
      <c r="D369" s="448"/>
      <c r="E369" s="449" t="s">
        <v>1254</v>
      </c>
      <c r="F369" s="450" t="s">
        <v>1255</v>
      </c>
    </row>
    <row r="370" spans="1:6" ht="36">
      <c r="A370" s="448"/>
      <c r="B370" s="448"/>
      <c r="C370" s="665"/>
      <c r="D370" s="448"/>
      <c r="E370" s="449" t="s">
        <v>1256</v>
      </c>
      <c r="F370" s="450" t="s">
        <v>1257</v>
      </c>
    </row>
    <row r="371" spans="1:6">
      <c r="A371" s="448"/>
      <c r="B371" s="448"/>
      <c r="C371" s="665"/>
      <c r="D371" s="448"/>
      <c r="E371" s="449" t="s">
        <v>1258</v>
      </c>
      <c r="F371" s="450" t="s">
        <v>1259</v>
      </c>
    </row>
    <row r="372" spans="1:6">
      <c r="A372" s="448"/>
      <c r="B372" s="448"/>
      <c r="C372" s="665"/>
      <c r="D372" s="448"/>
      <c r="E372" s="449" t="s">
        <v>1260</v>
      </c>
      <c r="F372" s="450" t="s">
        <v>1259</v>
      </c>
    </row>
    <row r="373" spans="1:6" ht="60">
      <c r="A373" s="448"/>
      <c r="B373" s="452"/>
      <c r="C373" s="665"/>
      <c r="D373" s="452"/>
      <c r="E373" s="449" t="s">
        <v>69</v>
      </c>
      <c r="F373" s="450" t="s">
        <v>1261</v>
      </c>
    </row>
    <row r="374" spans="1:6" ht="24">
      <c r="A374" s="448"/>
      <c r="B374" s="451" t="s">
        <v>1327</v>
      </c>
      <c r="C374" s="668" t="s">
        <v>185</v>
      </c>
      <c r="D374" s="449" t="s">
        <v>185</v>
      </c>
      <c r="E374" s="449" t="s">
        <v>185</v>
      </c>
      <c r="F374" s="450" t="s">
        <v>569</v>
      </c>
    </row>
    <row r="375" spans="1:6" ht="24">
      <c r="A375" s="448"/>
      <c r="B375" s="448"/>
      <c r="C375" s="666" t="s">
        <v>324</v>
      </c>
      <c r="D375" s="451" t="s">
        <v>324</v>
      </c>
      <c r="E375" s="449" t="s">
        <v>1262</v>
      </c>
      <c r="F375" s="450" t="s">
        <v>1263</v>
      </c>
    </row>
    <row r="376" spans="1:6">
      <c r="A376" s="448"/>
      <c r="B376" s="448"/>
      <c r="C376" s="667"/>
      <c r="D376" s="452"/>
      <c r="E376" s="449" t="s">
        <v>1264</v>
      </c>
      <c r="F376" s="450" t="s">
        <v>1265</v>
      </c>
    </row>
    <row r="377" spans="1:6" ht="39.75" customHeight="1">
      <c r="A377" s="448"/>
      <c r="B377" s="448"/>
      <c r="C377" s="666" t="s">
        <v>186</v>
      </c>
      <c r="D377" s="451" t="s">
        <v>186</v>
      </c>
      <c r="E377" s="449" t="s">
        <v>1266</v>
      </c>
      <c r="F377" s="450" t="s">
        <v>1267</v>
      </c>
    </row>
    <row r="378" spans="1:6">
      <c r="A378" s="448"/>
      <c r="B378" s="448"/>
      <c r="C378" s="665"/>
      <c r="D378" s="448"/>
      <c r="E378" s="449" t="s">
        <v>1268</v>
      </c>
      <c r="F378" s="450" t="s">
        <v>1269</v>
      </c>
    </row>
    <row r="379" spans="1:6">
      <c r="A379" s="448"/>
      <c r="B379" s="448"/>
      <c r="C379" s="665"/>
      <c r="D379" s="448"/>
      <c r="E379" s="449" t="s">
        <v>1270</v>
      </c>
      <c r="F379" s="450" t="s">
        <v>1271</v>
      </c>
    </row>
    <row r="380" spans="1:6" ht="24">
      <c r="A380" s="448"/>
      <c r="B380" s="448"/>
      <c r="C380" s="665"/>
      <c r="D380" s="448"/>
      <c r="E380" s="449" t="s">
        <v>1272</v>
      </c>
      <c r="F380" s="450" t="s">
        <v>1273</v>
      </c>
    </row>
    <row r="381" spans="1:6" ht="27.75" customHeight="1">
      <c r="A381" s="448"/>
      <c r="B381" s="448"/>
      <c r="C381" s="667"/>
      <c r="D381" s="452"/>
      <c r="E381" s="449" t="s">
        <v>1274</v>
      </c>
      <c r="F381" s="450" t="s">
        <v>1275</v>
      </c>
    </row>
    <row r="382" spans="1:6">
      <c r="A382" s="448"/>
      <c r="B382" s="448"/>
      <c r="C382" s="666" t="s">
        <v>70</v>
      </c>
      <c r="D382" s="451" t="s">
        <v>70</v>
      </c>
      <c r="E382" s="449" t="s">
        <v>1276</v>
      </c>
      <c r="F382" s="450" t="s">
        <v>1277</v>
      </c>
    </row>
    <row r="383" spans="1:6" ht="41.25" customHeight="1">
      <c r="A383" s="448"/>
      <c r="B383" s="448"/>
      <c r="C383" s="665"/>
      <c r="D383" s="448"/>
      <c r="E383" s="449" t="s">
        <v>1278</v>
      </c>
      <c r="F383" s="450" t="s">
        <v>1279</v>
      </c>
    </row>
    <row r="384" spans="1:6" ht="24">
      <c r="A384" s="448"/>
      <c r="B384" s="448"/>
      <c r="C384" s="665"/>
      <c r="D384" s="448"/>
      <c r="E384" s="449" t="s">
        <v>1280</v>
      </c>
      <c r="F384" s="450" t="s">
        <v>1281</v>
      </c>
    </row>
    <row r="385" spans="1:6" ht="24">
      <c r="A385" s="448"/>
      <c r="B385" s="448"/>
      <c r="C385" s="665"/>
      <c r="D385" s="448"/>
      <c r="E385" s="449" t="s">
        <v>1282</v>
      </c>
      <c r="F385" s="450" t="s">
        <v>1350</v>
      </c>
    </row>
    <row r="386" spans="1:6" ht="36">
      <c r="A386" s="448"/>
      <c r="B386" s="448"/>
      <c r="C386" s="667"/>
      <c r="D386" s="452"/>
      <c r="E386" s="449" t="s">
        <v>1283</v>
      </c>
      <c r="F386" s="450" t="s">
        <v>1351</v>
      </c>
    </row>
    <row r="387" spans="1:6">
      <c r="A387" s="448"/>
      <c r="B387" s="448"/>
      <c r="C387" s="668" t="s">
        <v>1285</v>
      </c>
      <c r="D387" s="449" t="s">
        <v>1285</v>
      </c>
      <c r="E387" s="449" t="s">
        <v>1285</v>
      </c>
      <c r="F387" s="450"/>
    </row>
    <row r="388" spans="1:6">
      <c r="A388" s="448"/>
      <c r="B388" s="448"/>
      <c r="C388" s="666" t="s">
        <v>71</v>
      </c>
      <c r="D388" s="451" t="s">
        <v>71</v>
      </c>
      <c r="E388" s="449" t="s">
        <v>1284</v>
      </c>
      <c r="F388" s="450" t="s">
        <v>1286</v>
      </c>
    </row>
    <row r="389" spans="1:6">
      <c r="A389" s="448"/>
      <c r="B389" s="448"/>
      <c r="C389" s="665"/>
      <c r="D389" s="448"/>
      <c r="E389" s="449" t="s">
        <v>1287</v>
      </c>
      <c r="F389" s="450" t="s">
        <v>1288</v>
      </c>
    </row>
    <row r="390" spans="1:6" ht="24">
      <c r="A390" s="448"/>
      <c r="B390" s="448"/>
      <c r="C390" s="665"/>
      <c r="D390" s="448"/>
      <c r="E390" s="449" t="s">
        <v>1289</v>
      </c>
      <c r="F390" s="450" t="s">
        <v>1290</v>
      </c>
    </row>
    <row r="391" spans="1:6" ht="48">
      <c r="A391" s="448"/>
      <c r="B391" s="448"/>
      <c r="C391" s="665"/>
      <c r="D391" s="448"/>
      <c r="E391" s="449" t="s">
        <v>1349</v>
      </c>
      <c r="F391" s="450" t="s">
        <v>1375</v>
      </c>
    </row>
    <row r="392" spans="1:6" ht="24">
      <c r="A392" s="452"/>
      <c r="B392" s="452"/>
      <c r="C392" s="667"/>
      <c r="D392" s="452"/>
      <c r="E392" s="449" t="s">
        <v>71</v>
      </c>
      <c r="F392" s="450" t="s">
        <v>1291</v>
      </c>
    </row>
    <row r="393" spans="1:6" ht="57.75" customHeight="1">
      <c r="A393" s="449" t="s">
        <v>534</v>
      </c>
      <c r="B393" s="449" t="s">
        <v>534</v>
      </c>
      <c r="C393" s="668" t="s">
        <v>534</v>
      </c>
      <c r="D393" s="449" t="s">
        <v>534</v>
      </c>
      <c r="E393" s="449" t="s">
        <v>534</v>
      </c>
      <c r="F393" s="450" t="s">
        <v>1292</v>
      </c>
    </row>
    <row r="394" spans="1:6">
      <c r="A394" s="449" t="s">
        <v>535</v>
      </c>
      <c r="B394" s="449" t="s">
        <v>535</v>
      </c>
      <c r="C394" s="668" t="s">
        <v>535</v>
      </c>
      <c r="D394" s="449" t="s">
        <v>535</v>
      </c>
      <c r="E394" s="449" t="s">
        <v>535</v>
      </c>
      <c r="F394" s="450" t="s">
        <v>1293</v>
      </c>
    </row>
  </sheetData>
  <sheetProtection sheet="1" objects="1" scenarios="1"/>
  <autoFilter ref="C4:F394" xr:uid="{00000000-0009-0000-0000-000002000000}"/>
  <mergeCells count="2">
    <mergeCell ref="C18:C23"/>
    <mergeCell ref="B18:B23"/>
  </mergeCells>
  <phoneticPr fontId="6"/>
  <pageMargins left="0.70866141732283472" right="0.70866141732283472" top="0.74803149606299213" bottom="0.74803149606299213" header="0.31496062992125984" footer="0.31496062992125984"/>
  <pageSetup paperSize="9" scale="57" fitToHeight="21" orientation="landscape"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indexed="48"/>
    <pageSetUpPr fitToPage="1"/>
  </sheetPr>
  <dimension ref="B1:H38"/>
  <sheetViews>
    <sheetView showGridLines="0" view="pageBreakPreview" zoomScaleNormal="100" zoomScaleSheetLayoutView="100" workbookViewId="0"/>
  </sheetViews>
  <sheetFormatPr defaultColWidth="9" defaultRowHeight="12"/>
  <cols>
    <col min="1" max="1" width="2.625" style="1" customWidth="1"/>
    <col min="2" max="3" width="1.25" style="1" customWidth="1"/>
    <col min="4" max="4" width="20.5" style="1" bestFit="1" customWidth="1"/>
    <col min="5" max="8" width="15.625" style="1" customWidth="1"/>
    <col min="9" max="9" width="3.375" style="1" customWidth="1"/>
    <col min="10" max="16384" width="9" style="1"/>
  </cols>
  <sheetData>
    <row r="1" spans="2:8" s="479" customFormat="1" ht="21" customHeight="1" thickTop="1" thickBot="1">
      <c r="B1" s="480" t="s">
        <v>157</v>
      </c>
      <c r="C1" s="481"/>
      <c r="D1" s="482"/>
    </row>
    <row r="2" spans="2:8" s="479" customFormat="1" ht="21" customHeight="1" thickTop="1">
      <c r="B2" s="483"/>
      <c r="C2" s="483"/>
      <c r="D2" s="483"/>
    </row>
    <row r="3" spans="2:8" s="479" customFormat="1" ht="21" customHeight="1">
      <c r="B3" t="s">
        <v>572</v>
      </c>
      <c r="C3"/>
      <c r="D3"/>
    </row>
    <row r="4" spans="2:8" s="479" customFormat="1" ht="21" customHeight="1">
      <c r="B4" s="705" t="str">
        <f>IF(入力!D11="","",入力!D11)</f>
        <v/>
      </c>
      <c r="C4" s="706"/>
      <c r="D4" s="706"/>
      <c r="E4" s="706"/>
      <c r="F4" s="706"/>
      <c r="G4" s="706"/>
      <c r="H4" s="707"/>
    </row>
    <row r="5" spans="2:8" s="479" customFormat="1" ht="21" customHeight="1">
      <c r="B5" s="484"/>
      <c r="C5" s="484"/>
      <c r="D5" s="484"/>
      <c r="E5" s="484"/>
      <c r="F5" s="484"/>
      <c r="G5" s="484"/>
      <c r="H5" s="484"/>
    </row>
    <row r="6" spans="2:8" s="479" customFormat="1" ht="21" customHeight="1">
      <c r="B6" t="s">
        <v>571</v>
      </c>
      <c r="C6"/>
      <c r="D6"/>
    </row>
    <row r="7" spans="2:8" s="479" customFormat="1" ht="21" customHeight="1">
      <c r="B7" s="708" t="str">
        <f>IF(入力!D13="","",入力!D13)</f>
        <v/>
      </c>
      <c r="C7" s="709"/>
      <c r="D7" s="709"/>
      <c r="E7" s="709"/>
      <c r="F7" s="709"/>
      <c r="G7" s="709"/>
      <c r="H7" s="710"/>
    </row>
    <row r="8" spans="2:8" s="479" customFormat="1" ht="21" customHeight="1">
      <c r="B8" s="711"/>
      <c r="C8" s="712"/>
      <c r="D8" s="712"/>
      <c r="E8" s="712"/>
      <c r="F8" s="712"/>
      <c r="G8" s="712"/>
      <c r="H8" s="713"/>
    </row>
    <row r="9" spans="2:8" s="479" customFormat="1" ht="21" customHeight="1"/>
    <row r="10" spans="2:8" s="479" customFormat="1" ht="21" customHeight="1">
      <c r="B10" t="s">
        <v>577</v>
      </c>
      <c r="C10"/>
      <c r="D10" t="s">
        <v>601</v>
      </c>
      <c r="E10" s="458" t="s">
        <v>610</v>
      </c>
    </row>
    <row r="11" spans="2:8" s="479" customFormat="1" ht="21" customHeight="1">
      <c r="B11" s="485" t="s">
        <v>570</v>
      </c>
      <c r="C11" s="486"/>
      <c r="D11" s="487"/>
      <c r="E11" s="488" t="str">
        <f>IF(入力!E21+入力!G21=0,"－",(入力!E21+入力!G21))</f>
        <v>－</v>
      </c>
    </row>
    <row r="12" spans="2:8" s="479" customFormat="1" ht="21" customHeight="1">
      <c r="B12" s="489" t="s">
        <v>167</v>
      </c>
      <c r="C12" s="490"/>
      <c r="D12" s="491"/>
      <c r="E12" s="492">
        <f>入力!J19</f>
        <v>0.51800000000000002</v>
      </c>
    </row>
    <row r="13" spans="2:8" s="479" customFormat="1" ht="21" customHeight="1"/>
    <row r="14" spans="2:8" s="479" customFormat="1" ht="21" customHeight="1">
      <c r="B14" t="s">
        <v>573</v>
      </c>
      <c r="C14"/>
      <c r="D14"/>
      <c r="H14" s="458" t="s">
        <v>611</v>
      </c>
    </row>
    <row r="15" spans="2:8" s="479" customFormat="1" ht="9" customHeight="1">
      <c r="B15" s="257"/>
      <c r="C15" s="454"/>
      <c r="D15" s="455"/>
      <c r="E15" s="468"/>
      <c r="F15" s="469"/>
      <c r="G15" s="469"/>
      <c r="H15" s="287"/>
    </row>
    <row r="16" spans="2:8" s="479" customFormat="1" ht="21" customHeight="1">
      <c r="B16" s="259"/>
      <c r="C16" s="470"/>
      <c r="D16" s="471"/>
      <c r="E16" s="493" t="s">
        <v>574</v>
      </c>
      <c r="F16" s="472" t="s">
        <v>99</v>
      </c>
      <c r="G16" s="472" t="s">
        <v>163</v>
      </c>
      <c r="H16" s="473" t="s">
        <v>164</v>
      </c>
    </row>
    <row r="17" spans="2:8" s="479" customFormat="1" ht="21" customHeight="1">
      <c r="B17" s="257" t="s">
        <v>159</v>
      </c>
      <c r="C17"/>
      <c r="D17" s="268"/>
      <c r="E17" s="459" t="str">
        <f>IF('計算2-2'!IT6=0,"",'計算2-2'!IT6)</f>
        <v/>
      </c>
      <c r="F17" s="460" t="str">
        <f>IF('計算2-2'!C6=0,"",'計算2-2'!C6)</f>
        <v/>
      </c>
      <c r="G17" s="459" t="str">
        <f>IF('計算2-2'!HW6=0,"",'計算2-2'!HW6)</f>
        <v/>
      </c>
      <c r="H17" s="461" t="str">
        <f>IF('計算2-2'!IM6=0,"",'計算2-2'!IM6)</f>
        <v/>
      </c>
    </row>
    <row r="18" spans="2:8" s="479" customFormat="1" ht="21" customHeight="1">
      <c r="B18" s="268"/>
      <c r="C18" s="474" t="s">
        <v>208</v>
      </c>
      <c r="D18" s="475"/>
      <c r="E18" s="462" t="str">
        <f>IF('計算2-2'!IU6=0,"",'計算2-2'!IU6)</f>
        <v/>
      </c>
      <c r="F18" s="463" t="str">
        <f>IF('計算2-2'!H6=0,"",'計算2-2'!H6)</f>
        <v/>
      </c>
      <c r="G18" s="462" t="str">
        <f>IF('計算2-2'!HX6=0,"",'計算2-2'!HX6)</f>
        <v/>
      </c>
      <c r="H18" s="464" t="str">
        <f>IF('計算2-2'!IO6=0,"",'計算2-2'!IO6)</f>
        <v/>
      </c>
    </row>
    <row r="19" spans="2:8" s="479" customFormat="1" ht="21" customHeight="1">
      <c r="B19" s="259"/>
      <c r="C19" s="476"/>
      <c r="D19" s="477" t="s">
        <v>214</v>
      </c>
      <c r="E19" s="465" t="str">
        <f>IF('計算2-2'!IV6=0,"",'計算2-2'!IV6)</f>
        <v/>
      </c>
      <c r="F19" s="466" t="str">
        <f>IF('計算2-2'!I6=0,"",'計算2-2'!I6)</f>
        <v/>
      </c>
      <c r="G19" s="465" t="str">
        <f>IF('計算2-2'!HY6=0,"",'計算2-2'!HY6)</f>
        <v/>
      </c>
      <c r="H19" s="467" t="str">
        <f>IF('計算2-2'!IQ6=0,"",'計算2-2'!IQ6)</f>
        <v/>
      </c>
    </row>
    <row r="20" spans="2:8" s="479" customFormat="1" ht="21" customHeight="1">
      <c r="B20" s="282" t="s">
        <v>168</v>
      </c>
      <c r="C20" s="282"/>
      <c r="D20" s="282"/>
      <c r="E20" s="578" t="str">
        <f>IF('計算2-2'!IW6=0,"",'計算2-2'!IW6)</f>
        <v/>
      </c>
      <c r="F20" s="579" t="str">
        <f>IF('計算2-2'!K6=0,"",'計算2-2'!K6)</f>
        <v/>
      </c>
      <c r="G20" s="578" t="str">
        <f>IF('計算2-2'!IA6=0,"",'計算2-2'!IA6)</f>
        <v/>
      </c>
      <c r="H20" s="580" t="str">
        <f>IF('計算2-2'!IS6=0,"",'計算2-2'!IS6)</f>
        <v/>
      </c>
    </row>
    <row r="21" spans="2:8" s="479" customFormat="1" ht="21" customHeight="1">
      <c r="B21" s="282" t="s">
        <v>575</v>
      </c>
      <c r="C21" s="282"/>
      <c r="D21" s="282"/>
      <c r="E21" s="456" t="e">
        <f>E17/F17</f>
        <v>#VALUE!</v>
      </c>
      <c r="F21" s="1" t="s">
        <v>576</v>
      </c>
      <c r="G21"/>
      <c r="H21"/>
    </row>
    <row r="22" spans="2:8" ht="21" customHeight="1">
      <c r="F22" s="457"/>
      <c r="G22" s="457"/>
      <c r="H22" s="457"/>
    </row>
    <row r="23" spans="2:8" ht="21" customHeight="1">
      <c r="E23" s="478"/>
    </row>
    <row r="24" spans="2:8" ht="21" customHeight="1">
      <c r="E24" s="478"/>
    </row>
    <row r="25" spans="2:8" ht="21" customHeight="1">
      <c r="B25" s="90"/>
      <c r="C25" s="90"/>
      <c r="D25" s="90"/>
      <c r="E25" s="90"/>
      <c r="F25" s="90"/>
      <c r="G25" s="90"/>
      <c r="H25" s="90"/>
    </row>
    <row r="26" spans="2:8" ht="21" customHeight="1">
      <c r="H26" s="90"/>
    </row>
    <row r="27" spans="2:8" ht="21" customHeight="1">
      <c r="E27" s="478"/>
      <c r="G27" s="90"/>
      <c r="H27" s="90"/>
    </row>
    <row r="28" spans="2:8" ht="21" customHeight="1">
      <c r="B28" s="255"/>
      <c r="F28" s="256"/>
      <c r="H28" s="90"/>
    </row>
    <row r="29" spans="2:8" ht="21" customHeight="1">
      <c r="B29" s="90"/>
      <c r="C29" s="90"/>
      <c r="D29" s="90"/>
      <c r="E29" s="90"/>
      <c r="F29" s="90"/>
      <c r="G29" s="90"/>
      <c r="H29" s="90"/>
    </row>
    <row r="30" spans="2:8" ht="21" customHeight="1">
      <c r="B30" s="90"/>
      <c r="C30" s="90"/>
      <c r="D30" s="90"/>
      <c r="E30" s="90"/>
      <c r="F30" s="90"/>
      <c r="G30" s="90"/>
      <c r="H30" s="90"/>
    </row>
    <row r="31" spans="2:8" ht="21" customHeight="1">
      <c r="B31" s="90"/>
      <c r="C31" s="90"/>
      <c r="D31" s="90"/>
      <c r="E31" s="90"/>
      <c r="F31" s="90"/>
      <c r="G31" s="90"/>
      <c r="H31" s="90"/>
    </row>
    <row r="32" spans="2:8" ht="21" customHeight="1">
      <c r="B32" s="90"/>
      <c r="C32" s="90"/>
      <c r="D32" s="90"/>
      <c r="E32" s="90"/>
      <c r="F32" s="90"/>
      <c r="G32" s="90"/>
      <c r="H32" s="90"/>
    </row>
    <row r="33" spans="2:8" ht="21" customHeight="1">
      <c r="B33" s="90"/>
      <c r="C33" s="90"/>
      <c r="D33" s="90"/>
      <c r="E33" s="90"/>
      <c r="F33" s="90"/>
      <c r="G33" s="90"/>
      <c r="H33" s="90"/>
    </row>
    <row r="34" spans="2:8" ht="21" customHeight="1">
      <c r="B34" s="90"/>
      <c r="C34" s="90"/>
      <c r="D34" s="90"/>
      <c r="E34" s="90"/>
      <c r="F34" s="90"/>
      <c r="G34" s="90"/>
      <c r="H34" s="90"/>
    </row>
    <row r="35" spans="2:8" ht="21" customHeight="1">
      <c r="B35" s="90"/>
      <c r="C35" s="90"/>
      <c r="D35" s="90"/>
      <c r="E35" s="90"/>
      <c r="F35" s="90"/>
      <c r="G35" s="90"/>
      <c r="H35" s="90"/>
    </row>
    <row r="36" spans="2:8" ht="21" customHeight="1">
      <c r="B36" s="90"/>
      <c r="C36" s="90"/>
      <c r="D36" s="90"/>
      <c r="E36" s="90"/>
      <c r="F36" s="90"/>
      <c r="G36" s="90"/>
      <c r="H36" s="90"/>
    </row>
    <row r="37" spans="2:8" ht="21" customHeight="1"/>
    <row r="38" spans="2:8" ht="21" customHeight="1">
      <c r="B38" s="90"/>
      <c r="C38" s="90"/>
      <c r="D38" s="90"/>
      <c r="E38" s="90"/>
      <c r="F38" s="90"/>
      <c r="G38" s="90"/>
      <c r="H38" s="90"/>
    </row>
  </sheetData>
  <mergeCells count="2">
    <mergeCell ref="B4:H4"/>
    <mergeCell ref="B7:H8"/>
  </mergeCells>
  <phoneticPr fontId="6"/>
  <pageMargins left="0.70866141732283461" right="0.70866141732283461" top="0.74803149606299213" bottom="0.74803149606299213" header="0.31496062992125984" footer="0.31496062992125984"/>
  <pageSetup paperSize="9" scale="96" orientation="portrait" r:id="rId1"/>
  <headerFooter alignWithMargins="0">
    <oddHeader xml:space="preserve">&amp;R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indexed="48"/>
    <pageSetUpPr fitToPage="1"/>
  </sheetPr>
  <dimension ref="B1:AB114"/>
  <sheetViews>
    <sheetView workbookViewId="0">
      <pane xSplit="3" ySplit="5" topLeftCell="D6" activePane="bottomRight" state="frozen"/>
      <selection pane="topRight"/>
      <selection pane="bottomLeft"/>
      <selection pane="bottomRight" activeCell="D6" sqref="D6"/>
    </sheetView>
  </sheetViews>
  <sheetFormatPr defaultColWidth="9" defaultRowHeight="12"/>
  <cols>
    <col min="1" max="1" width="3.375" style="1" customWidth="1"/>
    <col min="2" max="2" width="3.25" style="1" bestFit="1" customWidth="1"/>
    <col min="3" max="3" width="21.5" style="1" bestFit="1" customWidth="1"/>
    <col min="4" max="8" width="11.375" style="1" bestFit="1" customWidth="1"/>
    <col min="9" max="9" width="3.25" style="1" bestFit="1" customWidth="1"/>
    <col min="10" max="10" width="21.5" style="1" bestFit="1" customWidth="1"/>
    <col min="11" max="14" width="12.625" style="1" customWidth="1"/>
    <col min="15" max="15" width="11.375" style="1" bestFit="1" customWidth="1"/>
    <col min="16" max="16" width="3.25" style="1" bestFit="1" customWidth="1"/>
    <col min="17" max="17" width="21.5" style="1" bestFit="1" customWidth="1"/>
    <col min="18" max="21" width="12.625" style="1" customWidth="1"/>
    <col min="22" max="22" width="11.375" style="1" bestFit="1" customWidth="1"/>
    <col min="23" max="23" width="3.25" style="1" bestFit="1" customWidth="1"/>
    <col min="24" max="24" width="21.5" style="1" bestFit="1" customWidth="1"/>
    <col min="25" max="28" width="12.625" style="1" customWidth="1"/>
    <col min="29" max="16384" width="9" style="1"/>
  </cols>
  <sheetData>
    <row r="1" spans="2:28" ht="12" customHeight="1">
      <c r="B1" s="1" t="s">
        <v>158</v>
      </c>
      <c r="C1" s="11"/>
      <c r="I1" s="170" t="s">
        <v>158</v>
      </c>
      <c r="J1" s="11"/>
      <c r="P1" s="170" t="s">
        <v>158</v>
      </c>
      <c r="Q1" s="11"/>
      <c r="W1" s="170" t="s">
        <v>158</v>
      </c>
      <c r="X1" s="11"/>
    </row>
    <row r="2" spans="2:28" ht="12" customHeight="1">
      <c r="B2" s="693"/>
      <c r="C2" s="694"/>
      <c r="D2" s="79" t="s">
        <v>159</v>
      </c>
      <c r="E2" s="80"/>
      <c r="F2" s="80"/>
      <c r="G2" s="81"/>
      <c r="I2" s="693"/>
      <c r="J2" s="694"/>
      <c r="K2" s="79" t="s">
        <v>160</v>
      </c>
      <c r="L2" s="80"/>
      <c r="M2" s="80"/>
      <c r="N2" s="81"/>
      <c r="P2" s="693"/>
      <c r="Q2" s="694"/>
      <c r="R2" s="79" t="s">
        <v>161</v>
      </c>
      <c r="S2" s="80"/>
      <c r="T2" s="80"/>
      <c r="U2" s="81"/>
      <c r="W2" s="693"/>
      <c r="X2" s="694"/>
      <c r="Y2" s="79" t="s">
        <v>162</v>
      </c>
      <c r="Z2" s="80"/>
      <c r="AA2" s="80"/>
      <c r="AB2" s="81"/>
    </row>
    <row r="3" spans="2:28" ht="12" customHeight="1">
      <c r="B3" s="696"/>
      <c r="C3" s="697"/>
      <c r="D3" s="87" t="s">
        <v>99</v>
      </c>
      <c r="E3" s="88" t="s">
        <v>163</v>
      </c>
      <c r="F3" s="89" t="s">
        <v>164</v>
      </c>
      <c r="G3" s="89" t="s">
        <v>165</v>
      </c>
      <c r="I3" s="696"/>
      <c r="J3" s="698"/>
      <c r="K3" s="87" t="s">
        <v>99</v>
      </c>
      <c r="L3" s="88" t="s">
        <v>163</v>
      </c>
      <c r="M3" s="89" t="s">
        <v>164</v>
      </c>
      <c r="N3" s="89" t="s">
        <v>165</v>
      </c>
      <c r="P3" s="696"/>
      <c r="Q3" s="698"/>
      <c r="R3" s="87" t="s">
        <v>99</v>
      </c>
      <c r="S3" s="88" t="s">
        <v>163</v>
      </c>
      <c r="T3" s="89" t="s">
        <v>164</v>
      </c>
      <c r="U3" s="89" t="s">
        <v>165</v>
      </c>
      <c r="W3" s="696"/>
      <c r="X3" s="698"/>
      <c r="Y3" s="87" t="s">
        <v>99</v>
      </c>
      <c r="Z3" s="88" t="s">
        <v>163</v>
      </c>
      <c r="AA3" s="89" t="s">
        <v>164</v>
      </c>
      <c r="AB3" s="89" t="s">
        <v>165</v>
      </c>
    </row>
    <row r="4" spans="2:28" ht="12" customHeight="1">
      <c r="B4" s="696" t="s">
        <v>96</v>
      </c>
      <c r="C4" s="697"/>
      <c r="D4" s="198" t="s">
        <v>609</v>
      </c>
      <c r="E4" s="198" t="s">
        <v>609</v>
      </c>
      <c r="F4" s="198" t="s">
        <v>609</v>
      </c>
      <c r="G4" s="199" t="s">
        <v>609</v>
      </c>
      <c r="I4" s="696" t="s">
        <v>96</v>
      </c>
      <c r="J4" s="698"/>
      <c r="K4" s="198" t="s">
        <v>609</v>
      </c>
      <c r="L4" s="198" t="s">
        <v>609</v>
      </c>
      <c r="M4" s="198" t="s">
        <v>609</v>
      </c>
      <c r="N4" s="199" t="s">
        <v>609</v>
      </c>
      <c r="P4" s="696" t="s">
        <v>96</v>
      </c>
      <c r="Q4" s="698"/>
      <c r="R4" s="198" t="s">
        <v>609</v>
      </c>
      <c r="S4" s="198" t="s">
        <v>609</v>
      </c>
      <c r="T4" s="198" t="s">
        <v>609</v>
      </c>
      <c r="U4" s="199" t="s">
        <v>609</v>
      </c>
      <c r="W4" s="696" t="s">
        <v>96</v>
      </c>
      <c r="X4" s="698"/>
      <c r="Y4" s="198" t="s">
        <v>166</v>
      </c>
      <c r="Z4" s="198" t="s">
        <v>166</v>
      </c>
      <c r="AA4" s="199" t="s">
        <v>166</v>
      </c>
      <c r="AB4" s="199" t="s">
        <v>166</v>
      </c>
    </row>
    <row r="5" spans="2:28" ht="12" customHeight="1">
      <c r="B5" s="690" t="s">
        <v>98</v>
      </c>
      <c r="C5" s="692"/>
      <c r="D5" s="180">
        <f>SUM(D6:D113)</f>
        <v>0</v>
      </c>
      <c r="E5" s="180">
        <f t="shared" ref="E5:G5" si="0">SUM(E6:E113)</f>
        <v>0</v>
      </c>
      <c r="F5" s="180">
        <f t="shared" si="0"/>
        <v>0</v>
      </c>
      <c r="G5" s="409">
        <f t="shared" si="0"/>
        <v>0</v>
      </c>
      <c r="I5" s="690" t="s">
        <v>98</v>
      </c>
      <c r="J5" s="692"/>
      <c r="K5" s="180">
        <f t="shared" ref="K5:N5" si="1">SUM(K6:K113)</f>
        <v>0</v>
      </c>
      <c r="L5" s="180">
        <f t="shared" si="1"/>
        <v>0</v>
      </c>
      <c r="M5" s="180">
        <f t="shared" si="1"/>
        <v>0</v>
      </c>
      <c r="N5" s="409">
        <f t="shared" si="1"/>
        <v>0</v>
      </c>
      <c r="P5" s="690" t="s">
        <v>98</v>
      </c>
      <c r="Q5" s="692"/>
      <c r="R5" s="180">
        <f t="shared" ref="R5:U5" si="2">SUM(R6:R113)</f>
        <v>0</v>
      </c>
      <c r="S5" s="180">
        <f t="shared" si="2"/>
        <v>0</v>
      </c>
      <c r="T5" s="180">
        <f t="shared" si="2"/>
        <v>0</v>
      </c>
      <c r="U5" s="409">
        <f t="shared" si="2"/>
        <v>0</v>
      </c>
      <c r="W5" s="690" t="s">
        <v>98</v>
      </c>
      <c r="X5" s="692"/>
      <c r="Y5" s="180">
        <f t="shared" ref="Y5:AB5" si="3">SUM(Y6:Y113)</f>
        <v>0</v>
      </c>
      <c r="Z5" s="180">
        <f t="shared" si="3"/>
        <v>0</v>
      </c>
      <c r="AA5" s="180">
        <f t="shared" si="3"/>
        <v>0</v>
      </c>
      <c r="AB5" s="409">
        <f t="shared" si="3"/>
        <v>0</v>
      </c>
    </row>
    <row r="6" spans="2:28" ht="12" customHeight="1">
      <c r="B6" s="5" t="s">
        <v>6</v>
      </c>
      <c r="C6" s="16" t="s">
        <v>0</v>
      </c>
      <c r="D6" s="200">
        <f>'計算2-2'!C7</f>
        <v>0</v>
      </c>
      <c r="E6" s="200">
        <f>'計算2-2'!HW7</f>
        <v>0</v>
      </c>
      <c r="F6" s="200">
        <f>'計算2-2'!IM7</f>
        <v>0</v>
      </c>
      <c r="G6" s="200">
        <f>'計算2-2'!IT7</f>
        <v>0</v>
      </c>
      <c r="I6" s="5" t="s">
        <v>6</v>
      </c>
      <c r="J6" s="16" t="s">
        <v>0</v>
      </c>
      <c r="K6" s="200">
        <f>'計算2-2'!H7</f>
        <v>0</v>
      </c>
      <c r="L6" s="200">
        <f>'計算2-2'!HX7</f>
        <v>0</v>
      </c>
      <c r="M6" s="200">
        <f>'計算2-2'!IO7</f>
        <v>0</v>
      </c>
      <c r="N6" s="201">
        <f>'計算2-2'!IU7</f>
        <v>0</v>
      </c>
      <c r="P6" s="5" t="s">
        <v>6</v>
      </c>
      <c r="Q6" s="16" t="s">
        <v>0</v>
      </c>
      <c r="R6" s="200">
        <f>'計算2-2'!I7</f>
        <v>0</v>
      </c>
      <c r="S6" s="200">
        <f>'計算2-2'!HY7</f>
        <v>0</v>
      </c>
      <c r="T6" s="200">
        <f>'計算2-2'!IQ7</f>
        <v>0</v>
      </c>
      <c r="U6" s="200">
        <f>'計算2-2'!IV7</f>
        <v>0</v>
      </c>
      <c r="W6" s="5" t="s">
        <v>6</v>
      </c>
      <c r="X6" s="16" t="s">
        <v>0</v>
      </c>
      <c r="Y6" s="202">
        <f>'計算2-2'!K7</f>
        <v>0</v>
      </c>
      <c r="Z6" s="202">
        <f>'計算2-2'!IA7</f>
        <v>0</v>
      </c>
      <c r="AA6" s="202">
        <f>'計算2-2'!IS7</f>
        <v>0</v>
      </c>
      <c r="AB6" s="202">
        <f>'計算2-2'!IW7</f>
        <v>0</v>
      </c>
    </row>
    <row r="7" spans="2:28" ht="12" customHeight="1">
      <c r="B7" s="6" t="s">
        <v>8</v>
      </c>
      <c r="C7" s="38" t="s">
        <v>1</v>
      </c>
      <c r="D7" s="203">
        <f>'計算2-2'!C8</f>
        <v>0</v>
      </c>
      <c r="E7" s="203">
        <f>'計算2-2'!HW8</f>
        <v>0</v>
      </c>
      <c r="F7" s="203">
        <f>'計算2-2'!IM8</f>
        <v>0</v>
      </c>
      <c r="G7" s="203">
        <f>'計算2-2'!IT8</f>
        <v>0</v>
      </c>
      <c r="I7" s="6" t="s">
        <v>8</v>
      </c>
      <c r="J7" s="38" t="s">
        <v>1</v>
      </c>
      <c r="K7" s="203">
        <f>'計算2-2'!H8</f>
        <v>0</v>
      </c>
      <c r="L7" s="203">
        <f>'計算2-2'!HX8</f>
        <v>0</v>
      </c>
      <c r="M7" s="203">
        <f>'計算2-2'!IO8</f>
        <v>0</v>
      </c>
      <c r="N7" s="565">
        <f>'計算2-2'!IU8</f>
        <v>0</v>
      </c>
      <c r="P7" s="6" t="s">
        <v>8</v>
      </c>
      <c r="Q7" s="38" t="s">
        <v>1</v>
      </c>
      <c r="R7" s="203">
        <f>'計算2-2'!I8</f>
        <v>0</v>
      </c>
      <c r="S7" s="203">
        <f>'計算2-2'!HY8</f>
        <v>0</v>
      </c>
      <c r="T7" s="203">
        <f>'計算2-2'!IQ8</f>
        <v>0</v>
      </c>
      <c r="U7" s="203">
        <f>'計算2-2'!IV8</f>
        <v>0</v>
      </c>
      <c r="W7" s="6" t="s">
        <v>8</v>
      </c>
      <c r="X7" s="38" t="s">
        <v>1</v>
      </c>
      <c r="Y7" s="204">
        <f>'計算2-2'!K8</f>
        <v>0</v>
      </c>
      <c r="Z7" s="204">
        <f>'計算2-2'!IA8</f>
        <v>0</v>
      </c>
      <c r="AA7" s="204">
        <f>'計算2-2'!IS8</f>
        <v>0</v>
      </c>
      <c r="AB7" s="204">
        <f>'計算2-2'!IW8</f>
        <v>0</v>
      </c>
    </row>
    <row r="8" spans="2:28" ht="12" customHeight="1">
      <c r="B8" s="6" t="s">
        <v>9</v>
      </c>
      <c r="C8" s="38" t="s">
        <v>2</v>
      </c>
      <c r="D8" s="203">
        <f>'計算2-2'!C9</f>
        <v>0</v>
      </c>
      <c r="E8" s="203">
        <f>'計算2-2'!HW9</f>
        <v>0</v>
      </c>
      <c r="F8" s="203">
        <f>'計算2-2'!IM9</f>
        <v>0</v>
      </c>
      <c r="G8" s="203">
        <f>'計算2-2'!IT9</f>
        <v>0</v>
      </c>
      <c r="I8" s="6" t="s">
        <v>9</v>
      </c>
      <c r="J8" s="38" t="s">
        <v>2</v>
      </c>
      <c r="K8" s="203">
        <f>'計算2-2'!H9</f>
        <v>0</v>
      </c>
      <c r="L8" s="203">
        <f>'計算2-2'!HX9</f>
        <v>0</v>
      </c>
      <c r="M8" s="203">
        <f>'計算2-2'!IO9</f>
        <v>0</v>
      </c>
      <c r="N8" s="565">
        <f>'計算2-2'!IU9</f>
        <v>0</v>
      </c>
      <c r="P8" s="6" t="s">
        <v>9</v>
      </c>
      <c r="Q8" s="38" t="s">
        <v>2</v>
      </c>
      <c r="R8" s="203">
        <f>'計算2-2'!I9</f>
        <v>0</v>
      </c>
      <c r="S8" s="203">
        <f>'計算2-2'!HY9</f>
        <v>0</v>
      </c>
      <c r="T8" s="203">
        <f>'計算2-2'!IQ9</f>
        <v>0</v>
      </c>
      <c r="U8" s="203">
        <f>'計算2-2'!IV9</f>
        <v>0</v>
      </c>
      <c r="W8" s="6" t="s">
        <v>9</v>
      </c>
      <c r="X8" s="38" t="s">
        <v>2</v>
      </c>
      <c r="Y8" s="204">
        <f>'計算2-2'!K9</f>
        <v>0</v>
      </c>
      <c r="Z8" s="204">
        <f>'計算2-2'!IA9</f>
        <v>0</v>
      </c>
      <c r="AA8" s="204">
        <f>'計算2-2'!IS9</f>
        <v>0</v>
      </c>
      <c r="AB8" s="204">
        <f>'計算2-2'!IW9</f>
        <v>0</v>
      </c>
    </row>
    <row r="9" spans="2:28" ht="12" customHeight="1">
      <c r="B9" s="6" t="s">
        <v>12</v>
      </c>
      <c r="C9" s="38" t="s">
        <v>3</v>
      </c>
      <c r="D9" s="203">
        <f>'計算2-2'!C10</f>
        <v>0</v>
      </c>
      <c r="E9" s="203">
        <f>'計算2-2'!HW10</f>
        <v>0</v>
      </c>
      <c r="F9" s="203">
        <f>'計算2-2'!IM10</f>
        <v>0</v>
      </c>
      <c r="G9" s="203">
        <f>'計算2-2'!IT10</f>
        <v>0</v>
      </c>
      <c r="I9" s="6" t="s">
        <v>12</v>
      </c>
      <c r="J9" s="38" t="s">
        <v>3</v>
      </c>
      <c r="K9" s="203">
        <f>'計算2-2'!H10</f>
        <v>0</v>
      </c>
      <c r="L9" s="203">
        <f>'計算2-2'!HX10</f>
        <v>0</v>
      </c>
      <c r="M9" s="203">
        <f>'計算2-2'!IO10</f>
        <v>0</v>
      </c>
      <c r="N9" s="565">
        <f>'計算2-2'!IU10</f>
        <v>0</v>
      </c>
      <c r="P9" s="6" t="s">
        <v>12</v>
      </c>
      <c r="Q9" s="38" t="s">
        <v>3</v>
      </c>
      <c r="R9" s="203">
        <f>'計算2-2'!I10</f>
        <v>0</v>
      </c>
      <c r="S9" s="203">
        <f>'計算2-2'!HY10</f>
        <v>0</v>
      </c>
      <c r="T9" s="203">
        <f>'計算2-2'!IQ10</f>
        <v>0</v>
      </c>
      <c r="U9" s="203">
        <f>'計算2-2'!IV10</f>
        <v>0</v>
      </c>
      <c r="W9" s="6" t="s">
        <v>12</v>
      </c>
      <c r="X9" s="38" t="s">
        <v>3</v>
      </c>
      <c r="Y9" s="204">
        <f>'計算2-2'!K10</f>
        <v>0</v>
      </c>
      <c r="Z9" s="204">
        <f>'計算2-2'!IA10</f>
        <v>0</v>
      </c>
      <c r="AA9" s="204">
        <f>'計算2-2'!IS10</f>
        <v>0</v>
      </c>
      <c r="AB9" s="204">
        <f>'計算2-2'!IW10</f>
        <v>0</v>
      </c>
    </row>
    <row r="10" spans="2:28" ht="12" customHeight="1">
      <c r="B10" s="6" t="s">
        <v>14</v>
      </c>
      <c r="C10" s="38" t="s">
        <v>4</v>
      </c>
      <c r="D10" s="203">
        <f>'計算2-2'!C11</f>
        <v>0</v>
      </c>
      <c r="E10" s="203">
        <f>'計算2-2'!HW11</f>
        <v>0</v>
      </c>
      <c r="F10" s="203">
        <f>'計算2-2'!IM11</f>
        <v>0</v>
      </c>
      <c r="G10" s="203">
        <f>'計算2-2'!IT11</f>
        <v>0</v>
      </c>
      <c r="I10" s="6" t="s">
        <v>14</v>
      </c>
      <c r="J10" s="38" t="s">
        <v>4</v>
      </c>
      <c r="K10" s="203">
        <f>'計算2-2'!H11</f>
        <v>0</v>
      </c>
      <c r="L10" s="203">
        <f>'計算2-2'!HX11</f>
        <v>0</v>
      </c>
      <c r="M10" s="203">
        <f>'計算2-2'!IO11</f>
        <v>0</v>
      </c>
      <c r="N10" s="565">
        <f>'計算2-2'!IU11</f>
        <v>0</v>
      </c>
      <c r="P10" s="6" t="s">
        <v>14</v>
      </c>
      <c r="Q10" s="38" t="s">
        <v>4</v>
      </c>
      <c r="R10" s="203">
        <f>'計算2-2'!I11</f>
        <v>0</v>
      </c>
      <c r="S10" s="203">
        <f>'計算2-2'!HY11</f>
        <v>0</v>
      </c>
      <c r="T10" s="203">
        <f>'計算2-2'!IQ11</f>
        <v>0</v>
      </c>
      <c r="U10" s="203">
        <f>'計算2-2'!IV11</f>
        <v>0</v>
      </c>
      <c r="W10" s="6" t="s">
        <v>14</v>
      </c>
      <c r="X10" s="38" t="s">
        <v>4</v>
      </c>
      <c r="Y10" s="204">
        <f>'計算2-2'!K11</f>
        <v>0</v>
      </c>
      <c r="Z10" s="204">
        <f>'計算2-2'!IA11</f>
        <v>0</v>
      </c>
      <c r="AA10" s="204">
        <f>'計算2-2'!IS11</f>
        <v>0</v>
      </c>
      <c r="AB10" s="204">
        <f>'計算2-2'!IW11</f>
        <v>0</v>
      </c>
    </row>
    <row r="11" spans="2:28" ht="12" customHeight="1">
      <c r="B11" s="6" t="s">
        <v>39</v>
      </c>
      <c r="C11" s="38" t="s">
        <v>174</v>
      </c>
      <c r="D11" s="203">
        <f>'計算2-2'!C12</f>
        <v>0</v>
      </c>
      <c r="E11" s="203">
        <f>'計算2-2'!HW12</f>
        <v>0</v>
      </c>
      <c r="F11" s="203">
        <f>'計算2-2'!IM12</f>
        <v>0</v>
      </c>
      <c r="G11" s="203">
        <f>'計算2-2'!IT12</f>
        <v>0</v>
      </c>
      <c r="I11" s="6" t="s">
        <v>39</v>
      </c>
      <c r="J11" s="38" t="s">
        <v>174</v>
      </c>
      <c r="K11" s="203">
        <f>'計算2-2'!H12</f>
        <v>0</v>
      </c>
      <c r="L11" s="203">
        <f>'計算2-2'!HX12</f>
        <v>0</v>
      </c>
      <c r="M11" s="203">
        <f>'計算2-2'!IO12</f>
        <v>0</v>
      </c>
      <c r="N11" s="565">
        <f>'計算2-2'!IU12</f>
        <v>0</v>
      </c>
      <c r="P11" s="6" t="s">
        <v>39</v>
      </c>
      <c r="Q11" s="38" t="s">
        <v>174</v>
      </c>
      <c r="R11" s="203">
        <f>'計算2-2'!I12</f>
        <v>0</v>
      </c>
      <c r="S11" s="203">
        <f>'計算2-2'!HY12</f>
        <v>0</v>
      </c>
      <c r="T11" s="203">
        <f>'計算2-2'!IQ12</f>
        <v>0</v>
      </c>
      <c r="U11" s="203">
        <f>'計算2-2'!IV12</f>
        <v>0</v>
      </c>
      <c r="W11" s="6" t="s">
        <v>39</v>
      </c>
      <c r="X11" s="38" t="s">
        <v>174</v>
      </c>
      <c r="Y11" s="204">
        <f>'計算2-2'!K12</f>
        <v>0</v>
      </c>
      <c r="Z11" s="204">
        <f>'計算2-2'!IA12</f>
        <v>0</v>
      </c>
      <c r="AA11" s="204">
        <f>'計算2-2'!IS12</f>
        <v>0</v>
      </c>
      <c r="AB11" s="204">
        <f>'計算2-2'!IW12</f>
        <v>0</v>
      </c>
    </row>
    <row r="12" spans="2:28" ht="12" customHeight="1">
      <c r="B12" s="6" t="s">
        <v>41</v>
      </c>
      <c r="C12" s="38" t="s">
        <v>384</v>
      </c>
      <c r="D12" s="203">
        <f>'計算2-2'!C13</f>
        <v>0</v>
      </c>
      <c r="E12" s="203">
        <f>'計算2-2'!HW13</f>
        <v>0</v>
      </c>
      <c r="F12" s="203">
        <f>'計算2-2'!IM13</f>
        <v>0</v>
      </c>
      <c r="G12" s="203">
        <f>'計算2-2'!IT13</f>
        <v>0</v>
      </c>
      <c r="I12" s="6" t="s">
        <v>41</v>
      </c>
      <c r="J12" s="38" t="s">
        <v>384</v>
      </c>
      <c r="K12" s="203">
        <f>'計算2-2'!H13</f>
        <v>0</v>
      </c>
      <c r="L12" s="203">
        <f>'計算2-2'!HX13</f>
        <v>0</v>
      </c>
      <c r="M12" s="203">
        <f>'計算2-2'!IO13</f>
        <v>0</v>
      </c>
      <c r="N12" s="565">
        <f>'計算2-2'!IU13</f>
        <v>0</v>
      </c>
      <c r="P12" s="6" t="s">
        <v>41</v>
      </c>
      <c r="Q12" s="38" t="s">
        <v>384</v>
      </c>
      <c r="R12" s="203">
        <f>'計算2-2'!I13</f>
        <v>0</v>
      </c>
      <c r="S12" s="203">
        <f>'計算2-2'!HY13</f>
        <v>0</v>
      </c>
      <c r="T12" s="203">
        <f>'計算2-2'!IQ13</f>
        <v>0</v>
      </c>
      <c r="U12" s="203">
        <f>'計算2-2'!IV13</f>
        <v>0</v>
      </c>
      <c r="W12" s="6" t="s">
        <v>41</v>
      </c>
      <c r="X12" s="38" t="s">
        <v>384</v>
      </c>
      <c r="Y12" s="204">
        <f>'計算2-2'!K13</f>
        <v>0</v>
      </c>
      <c r="Z12" s="204">
        <f>'計算2-2'!IA13</f>
        <v>0</v>
      </c>
      <c r="AA12" s="204">
        <f>'計算2-2'!IS13</f>
        <v>0</v>
      </c>
      <c r="AB12" s="204">
        <f>'計算2-2'!IW13</f>
        <v>0</v>
      </c>
    </row>
    <row r="13" spans="2:28" ht="12" customHeight="1">
      <c r="B13" s="6" t="s">
        <v>79</v>
      </c>
      <c r="C13" s="38" t="s">
        <v>5</v>
      </c>
      <c r="D13" s="203">
        <f>'計算2-2'!C14</f>
        <v>0</v>
      </c>
      <c r="E13" s="203">
        <f>'計算2-2'!HW14</f>
        <v>0</v>
      </c>
      <c r="F13" s="203">
        <f>'計算2-2'!IM14</f>
        <v>0</v>
      </c>
      <c r="G13" s="203">
        <f>'計算2-2'!IT14</f>
        <v>0</v>
      </c>
      <c r="I13" s="6" t="s">
        <v>79</v>
      </c>
      <c r="J13" s="38" t="s">
        <v>5</v>
      </c>
      <c r="K13" s="203">
        <f>'計算2-2'!H14</f>
        <v>0</v>
      </c>
      <c r="L13" s="203">
        <f>'計算2-2'!HX14</f>
        <v>0</v>
      </c>
      <c r="M13" s="203">
        <f>'計算2-2'!IO14</f>
        <v>0</v>
      </c>
      <c r="N13" s="565">
        <f>'計算2-2'!IU14</f>
        <v>0</v>
      </c>
      <c r="P13" s="6" t="s">
        <v>79</v>
      </c>
      <c r="Q13" s="38" t="s">
        <v>5</v>
      </c>
      <c r="R13" s="203">
        <f>'計算2-2'!I14</f>
        <v>0</v>
      </c>
      <c r="S13" s="203">
        <f>'計算2-2'!HY14</f>
        <v>0</v>
      </c>
      <c r="T13" s="203">
        <f>'計算2-2'!IQ14</f>
        <v>0</v>
      </c>
      <c r="U13" s="203">
        <f>'計算2-2'!IV14</f>
        <v>0</v>
      </c>
      <c r="W13" s="6" t="s">
        <v>79</v>
      </c>
      <c r="X13" s="38" t="s">
        <v>5</v>
      </c>
      <c r="Y13" s="204">
        <f>'計算2-2'!K14</f>
        <v>0</v>
      </c>
      <c r="Z13" s="204">
        <f>'計算2-2'!IA14</f>
        <v>0</v>
      </c>
      <c r="AA13" s="204">
        <f>'計算2-2'!IS14</f>
        <v>0</v>
      </c>
      <c r="AB13" s="204">
        <f>'計算2-2'!IW14</f>
        <v>0</v>
      </c>
    </row>
    <row r="14" spans="2:28" ht="12" customHeight="1">
      <c r="B14" s="6" t="s">
        <v>80</v>
      </c>
      <c r="C14" s="38" t="s">
        <v>7</v>
      </c>
      <c r="D14" s="203">
        <f>'計算2-2'!C15</f>
        <v>0</v>
      </c>
      <c r="E14" s="203">
        <f>'計算2-2'!HW15</f>
        <v>0</v>
      </c>
      <c r="F14" s="203">
        <f>'計算2-2'!IM15</f>
        <v>0</v>
      </c>
      <c r="G14" s="203">
        <f>'計算2-2'!IT15</f>
        <v>0</v>
      </c>
      <c r="I14" s="6" t="s">
        <v>80</v>
      </c>
      <c r="J14" s="38" t="s">
        <v>7</v>
      </c>
      <c r="K14" s="203">
        <f>'計算2-2'!H15</f>
        <v>0</v>
      </c>
      <c r="L14" s="203">
        <f>'計算2-2'!HX15</f>
        <v>0</v>
      </c>
      <c r="M14" s="203">
        <f>'計算2-2'!IO15</f>
        <v>0</v>
      </c>
      <c r="N14" s="565">
        <f>'計算2-2'!IU15</f>
        <v>0</v>
      </c>
      <c r="P14" s="6" t="s">
        <v>80</v>
      </c>
      <c r="Q14" s="38" t="s">
        <v>7</v>
      </c>
      <c r="R14" s="203">
        <f>'計算2-2'!I15</f>
        <v>0</v>
      </c>
      <c r="S14" s="203">
        <f>'計算2-2'!HY15</f>
        <v>0</v>
      </c>
      <c r="T14" s="203">
        <f>'計算2-2'!IQ15</f>
        <v>0</v>
      </c>
      <c r="U14" s="203">
        <f>'計算2-2'!IV15</f>
        <v>0</v>
      </c>
      <c r="W14" s="6" t="s">
        <v>80</v>
      </c>
      <c r="X14" s="38" t="s">
        <v>7</v>
      </c>
      <c r="Y14" s="204">
        <f>'計算2-2'!K15</f>
        <v>0</v>
      </c>
      <c r="Z14" s="204">
        <f>'計算2-2'!IA15</f>
        <v>0</v>
      </c>
      <c r="AA14" s="204">
        <f>'計算2-2'!IS15</f>
        <v>0</v>
      </c>
      <c r="AB14" s="204">
        <f>'計算2-2'!IW15</f>
        <v>0</v>
      </c>
    </row>
    <row r="15" spans="2:28" ht="12" customHeight="1">
      <c r="B15" s="6" t="s">
        <v>81</v>
      </c>
      <c r="C15" s="38" t="s">
        <v>215</v>
      </c>
      <c r="D15" s="203">
        <f>'計算2-2'!C16</f>
        <v>0</v>
      </c>
      <c r="E15" s="203">
        <f>'計算2-2'!HW16</f>
        <v>0</v>
      </c>
      <c r="F15" s="203">
        <f>'計算2-2'!IM16</f>
        <v>0</v>
      </c>
      <c r="G15" s="203">
        <f>'計算2-2'!IT16</f>
        <v>0</v>
      </c>
      <c r="I15" s="6" t="s">
        <v>81</v>
      </c>
      <c r="J15" s="38" t="s">
        <v>215</v>
      </c>
      <c r="K15" s="203">
        <f>'計算2-2'!H16</f>
        <v>0</v>
      </c>
      <c r="L15" s="203">
        <f>'計算2-2'!HX16</f>
        <v>0</v>
      </c>
      <c r="M15" s="203">
        <f>'計算2-2'!IO16</f>
        <v>0</v>
      </c>
      <c r="N15" s="565">
        <f>'計算2-2'!IU16</f>
        <v>0</v>
      </c>
      <c r="P15" s="6" t="s">
        <v>81</v>
      </c>
      <c r="Q15" s="38" t="s">
        <v>215</v>
      </c>
      <c r="R15" s="203">
        <f>'計算2-2'!I16</f>
        <v>0</v>
      </c>
      <c r="S15" s="203">
        <f>'計算2-2'!HY16</f>
        <v>0</v>
      </c>
      <c r="T15" s="203">
        <f>'計算2-2'!IQ16</f>
        <v>0</v>
      </c>
      <c r="U15" s="203">
        <f>'計算2-2'!IV16</f>
        <v>0</v>
      </c>
      <c r="W15" s="6" t="s">
        <v>81</v>
      </c>
      <c r="X15" s="38" t="s">
        <v>215</v>
      </c>
      <c r="Y15" s="204">
        <f>'計算2-2'!K16</f>
        <v>0</v>
      </c>
      <c r="Z15" s="204">
        <f>'計算2-2'!IA16</f>
        <v>0</v>
      </c>
      <c r="AA15" s="204">
        <f>'計算2-2'!IS16</f>
        <v>0</v>
      </c>
      <c r="AB15" s="204">
        <f>'計算2-2'!IW16</f>
        <v>0</v>
      </c>
    </row>
    <row r="16" spans="2:28" ht="12" customHeight="1">
      <c r="B16" s="6" t="s">
        <v>82</v>
      </c>
      <c r="C16" s="38" t="s">
        <v>10</v>
      </c>
      <c r="D16" s="203">
        <f>'計算2-2'!C17</f>
        <v>0</v>
      </c>
      <c r="E16" s="203">
        <f>'計算2-2'!HW17</f>
        <v>0</v>
      </c>
      <c r="F16" s="203">
        <f>'計算2-2'!IM17</f>
        <v>0</v>
      </c>
      <c r="G16" s="203">
        <f>'計算2-2'!IT17</f>
        <v>0</v>
      </c>
      <c r="I16" s="6" t="s">
        <v>82</v>
      </c>
      <c r="J16" s="38" t="s">
        <v>10</v>
      </c>
      <c r="K16" s="203">
        <f>'計算2-2'!H17</f>
        <v>0</v>
      </c>
      <c r="L16" s="203">
        <f>'計算2-2'!HX17</f>
        <v>0</v>
      </c>
      <c r="M16" s="203">
        <f>'計算2-2'!IO17</f>
        <v>0</v>
      </c>
      <c r="N16" s="565">
        <f>'計算2-2'!IU17</f>
        <v>0</v>
      </c>
      <c r="P16" s="6" t="s">
        <v>82</v>
      </c>
      <c r="Q16" s="38" t="s">
        <v>10</v>
      </c>
      <c r="R16" s="203">
        <f>'計算2-2'!I17</f>
        <v>0</v>
      </c>
      <c r="S16" s="203">
        <f>'計算2-2'!HY17</f>
        <v>0</v>
      </c>
      <c r="T16" s="203">
        <f>'計算2-2'!IQ17</f>
        <v>0</v>
      </c>
      <c r="U16" s="203">
        <f>'計算2-2'!IV17</f>
        <v>0</v>
      </c>
      <c r="W16" s="6" t="s">
        <v>82</v>
      </c>
      <c r="X16" s="38" t="s">
        <v>10</v>
      </c>
      <c r="Y16" s="204">
        <f>'計算2-2'!K17</f>
        <v>0</v>
      </c>
      <c r="Z16" s="204">
        <f>'計算2-2'!IA17</f>
        <v>0</v>
      </c>
      <c r="AA16" s="204">
        <f>'計算2-2'!IS17</f>
        <v>0</v>
      </c>
      <c r="AB16" s="204">
        <f>'計算2-2'!IW17</f>
        <v>0</v>
      </c>
    </row>
    <row r="17" spans="2:28" ht="12" customHeight="1">
      <c r="B17" s="6" t="s">
        <v>216</v>
      </c>
      <c r="C17" s="38" t="s">
        <v>11</v>
      </c>
      <c r="D17" s="203">
        <f>'計算2-2'!C18</f>
        <v>0</v>
      </c>
      <c r="E17" s="203">
        <f>'計算2-2'!HW18</f>
        <v>0</v>
      </c>
      <c r="F17" s="203">
        <f>'計算2-2'!IM18</f>
        <v>0</v>
      </c>
      <c r="G17" s="203">
        <f>'計算2-2'!IT18</f>
        <v>0</v>
      </c>
      <c r="I17" s="6" t="s">
        <v>216</v>
      </c>
      <c r="J17" s="38" t="s">
        <v>11</v>
      </c>
      <c r="K17" s="203">
        <f>'計算2-2'!H18</f>
        <v>0</v>
      </c>
      <c r="L17" s="203">
        <f>'計算2-2'!HX18</f>
        <v>0</v>
      </c>
      <c r="M17" s="203">
        <f>'計算2-2'!IO18</f>
        <v>0</v>
      </c>
      <c r="N17" s="565">
        <f>'計算2-2'!IU18</f>
        <v>0</v>
      </c>
      <c r="P17" s="6" t="s">
        <v>216</v>
      </c>
      <c r="Q17" s="38" t="s">
        <v>11</v>
      </c>
      <c r="R17" s="203">
        <f>'計算2-2'!I18</f>
        <v>0</v>
      </c>
      <c r="S17" s="203">
        <f>'計算2-2'!HY18</f>
        <v>0</v>
      </c>
      <c r="T17" s="203">
        <f>'計算2-2'!IQ18</f>
        <v>0</v>
      </c>
      <c r="U17" s="203">
        <f>'計算2-2'!IV18</f>
        <v>0</v>
      </c>
      <c r="W17" s="6" t="s">
        <v>216</v>
      </c>
      <c r="X17" s="38" t="s">
        <v>11</v>
      </c>
      <c r="Y17" s="204">
        <f>'計算2-2'!K18</f>
        <v>0</v>
      </c>
      <c r="Z17" s="204">
        <f>'計算2-2'!IA18</f>
        <v>0</v>
      </c>
      <c r="AA17" s="204">
        <f>'計算2-2'!IS18</f>
        <v>0</v>
      </c>
      <c r="AB17" s="204">
        <f>'計算2-2'!IW18</f>
        <v>0</v>
      </c>
    </row>
    <row r="18" spans="2:28" ht="12" customHeight="1">
      <c r="B18" s="6" t="s">
        <v>217</v>
      </c>
      <c r="C18" s="38" t="s">
        <v>13</v>
      </c>
      <c r="D18" s="203">
        <f>'計算2-2'!C19</f>
        <v>0</v>
      </c>
      <c r="E18" s="203">
        <f>'計算2-2'!HW19</f>
        <v>0</v>
      </c>
      <c r="F18" s="203">
        <f>'計算2-2'!IM19</f>
        <v>0</v>
      </c>
      <c r="G18" s="203">
        <f>'計算2-2'!IT19</f>
        <v>0</v>
      </c>
      <c r="I18" s="6" t="s">
        <v>217</v>
      </c>
      <c r="J18" s="38" t="s">
        <v>13</v>
      </c>
      <c r="K18" s="203">
        <f>'計算2-2'!H19</f>
        <v>0</v>
      </c>
      <c r="L18" s="203">
        <f>'計算2-2'!HX19</f>
        <v>0</v>
      </c>
      <c r="M18" s="203">
        <f>'計算2-2'!IO19</f>
        <v>0</v>
      </c>
      <c r="N18" s="565">
        <f>'計算2-2'!IU19</f>
        <v>0</v>
      </c>
      <c r="P18" s="6" t="s">
        <v>217</v>
      </c>
      <c r="Q18" s="38" t="s">
        <v>13</v>
      </c>
      <c r="R18" s="203">
        <f>'計算2-2'!I19</f>
        <v>0</v>
      </c>
      <c r="S18" s="203">
        <f>'計算2-2'!HY19</f>
        <v>0</v>
      </c>
      <c r="T18" s="203">
        <f>'計算2-2'!IQ19</f>
        <v>0</v>
      </c>
      <c r="U18" s="203">
        <f>'計算2-2'!IV19</f>
        <v>0</v>
      </c>
      <c r="W18" s="6" t="s">
        <v>217</v>
      </c>
      <c r="X18" s="38" t="s">
        <v>13</v>
      </c>
      <c r="Y18" s="204">
        <f>'計算2-2'!K19</f>
        <v>0</v>
      </c>
      <c r="Z18" s="204">
        <f>'計算2-2'!IA19</f>
        <v>0</v>
      </c>
      <c r="AA18" s="204">
        <f>'計算2-2'!IS19</f>
        <v>0</v>
      </c>
      <c r="AB18" s="204">
        <f>'計算2-2'!IW19</f>
        <v>0</v>
      </c>
    </row>
    <row r="19" spans="2:28" ht="12" customHeight="1">
      <c r="B19" s="6" t="s">
        <v>218</v>
      </c>
      <c r="C19" s="38" t="s">
        <v>219</v>
      </c>
      <c r="D19" s="203">
        <f>'計算2-2'!C20</f>
        <v>0</v>
      </c>
      <c r="E19" s="203">
        <f>'計算2-2'!HW20</f>
        <v>0</v>
      </c>
      <c r="F19" s="203">
        <f>'計算2-2'!IM20</f>
        <v>0</v>
      </c>
      <c r="G19" s="203">
        <f>'計算2-2'!IT20</f>
        <v>0</v>
      </c>
      <c r="I19" s="6" t="s">
        <v>218</v>
      </c>
      <c r="J19" s="38" t="s">
        <v>219</v>
      </c>
      <c r="K19" s="203">
        <f>'計算2-2'!H20</f>
        <v>0</v>
      </c>
      <c r="L19" s="203">
        <f>'計算2-2'!HX20</f>
        <v>0</v>
      </c>
      <c r="M19" s="203">
        <f>'計算2-2'!IO20</f>
        <v>0</v>
      </c>
      <c r="N19" s="565">
        <f>'計算2-2'!IU20</f>
        <v>0</v>
      </c>
      <c r="P19" s="6" t="s">
        <v>218</v>
      </c>
      <c r="Q19" s="38" t="s">
        <v>219</v>
      </c>
      <c r="R19" s="203">
        <f>'計算2-2'!I20</f>
        <v>0</v>
      </c>
      <c r="S19" s="203">
        <f>'計算2-2'!HY20</f>
        <v>0</v>
      </c>
      <c r="T19" s="203">
        <f>'計算2-2'!IQ20</f>
        <v>0</v>
      </c>
      <c r="U19" s="203">
        <f>'計算2-2'!IV20</f>
        <v>0</v>
      </c>
      <c r="W19" s="6" t="s">
        <v>218</v>
      </c>
      <c r="X19" s="38" t="s">
        <v>219</v>
      </c>
      <c r="Y19" s="204">
        <f>'計算2-2'!K20</f>
        <v>0</v>
      </c>
      <c r="Z19" s="204">
        <f>'計算2-2'!IA20</f>
        <v>0</v>
      </c>
      <c r="AA19" s="204">
        <f>'計算2-2'!IS20</f>
        <v>0</v>
      </c>
      <c r="AB19" s="204">
        <f>'計算2-2'!IW20</f>
        <v>0</v>
      </c>
    </row>
    <row r="20" spans="2:28" ht="12" customHeight="1">
      <c r="B20" s="6" t="s">
        <v>220</v>
      </c>
      <c r="C20" s="38" t="s">
        <v>15</v>
      </c>
      <c r="D20" s="203">
        <f>'計算2-2'!C21</f>
        <v>0</v>
      </c>
      <c r="E20" s="203">
        <f>'計算2-2'!HW21</f>
        <v>0</v>
      </c>
      <c r="F20" s="203">
        <f>'計算2-2'!IM21</f>
        <v>0</v>
      </c>
      <c r="G20" s="203">
        <f>'計算2-2'!IT21</f>
        <v>0</v>
      </c>
      <c r="I20" s="6" t="s">
        <v>220</v>
      </c>
      <c r="J20" s="38" t="s">
        <v>15</v>
      </c>
      <c r="K20" s="203">
        <f>'計算2-2'!H21</f>
        <v>0</v>
      </c>
      <c r="L20" s="203">
        <f>'計算2-2'!HX21</f>
        <v>0</v>
      </c>
      <c r="M20" s="203">
        <f>'計算2-2'!IO21</f>
        <v>0</v>
      </c>
      <c r="N20" s="565">
        <f>'計算2-2'!IU21</f>
        <v>0</v>
      </c>
      <c r="P20" s="6" t="s">
        <v>220</v>
      </c>
      <c r="Q20" s="38" t="s">
        <v>15</v>
      </c>
      <c r="R20" s="203">
        <f>'計算2-2'!I21</f>
        <v>0</v>
      </c>
      <c r="S20" s="203">
        <f>'計算2-2'!HY21</f>
        <v>0</v>
      </c>
      <c r="T20" s="203">
        <f>'計算2-2'!IQ21</f>
        <v>0</v>
      </c>
      <c r="U20" s="203">
        <f>'計算2-2'!IV21</f>
        <v>0</v>
      </c>
      <c r="W20" s="6" t="s">
        <v>220</v>
      </c>
      <c r="X20" s="38" t="s">
        <v>15</v>
      </c>
      <c r="Y20" s="204">
        <f>'計算2-2'!K21</f>
        <v>0</v>
      </c>
      <c r="Z20" s="204">
        <f>'計算2-2'!IA21</f>
        <v>0</v>
      </c>
      <c r="AA20" s="204">
        <f>'計算2-2'!IS21</f>
        <v>0</v>
      </c>
      <c r="AB20" s="204">
        <f>'計算2-2'!IW21</f>
        <v>0</v>
      </c>
    </row>
    <row r="21" spans="2:28" ht="12" customHeight="1">
      <c r="B21" s="6" t="s">
        <v>221</v>
      </c>
      <c r="C21" s="38" t="s">
        <v>16</v>
      </c>
      <c r="D21" s="203">
        <f>'計算2-2'!C22</f>
        <v>0</v>
      </c>
      <c r="E21" s="203">
        <f>'計算2-2'!HW22</f>
        <v>0</v>
      </c>
      <c r="F21" s="203">
        <f>'計算2-2'!IM22</f>
        <v>0</v>
      </c>
      <c r="G21" s="203">
        <f>'計算2-2'!IT22</f>
        <v>0</v>
      </c>
      <c r="I21" s="6" t="s">
        <v>221</v>
      </c>
      <c r="J21" s="38" t="s">
        <v>16</v>
      </c>
      <c r="K21" s="203">
        <f>'計算2-2'!H22</f>
        <v>0</v>
      </c>
      <c r="L21" s="203">
        <f>'計算2-2'!HX22</f>
        <v>0</v>
      </c>
      <c r="M21" s="203">
        <f>'計算2-2'!IO22</f>
        <v>0</v>
      </c>
      <c r="N21" s="565">
        <f>'計算2-2'!IU22</f>
        <v>0</v>
      </c>
      <c r="P21" s="6" t="s">
        <v>221</v>
      </c>
      <c r="Q21" s="38" t="s">
        <v>16</v>
      </c>
      <c r="R21" s="203">
        <f>'計算2-2'!I22</f>
        <v>0</v>
      </c>
      <c r="S21" s="203">
        <f>'計算2-2'!HY22</f>
        <v>0</v>
      </c>
      <c r="T21" s="203">
        <f>'計算2-2'!IQ22</f>
        <v>0</v>
      </c>
      <c r="U21" s="203">
        <f>'計算2-2'!IV22</f>
        <v>0</v>
      </c>
      <c r="W21" s="6" t="s">
        <v>221</v>
      </c>
      <c r="X21" s="38" t="s">
        <v>16</v>
      </c>
      <c r="Y21" s="204">
        <f>'計算2-2'!K22</f>
        <v>0</v>
      </c>
      <c r="Z21" s="204">
        <f>'計算2-2'!IA22</f>
        <v>0</v>
      </c>
      <c r="AA21" s="204">
        <f>'計算2-2'!IS22</f>
        <v>0</v>
      </c>
      <c r="AB21" s="204">
        <f>'計算2-2'!IW22</f>
        <v>0</v>
      </c>
    </row>
    <row r="22" spans="2:28" ht="12" customHeight="1">
      <c r="B22" s="6" t="s">
        <v>222</v>
      </c>
      <c r="C22" s="38" t="s">
        <v>17</v>
      </c>
      <c r="D22" s="203">
        <f>'計算2-2'!C23</f>
        <v>0</v>
      </c>
      <c r="E22" s="203">
        <f>'計算2-2'!HW23</f>
        <v>0</v>
      </c>
      <c r="F22" s="203">
        <f>'計算2-2'!IM23</f>
        <v>0</v>
      </c>
      <c r="G22" s="203">
        <f>'計算2-2'!IT23</f>
        <v>0</v>
      </c>
      <c r="I22" s="6" t="s">
        <v>222</v>
      </c>
      <c r="J22" s="38" t="s">
        <v>17</v>
      </c>
      <c r="K22" s="203">
        <f>'計算2-2'!H23</f>
        <v>0</v>
      </c>
      <c r="L22" s="203">
        <f>'計算2-2'!HX23</f>
        <v>0</v>
      </c>
      <c r="M22" s="203">
        <f>'計算2-2'!IO23</f>
        <v>0</v>
      </c>
      <c r="N22" s="565">
        <f>'計算2-2'!IU23</f>
        <v>0</v>
      </c>
      <c r="P22" s="6" t="s">
        <v>222</v>
      </c>
      <c r="Q22" s="38" t="s">
        <v>17</v>
      </c>
      <c r="R22" s="203">
        <f>'計算2-2'!I23</f>
        <v>0</v>
      </c>
      <c r="S22" s="203">
        <f>'計算2-2'!HY23</f>
        <v>0</v>
      </c>
      <c r="T22" s="203">
        <f>'計算2-2'!IQ23</f>
        <v>0</v>
      </c>
      <c r="U22" s="203">
        <f>'計算2-2'!IV23</f>
        <v>0</v>
      </c>
      <c r="W22" s="6" t="s">
        <v>222</v>
      </c>
      <c r="X22" s="38" t="s">
        <v>17</v>
      </c>
      <c r="Y22" s="204">
        <f>'計算2-2'!K23</f>
        <v>0</v>
      </c>
      <c r="Z22" s="204">
        <f>'計算2-2'!IA23</f>
        <v>0</v>
      </c>
      <c r="AA22" s="204">
        <f>'計算2-2'!IS23</f>
        <v>0</v>
      </c>
      <c r="AB22" s="204">
        <f>'計算2-2'!IW23</f>
        <v>0</v>
      </c>
    </row>
    <row r="23" spans="2:28" ht="12" customHeight="1">
      <c r="B23" s="6" t="s">
        <v>223</v>
      </c>
      <c r="C23" s="38" t="s">
        <v>175</v>
      </c>
      <c r="D23" s="203">
        <f>'計算2-2'!C24</f>
        <v>0</v>
      </c>
      <c r="E23" s="203">
        <f>'計算2-2'!HW24</f>
        <v>0</v>
      </c>
      <c r="F23" s="203">
        <f>'計算2-2'!IM24</f>
        <v>0</v>
      </c>
      <c r="G23" s="203">
        <f>'計算2-2'!IT24</f>
        <v>0</v>
      </c>
      <c r="I23" s="6" t="s">
        <v>223</v>
      </c>
      <c r="J23" s="38" t="s">
        <v>175</v>
      </c>
      <c r="K23" s="203">
        <f>'計算2-2'!H24</f>
        <v>0</v>
      </c>
      <c r="L23" s="203">
        <f>'計算2-2'!HX24</f>
        <v>0</v>
      </c>
      <c r="M23" s="203">
        <f>'計算2-2'!IO24</f>
        <v>0</v>
      </c>
      <c r="N23" s="565">
        <f>'計算2-2'!IU24</f>
        <v>0</v>
      </c>
      <c r="P23" s="6" t="s">
        <v>223</v>
      </c>
      <c r="Q23" s="38" t="s">
        <v>175</v>
      </c>
      <c r="R23" s="203">
        <f>'計算2-2'!I24</f>
        <v>0</v>
      </c>
      <c r="S23" s="203">
        <f>'計算2-2'!HY24</f>
        <v>0</v>
      </c>
      <c r="T23" s="203">
        <f>'計算2-2'!IQ24</f>
        <v>0</v>
      </c>
      <c r="U23" s="203">
        <f>'計算2-2'!IV24</f>
        <v>0</v>
      </c>
      <c r="W23" s="6" t="s">
        <v>223</v>
      </c>
      <c r="X23" s="38" t="s">
        <v>175</v>
      </c>
      <c r="Y23" s="204">
        <f>'計算2-2'!K24</f>
        <v>0</v>
      </c>
      <c r="Z23" s="204">
        <f>'計算2-2'!IA24</f>
        <v>0</v>
      </c>
      <c r="AA23" s="204">
        <f>'計算2-2'!IS24</f>
        <v>0</v>
      </c>
      <c r="AB23" s="204">
        <f>'計算2-2'!IW24</f>
        <v>0</v>
      </c>
    </row>
    <row r="24" spans="2:28" ht="12" customHeight="1">
      <c r="B24" s="6" t="s">
        <v>224</v>
      </c>
      <c r="C24" s="38" t="s">
        <v>18</v>
      </c>
      <c r="D24" s="203">
        <f>'計算2-2'!C25</f>
        <v>0</v>
      </c>
      <c r="E24" s="203">
        <f>'計算2-2'!HW25</f>
        <v>0</v>
      </c>
      <c r="F24" s="203">
        <f>'計算2-2'!IM25</f>
        <v>0</v>
      </c>
      <c r="G24" s="203">
        <f>'計算2-2'!IT25</f>
        <v>0</v>
      </c>
      <c r="I24" s="6" t="s">
        <v>224</v>
      </c>
      <c r="J24" s="38" t="s">
        <v>18</v>
      </c>
      <c r="K24" s="203">
        <f>'計算2-2'!H25</f>
        <v>0</v>
      </c>
      <c r="L24" s="203">
        <f>'計算2-2'!HX25</f>
        <v>0</v>
      </c>
      <c r="M24" s="203">
        <f>'計算2-2'!IO25</f>
        <v>0</v>
      </c>
      <c r="N24" s="565">
        <f>'計算2-2'!IU25</f>
        <v>0</v>
      </c>
      <c r="P24" s="6" t="s">
        <v>224</v>
      </c>
      <c r="Q24" s="38" t="s">
        <v>18</v>
      </c>
      <c r="R24" s="203">
        <f>'計算2-2'!I25</f>
        <v>0</v>
      </c>
      <c r="S24" s="203">
        <f>'計算2-2'!HY25</f>
        <v>0</v>
      </c>
      <c r="T24" s="203">
        <f>'計算2-2'!IQ25</f>
        <v>0</v>
      </c>
      <c r="U24" s="203">
        <f>'計算2-2'!IV25</f>
        <v>0</v>
      </c>
      <c r="W24" s="6" t="s">
        <v>224</v>
      </c>
      <c r="X24" s="38" t="s">
        <v>18</v>
      </c>
      <c r="Y24" s="204">
        <f>'計算2-2'!K25</f>
        <v>0</v>
      </c>
      <c r="Z24" s="204">
        <f>'計算2-2'!IA25</f>
        <v>0</v>
      </c>
      <c r="AA24" s="204">
        <f>'計算2-2'!IS25</f>
        <v>0</v>
      </c>
      <c r="AB24" s="204">
        <f>'計算2-2'!IW25</f>
        <v>0</v>
      </c>
    </row>
    <row r="25" spans="2:28" ht="12" customHeight="1">
      <c r="B25" s="6" t="s">
        <v>225</v>
      </c>
      <c r="C25" s="38" t="s">
        <v>176</v>
      </c>
      <c r="D25" s="203">
        <f>'計算2-2'!C26</f>
        <v>0</v>
      </c>
      <c r="E25" s="203">
        <f>'計算2-2'!HW26</f>
        <v>0</v>
      </c>
      <c r="F25" s="203">
        <f>'計算2-2'!IM26</f>
        <v>0</v>
      </c>
      <c r="G25" s="203">
        <f>'計算2-2'!IT26</f>
        <v>0</v>
      </c>
      <c r="I25" s="6" t="s">
        <v>225</v>
      </c>
      <c r="J25" s="38" t="s">
        <v>176</v>
      </c>
      <c r="K25" s="203">
        <f>'計算2-2'!H26</f>
        <v>0</v>
      </c>
      <c r="L25" s="203">
        <f>'計算2-2'!HX26</f>
        <v>0</v>
      </c>
      <c r="M25" s="203">
        <f>'計算2-2'!IO26</f>
        <v>0</v>
      </c>
      <c r="N25" s="565">
        <f>'計算2-2'!IU26</f>
        <v>0</v>
      </c>
      <c r="P25" s="6" t="s">
        <v>225</v>
      </c>
      <c r="Q25" s="38" t="s">
        <v>176</v>
      </c>
      <c r="R25" s="203">
        <f>'計算2-2'!I26</f>
        <v>0</v>
      </c>
      <c r="S25" s="203">
        <f>'計算2-2'!HY26</f>
        <v>0</v>
      </c>
      <c r="T25" s="203">
        <f>'計算2-2'!IQ26</f>
        <v>0</v>
      </c>
      <c r="U25" s="203">
        <f>'計算2-2'!IV26</f>
        <v>0</v>
      </c>
      <c r="W25" s="6" t="s">
        <v>225</v>
      </c>
      <c r="X25" s="38" t="s">
        <v>176</v>
      </c>
      <c r="Y25" s="204">
        <f>'計算2-2'!K26</f>
        <v>0</v>
      </c>
      <c r="Z25" s="204">
        <f>'計算2-2'!IA26</f>
        <v>0</v>
      </c>
      <c r="AA25" s="204">
        <f>'計算2-2'!IS26</f>
        <v>0</v>
      </c>
      <c r="AB25" s="204">
        <f>'計算2-2'!IW26</f>
        <v>0</v>
      </c>
    </row>
    <row r="26" spans="2:28" ht="12" customHeight="1">
      <c r="B26" s="6" t="s">
        <v>226</v>
      </c>
      <c r="C26" s="38" t="s">
        <v>385</v>
      </c>
      <c r="D26" s="203">
        <f>'計算2-2'!C27</f>
        <v>0</v>
      </c>
      <c r="E26" s="203">
        <f>'計算2-2'!HW27</f>
        <v>0</v>
      </c>
      <c r="F26" s="203">
        <f>'計算2-2'!IM27</f>
        <v>0</v>
      </c>
      <c r="G26" s="203">
        <f>'計算2-2'!IT27</f>
        <v>0</v>
      </c>
      <c r="I26" s="6" t="s">
        <v>226</v>
      </c>
      <c r="J26" s="38" t="s">
        <v>385</v>
      </c>
      <c r="K26" s="203">
        <f>'計算2-2'!H27</f>
        <v>0</v>
      </c>
      <c r="L26" s="203">
        <f>'計算2-2'!HX27</f>
        <v>0</v>
      </c>
      <c r="M26" s="203">
        <f>'計算2-2'!IO27</f>
        <v>0</v>
      </c>
      <c r="N26" s="565">
        <f>'計算2-2'!IU27</f>
        <v>0</v>
      </c>
      <c r="P26" s="6" t="s">
        <v>226</v>
      </c>
      <c r="Q26" s="38" t="s">
        <v>385</v>
      </c>
      <c r="R26" s="203">
        <f>'計算2-2'!I27</f>
        <v>0</v>
      </c>
      <c r="S26" s="203">
        <f>'計算2-2'!HY27</f>
        <v>0</v>
      </c>
      <c r="T26" s="203">
        <f>'計算2-2'!IQ27</f>
        <v>0</v>
      </c>
      <c r="U26" s="203">
        <f>'計算2-2'!IV27</f>
        <v>0</v>
      </c>
      <c r="W26" s="6" t="s">
        <v>226</v>
      </c>
      <c r="X26" s="38" t="s">
        <v>385</v>
      </c>
      <c r="Y26" s="204">
        <f>'計算2-2'!K27</f>
        <v>0</v>
      </c>
      <c r="Z26" s="204">
        <f>'計算2-2'!IA27</f>
        <v>0</v>
      </c>
      <c r="AA26" s="204">
        <f>'計算2-2'!IS27</f>
        <v>0</v>
      </c>
      <c r="AB26" s="204">
        <f>'計算2-2'!IW27</f>
        <v>0</v>
      </c>
    </row>
    <row r="27" spans="2:28" ht="12" customHeight="1">
      <c r="B27" s="6" t="s">
        <v>227</v>
      </c>
      <c r="C27" s="38" t="s">
        <v>386</v>
      </c>
      <c r="D27" s="203">
        <f>'計算2-2'!C28</f>
        <v>0</v>
      </c>
      <c r="E27" s="203">
        <f>'計算2-2'!HW28</f>
        <v>0</v>
      </c>
      <c r="F27" s="203">
        <f>'計算2-2'!IM28</f>
        <v>0</v>
      </c>
      <c r="G27" s="203">
        <f>'計算2-2'!IT28</f>
        <v>0</v>
      </c>
      <c r="I27" s="6" t="s">
        <v>227</v>
      </c>
      <c r="J27" s="38" t="s">
        <v>386</v>
      </c>
      <c r="K27" s="203">
        <f>'計算2-2'!H28</f>
        <v>0</v>
      </c>
      <c r="L27" s="203">
        <f>'計算2-2'!HX28</f>
        <v>0</v>
      </c>
      <c r="M27" s="203">
        <f>'計算2-2'!IO28</f>
        <v>0</v>
      </c>
      <c r="N27" s="565">
        <f>'計算2-2'!IU28</f>
        <v>0</v>
      </c>
      <c r="P27" s="6" t="s">
        <v>227</v>
      </c>
      <c r="Q27" s="38" t="s">
        <v>386</v>
      </c>
      <c r="R27" s="203">
        <f>'計算2-2'!I28</f>
        <v>0</v>
      </c>
      <c r="S27" s="203">
        <f>'計算2-2'!HY28</f>
        <v>0</v>
      </c>
      <c r="T27" s="203">
        <f>'計算2-2'!IQ28</f>
        <v>0</v>
      </c>
      <c r="U27" s="203">
        <f>'計算2-2'!IV28</f>
        <v>0</v>
      </c>
      <c r="W27" s="6" t="s">
        <v>227</v>
      </c>
      <c r="X27" s="38" t="s">
        <v>386</v>
      </c>
      <c r="Y27" s="204">
        <f>'計算2-2'!K28</f>
        <v>0</v>
      </c>
      <c r="Z27" s="204">
        <f>'計算2-2'!IA28</f>
        <v>0</v>
      </c>
      <c r="AA27" s="204">
        <f>'計算2-2'!IS28</f>
        <v>0</v>
      </c>
      <c r="AB27" s="204">
        <f>'計算2-2'!IW28</f>
        <v>0</v>
      </c>
    </row>
    <row r="28" spans="2:28" ht="12" customHeight="1">
      <c r="B28" s="6" t="s">
        <v>228</v>
      </c>
      <c r="C28" s="38" t="s">
        <v>19</v>
      </c>
      <c r="D28" s="203">
        <f>'計算2-2'!C29</f>
        <v>0</v>
      </c>
      <c r="E28" s="203">
        <f>'計算2-2'!HW29</f>
        <v>0</v>
      </c>
      <c r="F28" s="203">
        <f>'計算2-2'!IM29</f>
        <v>0</v>
      </c>
      <c r="G28" s="203">
        <f>'計算2-2'!IT29</f>
        <v>0</v>
      </c>
      <c r="I28" s="6" t="s">
        <v>228</v>
      </c>
      <c r="J28" s="38" t="s">
        <v>19</v>
      </c>
      <c r="K28" s="203">
        <f>'計算2-2'!H29</f>
        <v>0</v>
      </c>
      <c r="L28" s="203">
        <f>'計算2-2'!HX29</f>
        <v>0</v>
      </c>
      <c r="M28" s="203">
        <f>'計算2-2'!IO29</f>
        <v>0</v>
      </c>
      <c r="N28" s="565">
        <f>'計算2-2'!IU29</f>
        <v>0</v>
      </c>
      <c r="P28" s="6" t="s">
        <v>228</v>
      </c>
      <c r="Q28" s="38" t="s">
        <v>19</v>
      </c>
      <c r="R28" s="203">
        <f>'計算2-2'!I29</f>
        <v>0</v>
      </c>
      <c r="S28" s="203">
        <f>'計算2-2'!HY29</f>
        <v>0</v>
      </c>
      <c r="T28" s="203">
        <f>'計算2-2'!IQ29</f>
        <v>0</v>
      </c>
      <c r="U28" s="203">
        <f>'計算2-2'!IV29</f>
        <v>0</v>
      </c>
      <c r="W28" s="6" t="s">
        <v>228</v>
      </c>
      <c r="X28" s="38" t="s">
        <v>19</v>
      </c>
      <c r="Y28" s="204">
        <f>'計算2-2'!K29</f>
        <v>0</v>
      </c>
      <c r="Z28" s="204">
        <f>'計算2-2'!IA29</f>
        <v>0</v>
      </c>
      <c r="AA28" s="204">
        <f>'計算2-2'!IS29</f>
        <v>0</v>
      </c>
      <c r="AB28" s="204">
        <f>'計算2-2'!IW29</f>
        <v>0</v>
      </c>
    </row>
    <row r="29" spans="2:28" ht="12" customHeight="1">
      <c r="B29" s="6" t="s">
        <v>229</v>
      </c>
      <c r="C29" s="38" t="s">
        <v>20</v>
      </c>
      <c r="D29" s="203">
        <f>'計算2-2'!C30</f>
        <v>0</v>
      </c>
      <c r="E29" s="203">
        <f>'計算2-2'!HW30</f>
        <v>0</v>
      </c>
      <c r="F29" s="203">
        <f>'計算2-2'!IM30</f>
        <v>0</v>
      </c>
      <c r="G29" s="203">
        <f>'計算2-2'!IT30</f>
        <v>0</v>
      </c>
      <c r="I29" s="6" t="s">
        <v>229</v>
      </c>
      <c r="J29" s="38" t="s">
        <v>20</v>
      </c>
      <c r="K29" s="203">
        <f>'計算2-2'!H30</f>
        <v>0</v>
      </c>
      <c r="L29" s="203">
        <f>'計算2-2'!HX30</f>
        <v>0</v>
      </c>
      <c r="M29" s="203">
        <f>'計算2-2'!IO30</f>
        <v>0</v>
      </c>
      <c r="N29" s="565">
        <f>'計算2-2'!IU30</f>
        <v>0</v>
      </c>
      <c r="P29" s="6" t="s">
        <v>229</v>
      </c>
      <c r="Q29" s="38" t="s">
        <v>20</v>
      </c>
      <c r="R29" s="203">
        <f>'計算2-2'!I30</f>
        <v>0</v>
      </c>
      <c r="S29" s="203">
        <f>'計算2-2'!HY30</f>
        <v>0</v>
      </c>
      <c r="T29" s="203">
        <f>'計算2-2'!IQ30</f>
        <v>0</v>
      </c>
      <c r="U29" s="203">
        <f>'計算2-2'!IV30</f>
        <v>0</v>
      </c>
      <c r="W29" s="6" t="s">
        <v>229</v>
      </c>
      <c r="X29" s="38" t="s">
        <v>20</v>
      </c>
      <c r="Y29" s="204">
        <f>'計算2-2'!K30</f>
        <v>0</v>
      </c>
      <c r="Z29" s="204">
        <f>'計算2-2'!IA30</f>
        <v>0</v>
      </c>
      <c r="AA29" s="204">
        <f>'計算2-2'!IS30</f>
        <v>0</v>
      </c>
      <c r="AB29" s="204">
        <f>'計算2-2'!IW30</f>
        <v>0</v>
      </c>
    </row>
    <row r="30" spans="2:28" ht="12" customHeight="1">
      <c r="B30" s="6" t="s">
        <v>230</v>
      </c>
      <c r="C30" s="38" t="s">
        <v>21</v>
      </c>
      <c r="D30" s="203">
        <f>'計算2-2'!C31</f>
        <v>0</v>
      </c>
      <c r="E30" s="203">
        <f>'計算2-2'!HW31</f>
        <v>0</v>
      </c>
      <c r="F30" s="203">
        <f>'計算2-2'!IM31</f>
        <v>0</v>
      </c>
      <c r="G30" s="203">
        <f>'計算2-2'!IT31</f>
        <v>0</v>
      </c>
      <c r="I30" s="6" t="s">
        <v>230</v>
      </c>
      <c r="J30" s="38" t="s">
        <v>21</v>
      </c>
      <c r="K30" s="203">
        <f>'計算2-2'!H31</f>
        <v>0</v>
      </c>
      <c r="L30" s="203">
        <f>'計算2-2'!HX31</f>
        <v>0</v>
      </c>
      <c r="M30" s="203">
        <f>'計算2-2'!IO31</f>
        <v>0</v>
      </c>
      <c r="N30" s="565">
        <f>'計算2-2'!IU31</f>
        <v>0</v>
      </c>
      <c r="P30" s="6" t="s">
        <v>230</v>
      </c>
      <c r="Q30" s="38" t="s">
        <v>21</v>
      </c>
      <c r="R30" s="203">
        <f>'計算2-2'!I31</f>
        <v>0</v>
      </c>
      <c r="S30" s="203">
        <f>'計算2-2'!HY31</f>
        <v>0</v>
      </c>
      <c r="T30" s="203">
        <f>'計算2-2'!IQ31</f>
        <v>0</v>
      </c>
      <c r="U30" s="203">
        <f>'計算2-2'!IV31</f>
        <v>0</v>
      </c>
      <c r="W30" s="6" t="s">
        <v>230</v>
      </c>
      <c r="X30" s="38" t="s">
        <v>21</v>
      </c>
      <c r="Y30" s="204">
        <f>'計算2-2'!K31</f>
        <v>0</v>
      </c>
      <c r="Z30" s="204">
        <f>'計算2-2'!IA31</f>
        <v>0</v>
      </c>
      <c r="AA30" s="204">
        <f>'計算2-2'!IS31</f>
        <v>0</v>
      </c>
      <c r="AB30" s="204">
        <f>'計算2-2'!IW31</f>
        <v>0</v>
      </c>
    </row>
    <row r="31" spans="2:28" ht="12" customHeight="1">
      <c r="B31" s="6" t="s">
        <v>231</v>
      </c>
      <c r="C31" s="38" t="s">
        <v>232</v>
      </c>
      <c r="D31" s="203">
        <f>'計算2-2'!C32</f>
        <v>0</v>
      </c>
      <c r="E31" s="203">
        <f>'計算2-2'!HW32</f>
        <v>0</v>
      </c>
      <c r="F31" s="203">
        <f>'計算2-2'!IM32</f>
        <v>0</v>
      </c>
      <c r="G31" s="203">
        <f>'計算2-2'!IT32</f>
        <v>0</v>
      </c>
      <c r="I31" s="6" t="s">
        <v>231</v>
      </c>
      <c r="J31" s="38" t="s">
        <v>232</v>
      </c>
      <c r="K31" s="203">
        <f>'計算2-2'!H32</f>
        <v>0</v>
      </c>
      <c r="L31" s="203">
        <f>'計算2-2'!HX32</f>
        <v>0</v>
      </c>
      <c r="M31" s="203">
        <f>'計算2-2'!IO32</f>
        <v>0</v>
      </c>
      <c r="N31" s="565">
        <f>'計算2-2'!IU32</f>
        <v>0</v>
      </c>
      <c r="P31" s="6" t="s">
        <v>231</v>
      </c>
      <c r="Q31" s="38" t="s">
        <v>232</v>
      </c>
      <c r="R31" s="203">
        <f>'計算2-2'!I32</f>
        <v>0</v>
      </c>
      <c r="S31" s="203">
        <f>'計算2-2'!HY32</f>
        <v>0</v>
      </c>
      <c r="T31" s="203">
        <f>'計算2-2'!IQ32</f>
        <v>0</v>
      </c>
      <c r="U31" s="203">
        <f>'計算2-2'!IV32</f>
        <v>0</v>
      </c>
      <c r="W31" s="6" t="s">
        <v>231</v>
      </c>
      <c r="X31" s="38" t="s">
        <v>232</v>
      </c>
      <c r="Y31" s="204">
        <f>'計算2-2'!K32</f>
        <v>0</v>
      </c>
      <c r="Z31" s="204">
        <f>'計算2-2'!IA32</f>
        <v>0</v>
      </c>
      <c r="AA31" s="204">
        <f>'計算2-2'!IS32</f>
        <v>0</v>
      </c>
      <c r="AB31" s="204">
        <f>'計算2-2'!IW32</f>
        <v>0</v>
      </c>
    </row>
    <row r="32" spans="2:28" ht="12" customHeight="1">
      <c r="B32" s="6" t="s">
        <v>233</v>
      </c>
      <c r="C32" s="38" t="s">
        <v>22</v>
      </c>
      <c r="D32" s="203">
        <f>'計算2-2'!C33</f>
        <v>0</v>
      </c>
      <c r="E32" s="203">
        <f>'計算2-2'!HW33</f>
        <v>0</v>
      </c>
      <c r="F32" s="203">
        <f>'計算2-2'!IM33</f>
        <v>0</v>
      </c>
      <c r="G32" s="203">
        <f>'計算2-2'!IT33</f>
        <v>0</v>
      </c>
      <c r="I32" s="6" t="s">
        <v>233</v>
      </c>
      <c r="J32" s="38" t="s">
        <v>22</v>
      </c>
      <c r="K32" s="203">
        <f>'計算2-2'!H33</f>
        <v>0</v>
      </c>
      <c r="L32" s="203">
        <f>'計算2-2'!HX33</f>
        <v>0</v>
      </c>
      <c r="M32" s="203">
        <f>'計算2-2'!IO33</f>
        <v>0</v>
      </c>
      <c r="N32" s="565">
        <f>'計算2-2'!IU33</f>
        <v>0</v>
      </c>
      <c r="P32" s="6" t="s">
        <v>233</v>
      </c>
      <c r="Q32" s="38" t="s">
        <v>22</v>
      </c>
      <c r="R32" s="203">
        <f>'計算2-2'!I33</f>
        <v>0</v>
      </c>
      <c r="S32" s="203">
        <f>'計算2-2'!HY33</f>
        <v>0</v>
      </c>
      <c r="T32" s="203">
        <f>'計算2-2'!IQ33</f>
        <v>0</v>
      </c>
      <c r="U32" s="203">
        <f>'計算2-2'!IV33</f>
        <v>0</v>
      </c>
      <c r="W32" s="6" t="s">
        <v>233</v>
      </c>
      <c r="X32" s="38" t="s">
        <v>22</v>
      </c>
      <c r="Y32" s="204">
        <f>'計算2-2'!K33</f>
        <v>0</v>
      </c>
      <c r="Z32" s="204">
        <f>'計算2-2'!IA33</f>
        <v>0</v>
      </c>
      <c r="AA32" s="204">
        <f>'計算2-2'!IS33</f>
        <v>0</v>
      </c>
      <c r="AB32" s="204">
        <f>'計算2-2'!IW33</f>
        <v>0</v>
      </c>
    </row>
    <row r="33" spans="2:28" ht="12" customHeight="1">
      <c r="B33" s="6" t="s">
        <v>234</v>
      </c>
      <c r="C33" s="38" t="s">
        <v>23</v>
      </c>
      <c r="D33" s="203">
        <f>'計算2-2'!C34</f>
        <v>0</v>
      </c>
      <c r="E33" s="203">
        <f>'計算2-2'!HW34</f>
        <v>0</v>
      </c>
      <c r="F33" s="203">
        <f>'計算2-2'!IM34</f>
        <v>0</v>
      </c>
      <c r="G33" s="203">
        <f>'計算2-2'!IT34</f>
        <v>0</v>
      </c>
      <c r="I33" s="6" t="s">
        <v>234</v>
      </c>
      <c r="J33" s="38" t="s">
        <v>23</v>
      </c>
      <c r="K33" s="203">
        <f>'計算2-2'!H34</f>
        <v>0</v>
      </c>
      <c r="L33" s="203">
        <f>'計算2-2'!HX34</f>
        <v>0</v>
      </c>
      <c r="M33" s="203">
        <f>'計算2-2'!IO34</f>
        <v>0</v>
      </c>
      <c r="N33" s="565">
        <f>'計算2-2'!IU34</f>
        <v>0</v>
      </c>
      <c r="P33" s="6" t="s">
        <v>234</v>
      </c>
      <c r="Q33" s="38" t="s">
        <v>23</v>
      </c>
      <c r="R33" s="203">
        <f>'計算2-2'!I34</f>
        <v>0</v>
      </c>
      <c r="S33" s="203">
        <f>'計算2-2'!HY34</f>
        <v>0</v>
      </c>
      <c r="T33" s="203">
        <f>'計算2-2'!IQ34</f>
        <v>0</v>
      </c>
      <c r="U33" s="203">
        <f>'計算2-2'!IV34</f>
        <v>0</v>
      </c>
      <c r="W33" s="6" t="s">
        <v>234</v>
      </c>
      <c r="X33" s="38" t="s">
        <v>23</v>
      </c>
      <c r="Y33" s="204">
        <f>'計算2-2'!K34</f>
        <v>0</v>
      </c>
      <c r="Z33" s="204">
        <f>'計算2-2'!IA34</f>
        <v>0</v>
      </c>
      <c r="AA33" s="204">
        <f>'計算2-2'!IS34</f>
        <v>0</v>
      </c>
      <c r="AB33" s="204">
        <f>'計算2-2'!IW34</f>
        <v>0</v>
      </c>
    </row>
    <row r="34" spans="2:28" ht="12" customHeight="1">
      <c r="B34" s="6" t="s">
        <v>235</v>
      </c>
      <c r="C34" s="38" t="s">
        <v>24</v>
      </c>
      <c r="D34" s="203">
        <f>'計算2-2'!C35</f>
        <v>0</v>
      </c>
      <c r="E34" s="203">
        <f>'計算2-2'!HW35</f>
        <v>0</v>
      </c>
      <c r="F34" s="203">
        <f>'計算2-2'!IM35</f>
        <v>0</v>
      </c>
      <c r="G34" s="203">
        <f>'計算2-2'!IT35</f>
        <v>0</v>
      </c>
      <c r="I34" s="6" t="s">
        <v>235</v>
      </c>
      <c r="J34" s="38" t="s">
        <v>24</v>
      </c>
      <c r="K34" s="203">
        <f>'計算2-2'!H35</f>
        <v>0</v>
      </c>
      <c r="L34" s="203">
        <f>'計算2-2'!HX35</f>
        <v>0</v>
      </c>
      <c r="M34" s="203">
        <f>'計算2-2'!IO35</f>
        <v>0</v>
      </c>
      <c r="N34" s="565">
        <f>'計算2-2'!IU35</f>
        <v>0</v>
      </c>
      <c r="P34" s="6" t="s">
        <v>235</v>
      </c>
      <c r="Q34" s="38" t="s">
        <v>24</v>
      </c>
      <c r="R34" s="203">
        <f>'計算2-2'!I35</f>
        <v>0</v>
      </c>
      <c r="S34" s="203">
        <f>'計算2-2'!HY35</f>
        <v>0</v>
      </c>
      <c r="T34" s="203">
        <f>'計算2-2'!IQ35</f>
        <v>0</v>
      </c>
      <c r="U34" s="203">
        <f>'計算2-2'!IV35</f>
        <v>0</v>
      </c>
      <c r="W34" s="6" t="s">
        <v>235</v>
      </c>
      <c r="X34" s="38" t="s">
        <v>24</v>
      </c>
      <c r="Y34" s="204">
        <f>'計算2-2'!K35</f>
        <v>0</v>
      </c>
      <c r="Z34" s="204">
        <f>'計算2-2'!IA35</f>
        <v>0</v>
      </c>
      <c r="AA34" s="204">
        <f>'計算2-2'!IS35</f>
        <v>0</v>
      </c>
      <c r="AB34" s="204">
        <f>'計算2-2'!IW35</f>
        <v>0</v>
      </c>
    </row>
    <row r="35" spans="2:28" ht="12" customHeight="1">
      <c r="B35" s="6" t="s">
        <v>236</v>
      </c>
      <c r="C35" s="38" t="s">
        <v>25</v>
      </c>
      <c r="D35" s="203">
        <f>'計算2-2'!C36</f>
        <v>0</v>
      </c>
      <c r="E35" s="203">
        <f>'計算2-2'!HW36</f>
        <v>0</v>
      </c>
      <c r="F35" s="203">
        <f>'計算2-2'!IM36</f>
        <v>0</v>
      </c>
      <c r="G35" s="203">
        <f>'計算2-2'!IT36</f>
        <v>0</v>
      </c>
      <c r="I35" s="6" t="s">
        <v>236</v>
      </c>
      <c r="J35" s="38" t="s">
        <v>25</v>
      </c>
      <c r="K35" s="203">
        <f>'計算2-2'!H36</f>
        <v>0</v>
      </c>
      <c r="L35" s="203">
        <f>'計算2-2'!HX36</f>
        <v>0</v>
      </c>
      <c r="M35" s="203">
        <f>'計算2-2'!IO36</f>
        <v>0</v>
      </c>
      <c r="N35" s="565">
        <f>'計算2-2'!IU36</f>
        <v>0</v>
      </c>
      <c r="P35" s="6" t="s">
        <v>236</v>
      </c>
      <c r="Q35" s="38" t="s">
        <v>25</v>
      </c>
      <c r="R35" s="203">
        <f>'計算2-2'!I36</f>
        <v>0</v>
      </c>
      <c r="S35" s="203">
        <f>'計算2-2'!HY36</f>
        <v>0</v>
      </c>
      <c r="T35" s="203">
        <f>'計算2-2'!IQ36</f>
        <v>0</v>
      </c>
      <c r="U35" s="203">
        <f>'計算2-2'!IV36</f>
        <v>0</v>
      </c>
      <c r="W35" s="6" t="s">
        <v>236</v>
      </c>
      <c r="X35" s="38" t="s">
        <v>25</v>
      </c>
      <c r="Y35" s="204">
        <f>'計算2-2'!K36</f>
        <v>0</v>
      </c>
      <c r="Z35" s="204">
        <f>'計算2-2'!IA36</f>
        <v>0</v>
      </c>
      <c r="AA35" s="204">
        <f>'計算2-2'!IS36</f>
        <v>0</v>
      </c>
      <c r="AB35" s="204">
        <f>'計算2-2'!IW36</f>
        <v>0</v>
      </c>
    </row>
    <row r="36" spans="2:28" ht="12" customHeight="1">
      <c r="B36" s="6" t="s">
        <v>237</v>
      </c>
      <c r="C36" s="38" t="s">
        <v>387</v>
      </c>
      <c r="D36" s="203">
        <f>'計算2-2'!C37</f>
        <v>0</v>
      </c>
      <c r="E36" s="203">
        <f>'計算2-2'!HW37</f>
        <v>0</v>
      </c>
      <c r="F36" s="203">
        <f>'計算2-2'!IM37</f>
        <v>0</v>
      </c>
      <c r="G36" s="203">
        <f>'計算2-2'!IT37</f>
        <v>0</v>
      </c>
      <c r="I36" s="6" t="s">
        <v>237</v>
      </c>
      <c r="J36" s="38" t="s">
        <v>387</v>
      </c>
      <c r="K36" s="203">
        <f>'計算2-2'!H37</f>
        <v>0</v>
      </c>
      <c r="L36" s="203">
        <f>'計算2-2'!HX37</f>
        <v>0</v>
      </c>
      <c r="M36" s="203">
        <f>'計算2-2'!IO37</f>
        <v>0</v>
      </c>
      <c r="N36" s="565">
        <f>'計算2-2'!IU37</f>
        <v>0</v>
      </c>
      <c r="P36" s="6" t="s">
        <v>237</v>
      </c>
      <c r="Q36" s="38" t="s">
        <v>387</v>
      </c>
      <c r="R36" s="203">
        <f>'計算2-2'!I37</f>
        <v>0</v>
      </c>
      <c r="S36" s="203">
        <f>'計算2-2'!HY37</f>
        <v>0</v>
      </c>
      <c r="T36" s="203">
        <f>'計算2-2'!IQ37</f>
        <v>0</v>
      </c>
      <c r="U36" s="203">
        <f>'計算2-2'!IV37</f>
        <v>0</v>
      </c>
      <c r="W36" s="6" t="s">
        <v>237</v>
      </c>
      <c r="X36" s="38" t="s">
        <v>387</v>
      </c>
      <c r="Y36" s="204">
        <f>'計算2-2'!K37</f>
        <v>0</v>
      </c>
      <c r="Z36" s="204">
        <f>'計算2-2'!IA37</f>
        <v>0</v>
      </c>
      <c r="AA36" s="204">
        <f>'計算2-2'!IS37</f>
        <v>0</v>
      </c>
      <c r="AB36" s="204">
        <f>'計算2-2'!IW37</f>
        <v>0</v>
      </c>
    </row>
    <row r="37" spans="2:28" ht="12" customHeight="1">
      <c r="B37" s="6" t="s">
        <v>238</v>
      </c>
      <c r="C37" s="38" t="s">
        <v>26</v>
      </c>
      <c r="D37" s="203">
        <f>'計算2-2'!C38</f>
        <v>0</v>
      </c>
      <c r="E37" s="203">
        <f>'計算2-2'!HW38</f>
        <v>0</v>
      </c>
      <c r="F37" s="203">
        <f>'計算2-2'!IM38</f>
        <v>0</v>
      </c>
      <c r="G37" s="203">
        <f>'計算2-2'!IT38</f>
        <v>0</v>
      </c>
      <c r="I37" s="6" t="s">
        <v>238</v>
      </c>
      <c r="J37" s="38" t="s">
        <v>26</v>
      </c>
      <c r="K37" s="203">
        <f>'計算2-2'!H38</f>
        <v>0</v>
      </c>
      <c r="L37" s="203">
        <f>'計算2-2'!HX38</f>
        <v>0</v>
      </c>
      <c r="M37" s="203">
        <f>'計算2-2'!IO38</f>
        <v>0</v>
      </c>
      <c r="N37" s="565">
        <f>'計算2-2'!IU38</f>
        <v>0</v>
      </c>
      <c r="P37" s="6" t="s">
        <v>238</v>
      </c>
      <c r="Q37" s="38" t="s">
        <v>26</v>
      </c>
      <c r="R37" s="203">
        <f>'計算2-2'!I38</f>
        <v>0</v>
      </c>
      <c r="S37" s="203">
        <f>'計算2-2'!HY38</f>
        <v>0</v>
      </c>
      <c r="T37" s="203">
        <f>'計算2-2'!IQ38</f>
        <v>0</v>
      </c>
      <c r="U37" s="203">
        <f>'計算2-2'!IV38</f>
        <v>0</v>
      </c>
      <c r="W37" s="6" t="s">
        <v>238</v>
      </c>
      <c r="X37" s="38" t="s">
        <v>26</v>
      </c>
      <c r="Y37" s="204">
        <f>'計算2-2'!K38</f>
        <v>0</v>
      </c>
      <c r="Z37" s="204">
        <f>'計算2-2'!IA38</f>
        <v>0</v>
      </c>
      <c r="AA37" s="204">
        <f>'計算2-2'!IS38</f>
        <v>0</v>
      </c>
      <c r="AB37" s="204">
        <f>'計算2-2'!IW38</f>
        <v>0</v>
      </c>
    </row>
    <row r="38" spans="2:28" ht="12" customHeight="1">
      <c r="B38" s="6" t="s">
        <v>239</v>
      </c>
      <c r="C38" s="38" t="s">
        <v>27</v>
      </c>
      <c r="D38" s="203">
        <f>'計算2-2'!C39</f>
        <v>0</v>
      </c>
      <c r="E38" s="203">
        <f>'計算2-2'!HW39</f>
        <v>0</v>
      </c>
      <c r="F38" s="203">
        <f>'計算2-2'!IM39</f>
        <v>0</v>
      </c>
      <c r="G38" s="203">
        <f>'計算2-2'!IT39</f>
        <v>0</v>
      </c>
      <c r="I38" s="6" t="s">
        <v>239</v>
      </c>
      <c r="J38" s="38" t="s">
        <v>27</v>
      </c>
      <c r="K38" s="203">
        <f>'計算2-2'!H39</f>
        <v>0</v>
      </c>
      <c r="L38" s="203">
        <f>'計算2-2'!HX39</f>
        <v>0</v>
      </c>
      <c r="M38" s="203">
        <f>'計算2-2'!IO39</f>
        <v>0</v>
      </c>
      <c r="N38" s="565">
        <f>'計算2-2'!IU39</f>
        <v>0</v>
      </c>
      <c r="P38" s="6" t="s">
        <v>239</v>
      </c>
      <c r="Q38" s="38" t="s">
        <v>27</v>
      </c>
      <c r="R38" s="203">
        <f>'計算2-2'!I39</f>
        <v>0</v>
      </c>
      <c r="S38" s="203">
        <f>'計算2-2'!HY39</f>
        <v>0</v>
      </c>
      <c r="T38" s="203">
        <f>'計算2-2'!IQ39</f>
        <v>0</v>
      </c>
      <c r="U38" s="203">
        <f>'計算2-2'!IV39</f>
        <v>0</v>
      </c>
      <c r="W38" s="6" t="s">
        <v>239</v>
      </c>
      <c r="X38" s="38" t="s">
        <v>27</v>
      </c>
      <c r="Y38" s="204">
        <f>'計算2-2'!K39</f>
        <v>0</v>
      </c>
      <c r="Z38" s="204">
        <f>'計算2-2'!IA39</f>
        <v>0</v>
      </c>
      <c r="AA38" s="204">
        <f>'計算2-2'!IS39</f>
        <v>0</v>
      </c>
      <c r="AB38" s="204">
        <f>'計算2-2'!IW39</f>
        <v>0</v>
      </c>
    </row>
    <row r="39" spans="2:28" ht="12" customHeight="1">
      <c r="B39" s="6" t="s">
        <v>240</v>
      </c>
      <c r="C39" s="38" t="s">
        <v>28</v>
      </c>
      <c r="D39" s="203">
        <f>'計算2-2'!C40</f>
        <v>0</v>
      </c>
      <c r="E39" s="203">
        <f>'計算2-2'!HW40</f>
        <v>0</v>
      </c>
      <c r="F39" s="203">
        <f>'計算2-2'!IM40</f>
        <v>0</v>
      </c>
      <c r="G39" s="203">
        <f>'計算2-2'!IT40</f>
        <v>0</v>
      </c>
      <c r="I39" s="6" t="s">
        <v>240</v>
      </c>
      <c r="J39" s="38" t="s">
        <v>28</v>
      </c>
      <c r="K39" s="203">
        <f>'計算2-2'!H40</f>
        <v>0</v>
      </c>
      <c r="L39" s="203">
        <f>'計算2-2'!HX40</f>
        <v>0</v>
      </c>
      <c r="M39" s="203">
        <f>'計算2-2'!IO40</f>
        <v>0</v>
      </c>
      <c r="N39" s="565">
        <f>'計算2-2'!IU40</f>
        <v>0</v>
      </c>
      <c r="P39" s="6" t="s">
        <v>240</v>
      </c>
      <c r="Q39" s="38" t="s">
        <v>28</v>
      </c>
      <c r="R39" s="203">
        <f>'計算2-2'!I40</f>
        <v>0</v>
      </c>
      <c r="S39" s="203">
        <f>'計算2-2'!HY40</f>
        <v>0</v>
      </c>
      <c r="T39" s="203">
        <f>'計算2-2'!IQ40</f>
        <v>0</v>
      </c>
      <c r="U39" s="203">
        <f>'計算2-2'!IV40</f>
        <v>0</v>
      </c>
      <c r="W39" s="6" t="s">
        <v>240</v>
      </c>
      <c r="X39" s="38" t="s">
        <v>28</v>
      </c>
      <c r="Y39" s="204">
        <f>'計算2-2'!K40</f>
        <v>0</v>
      </c>
      <c r="Z39" s="204">
        <f>'計算2-2'!IA40</f>
        <v>0</v>
      </c>
      <c r="AA39" s="204">
        <f>'計算2-2'!IS40</f>
        <v>0</v>
      </c>
      <c r="AB39" s="204">
        <f>'計算2-2'!IW40</f>
        <v>0</v>
      </c>
    </row>
    <row r="40" spans="2:28" ht="12" customHeight="1">
      <c r="B40" s="6" t="s">
        <v>241</v>
      </c>
      <c r="C40" s="38" t="s">
        <v>29</v>
      </c>
      <c r="D40" s="203">
        <f>'計算2-2'!C41</f>
        <v>0</v>
      </c>
      <c r="E40" s="203">
        <f>'計算2-2'!HW41</f>
        <v>0</v>
      </c>
      <c r="F40" s="203">
        <f>'計算2-2'!IM41</f>
        <v>0</v>
      </c>
      <c r="G40" s="203">
        <f>'計算2-2'!IT41</f>
        <v>0</v>
      </c>
      <c r="I40" s="6" t="s">
        <v>241</v>
      </c>
      <c r="J40" s="38" t="s">
        <v>29</v>
      </c>
      <c r="K40" s="203">
        <f>'計算2-2'!H41</f>
        <v>0</v>
      </c>
      <c r="L40" s="203">
        <f>'計算2-2'!HX41</f>
        <v>0</v>
      </c>
      <c r="M40" s="203">
        <f>'計算2-2'!IO41</f>
        <v>0</v>
      </c>
      <c r="N40" s="565">
        <f>'計算2-2'!IU41</f>
        <v>0</v>
      </c>
      <c r="P40" s="6" t="s">
        <v>241</v>
      </c>
      <c r="Q40" s="38" t="s">
        <v>29</v>
      </c>
      <c r="R40" s="203">
        <f>'計算2-2'!I41</f>
        <v>0</v>
      </c>
      <c r="S40" s="203">
        <f>'計算2-2'!HY41</f>
        <v>0</v>
      </c>
      <c r="T40" s="203">
        <f>'計算2-2'!IQ41</f>
        <v>0</v>
      </c>
      <c r="U40" s="203">
        <f>'計算2-2'!IV41</f>
        <v>0</v>
      </c>
      <c r="W40" s="6" t="s">
        <v>241</v>
      </c>
      <c r="X40" s="38" t="s">
        <v>29</v>
      </c>
      <c r="Y40" s="204">
        <f>'計算2-2'!K41</f>
        <v>0</v>
      </c>
      <c r="Z40" s="204">
        <f>'計算2-2'!IA41</f>
        <v>0</v>
      </c>
      <c r="AA40" s="204">
        <f>'計算2-2'!IS41</f>
        <v>0</v>
      </c>
      <c r="AB40" s="204">
        <f>'計算2-2'!IW41</f>
        <v>0</v>
      </c>
    </row>
    <row r="41" spans="2:28" ht="12" customHeight="1">
      <c r="B41" s="6" t="s">
        <v>242</v>
      </c>
      <c r="C41" s="38" t="s">
        <v>30</v>
      </c>
      <c r="D41" s="203">
        <f>'計算2-2'!C42</f>
        <v>0</v>
      </c>
      <c r="E41" s="203">
        <f>'計算2-2'!HW42</f>
        <v>0</v>
      </c>
      <c r="F41" s="203">
        <f>'計算2-2'!IM42</f>
        <v>0</v>
      </c>
      <c r="G41" s="203">
        <f>'計算2-2'!IT42</f>
        <v>0</v>
      </c>
      <c r="I41" s="6" t="s">
        <v>242</v>
      </c>
      <c r="J41" s="38" t="s">
        <v>30</v>
      </c>
      <c r="K41" s="203">
        <f>'計算2-2'!H42</f>
        <v>0</v>
      </c>
      <c r="L41" s="203">
        <f>'計算2-2'!HX42</f>
        <v>0</v>
      </c>
      <c r="M41" s="203">
        <f>'計算2-2'!IO42</f>
        <v>0</v>
      </c>
      <c r="N41" s="565">
        <f>'計算2-2'!IU42</f>
        <v>0</v>
      </c>
      <c r="P41" s="6" t="s">
        <v>242</v>
      </c>
      <c r="Q41" s="38" t="s">
        <v>30</v>
      </c>
      <c r="R41" s="203">
        <f>'計算2-2'!I42</f>
        <v>0</v>
      </c>
      <c r="S41" s="203">
        <f>'計算2-2'!HY42</f>
        <v>0</v>
      </c>
      <c r="T41" s="203">
        <f>'計算2-2'!IQ42</f>
        <v>0</v>
      </c>
      <c r="U41" s="203">
        <f>'計算2-2'!IV42</f>
        <v>0</v>
      </c>
      <c r="W41" s="6" t="s">
        <v>242</v>
      </c>
      <c r="X41" s="38" t="s">
        <v>30</v>
      </c>
      <c r="Y41" s="204">
        <f>'計算2-2'!K42</f>
        <v>0</v>
      </c>
      <c r="Z41" s="204">
        <f>'計算2-2'!IA42</f>
        <v>0</v>
      </c>
      <c r="AA41" s="204">
        <f>'計算2-2'!IS42</f>
        <v>0</v>
      </c>
      <c r="AB41" s="204">
        <f>'計算2-2'!IW42</f>
        <v>0</v>
      </c>
    </row>
    <row r="42" spans="2:28" ht="12" customHeight="1">
      <c r="B42" s="6" t="s">
        <v>243</v>
      </c>
      <c r="C42" s="38" t="s">
        <v>31</v>
      </c>
      <c r="D42" s="203">
        <f>'計算2-2'!C43</f>
        <v>0</v>
      </c>
      <c r="E42" s="203">
        <f>'計算2-2'!HW43</f>
        <v>0</v>
      </c>
      <c r="F42" s="203">
        <f>'計算2-2'!IM43</f>
        <v>0</v>
      </c>
      <c r="G42" s="203">
        <f>'計算2-2'!IT43</f>
        <v>0</v>
      </c>
      <c r="I42" s="6" t="s">
        <v>243</v>
      </c>
      <c r="J42" s="38" t="s">
        <v>31</v>
      </c>
      <c r="K42" s="203">
        <f>'計算2-2'!H43</f>
        <v>0</v>
      </c>
      <c r="L42" s="203">
        <f>'計算2-2'!HX43</f>
        <v>0</v>
      </c>
      <c r="M42" s="203">
        <f>'計算2-2'!IO43</f>
        <v>0</v>
      </c>
      <c r="N42" s="565">
        <f>'計算2-2'!IU43</f>
        <v>0</v>
      </c>
      <c r="P42" s="6" t="s">
        <v>243</v>
      </c>
      <c r="Q42" s="38" t="s">
        <v>31</v>
      </c>
      <c r="R42" s="203">
        <f>'計算2-2'!I43</f>
        <v>0</v>
      </c>
      <c r="S42" s="203">
        <f>'計算2-2'!HY43</f>
        <v>0</v>
      </c>
      <c r="T42" s="203">
        <f>'計算2-2'!IQ43</f>
        <v>0</v>
      </c>
      <c r="U42" s="203">
        <f>'計算2-2'!IV43</f>
        <v>0</v>
      </c>
      <c r="W42" s="6" t="s">
        <v>243</v>
      </c>
      <c r="X42" s="38" t="s">
        <v>31</v>
      </c>
      <c r="Y42" s="204">
        <f>'計算2-2'!K43</f>
        <v>0</v>
      </c>
      <c r="Z42" s="204">
        <f>'計算2-2'!IA43</f>
        <v>0</v>
      </c>
      <c r="AA42" s="204">
        <f>'計算2-2'!IS43</f>
        <v>0</v>
      </c>
      <c r="AB42" s="204">
        <f>'計算2-2'!IW43</f>
        <v>0</v>
      </c>
    </row>
    <row r="43" spans="2:28" ht="12" customHeight="1">
      <c r="B43" s="6" t="s">
        <v>244</v>
      </c>
      <c r="C43" s="38" t="s">
        <v>388</v>
      </c>
      <c r="D43" s="203">
        <f>'計算2-2'!C44</f>
        <v>0</v>
      </c>
      <c r="E43" s="203">
        <f>'計算2-2'!HW44</f>
        <v>0</v>
      </c>
      <c r="F43" s="203">
        <f>'計算2-2'!IM44</f>
        <v>0</v>
      </c>
      <c r="G43" s="203">
        <f>'計算2-2'!IT44</f>
        <v>0</v>
      </c>
      <c r="I43" s="6" t="s">
        <v>244</v>
      </c>
      <c r="J43" s="38" t="s">
        <v>388</v>
      </c>
      <c r="K43" s="203">
        <f>'計算2-2'!H44</f>
        <v>0</v>
      </c>
      <c r="L43" s="203">
        <f>'計算2-2'!HX44</f>
        <v>0</v>
      </c>
      <c r="M43" s="203">
        <f>'計算2-2'!IO44</f>
        <v>0</v>
      </c>
      <c r="N43" s="565">
        <f>'計算2-2'!IU44</f>
        <v>0</v>
      </c>
      <c r="P43" s="6" t="s">
        <v>244</v>
      </c>
      <c r="Q43" s="38" t="s">
        <v>388</v>
      </c>
      <c r="R43" s="203">
        <f>'計算2-2'!I44</f>
        <v>0</v>
      </c>
      <c r="S43" s="203">
        <f>'計算2-2'!HY44</f>
        <v>0</v>
      </c>
      <c r="T43" s="203">
        <f>'計算2-2'!IQ44</f>
        <v>0</v>
      </c>
      <c r="U43" s="203">
        <f>'計算2-2'!IV44</f>
        <v>0</v>
      </c>
      <c r="W43" s="6" t="s">
        <v>244</v>
      </c>
      <c r="X43" s="38" t="s">
        <v>388</v>
      </c>
      <c r="Y43" s="204">
        <f>'計算2-2'!K44</f>
        <v>0</v>
      </c>
      <c r="Z43" s="204">
        <f>'計算2-2'!IA44</f>
        <v>0</v>
      </c>
      <c r="AA43" s="204">
        <f>'計算2-2'!IS44</f>
        <v>0</v>
      </c>
      <c r="AB43" s="204">
        <f>'計算2-2'!IW44</f>
        <v>0</v>
      </c>
    </row>
    <row r="44" spans="2:28" ht="12" customHeight="1">
      <c r="B44" s="6" t="s">
        <v>245</v>
      </c>
      <c r="C44" s="38" t="s">
        <v>32</v>
      </c>
      <c r="D44" s="203">
        <f>'計算2-2'!C45</f>
        <v>0</v>
      </c>
      <c r="E44" s="203">
        <f>'計算2-2'!HW45</f>
        <v>0</v>
      </c>
      <c r="F44" s="203">
        <f>'計算2-2'!IM45</f>
        <v>0</v>
      </c>
      <c r="G44" s="203">
        <f>'計算2-2'!IT45</f>
        <v>0</v>
      </c>
      <c r="I44" s="6" t="s">
        <v>245</v>
      </c>
      <c r="J44" s="38" t="s">
        <v>32</v>
      </c>
      <c r="K44" s="203">
        <f>'計算2-2'!H45</f>
        <v>0</v>
      </c>
      <c r="L44" s="203">
        <f>'計算2-2'!HX45</f>
        <v>0</v>
      </c>
      <c r="M44" s="203">
        <f>'計算2-2'!IO45</f>
        <v>0</v>
      </c>
      <c r="N44" s="565">
        <f>'計算2-2'!IU45</f>
        <v>0</v>
      </c>
      <c r="P44" s="6" t="s">
        <v>245</v>
      </c>
      <c r="Q44" s="38" t="s">
        <v>32</v>
      </c>
      <c r="R44" s="203">
        <f>'計算2-2'!I45</f>
        <v>0</v>
      </c>
      <c r="S44" s="203">
        <f>'計算2-2'!HY45</f>
        <v>0</v>
      </c>
      <c r="T44" s="203">
        <f>'計算2-2'!IQ45</f>
        <v>0</v>
      </c>
      <c r="U44" s="203">
        <f>'計算2-2'!IV45</f>
        <v>0</v>
      </c>
      <c r="W44" s="6" t="s">
        <v>245</v>
      </c>
      <c r="X44" s="38" t="s">
        <v>32</v>
      </c>
      <c r="Y44" s="204">
        <f>'計算2-2'!K45</f>
        <v>0</v>
      </c>
      <c r="Z44" s="204">
        <f>'計算2-2'!IA45</f>
        <v>0</v>
      </c>
      <c r="AA44" s="204">
        <f>'計算2-2'!IS45</f>
        <v>0</v>
      </c>
      <c r="AB44" s="204">
        <f>'計算2-2'!IW45</f>
        <v>0</v>
      </c>
    </row>
    <row r="45" spans="2:28" ht="12" customHeight="1">
      <c r="B45" s="6" t="s">
        <v>246</v>
      </c>
      <c r="C45" s="38" t="s">
        <v>33</v>
      </c>
      <c r="D45" s="203">
        <f>'計算2-2'!C46</f>
        <v>0</v>
      </c>
      <c r="E45" s="203">
        <f>'計算2-2'!HW46</f>
        <v>0</v>
      </c>
      <c r="F45" s="203">
        <f>'計算2-2'!IM46</f>
        <v>0</v>
      </c>
      <c r="G45" s="203">
        <f>'計算2-2'!IT46</f>
        <v>0</v>
      </c>
      <c r="I45" s="6" t="s">
        <v>246</v>
      </c>
      <c r="J45" s="38" t="s">
        <v>33</v>
      </c>
      <c r="K45" s="203">
        <f>'計算2-2'!H46</f>
        <v>0</v>
      </c>
      <c r="L45" s="203">
        <f>'計算2-2'!HX46</f>
        <v>0</v>
      </c>
      <c r="M45" s="203">
        <f>'計算2-2'!IO46</f>
        <v>0</v>
      </c>
      <c r="N45" s="565">
        <f>'計算2-2'!IU46</f>
        <v>0</v>
      </c>
      <c r="P45" s="6" t="s">
        <v>246</v>
      </c>
      <c r="Q45" s="38" t="s">
        <v>33</v>
      </c>
      <c r="R45" s="203">
        <f>'計算2-2'!I46</f>
        <v>0</v>
      </c>
      <c r="S45" s="203">
        <f>'計算2-2'!HY46</f>
        <v>0</v>
      </c>
      <c r="T45" s="203">
        <f>'計算2-2'!IQ46</f>
        <v>0</v>
      </c>
      <c r="U45" s="203">
        <f>'計算2-2'!IV46</f>
        <v>0</v>
      </c>
      <c r="W45" s="6" t="s">
        <v>246</v>
      </c>
      <c r="X45" s="38" t="s">
        <v>33</v>
      </c>
      <c r="Y45" s="204">
        <f>'計算2-2'!K46</f>
        <v>0</v>
      </c>
      <c r="Z45" s="204">
        <f>'計算2-2'!IA46</f>
        <v>0</v>
      </c>
      <c r="AA45" s="204">
        <f>'計算2-2'!IS46</f>
        <v>0</v>
      </c>
      <c r="AB45" s="204">
        <f>'計算2-2'!IW46</f>
        <v>0</v>
      </c>
    </row>
    <row r="46" spans="2:28" ht="12" customHeight="1">
      <c r="B46" s="6" t="s">
        <v>247</v>
      </c>
      <c r="C46" s="38" t="s">
        <v>34</v>
      </c>
      <c r="D46" s="203">
        <f>'計算2-2'!C47</f>
        <v>0</v>
      </c>
      <c r="E46" s="203">
        <f>'計算2-2'!HW47</f>
        <v>0</v>
      </c>
      <c r="F46" s="203">
        <f>'計算2-2'!IM47</f>
        <v>0</v>
      </c>
      <c r="G46" s="203">
        <f>'計算2-2'!IT47</f>
        <v>0</v>
      </c>
      <c r="I46" s="6" t="s">
        <v>247</v>
      </c>
      <c r="J46" s="38" t="s">
        <v>34</v>
      </c>
      <c r="K46" s="203">
        <f>'計算2-2'!H47</f>
        <v>0</v>
      </c>
      <c r="L46" s="203">
        <f>'計算2-2'!HX47</f>
        <v>0</v>
      </c>
      <c r="M46" s="203">
        <f>'計算2-2'!IO47</f>
        <v>0</v>
      </c>
      <c r="N46" s="565">
        <f>'計算2-2'!IU47</f>
        <v>0</v>
      </c>
      <c r="P46" s="6" t="s">
        <v>247</v>
      </c>
      <c r="Q46" s="38" t="s">
        <v>34</v>
      </c>
      <c r="R46" s="203">
        <f>'計算2-2'!I47</f>
        <v>0</v>
      </c>
      <c r="S46" s="203">
        <f>'計算2-2'!HY47</f>
        <v>0</v>
      </c>
      <c r="T46" s="203">
        <f>'計算2-2'!IQ47</f>
        <v>0</v>
      </c>
      <c r="U46" s="203">
        <f>'計算2-2'!IV47</f>
        <v>0</v>
      </c>
      <c r="W46" s="6" t="s">
        <v>247</v>
      </c>
      <c r="X46" s="38" t="s">
        <v>34</v>
      </c>
      <c r="Y46" s="204">
        <f>'計算2-2'!K47</f>
        <v>0</v>
      </c>
      <c r="Z46" s="204">
        <f>'計算2-2'!IA47</f>
        <v>0</v>
      </c>
      <c r="AA46" s="204">
        <f>'計算2-2'!IS47</f>
        <v>0</v>
      </c>
      <c r="AB46" s="204">
        <f>'計算2-2'!IW47</f>
        <v>0</v>
      </c>
    </row>
    <row r="47" spans="2:28" ht="12" customHeight="1">
      <c r="B47" s="6" t="s">
        <v>248</v>
      </c>
      <c r="C47" s="38" t="s">
        <v>389</v>
      </c>
      <c r="D47" s="203">
        <f>'計算2-2'!C48</f>
        <v>0</v>
      </c>
      <c r="E47" s="203">
        <f>'計算2-2'!HW48</f>
        <v>0</v>
      </c>
      <c r="F47" s="203">
        <f>'計算2-2'!IM48</f>
        <v>0</v>
      </c>
      <c r="G47" s="203">
        <f>'計算2-2'!IT48</f>
        <v>0</v>
      </c>
      <c r="I47" s="6" t="s">
        <v>248</v>
      </c>
      <c r="J47" s="38" t="s">
        <v>389</v>
      </c>
      <c r="K47" s="203">
        <f>'計算2-2'!H48</f>
        <v>0</v>
      </c>
      <c r="L47" s="203">
        <f>'計算2-2'!HX48</f>
        <v>0</v>
      </c>
      <c r="M47" s="203">
        <f>'計算2-2'!IO48</f>
        <v>0</v>
      </c>
      <c r="N47" s="565">
        <f>'計算2-2'!IU48</f>
        <v>0</v>
      </c>
      <c r="P47" s="6" t="s">
        <v>248</v>
      </c>
      <c r="Q47" s="38" t="s">
        <v>389</v>
      </c>
      <c r="R47" s="203">
        <f>'計算2-2'!I48</f>
        <v>0</v>
      </c>
      <c r="S47" s="203">
        <f>'計算2-2'!HY48</f>
        <v>0</v>
      </c>
      <c r="T47" s="203">
        <f>'計算2-2'!IQ48</f>
        <v>0</v>
      </c>
      <c r="U47" s="203">
        <f>'計算2-2'!IV48</f>
        <v>0</v>
      </c>
      <c r="W47" s="6" t="s">
        <v>248</v>
      </c>
      <c r="X47" s="38" t="s">
        <v>389</v>
      </c>
      <c r="Y47" s="204">
        <f>'計算2-2'!K48</f>
        <v>0</v>
      </c>
      <c r="Z47" s="204">
        <f>'計算2-2'!IA48</f>
        <v>0</v>
      </c>
      <c r="AA47" s="204">
        <f>'計算2-2'!IS48</f>
        <v>0</v>
      </c>
      <c r="AB47" s="204">
        <f>'計算2-2'!IW48</f>
        <v>0</v>
      </c>
    </row>
    <row r="48" spans="2:28" ht="12" customHeight="1">
      <c r="B48" s="6" t="s">
        <v>249</v>
      </c>
      <c r="C48" s="38" t="s">
        <v>35</v>
      </c>
      <c r="D48" s="203">
        <f>'計算2-2'!C49</f>
        <v>0</v>
      </c>
      <c r="E48" s="203">
        <f>'計算2-2'!HW49</f>
        <v>0</v>
      </c>
      <c r="F48" s="203">
        <f>'計算2-2'!IM49</f>
        <v>0</v>
      </c>
      <c r="G48" s="203">
        <f>'計算2-2'!IT49</f>
        <v>0</v>
      </c>
      <c r="I48" s="6" t="s">
        <v>249</v>
      </c>
      <c r="J48" s="38" t="s">
        <v>35</v>
      </c>
      <c r="K48" s="203">
        <f>'計算2-2'!H49</f>
        <v>0</v>
      </c>
      <c r="L48" s="203">
        <f>'計算2-2'!HX49</f>
        <v>0</v>
      </c>
      <c r="M48" s="203">
        <f>'計算2-2'!IO49</f>
        <v>0</v>
      </c>
      <c r="N48" s="565">
        <f>'計算2-2'!IU49</f>
        <v>0</v>
      </c>
      <c r="P48" s="6" t="s">
        <v>249</v>
      </c>
      <c r="Q48" s="38" t="s">
        <v>35</v>
      </c>
      <c r="R48" s="203">
        <f>'計算2-2'!I49</f>
        <v>0</v>
      </c>
      <c r="S48" s="203">
        <f>'計算2-2'!HY49</f>
        <v>0</v>
      </c>
      <c r="T48" s="203">
        <f>'計算2-2'!IQ49</f>
        <v>0</v>
      </c>
      <c r="U48" s="203">
        <f>'計算2-2'!IV49</f>
        <v>0</v>
      </c>
      <c r="W48" s="6" t="s">
        <v>249</v>
      </c>
      <c r="X48" s="38" t="s">
        <v>35</v>
      </c>
      <c r="Y48" s="204">
        <f>'計算2-2'!K49</f>
        <v>0</v>
      </c>
      <c r="Z48" s="204">
        <f>'計算2-2'!IA49</f>
        <v>0</v>
      </c>
      <c r="AA48" s="204">
        <f>'計算2-2'!IS49</f>
        <v>0</v>
      </c>
      <c r="AB48" s="204">
        <f>'計算2-2'!IW49</f>
        <v>0</v>
      </c>
    </row>
    <row r="49" spans="2:28" ht="12" customHeight="1">
      <c r="B49" s="6" t="s">
        <v>250</v>
      </c>
      <c r="C49" s="38" t="s">
        <v>251</v>
      </c>
      <c r="D49" s="203">
        <f>'計算2-2'!C50</f>
        <v>0</v>
      </c>
      <c r="E49" s="203">
        <f>'計算2-2'!HW50</f>
        <v>0</v>
      </c>
      <c r="F49" s="203">
        <f>'計算2-2'!IM50</f>
        <v>0</v>
      </c>
      <c r="G49" s="203">
        <f>'計算2-2'!IT50</f>
        <v>0</v>
      </c>
      <c r="I49" s="6" t="s">
        <v>250</v>
      </c>
      <c r="J49" s="38" t="s">
        <v>251</v>
      </c>
      <c r="K49" s="203">
        <f>'計算2-2'!H50</f>
        <v>0</v>
      </c>
      <c r="L49" s="203">
        <f>'計算2-2'!HX50</f>
        <v>0</v>
      </c>
      <c r="M49" s="203">
        <f>'計算2-2'!IO50</f>
        <v>0</v>
      </c>
      <c r="N49" s="565">
        <f>'計算2-2'!IU50</f>
        <v>0</v>
      </c>
      <c r="P49" s="6" t="s">
        <v>250</v>
      </c>
      <c r="Q49" s="38" t="s">
        <v>251</v>
      </c>
      <c r="R49" s="203">
        <f>'計算2-2'!I50</f>
        <v>0</v>
      </c>
      <c r="S49" s="203">
        <f>'計算2-2'!HY50</f>
        <v>0</v>
      </c>
      <c r="T49" s="203">
        <f>'計算2-2'!IQ50</f>
        <v>0</v>
      </c>
      <c r="U49" s="203">
        <f>'計算2-2'!IV50</f>
        <v>0</v>
      </c>
      <c r="W49" s="6" t="s">
        <v>250</v>
      </c>
      <c r="X49" s="38" t="s">
        <v>251</v>
      </c>
      <c r="Y49" s="204">
        <f>'計算2-2'!K50</f>
        <v>0</v>
      </c>
      <c r="Z49" s="204">
        <f>'計算2-2'!IA50</f>
        <v>0</v>
      </c>
      <c r="AA49" s="204">
        <f>'計算2-2'!IS50</f>
        <v>0</v>
      </c>
      <c r="AB49" s="204">
        <f>'計算2-2'!IW50</f>
        <v>0</v>
      </c>
    </row>
    <row r="50" spans="2:28" ht="12" customHeight="1">
      <c r="B50" s="6" t="s">
        <v>252</v>
      </c>
      <c r="C50" s="38" t="s">
        <v>253</v>
      </c>
      <c r="D50" s="203">
        <f>'計算2-2'!C51</f>
        <v>0</v>
      </c>
      <c r="E50" s="203">
        <f>'計算2-2'!HW51</f>
        <v>0</v>
      </c>
      <c r="F50" s="203">
        <f>'計算2-2'!IM51</f>
        <v>0</v>
      </c>
      <c r="G50" s="203">
        <f>'計算2-2'!IT51</f>
        <v>0</v>
      </c>
      <c r="I50" s="6" t="s">
        <v>252</v>
      </c>
      <c r="J50" s="38" t="s">
        <v>253</v>
      </c>
      <c r="K50" s="203">
        <f>'計算2-2'!H51</f>
        <v>0</v>
      </c>
      <c r="L50" s="203">
        <f>'計算2-2'!HX51</f>
        <v>0</v>
      </c>
      <c r="M50" s="203">
        <f>'計算2-2'!IO51</f>
        <v>0</v>
      </c>
      <c r="N50" s="565">
        <f>'計算2-2'!IU51</f>
        <v>0</v>
      </c>
      <c r="P50" s="6" t="s">
        <v>252</v>
      </c>
      <c r="Q50" s="38" t="s">
        <v>253</v>
      </c>
      <c r="R50" s="203">
        <f>'計算2-2'!I51</f>
        <v>0</v>
      </c>
      <c r="S50" s="203">
        <f>'計算2-2'!HY51</f>
        <v>0</v>
      </c>
      <c r="T50" s="203">
        <f>'計算2-2'!IQ51</f>
        <v>0</v>
      </c>
      <c r="U50" s="203">
        <f>'計算2-2'!IV51</f>
        <v>0</v>
      </c>
      <c r="W50" s="6" t="s">
        <v>252</v>
      </c>
      <c r="X50" s="38" t="s">
        <v>253</v>
      </c>
      <c r="Y50" s="204">
        <f>'計算2-2'!K51</f>
        <v>0</v>
      </c>
      <c r="Z50" s="204">
        <f>'計算2-2'!IA51</f>
        <v>0</v>
      </c>
      <c r="AA50" s="204">
        <f>'計算2-2'!IS51</f>
        <v>0</v>
      </c>
      <c r="AB50" s="204">
        <f>'計算2-2'!IW51</f>
        <v>0</v>
      </c>
    </row>
    <row r="51" spans="2:28" ht="12" customHeight="1">
      <c r="B51" s="6" t="s">
        <v>254</v>
      </c>
      <c r="C51" s="38" t="s">
        <v>255</v>
      </c>
      <c r="D51" s="203">
        <f>'計算2-2'!C52</f>
        <v>0</v>
      </c>
      <c r="E51" s="203">
        <f>'計算2-2'!HW52</f>
        <v>0</v>
      </c>
      <c r="F51" s="203">
        <f>'計算2-2'!IM52</f>
        <v>0</v>
      </c>
      <c r="G51" s="203">
        <f>'計算2-2'!IT52</f>
        <v>0</v>
      </c>
      <c r="I51" s="6" t="s">
        <v>254</v>
      </c>
      <c r="J51" s="38" t="s">
        <v>255</v>
      </c>
      <c r="K51" s="203">
        <f>'計算2-2'!H52</f>
        <v>0</v>
      </c>
      <c r="L51" s="203">
        <f>'計算2-2'!HX52</f>
        <v>0</v>
      </c>
      <c r="M51" s="203">
        <f>'計算2-2'!IO52</f>
        <v>0</v>
      </c>
      <c r="N51" s="565">
        <f>'計算2-2'!IU52</f>
        <v>0</v>
      </c>
      <c r="P51" s="6" t="s">
        <v>254</v>
      </c>
      <c r="Q51" s="38" t="s">
        <v>255</v>
      </c>
      <c r="R51" s="203">
        <f>'計算2-2'!I52</f>
        <v>0</v>
      </c>
      <c r="S51" s="203">
        <f>'計算2-2'!HY52</f>
        <v>0</v>
      </c>
      <c r="T51" s="203">
        <f>'計算2-2'!IQ52</f>
        <v>0</v>
      </c>
      <c r="U51" s="203">
        <f>'計算2-2'!IV52</f>
        <v>0</v>
      </c>
      <c r="W51" s="6" t="s">
        <v>254</v>
      </c>
      <c r="X51" s="38" t="s">
        <v>255</v>
      </c>
      <c r="Y51" s="204">
        <f>'計算2-2'!K52</f>
        <v>0</v>
      </c>
      <c r="Z51" s="204">
        <f>'計算2-2'!IA52</f>
        <v>0</v>
      </c>
      <c r="AA51" s="204">
        <f>'計算2-2'!IS52</f>
        <v>0</v>
      </c>
      <c r="AB51" s="204">
        <f>'計算2-2'!IW52</f>
        <v>0</v>
      </c>
    </row>
    <row r="52" spans="2:28" ht="12" customHeight="1">
      <c r="B52" s="6" t="s">
        <v>256</v>
      </c>
      <c r="C52" s="38" t="s">
        <v>257</v>
      </c>
      <c r="D52" s="203">
        <f>'計算2-2'!C53</f>
        <v>0</v>
      </c>
      <c r="E52" s="203">
        <f>'計算2-2'!HW53</f>
        <v>0</v>
      </c>
      <c r="F52" s="203">
        <f>'計算2-2'!IM53</f>
        <v>0</v>
      </c>
      <c r="G52" s="203">
        <f>'計算2-2'!IT53</f>
        <v>0</v>
      </c>
      <c r="I52" s="6" t="s">
        <v>256</v>
      </c>
      <c r="J52" s="38" t="s">
        <v>257</v>
      </c>
      <c r="K52" s="203">
        <f>'計算2-2'!H53</f>
        <v>0</v>
      </c>
      <c r="L52" s="203">
        <f>'計算2-2'!HX53</f>
        <v>0</v>
      </c>
      <c r="M52" s="203">
        <f>'計算2-2'!IO53</f>
        <v>0</v>
      </c>
      <c r="N52" s="565">
        <f>'計算2-2'!IU53</f>
        <v>0</v>
      </c>
      <c r="P52" s="6" t="s">
        <v>256</v>
      </c>
      <c r="Q52" s="38" t="s">
        <v>257</v>
      </c>
      <c r="R52" s="203">
        <f>'計算2-2'!I53</f>
        <v>0</v>
      </c>
      <c r="S52" s="203">
        <f>'計算2-2'!HY53</f>
        <v>0</v>
      </c>
      <c r="T52" s="203">
        <f>'計算2-2'!IQ53</f>
        <v>0</v>
      </c>
      <c r="U52" s="203">
        <f>'計算2-2'!IV53</f>
        <v>0</v>
      </c>
      <c r="W52" s="6" t="s">
        <v>256</v>
      </c>
      <c r="X52" s="38" t="s">
        <v>257</v>
      </c>
      <c r="Y52" s="204">
        <f>'計算2-2'!K53</f>
        <v>0</v>
      </c>
      <c r="Z52" s="204">
        <f>'計算2-2'!IA53</f>
        <v>0</v>
      </c>
      <c r="AA52" s="204">
        <f>'計算2-2'!IS53</f>
        <v>0</v>
      </c>
      <c r="AB52" s="204">
        <f>'計算2-2'!IW53</f>
        <v>0</v>
      </c>
    </row>
    <row r="53" spans="2:28" ht="12" customHeight="1">
      <c r="B53" s="6" t="s">
        <v>258</v>
      </c>
      <c r="C53" s="38" t="s">
        <v>180</v>
      </c>
      <c r="D53" s="203">
        <f>'計算2-2'!C54</f>
        <v>0</v>
      </c>
      <c r="E53" s="203">
        <f>'計算2-2'!HW54</f>
        <v>0</v>
      </c>
      <c r="F53" s="203">
        <f>'計算2-2'!IM54</f>
        <v>0</v>
      </c>
      <c r="G53" s="203">
        <f>'計算2-2'!IT54</f>
        <v>0</v>
      </c>
      <c r="I53" s="6" t="s">
        <v>258</v>
      </c>
      <c r="J53" s="38" t="s">
        <v>180</v>
      </c>
      <c r="K53" s="203">
        <f>'計算2-2'!H54</f>
        <v>0</v>
      </c>
      <c r="L53" s="203">
        <f>'計算2-2'!HX54</f>
        <v>0</v>
      </c>
      <c r="M53" s="203">
        <f>'計算2-2'!IO54</f>
        <v>0</v>
      </c>
      <c r="N53" s="565">
        <f>'計算2-2'!IU54</f>
        <v>0</v>
      </c>
      <c r="P53" s="6" t="s">
        <v>258</v>
      </c>
      <c r="Q53" s="38" t="s">
        <v>180</v>
      </c>
      <c r="R53" s="203">
        <f>'計算2-2'!I54</f>
        <v>0</v>
      </c>
      <c r="S53" s="203">
        <f>'計算2-2'!HY54</f>
        <v>0</v>
      </c>
      <c r="T53" s="203">
        <f>'計算2-2'!IQ54</f>
        <v>0</v>
      </c>
      <c r="U53" s="203">
        <f>'計算2-2'!IV54</f>
        <v>0</v>
      </c>
      <c r="W53" s="6" t="s">
        <v>258</v>
      </c>
      <c r="X53" s="38" t="s">
        <v>180</v>
      </c>
      <c r="Y53" s="204">
        <f>'計算2-2'!K54</f>
        <v>0</v>
      </c>
      <c r="Z53" s="204">
        <f>'計算2-2'!IA54</f>
        <v>0</v>
      </c>
      <c r="AA53" s="204">
        <f>'計算2-2'!IS54</f>
        <v>0</v>
      </c>
      <c r="AB53" s="204">
        <f>'計算2-2'!IW54</f>
        <v>0</v>
      </c>
    </row>
    <row r="54" spans="2:28" ht="12" customHeight="1">
      <c r="B54" s="6" t="s">
        <v>259</v>
      </c>
      <c r="C54" s="38" t="s">
        <v>177</v>
      </c>
      <c r="D54" s="203">
        <f>'計算2-2'!C55</f>
        <v>0</v>
      </c>
      <c r="E54" s="203">
        <f>'計算2-2'!HW55</f>
        <v>0</v>
      </c>
      <c r="F54" s="203">
        <f>'計算2-2'!IM55</f>
        <v>0</v>
      </c>
      <c r="G54" s="203">
        <f>'計算2-2'!IT55</f>
        <v>0</v>
      </c>
      <c r="I54" s="6" t="s">
        <v>259</v>
      </c>
      <c r="J54" s="38" t="s">
        <v>177</v>
      </c>
      <c r="K54" s="203">
        <f>'計算2-2'!H55</f>
        <v>0</v>
      </c>
      <c r="L54" s="203">
        <f>'計算2-2'!HX55</f>
        <v>0</v>
      </c>
      <c r="M54" s="203">
        <f>'計算2-2'!IO55</f>
        <v>0</v>
      </c>
      <c r="N54" s="565">
        <f>'計算2-2'!IU55</f>
        <v>0</v>
      </c>
      <c r="P54" s="6" t="s">
        <v>259</v>
      </c>
      <c r="Q54" s="38" t="s">
        <v>177</v>
      </c>
      <c r="R54" s="203">
        <f>'計算2-2'!I55</f>
        <v>0</v>
      </c>
      <c r="S54" s="203">
        <f>'計算2-2'!HY55</f>
        <v>0</v>
      </c>
      <c r="T54" s="203">
        <f>'計算2-2'!IQ55</f>
        <v>0</v>
      </c>
      <c r="U54" s="203">
        <f>'計算2-2'!IV55</f>
        <v>0</v>
      </c>
      <c r="W54" s="6" t="s">
        <v>259</v>
      </c>
      <c r="X54" s="38" t="s">
        <v>177</v>
      </c>
      <c r="Y54" s="204">
        <f>'計算2-2'!K55</f>
        <v>0</v>
      </c>
      <c r="Z54" s="204">
        <f>'計算2-2'!IA55</f>
        <v>0</v>
      </c>
      <c r="AA54" s="204">
        <f>'計算2-2'!IS55</f>
        <v>0</v>
      </c>
      <c r="AB54" s="204">
        <f>'計算2-2'!IW55</f>
        <v>0</v>
      </c>
    </row>
    <row r="55" spans="2:28" ht="12" customHeight="1">
      <c r="B55" s="6" t="s">
        <v>260</v>
      </c>
      <c r="C55" s="38" t="s">
        <v>179</v>
      </c>
      <c r="D55" s="203">
        <f>'計算2-2'!C56</f>
        <v>0</v>
      </c>
      <c r="E55" s="203">
        <f>'計算2-2'!HW56</f>
        <v>0</v>
      </c>
      <c r="F55" s="203">
        <f>'計算2-2'!IM56</f>
        <v>0</v>
      </c>
      <c r="G55" s="203">
        <f>'計算2-2'!IT56</f>
        <v>0</v>
      </c>
      <c r="I55" s="6" t="s">
        <v>260</v>
      </c>
      <c r="J55" s="38" t="s">
        <v>179</v>
      </c>
      <c r="K55" s="203">
        <f>'計算2-2'!H56</f>
        <v>0</v>
      </c>
      <c r="L55" s="203">
        <f>'計算2-2'!HX56</f>
        <v>0</v>
      </c>
      <c r="M55" s="203">
        <f>'計算2-2'!IO56</f>
        <v>0</v>
      </c>
      <c r="N55" s="565">
        <f>'計算2-2'!IU56</f>
        <v>0</v>
      </c>
      <c r="P55" s="6" t="s">
        <v>260</v>
      </c>
      <c r="Q55" s="38" t="s">
        <v>179</v>
      </c>
      <c r="R55" s="203">
        <f>'計算2-2'!I56</f>
        <v>0</v>
      </c>
      <c r="S55" s="203">
        <f>'計算2-2'!HY56</f>
        <v>0</v>
      </c>
      <c r="T55" s="203">
        <f>'計算2-2'!IQ56</f>
        <v>0</v>
      </c>
      <c r="U55" s="203">
        <f>'計算2-2'!IV56</f>
        <v>0</v>
      </c>
      <c r="W55" s="6" t="s">
        <v>260</v>
      </c>
      <c r="X55" s="38" t="s">
        <v>179</v>
      </c>
      <c r="Y55" s="204">
        <f>'計算2-2'!K56</f>
        <v>0</v>
      </c>
      <c r="Z55" s="204">
        <f>'計算2-2'!IA56</f>
        <v>0</v>
      </c>
      <c r="AA55" s="204">
        <f>'計算2-2'!IS56</f>
        <v>0</v>
      </c>
      <c r="AB55" s="204">
        <f>'計算2-2'!IW56</f>
        <v>0</v>
      </c>
    </row>
    <row r="56" spans="2:28" ht="12" customHeight="1">
      <c r="B56" s="6" t="s">
        <v>261</v>
      </c>
      <c r="C56" s="38" t="s">
        <v>178</v>
      </c>
      <c r="D56" s="203">
        <f>'計算2-2'!C57</f>
        <v>0</v>
      </c>
      <c r="E56" s="203">
        <f>'計算2-2'!HW57</f>
        <v>0</v>
      </c>
      <c r="F56" s="203">
        <f>'計算2-2'!IM57</f>
        <v>0</v>
      </c>
      <c r="G56" s="203">
        <f>'計算2-2'!IT57</f>
        <v>0</v>
      </c>
      <c r="I56" s="6" t="s">
        <v>261</v>
      </c>
      <c r="J56" s="38" t="s">
        <v>178</v>
      </c>
      <c r="K56" s="203">
        <f>'計算2-2'!H57</f>
        <v>0</v>
      </c>
      <c r="L56" s="203">
        <f>'計算2-2'!HX57</f>
        <v>0</v>
      </c>
      <c r="M56" s="203">
        <f>'計算2-2'!IO57</f>
        <v>0</v>
      </c>
      <c r="N56" s="565">
        <f>'計算2-2'!IU57</f>
        <v>0</v>
      </c>
      <c r="P56" s="6" t="s">
        <v>261</v>
      </c>
      <c r="Q56" s="38" t="s">
        <v>178</v>
      </c>
      <c r="R56" s="203">
        <f>'計算2-2'!I57</f>
        <v>0</v>
      </c>
      <c r="S56" s="203">
        <f>'計算2-2'!HY57</f>
        <v>0</v>
      </c>
      <c r="T56" s="203">
        <f>'計算2-2'!IQ57</f>
        <v>0</v>
      </c>
      <c r="U56" s="203">
        <f>'計算2-2'!IV57</f>
        <v>0</v>
      </c>
      <c r="W56" s="6" t="s">
        <v>261</v>
      </c>
      <c r="X56" s="38" t="s">
        <v>178</v>
      </c>
      <c r="Y56" s="204">
        <f>'計算2-2'!K57</f>
        <v>0</v>
      </c>
      <c r="Z56" s="204">
        <f>'計算2-2'!IA57</f>
        <v>0</v>
      </c>
      <c r="AA56" s="204">
        <f>'計算2-2'!IS57</f>
        <v>0</v>
      </c>
      <c r="AB56" s="204">
        <f>'計算2-2'!IW57</f>
        <v>0</v>
      </c>
    </row>
    <row r="57" spans="2:28" ht="12" customHeight="1">
      <c r="B57" s="6" t="s">
        <v>262</v>
      </c>
      <c r="C57" s="38" t="s">
        <v>263</v>
      </c>
      <c r="D57" s="203">
        <f>'計算2-2'!C58</f>
        <v>0</v>
      </c>
      <c r="E57" s="203">
        <f>'計算2-2'!HW58</f>
        <v>0</v>
      </c>
      <c r="F57" s="203">
        <f>'計算2-2'!IM58</f>
        <v>0</v>
      </c>
      <c r="G57" s="203">
        <f>'計算2-2'!IT58</f>
        <v>0</v>
      </c>
      <c r="I57" s="6" t="s">
        <v>262</v>
      </c>
      <c r="J57" s="38" t="s">
        <v>263</v>
      </c>
      <c r="K57" s="203">
        <f>'計算2-2'!H58</f>
        <v>0</v>
      </c>
      <c r="L57" s="203">
        <f>'計算2-2'!HX58</f>
        <v>0</v>
      </c>
      <c r="M57" s="203">
        <f>'計算2-2'!IO58</f>
        <v>0</v>
      </c>
      <c r="N57" s="565">
        <f>'計算2-2'!IU58</f>
        <v>0</v>
      </c>
      <c r="P57" s="6" t="s">
        <v>262</v>
      </c>
      <c r="Q57" s="38" t="s">
        <v>263</v>
      </c>
      <c r="R57" s="203">
        <f>'計算2-2'!I58</f>
        <v>0</v>
      </c>
      <c r="S57" s="203">
        <f>'計算2-2'!HY58</f>
        <v>0</v>
      </c>
      <c r="T57" s="203">
        <f>'計算2-2'!IQ58</f>
        <v>0</v>
      </c>
      <c r="U57" s="203">
        <f>'計算2-2'!IV58</f>
        <v>0</v>
      </c>
      <c r="W57" s="6" t="s">
        <v>262</v>
      </c>
      <c r="X57" s="38" t="s">
        <v>263</v>
      </c>
      <c r="Y57" s="204">
        <f>'計算2-2'!K58</f>
        <v>0</v>
      </c>
      <c r="Z57" s="204">
        <f>'計算2-2'!IA58</f>
        <v>0</v>
      </c>
      <c r="AA57" s="204">
        <f>'計算2-2'!IS58</f>
        <v>0</v>
      </c>
      <c r="AB57" s="204">
        <f>'計算2-2'!IW58</f>
        <v>0</v>
      </c>
    </row>
    <row r="58" spans="2:28" ht="12" customHeight="1">
      <c r="B58" s="6" t="s">
        <v>264</v>
      </c>
      <c r="C58" s="38" t="s">
        <v>390</v>
      </c>
      <c r="D58" s="203">
        <f>'計算2-2'!C59</f>
        <v>0</v>
      </c>
      <c r="E58" s="203">
        <f>'計算2-2'!HW59</f>
        <v>0</v>
      </c>
      <c r="F58" s="203">
        <f>'計算2-2'!IM59</f>
        <v>0</v>
      </c>
      <c r="G58" s="203">
        <f>'計算2-2'!IT59</f>
        <v>0</v>
      </c>
      <c r="I58" s="6" t="s">
        <v>264</v>
      </c>
      <c r="J58" s="38" t="s">
        <v>390</v>
      </c>
      <c r="K58" s="203">
        <f>'計算2-2'!H59</f>
        <v>0</v>
      </c>
      <c r="L58" s="203">
        <f>'計算2-2'!HX59</f>
        <v>0</v>
      </c>
      <c r="M58" s="203">
        <f>'計算2-2'!IO59</f>
        <v>0</v>
      </c>
      <c r="N58" s="565">
        <f>'計算2-2'!IU59</f>
        <v>0</v>
      </c>
      <c r="P58" s="6" t="s">
        <v>264</v>
      </c>
      <c r="Q58" s="38" t="s">
        <v>390</v>
      </c>
      <c r="R58" s="203">
        <f>'計算2-2'!I59</f>
        <v>0</v>
      </c>
      <c r="S58" s="203">
        <f>'計算2-2'!HY59</f>
        <v>0</v>
      </c>
      <c r="T58" s="203">
        <f>'計算2-2'!IQ59</f>
        <v>0</v>
      </c>
      <c r="U58" s="203">
        <f>'計算2-2'!IV59</f>
        <v>0</v>
      </c>
      <c r="W58" s="6" t="s">
        <v>264</v>
      </c>
      <c r="X58" s="38" t="s">
        <v>390</v>
      </c>
      <c r="Y58" s="204">
        <f>'計算2-2'!K59</f>
        <v>0</v>
      </c>
      <c r="Z58" s="204">
        <f>'計算2-2'!IA59</f>
        <v>0</v>
      </c>
      <c r="AA58" s="204">
        <f>'計算2-2'!IS59</f>
        <v>0</v>
      </c>
      <c r="AB58" s="204">
        <f>'計算2-2'!IW59</f>
        <v>0</v>
      </c>
    </row>
    <row r="59" spans="2:28" ht="12" customHeight="1">
      <c r="B59" s="6" t="s">
        <v>265</v>
      </c>
      <c r="C59" s="38" t="s">
        <v>266</v>
      </c>
      <c r="D59" s="203">
        <f>'計算2-2'!C60</f>
        <v>0</v>
      </c>
      <c r="E59" s="203">
        <f>'計算2-2'!HW60</f>
        <v>0</v>
      </c>
      <c r="F59" s="203">
        <f>'計算2-2'!IM60</f>
        <v>0</v>
      </c>
      <c r="G59" s="203">
        <f>'計算2-2'!IT60</f>
        <v>0</v>
      </c>
      <c r="I59" s="6" t="s">
        <v>265</v>
      </c>
      <c r="J59" s="38" t="s">
        <v>266</v>
      </c>
      <c r="K59" s="203">
        <f>'計算2-2'!H60</f>
        <v>0</v>
      </c>
      <c r="L59" s="203">
        <f>'計算2-2'!HX60</f>
        <v>0</v>
      </c>
      <c r="M59" s="203">
        <f>'計算2-2'!IO60</f>
        <v>0</v>
      </c>
      <c r="N59" s="565">
        <f>'計算2-2'!IU60</f>
        <v>0</v>
      </c>
      <c r="P59" s="6" t="s">
        <v>265</v>
      </c>
      <c r="Q59" s="38" t="s">
        <v>266</v>
      </c>
      <c r="R59" s="203">
        <f>'計算2-2'!I60</f>
        <v>0</v>
      </c>
      <c r="S59" s="203">
        <f>'計算2-2'!HY60</f>
        <v>0</v>
      </c>
      <c r="T59" s="203">
        <f>'計算2-2'!IQ60</f>
        <v>0</v>
      </c>
      <c r="U59" s="203">
        <f>'計算2-2'!IV60</f>
        <v>0</v>
      </c>
      <c r="W59" s="6" t="s">
        <v>265</v>
      </c>
      <c r="X59" s="38" t="s">
        <v>266</v>
      </c>
      <c r="Y59" s="204">
        <f>'計算2-2'!K60</f>
        <v>0</v>
      </c>
      <c r="Z59" s="204">
        <f>'計算2-2'!IA60</f>
        <v>0</v>
      </c>
      <c r="AA59" s="204">
        <f>'計算2-2'!IS60</f>
        <v>0</v>
      </c>
      <c r="AB59" s="204">
        <f>'計算2-2'!IW60</f>
        <v>0</v>
      </c>
    </row>
    <row r="60" spans="2:28" ht="12" customHeight="1">
      <c r="B60" s="6" t="s">
        <v>267</v>
      </c>
      <c r="C60" s="38" t="s">
        <v>36</v>
      </c>
      <c r="D60" s="203">
        <f>'計算2-2'!C61</f>
        <v>0</v>
      </c>
      <c r="E60" s="203">
        <f>'計算2-2'!HW61</f>
        <v>0</v>
      </c>
      <c r="F60" s="203">
        <f>'計算2-2'!IM61</f>
        <v>0</v>
      </c>
      <c r="G60" s="203">
        <f>'計算2-2'!IT61</f>
        <v>0</v>
      </c>
      <c r="I60" s="6" t="s">
        <v>267</v>
      </c>
      <c r="J60" s="38" t="s">
        <v>36</v>
      </c>
      <c r="K60" s="203">
        <f>'計算2-2'!H61</f>
        <v>0</v>
      </c>
      <c r="L60" s="203">
        <f>'計算2-2'!HX61</f>
        <v>0</v>
      </c>
      <c r="M60" s="203">
        <f>'計算2-2'!IO61</f>
        <v>0</v>
      </c>
      <c r="N60" s="565">
        <f>'計算2-2'!IU61</f>
        <v>0</v>
      </c>
      <c r="P60" s="6" t="s">
        <v>267</v>
      </c>
      <c r="Q60" s="38" t="s">
        <v>36</v>
      </c>
      <c r="R60" s="203">
        <f>'計算2-2'!I61</f>
        <v>0</v>
      </c>
      <c r="S60" s="203">
        <f>'計算2-2'!HY61</f>
        <v>0</v>
      </c>
      <c r="T60" s="203">
        <f>'計算2-2'!IQ61</f>
        <v>0</v>
      </c>
      <c r="U60" s="203">
        <f>'計算2-2'!IV61</f>
        <v>0</v>
      </c>
      <c r="W60" s="6" t="s">
        <v>267</v>
      </c>
      <c r="X60" s="38" t="s">
        <v>36</v>
      </c>
      <c r="Y60" s="204">
        <f>'計算2-2'!K61</f>
        <v>0</v>
      </c>
      <c r="Z60" s="204">
        <f>'計算2-2'!IA61</f>
        <v>0</v>
      </c>
      <c r="AA60" s="204">
        <f>'計算2-2'!IS61</f>
        <v>0</v>
      </c>
      <c r="AB60" s="204">
        <f>'計算2-2'!IW61</f>
        <v>0</v>
      </c>
    </row>
    <row r="61" spans="2:28" ht="12" customHeight="1">
      <c r="B61" s="6" t="s">
        <v>268</v>
      </c>
      <c r="C61" s="38" t="s">
        <v>37</v>
      </c>
      <c r="D61" s="203">
        <f>'計算2-2'!C62</f>
        <v>0</v>
      </c>
      <c r="E61" s="203">
        <f>'計算2-2'!HW62</f>
        <v>0</v>
      </c>
      <c r="F61" s="203">
        <f>'計算2-2'!IM62</f>
        <v>0</v>
      </c>
      <c r="G61" s="203">
        <f>'計算2-2'!IT62</f>
        <v>0</v>
      </c>
      <c r="I61" s="6" t="s">
        <v>268</v>
      </c>
      <c r="J61" s="38" t="s">
        <v>37</v>
      </c>
      <c r="K61" s="203">
        <f>'計算2-2'!H62</f>
        <v>0</v>
      </c>
      <c r="L61" s="203">
        <f>'計算2-2'!HX62</f>
        <v>0</v>
      </c>
      <c r="M61" s="203">
        <f>'計算2-2'!IO62</f>
        <v>0</v>
      </c>
      <c r="N61" s="565">
        <f>'計算2-2'!IU62</f>
        <v>0</v>
      </c>
      <c r="P61" s="6" t="s">
        <v>268</v>
      </c>
      <c r="Q61" s="38" t="s">
        <v>37</v>
      </c>
      <c r="R61" s="203">
        <f>'計算2-2'!I62</f>
        <v>0</v>
      </c>
      <c r="S61" s="203">
        <f>'計算2-2'!HY62</f>
        <v>0</v>
      </c>
      <c r="T61" s="203">
        <f>'計算2-2'!IQ62</f>
        <v>0</v>
      </c>
      <c r="U61" s="203">
        <f>'計算2-2'!IV62</f>
        <v>0</v>
      </c>
      <c r="W61" s="6" t="s">
        <v>268</v>
      </c>
      <c r="X61" s="38" t="s">
        <v>37</v>
      </c>
      <c r="Y61" s="204">
        <f>'計算2-2'!K62</f>
        <v>0</v>
      </c>
      <c r="Z61" s="204">
        <f>'計算2-2'!IA62</f>
        <v>0</v>
      </c>
      <c r="AA61" s="204">
        <f>'計算2-2'!IS62</f>
        <v>0</v>
      </c>
      <c r="AB61" s="204">
        <f>'計算2-2'!IW62</f>
        <v>0</v>
      </c>
    </row>
    <row r="62" spans="2:28" ht="12" customHeight="1">
      <c r="B62" s="6" t="s">
        <v>269</v>
      </c>
      <c r="C62" s="38" t="s">
        <v>270</v>
      </c>
      <c r="D62" s="203">
        <f>'計算2-2'!C63</f>
        <v>0</v>
      </c>
      <c r="E62" s="203">
        <f>'計算2-2'!HW63</f>
        <v>0</v>
      </c>
      <c r="F62" s="203">
        <f>'計算2-2'!IM63</f>
        <v>0</v>
      </c>
      <c r="G62" s="203">
        <f>'計算2-2'!IT63</f>
        <v>0</v>
      </c>
      <c r="I62" s="6" t="s">
        <v>269</v>
      </c>
      <c r="J62" s="38" t="s">
        <v>270</v>
      </c>
      <c r="K62" s="203">
        <f>'計算2-2'!H63</f>
        <v>0</v>
      </c>
      <c r="L62" s="203">
        <f>'計算2-2'!HX63</f>
        <v>0</v>
      </c>
      <c r="M62" s="203">
        <f>'計算2-2'!IO63</f>
        <v>0</v>
      </c>
      <c r="N62" s="565">
        <f>'計算2-2'!IU63</f>
        <v>0</v>
      </c>
      <c r="P62" s="6" t="s">
        <v>269</v>
      </c>
      <c r="Q62" s="38" t="s">
        <v>270</v>
      </c>
      <c r="R62" s="203">
        <f>'計算2-2'!I63</f>
        <v>0</v>
      </c>
      <c r="S62" s="203">
        <f>'計算2-2'!HY63</f>
        <v>0</v>
      </c>
      <c r="T62" s="203">
        <f>'計算2-2'!IQ63</f>
        <v>0</v>
      </c>
      <c r="U62" s="203">
        <f>'計算2-2'!IV63</f>
        <v>0</v>
      </c>
      <c r="W62" s="6" t="s">
        <v>269</v>
      </c>
      <c r="X62" s="38" t="s">
        <v>270</v>
      </c>
      <c r="Y62" s="204">
        <f>'計算2-2'!K63</f>
        <v>0</v>
      </c>
      <c r="Z62" s="204">
        <f>'計算2-2'!IA63</f>
        <v>0</v>
      </c>
      <c r="AA62" s="204">
        <f>'計算2-2'!IS63</f>
        <v>0</v>
      </c>
      <c r="AB62" s="204">
        <f>'計算2-2'!IW63</f>
        <v>0</v>
      </c>
    </row>
    <row r="63" spans="2:28" ht="12" customHeight="1">
      <c r="B63" s="6" t="s">
        <v>271</v>
      </c>
      <c r="C63" s="38" t="s">
        <v>38</v>
      </c>
      <c r="D63" s="203">
        <f>'計算2-2'!C64</f>
        <v>0</v>
      </c>
      <c r="E63" s="203">
        <f>'計算2-2'!HW64</f>
        <v>0</v>
      </c>
      <c r="F63" s="203">
        <f>'計算2-2'!IM64</f>
        <v>0</v>
      </c>
      <c r="G63" s="203">
        <f>'計算2-2'!IT64</f>
        <v>0</v>
      </c>
      <c r="I63" s="6" t="s">
        <v>271</v>
      </c>
      <c r="J63" s="38" t="s">
        <v>38</v>
      </c>
      <c r="K63" s="203">
        <f>'計算2-2'!H64</f>
        <v>0</v>
      </c>
      <c r="L63" s="203">
        <f>'計算2-2'!HX64</f>
        <v>0</v>
      </c>
      <c r="M63" s="203">
        <f>'計算2-2'!IO64</f>
        <v>0</v>
      </c>
      <c r="N63" s="565">
        <f>'計算2-2'!IU64</f>
        <v>0</v>
      </c>
      <c r="P63" s="6" t="s">
        <v>271</v>
      </c>
      <c r="Q63" s="38" t="s">
        <v>38</v>
      </c>
      <c r="R63" s="203">
        <f>'計算2-2'!I64</f>
        <v>0</v>
      </c>
      <c r="S63" s="203">
        <f>'計算2-2'!HY64</f>
        <v>0</v>
      </c>
      <c r="T63" s="203">
        <f>'計算2-2'!IQ64</f>
        <v>0</v>
      </c>
      <c r="U63" s="203">
        <f>'計算2-2'!IV64</f>
        <v>0</v>
      </c>
      <c r="W63" s="6" t="s">
        <v>271</v>
      </c>
      <c r="X63" s="38" t="s">
        <v>38</v>
      </c>
      <c r="Y63" s="204">
        <f>'計算2-2'!K64</f>
        <v>0</v>
      </c>
      <c r="Z63" s="204">
        <f>'計算2-2'!IA64</f>
        <v>0</v>
      </c>
      <c r="AA63" s="204">
        <f>'計算2-2'!IS64</f>
        <v>0</v>
      </c>
      <c r="AB63" s="204">
        <f>'計算2-2'!IW64</f>
        <v>0</v>
      </c>
    </row>
    <row r="64" spans="2:28" ht="12" customHeight="1">
      <c r="B64" s="6" t="s">
        <v>272</v>
      </c>
      <c r="C64" s="38" t="s">
        <v>40</v>
      </c>
      <c r="D64" s="203">
        <f>'計算2-2'!C65</f>
        <v>0</v>
      </c>
      <c r="E64" s="203">
        <f>'計算2-2'!HW65</f>
        <v>0</v>
      </c>
      <c r="F64" s="203">
        <f>'計算2-2'!IM65</f>
        <v>0</v>
      </c>
      <c r="G64" s="203">
        <f>'計算2-2'!IT65</f>
        <v>0</v>
      </c>
      <c r="I64" s="6" t="s">
        <v>272</v>
      </c>
      <c r="J64" s="38" t="s">
        <v>40</v>
      </c>
      <c r="K64" s="203">
        <f>'計算2-2'!H65</f>
        <v>0</v>
      </c>
      <c r="L64" s="203">
        <f>'計算2-2'!HX65</f>
        <v>0</v>
      </c>
      <c r="M64" s="203">
        <f>'計算2-2'!IO65</f>
        <v>0</v>
      </c>
      <c r="N64" s="565">
        <f>'計算2-2'!IU65</f>
        <v>0</v>
      </c>
      <c r="P64" s="6" t="s">
        <v>272</v>
      </c>
      <c r="Q64" s="38" t="s">
        <v>40</v>
      </c>
      <c r="R64" s="203">
        <f>'計算2-2'!I65</f>
        <v>0</v>
      </c>
      <c r="S64" s="203">
        <f>'計算2-2'!HY65</f>
        <v>0</v>
      </c>
      <c r="T64" s="203">
        <f>'計算2-2'!IQ65</f>
        <v>0</v>
      </c>
      <c r="U64" s="203">
        <f>'計算2-2'!IV65</f>
        <v>0</v>
      </c>
      <c r="W64" s="6" t="s">
        <v>272</v>
      </c>
      <c r="X64" s="38" t="s">
        <v>40</v>
      </c>
      <c r="Y64" s="204">
        <f>'計算2-2'!K65</f>
        <v>0</v>
      </c>
      <c r="Z64" s="204">
        <f>'計算2-2'!IA65</f>
        <v>0</v>
      </c>
      <c r="AA64" s="204">
        <f>'計算2-2'!IS65</f>
        <v>0</v>
      </c>
      <c r="AB64" s="204">
        <f>'計算2-2'!IW65</f>
        <v>0</v>
      </c>
    </row>
    <row r="65" spans="2:28" ht="12" customHeight="1">
      <c r="B65" s="6" t="s">
        <v>273</v>
      </c>
      <c r="C65" s="38" t="s">
        <v>42</v>
      </c>
      <c r="D65" s="203">
        <f>'計算2-2'!C66</f>
        <v>0</v>
      </c>
      <c r="E65" s="203">
        <f>'計算2-2'!HW66</f>
        <v>0</v>
      </c>
      <c r="F65" s="203">
        <f>'計算2-2'!IM66</f>
        <v>0</v>
      </c>
      <c r="G65" s="203">
        <f>'計算2-2'!IT66</f>
        <v>0</v>
      </c>
      <c r="I65" s="6" t="s">
        <v>273</v>
      </c>
      <c r="J65" s="38" t="s">
        <v>42</v>
      </c>
      <c r="K65" s="203">
        <f>'計算2-2'!H66</f>
        <v>0</v>
      </c>
      <c r="L65" s="203">
        <f>'計算2-2'!HX66</f>
        <v>0</v>
      </c>
      <c r="M65" s="203">
        <f>'計算2-2'!IO66</f>
        <v>0</v>
      </c>
      <c r="N65" s="565">
        <f>'計算2-2'!IU66</f>
        <v>0</v>
      </c>
      <c r="P65" s="6" t="s">
        <v>273</v>
      </c>
      <c r="Q65" s="38" t="s">
        <v>42</v>
      </c>
      <c r="R65" s="203">
        <f>'計算2-2'!I66</f>
        <v>0</v>
      </c>
      <c r="S65" s="203">
        <f>'計算2-2'!HY66</f>
        <v>0</v>
      </c>
      <c r="T65" s="203">
        <f>'計算2-2'!IQ66</f>
        <v>0</v>
      </c>
      <c r="U65" s="203">
        <f>'計算2-2'!IV66</f>
        <v>0</v>
      </c>
      <c r="W65" s="6" t="s">
        <v>273</v>
      </c>
      <c r="X65" s="38" t="s">
        <v>42</v>
      </c>
      <c r="Y65" s="204">
        <f>'計算2-2'!K66</f>
        <v>0</v>
      </c>
      <c r="Z65" s="204">
        <f>'計算2-2'!IA66</f>
        <v>0</v>
      </c>
      <c r="AA65" s="204">
        <f>'計算2-2'!IS66</f>
        <v>0</v>
      </c>
      <c r="AB65" s="204">
        <f>'計算2-2'!IW66</f>
        <v>0</v>
      </c>
    </row>
    <row r="66" spans="2:28" ht="12" customHeight="1">
      <c r="B66" s="6" t="s">
        <v>274</v>
      </c>
      <c r="C66" s="38" t="s">
        <v>43</v>
      </c>
      <c r="D66" s="203">
        <f>'計算2-2'!C67</f>
        <v>0</v>
      </c>
      <c r="E66" s="203">
        <f>'計算2-2'!HW67</f>
        <v>0</v>
      </c>
      <c r="F66" s="203">
        <f>'計算2-2'!IM67</f>
        <v>0</v>
      </c>
      <c r="G66" s="203">
        <f>'計算2-2'!IT67</f>
        <v>0</v>
      </c>
      <c r="I66" s="6" t="s">
        <v>274</v>
      </c>
      <c r="J66" s="38" t="s">
        <v>43</v>
      </c>
      <c r="K66" s="203">
        <f>'計算2-2'!H67</f>
        <v>0</v>
      </c>
      <c r="L66" s="203">
        <f>'計算2-2'!HX67</f>
        <v>0</v>
      </c>
      <c r="M66" s="203">
        <f>'計算2-2'!IO67</f>
        <v>0</v>
      </c>
      <c r="N66" s="565">
        <f>'計算2-2'!IU67</f>
        <v>0</v>
      </c>
      <c r="P66" s="6" t="s">
        <v>274</v>
      </c>
      <c r="Q66" s="38" t="s">
        <v>43</v>
      </c>
      <c r="R66" s="203">
        <f>'計算2-2'!I67</f>
        <v>0</v>
      </c>
      <c r="S66" s="203">
        <f>'計算2-2'!HY67</f>
        <v>0</v>
      </c>
      <c r="T66" s="203">
        <f>'計算2-2'!IQ67</f>
        <v>0</v>
      </c>
      <c r="U66" s="203">
        <f>'計算2-2'!IV67</f>
        <v>0</v>
      </c>
      <c r="W66" s="6" t="s">
        <v>274</v>
      </c>
      <c r="X66" s="38" t="s">
        <v>43</v>
      </c>
      <c r="Y66" s="204">
        <f>'計算2-2'!K67</f>
        <v>0</v>
      </c>
      <c r="Z66" s="204">
        <f>'計算2-2'!IA67</f>
        <v>0</v>
      </c>
      <c r="AA66" s="204">
        <f>'計算2-2'!IS67</f>
        <v>0</v>
      </c>
      <c r="AB66" s="204">
        <f>'計算2-2'!IW67</f>
        <v>0</v>
      </c>
    </row>
    <row r="67" spans="2:28" ht="12" customHeight="1">
      <c r="B67" s="6" t="s">
        <v>275</v>
      </c>
      <c r="C67" s="38" t="s">
        <v>44</v>
      </c>
      <c r="D67" s="203">
        <f>'計算2-2'!C68</f>
        <v>0</v>
      </c>
      <c r="E67" s="203">
        <f>'計算2-2'!HW68</f>
        <v>0</v>
      </c>
      <c r="F67" s="203">
        <f>'計算2-2'!IM68</f>
        <v>0</v>
      </c>
      <c r="G67" s="203">
        <f>'計算2-2'!IT68</f>
        <v>0</v>
      </c>
      <c r="I67" s="6" t="s">
        <v>275</v>
      </c>
      <c r="J67" s="38" t="s">
        <v>44</v>
      </c>
      <c r="K67" s="203">
        <f>'計算2-2'!H68</f>
        <v>0</v>
      </c>
      <c r="L67" s="203">
        <f>'計算2-2'!HX68</f>
        <v>0</v>
      </c>
      <c r="M67" s="203">
        <f>'計算2-2'!IO68</f>
        <v>0</v>
      </c>
      <c r="N67" s="565">
        <f>'計算2-2'!IU68</f>
        <v>0</v>
      </c>
      <c r="P67" s="6" t="s">
        <v>275</v>
      </c>
      <c r="Q67" s="38" t="s">
        <v>44</v>
      </c>
      <c r="R67" s="203">
        <f>'計算2-2'!I68</f>
        <v>0</v>
      </c>
      <c r="S67" s="203">
        <f>'計算2-2'!HY68</f>
        <v>0</v>
      </c>
      <c r="T67" s="203">
        <f>'計算2-2'!IQ68</f>
        <v>0</v>
      </c>
      <c r="U67" s="203">
        <f>'計算2-2'!IV68</f>
        <v>0</v>
      </c>
      <c r="W67" s="6" t="s">
        <v>275</v>
      </c>
      <c r="X67" s="38" t="s">
        <v>44</v>
      </c>
      <c r="Y67" s="204">
        <f>'計算2-2'!K68</f>
        <v>0</v>
      </c>
      <c r="Z67" s="204">
        <f>'計算2-2'!IA68</f>
        <v>0</v>
      </c>
      <c r="AA67" s="204">
        <f>'計算2-2'!IS68</f>
        <v>0</v>
      </c>
      <c r="AB67" s="204">
        <f>'計算2-2'!IW68</f>
        <v>0</v>
      </c>
    </row>
    <row r="68" spans="2:28" ht="12" customHeight="1">
      <c r="B68" s="6" t="s">
        <v>276</v>
      </c>
      <c r="C68" s="38" t="s">
        <v>45</v>
      </c>
      <c r="D68" s="203">
        <f>'計算2-2'!C69</f>
        <v>0</v>
      </c>
      <c r="E68" s="203">
        <f>'計算2-2'!HW69</f>
        <v>0</v>
      </c>
      <c r="F68" s="203">
        <f>'計算2-2'!IM69</f>
        <v>0</v>
      </c>
      <c r="G68" s="203">
        <f>'計算2-2'!IT69</f>
        <v>0</v>
      </c>
      <c r="I68" s="6" t="s">
        <v>276</v>
      </c>
      <c r="J68" s="38" t="s">
        <v>45</v>
      </c>
      <c r="K68" s="203">
        <f>'計算2-2'!H69</f>
        <v>0</v>
      </c>
      <c r="L68" s="203">
        <f>'計算2-2'!HX69</f>
        <v>0</v>
      </c>
      <c r="M68" s="203">
        <f>'計算2-2'!IO69</f>
        <v>0</v>
      </c>
      <c r="N68" s="565">
        <f>'計算2-2'!IU69</f>
        <v>0</v>
      </c>
      <c r="P68" s="6" t="s">
        <v>276</v>
      </c>
      <c r="Q68" s="38" t="s">
        <v>45</v>
      </c>
      <c r="R68" s="203">
        <f>'計算2-2'!I69</f>
        <v>0</v>
      </c>
      <c r="S68" s="203">
        <f>'計算2-2'!HY69</f>
        <v>0</v>
      </c>
      <c r="T68" s="203">
        <f>'計算2-2'!IQ69</f>
        <v>0</v>
      </c>
      <c r="U68" s="203">
        <f>'計算2-2'!IV69</f>
        <v>0</v>
      </c>
      <c r="W68" s="6" t="s">
        <v>276</v>
      </c>
      <c r="X68" s="38" t="s">
        <v>45</v>
      </c>
      <c r="Y68" s="204">
        <f>'計算2-2'!K69</f>
        <v>0</v>
      </c>
      <c r="Z68" s="204">
        <f>'計算2-2'!IA69</f>
        <v>0</v>
      </c>
      <c r="AA68" s="204">
        <f>'計算2-2'!IS69</f>
        <v>0</v>
      </c>
      <c r="AB68" s="204">
        <f>'計算2-2'!IW69</f>
        <v>0</v>
      </c>
    </row>
    <row r="69" spans="2:28" ht="12" customHeight="1">
      <c r="B69" s="6" t="s">
        <v>277</v>
      </c>
      <c r="C69" s="38" t="s">
        <v>46</v>
      </c>
      <c r="D69" s="203">
        <f>'計算2-2'!C70</f>
        <v>0</v>
      </c>
      <c r="E69" s="203">
        <f>'計算2-2'!HW70</f>
        <v>0</v>
      </c>
      <c r="F69" s="203">
        <f>'計算2-2'!IM70</f>
        <v>0</v>
      </c>
      <c r="G69" s="203">
        <f>'計算2-2'!IT70</f>
        <v>0</v>
      </c>
      <c r="I69" s="6" t="s">
        <v>277</v>
      </c>
      <c r="J69" s="38" t="s">
        <v>46</v>
      </c>
      <c r="K69" s="203">
        <f>'計算2-2'!H70</f>
        <v>0</v>
      </c>
      <c r="L69" s="203">
        <f>'計算2-2'!HX70</f>
        <v>0</v>
      </c>
      <c r="M69" s="203">
        <f>'計算2-2'!IO70</f>
        <v>0</v>
      </c>
      <c r="N69" s="565">
        <f>'計算2-2'!IU70</f>
        <v>0</v>
      </c>
      <c r="P69" s="6" t="s">
        <v>277</v>
      </c>
      <c r="Q69" s="38" t="s">
        <v>46</v>
      </c>
      <c r="R69" s="203">
        <f>'計算2-2'!I70</f>
        <v>0</v>
      </c>
      <c r="S69" s="203">
        <f>'計算2-2'!HY70</f>
        <v>0</v>
      </c>
      <c r="T69" s="203">
        <f>'計算2-2'!IQ70</f>
        <v>0</v>
      </c>
      <c r="U69" s="203">
        <f>'計算2-2'!IV70</f>
        <v>0</v>
      </c>
      <c r="W69" s="6" t="s">
        <v>277</v>
      </c>
      <c r="X69" s="38" t="s">
        <v>46</v>
      </c>
      <c r="Y69" s="204">
        <f>'計算2-2'!K70</f>
        <v>0</v>
      </c>
      <c r="Z69" s="204">
        <f>'計算2-2'!IA70</f>
        <v>0</v>
      </c>
      <c r="AA69" s="204">
        <f>'計算2-2'!IS70</f>
        <v>0</v>
      </c>
      <c r="AB69" s="204">
        <f>'計算2-2'!IW70</f>
        <v>0</v>
      </c>
    </row>
    <row r="70" spans="2:28" ht="12" customHeight="1">
      <c r="B70" s="6" t="s">
        <v>278</v>
      </c>
      <c r="C70" s="38" t="s">
        <v>47</v>
      </c>
      <c r="D70" s="203">
        <f>'計算2-2'!C71</f>
        <v>0</v>
      </c>
      <c r="E70" s="203">
        <f>'計算2-2'!HW71</f>
        <v>0</v>
      </c>
      <c r="F70" s="203">
        <f>'計算2-2'!IM71</f>
        <v>0</v>
      </c>
      <c r="G70" s="203">
        <f>'計算2-2'!IT71</f>
        <v>0</v>
      </c>
      <c r="I70" s="6" t="s">
        <v>278</v>
      </c>
      <c r="J70" s="38" t="s">
        <v>47</v>
      </c>
      <c r="K70" s="203">
        <f>'計算2-2'!H71</f>
        <v>0</v>
      </c>
      <c r="L70" s="203">
        <f>'計算2-2'!HX71</f>
        <v>0</v>
      </c>
      <c r="M70" s="203">
        <f>'計算2-2'!IO71</f>
        <v>0</v>
      </c>
      <c r="N70" s="565">
        <f>'計算2-2'!IU71</f>
        <v>0</v>
      </c>
      <c r="P70" s="6" t="s">
        <v>278</v>
      </c>
      <c r="Q70" s="38" t="s">
        <v>47</v>
      </c>
      <c r="R70" s="203">
        <f>'計算2-2'!I71</f>
        <v>0</v>
      </c>
      <c r="S70" s="203">
        <f>'計算2-2'!HY71</f>
        <v>0</v>
      </c>
      <c r="T70" s="203">
        <f>'計算2-2'!IQ71</f>
        <v>0</v>
      </c>
      <c r="U70" s="203">
        <f>'計算2-2'!IV71</f>
        <v>0</v>
      </c>
      <c r="W70" s="6" t="s">
        <v>278</v>
      </c>
      <c r="X70" s="38" t="s">
        <v>47</v>
      </c>
      <c r="Y70" s="204">
        <f>'計算2-2'!K71</f>
        <v>0</v>
      </c>
      <c r="Z70" s="204">
        <f>'計算2-2'!IA71</f>
        <v>0</v>
      </c>
      <c r="AA70" s="204">
        <f>'計算2-2'!IS71</f>
        <v>0</v>
      </c>
      <c r="AB70" s="204">
        <f>'計算2-2'!IW71</f>
        <v>0</v>
      </c>
    </row>
    <row r="71" spans="2:28" ht="12" customHeight="1">
      <c r="B71" s="6" t="s">
        <v>279</v>
      </c>
      <c r="C71" s="38" t="s">
        <v>701</v>
      </c>
      <c r="D71" s="203">
        <f>'計算2-2'!C72</f>
        <v>0</v>
      </c>
      <c r="E71" s="203">
        <f>'計算2-2'!HW72</f>
        <v>0</v>
      </c>
      <c r="F71" s="203">
        <f>'計算2-2'!IM72</f>
        <v>0</v>
      </c>
      <c r="G71" s="203">
        <f>'計算2-2'!IT72</f>
        <v>0</v>
      </c>
      <c r="I71" s="6" t="s">
        <v>279</v>
      </c>
      <c r="J71" s="38" t="s">
        <v>701</v>
      </c>
      <c r="K71" s="203">
        <f>'計算2-2'!H72</f>
        <v>0</v>
      </c>
      <c r="L71" s="203">
        <f>'計算2-2'!HX72</f>
        <v>0</v>
      </c>
      <c r="M71" s="203">
        <f>'計算2-2'!IO72</f>
        <v>0</v>
      </c>
      <c r="N71" s="565">
        <f>'計算2-2'!IU72</f>
        <v>0</v>
      </c>
      <c r="P71" s="6" t="s">
        <v>279</v>
      </c>
      <c r="Q71" s="38" t="s">
        <v>701</v>
      </c>
      <c r="R71" s="203">
        <f>'計算2-2'!I72</f>
        <v>0</v>
      </c>
      <c r="S71" s="203">
        <f>'計算2-2'!HY72</f>
        <v>0</v>
      </c>
      <c r="T71" s="203">
        <f>'計算2-2'!IQ72</f>
        <v>0</v>
      </c>
      <c r="U71" s="203">
        <f>'計算2-2'!IV72</f>
        <v>0</v>
      </c>
      <c r="W71" s="6" t="s">
        <v>279</v>
      </c>
      <c r="X71" s="38" t="s">
        <v>701</v>
      </c>
      <c r="Y71" s="204">
        <f>'計算2-2'!K72</f>
        <v>0</v>
      </c>
      <c r="Z71" s="204">
        <f>'計算2-2'!IA72</f>
        <v>0</v>
      </c>
      <c r="AA71" s="204">
        <f>'計算2-2'!IS72</f>
        <v>0</v>
      </c>
      <c r="AB71" s="204">
        <f>'計算2-2'!IW72</f>
        <v>0</v>
      </c>
    </row>
    <row r="72" spans="2:28" ht="12" customHeight="1">
      <c r="B72" s="6" t="s">
        <v>280</v>
      </c>
      <c r="C72" s="38" t="s">
        <v>49</v>
      </c>
      <c r="D72" s="203">
        <f>'計算2-2'!C73</f>
        <v>0</v>
      </c>
      <c r="E72" s="203">
        <f>'計算2-2'!HW73</f>
        <v>0</v>
      </c>
      <c r="F72" s="203">
        <f>'計算2-2'!IM73</f>
        <v>0</v>
      </c>
      <c r="G72" s="203">
        <f>'計算2-2'!IT73</f>
        <v>0</v>
      </c>
      <c r="I72" s="6" t="s">
        <v>280</v>
      </c>
      <c r="J72" s="38" t="s">
        <v>49</v>
      </c>
      <c r="K72" s="203">
        <f>'計算2-2'!H73</f>
        <v>0</v>
      </c>
      <c r="L72" s="203">
        <f>'計算2-2'!HX73</f>
        <v>0</v>
      </c>
      <c r="M72" s="203">
        <f>'計算2-2'!IO73</f>
        <v>0</v>
      </c>
      <c r="N72" s="565">
        <f>'計算2-2'!IU73</f>
        <v>0</v>
      </c>
      <c r="P72" s="6" t="s">
        <v>280</v>
      </c>
      <c r="Q72" s="38" t="s">
        <v>49</v>
      </c>
      <c r="R72" s="203">
        <f>'計算2-2'!I73</f>
        <v>0</v>
      </c>
      <c r="S72" s="203">
        <f>'計算2-2'!HY73</f>
        <v>0</v>
      </c>
      <c r="T72" s="203">
        <f>'計算2-2'!IQ73</f>
        <v>0</v>
      </c>
      <c r="U72" s="203">
        <f>'計算2-2'!IV73</f>
        <v>0</v>
      </c>
      <c r="W72" s="6" t="s">
        <v>280</v>
      </c>
      <c r="X72" s="38" t="s">
        <v>49</v>
      </c>
      <c r="Y72" s="204">
        <f>'計算2-2'!K73</f>
        <v>0</v>
      </c>
      <c r="Z72" s="204">
        <f>'計算2-2'!IA73</f>
        <v>0</v>
      </c>
      <c r="AA72" s="204">
        <f>'計算2-2'!IS73</f>
        <v>0</v>
      </c>
      <c r="AB72" s="204">
        <f>'計算2-2'!IW73</f>
        <v>0</v>
      </c>
    </row>
    <row r="73" spans="2:28" ht="12" customHeight="1">
      <c r="B73" s="6" t="s">
        <v>281</v>
      </c>
      <c r="C73" s="38" t="s">
        <v>50</v>
      </c>
      <c r="D73" s="203">
        <f>'計算2-2'!C74</f>
        <v>0</v>
      </c>
      <c r="E73" s="203">
        <f>'計算2-2'!HW74</f>
        <v>0</v>
      </c>
      <c r="F73" s="203">
        <f>'計算2-2'!IM74</f>
        <v>0</v>
      </c>
      <c r="G73" s="203">
        <f>'計算2-2'!IT74</f>
        <v>0</v>
      </c>
      <c r="I73" s="6" t="s">
        <v>281</v>
      </c>
      <c r="J73" s="38" t="s">
        <v>50</v>
      </c>
      <c r="K73" s="203">
        <f>'計算2-2'!H74</f>
        <v>0</v>
      </c>
      <c r="L73" s="203">
        <f>'計算2-2'!HX74</f>
        <v>0</v>
      </c>
      <c r="M73" s="203">
        <f>'計算2-2'!IO74</f>
        <v>0</v>
      </c>
      <c r="N73" s="565">
        <f>'計算2-2'!IU74</f>
        <v>0</v>
      </c>
      <c r="P73" s="6" t="s">
        <v>281</v>
      </c>
      <c r="Q73" s="38" t="s">
        <v>50</v>
      </c>
      <c r="R73" s="203">
        <f>'計算2-2'!I74</f>
        <v>0</v>
      </c>
      <c r="S73" s="203">
        <f>'計算2-2'!HY74</f>
        <v>0</v>
      </c>
      <c r="T73" s="203">
        <f>'計算2-2'!IQ74</f>
        <v>0</v>
      </c>
      <c r="U73" s="203">
        <f>'計算2-2'!IV74</f>
        <v>0</v>
      </c>
      <c r="W73" s="6" t="s">
        <v>281</v>
      </c>
      <c r="X73" s="38" t="s">
        <v>50</v>
      </c>
      <c r="Y73" s="204">
        <f>'計算2-2'!K74</f>
        <v>0</v>
      </c>
      <c r="Z73" s="204">
        <f>'計算2-2'!IA74</f>
        <v>0</v>
      </c>
      <c r="AA73" s="204">
        <f>'計算2-2'!IS74</f>
        <v>0</v>
      </c>
      <c r="AB73" s="204">
        <f>'計算2-2'!IW74</f>
        <v>0</v>
      </c>
    </row>
    <row r="74" spans="2:28" ht="12" customHeight="1">
      <c r="B74" s="6" t="s">
        <v>282</v>
      </c>
      <c r="C74" s="38" t="s">
        <v>51</v>
      </c>
      <c r="D74" s="203">
        <f>'計算2-2'!C75</f>
        <v>0</v>
      </c>
      <c r="E74" s="203">
        <f>'計算2-2'!HW75</f>
        <v>0</v>
      </c>
      <c r="F74" s="203">
        <f>'計算2-2'!IM75</f>
        <v>0</v>
      </c>
      <c r="G74" s="203">
        <f>'計算2-2'!IT75</f>
        <v>0</v>
      </c>
      <c r="I74" s="6" t="s">
        <v>282</v>
      </c>
      <c r="J74" s="38" t="s">
        <v>51</v>
      </c>
      <c r="K74" s="203">
        <f>'計算2-2'!H75</f>
        <v>0</v>
      </c>
      <c r="L74" s="203">
        <f>'計算2-2'!HX75</f>
        <v>0</v>
      </c>
      <c r="M74" s="203">
        <f>'計算2-2'!IO75</f>
        <v>0</v>
      </c>
      <c r="N74" s="565">
        <f>'計算2-2'!IU75</f>
        <v>0</v>
      </c>
      <c r="P74" s="6" t="s">
        <v>282</v>
      </c>
      <c r="Q74" s="38" t="s">
        <v>51</v>
      </c>
      <c r="R74" s="203">
        <f>'計算2-2'!I75</f>
        <v>0</v>
      </c>
      <c r="S74" s="203">
        <f>'計算2-2'!HY75</f>
        <v>0</v>
      </c>
      <c r="T74" s="203">
        <f>'計算2-2'!IQ75</f>
        <v>0</v>
      </c>
      <c r="U74" s="203">
        <f>'計算2-2'!IV75</f>
        <v>0</v>
      </c>
      <c r="W74" s="6" t="s">
        <v>282</v>
      </c>
      <c r="X74" s="38" t="s">
        <v>51</v>
      </c>
      <c r="Y74" s="204">
        <f>'計算2-2'!K75</f>
        <v>0</v>
      </c>
      <c r="Z74" s="204">
        <f>'計算2-2'!IA75</f>
        <v>0</v>
      </c>
      <c r="AA74" s="204">
        <f>'計算2-2'!IS75</f>
        <v>0</v>
      </c>
      <c r="AB74" s="204">
        <f>'計算2-2'!IW75</f>
        <v>0</v>
      </c>
    </row>
    <row r="75" spans="2:28" ht="12" customHeight="1">
      <c r="B75" s="6" t="s">
        <v>283</v>
      </c>
      <c r="C75" s="38" t="s">
        <v>52</v>
      </c>
      <c r="D75" s="203">
        <f>'計算2-2'!C76</f>
        <v>0</v>
      </c>
      <c r="E75" s="203">
        <f>'計算2-2'!HW76</f>
        <v>0</v>
      </c>
      <c r="F75" s="203">
        <f>'計算2-2'!IM76</f>
        <v>0</v>
      </c>
      <c r="G75" s="203">
        <f>'計算2-2'!IT76</f>
        <v>0</v>
      </c>
      <c r="I75" s="6" t="s">
        <v>283</v>
      </c>
      <c r="J75" s="38" t="s">
        <v>52</v>
      </c>
      <c r="K75" s="203">
        <f>'計算2-2'!H76</f>
        <v>0</v>
      </c>
      <c r="L75" s="203">
        <f>'計算2-2'!HX76</f>
        <v>0</v>
      </c>
      <c r="M75" s="203">
        <f>'計算2-2'!IO76</f>
        <v>0</v>
      </c>
      <c r="N75" s="565">
        <f>'計算2-2'!IU76</f>
        <v>0</v>
      </c>
      <c r="P75" s="6" t="s">
        <v>283</v>
      </c>
      <c r="Q75" s="38" t="s">
        <v>52</v>
      </c>
      <c r="R75" s="203">
        <f>'計算2-2'!I76</f>
        <v>0</v>
      </c>
      <c r="S75" s="203">
        <f>'計算2-2'!HY76</f>
        <v>0</v>
      </c>
      <c r="T75" s="203">
        <f>'計算2-2'!IQ76</f>
        <v>0</v>
      </c>
      <c r="U75" s="203">
        <f>'計算2-2'!IV76</f>
        <v>0</v>
      </c>
      <c r="W75" s="6" t="s">
        <v>283</v>
      </c>
      <c r="X75" s="38" t="s">
        <v>52</v>
      </c>
      <c r="Y75" s="204">
        <f>'計算2-2'!K76</f>
        <v>0</v>
      </c>
      <c r="Z75" s="204">
        <f>'計算2-2'!IA76</f>
        <v>0</v>
      </c>
      <c r="AA75" s="204">
        <f>'計算2-2'!IS76</f>
        <v>0</v>
      </c>
      <c r="AB75" s="204">
        <f>'計算2-2'!IW76</f>
        <v>0</v>
      </c>
    </row>
    <row r="76" spans="2:28" ht="12" customHeight="1">
      <c r="B76" s="6" t="s">
        <v>284</v>
      </c>
      <c r="C76" s="38" t="s">
        <v>53</v>
      </c>
      <c r="D76" s="203">
        <f>'計算2-2'!C77</f>
        <v>0</v>
      </c>
      <c r="E76" s="203">
        <f>'計算2-2'!HW77</f>
        <v>0</v>
      </c>
      <c r="F76" s="203">
        <f>'計算2-2'!IM77</f>
        <v>0</v>
      </c>
      <c r="G76" s="203">
        <f>'計算2-2'!IT77</f>
        <v>0</v>
      </c>
      <c r="I76" s="6" t="s">
        <v>284</v>
      </c>
      <c r="J76" s="38" t="s">
        <v>53</v>
      </c>
      <c r="K76" s="203">
        <f>'計算2-2'!H77</f>
        <v>0</v>
      </c>
      <c r="L76" s="203">
        <f>'計算2-2'!HX77</f>
        <v>0</v>
      </c>
      <c r="M76" s="203">
        <f>'計算2-2'!IO77</f>
        <v>0</v>
      </c>
      <c r="N76" s="565">
        <f>'計算2-2'!IU77</f>
        <v>0</v>
      </c>
      <c r="P76" s="6" t="s">
        <v>284</v>
      </c>
      <c r="Q76" s="38" t="s">
        <v>53</v>
      </c>
      <c r="R76" s="203">
        <f>'計算2-2'!I77</f>
        <v>0</v>
      </c>
      <c r="S76" s="203">
        <f>'計算2-2'!HY77</f>
        <v>0</v>
      </c>
      <c r="T76" s="203">
        <f>'計算2-2'!IQ77</f>
        <v>0</v>
      </c>
      <c r="U76" s="203">
        <f>'計算2-2'!IV77</f>
        <v>0</v>
      </c>
      <c r="W76" s="6" t="s">
        <v>284</v>
      </c>
      <c r="X76" s="38" t="s">
        <v>53</v>
      </c>
      <c r="Y76" s="204">
        <f>'計算2-2'!K77</f>
        <v>0</v>
      </c>
      <c r="Z76" s="204">
        <f>'計算2-2'!IA77</f>
        <v>0</v>
      </c>
      <c r="AA76" s="204">
        <f>'計算2-2'!IS77</f>
        <v>0</v>
      </c>
      <c r="AB76" s="204">
        <f>'計算2-2'!IW77</f>
        <v>0</v>
      </c>
    </row>
    <row r="77" spans="2:28" ht="12" customHeight="1">
      <c r="B77" s="6" t="s">
        <v>285</v>
      </c>
      <c r="C77" s="38" t="s">
        <v>54</v>
      </c>
      <c r="D77" s="203">
        <f>'計算2-2'!C78</f>
        <v>0</v>
      </c>
      <c r="E77" s="203">
        <f>'計算2-2'!HW78</f>
        <v>0</v>
      </c>
      <c r="F77" s="203">
        <f>'計算2-2'!IM78</f>
        <v>0</v>
      </c>
      <c r="G77" s="203">
        <f>'計算2-2'!IT78</f>
        <v>0</v>
      </c>
      <c r="I77" s="6" t="s">
        <v>285</v>
      </c>
      <c r="J77" s="38" t="s">
        <v>54</v>
      </c>
      <c r="K77" s="203">
        <f>'計算2-2'!H78</f>
        <v>0</v>
      </c>
      <c r="L77" s="203">
        <f>'計算2-2'!HX78</f>
        <v>0</v>
      </c>
      <c r="M77" s="203">
        <f>'計算2-2'!IO78</f>
        <v>0</v>
      </c>
      <c r="N77" s="565">
        <f>'計算2-2'!IU78</f>
        <v>0</v>
      </c>
      <c r="P77" s="6" t="s">
        <v>285</v>
      </c>
      <c r="Q77" s="38" t="s">
        <v>54</v>
      </c>
      <c r="R77" s="203">
        <f>'計算2-2'!I78</f>
        <v>0</v>
      </c>
      <c r="S77" s="203">
        <f>'計算2-2'!HY78</f>
        <v>0</v>
      </c>
      <c r="T77" s="203">
        <f>'計算2-2'!IQ78</f>
        <v>0</v>
      </c>
      <c r="U77" s="203">
        <f>'計算2-2'!IV78</f>
        <v>0</v>
      </c>
      <c r="W77" s="6" t="s">
        <v>285</v>
      </c>
      <c r="X77" s="38" t="s">
        <v>54</v>
      </c>
      <c r="Y77" s="204">
        <f>'計算2-2'!K78</f>
        <v>0</v>
      </c>
      <c r="Z77" s="204">
        <f>'計算2-2'!IA78</f>
        <v>0</v>
      </c>
      <c r="AA77" s="204">
        <f>'計算2-2'!IS78</f>
        <v>0</v>
      </c>
      <c r="AB77" s="204">
        <f>'計算2-2'!IW78</f>
        <v>0</v>
      </c>
    </row>
    <row r="78" spans="2:28" ht="12" customHeight="1">
      <c r="B78" s="6" t="s">
        <v>286</v>
      </c>
      <c r="C78" s="38" t="s">
        <v>55</v>
      </c>
      <c r="D78" s="203">
        <f>'計算2-2'!C79</f>
        <v>0</v>
      </c>
      <c r="E78" s="203">
        <f>'計算2-2'!HW79</f>
        <v>0</v>
      </c>
      <c r="F78" s="203">
        <f>'計算2-2'!IM79</f>
        <v>0</v>
      </c>
      <c r="G78" s="203">
        <f>'計算2-2'!IT79</f>
        <v>0</v>
      </c>
      <c r="I78" s="6" t="s">
        <v>286</v>
      </c>
      <c r="J78" s="38" t="s">
        <v>55</v>
      </c>
      <c r="K78" s="203">
        <f>'計算2-2'!H79</f>
        <v>0</v>
      </c>
      <c r="L78" s="203">
        <f>'計算2-2'!HX79</f>
        <v>0</v>
      </c>
      <c r="M78" s="203">
        <f>'計算2-2'!IO79</f>
        <v>0</v>
      </c>
      <c r="N78" s="565">
        <f>'計算2-2'!IU79</f>
        <v>0</v>
      </c>
      <c r="P78" s="6" t="s">
        <v>286</v>
      </c>
      <c r="Q78" s="38" t="s">
        <v>55</v>
      </c>
      <c r="R78" s="203">
        <f>'計算2-2'!I79</f>
        <v>0</v>
      </c>
      <c r="S78" s="203">
        <f>'計算2-2'!HY79</f>
        <v>0</v>
      </c>
      <c r="T78" s="203">
        <f>'計算2-2'!IQ79</f>
        <v>0</v>
      </c>
      <c r="U78" s="203">
        <f>'計算2-2'!IV79</f>
        <v>0</v>
      </c>
      <c r="W78" s="6" t="s">
        <v>286</v>
      </c>
      <c r="X78" s="38" t="s">
        <v>55</v>
      </c>
      <c r="Y78" s="204">
        <f>'計算2-2'!K79</f>
        <v>0</v>
      </c>
      <c r="Z78" s="204">
        <f>'計算2-2'!IA79</f>
        <v>0</v>
      </c>
      <c r="AA78" s="204">
        <f>'計算2-2'!IS79</f>
        <v>0</v>
      </c>
      <c r="AB78" s="204">
        <f>'計算2-2'!IW79</f>
        <v>0</v>
      </c>
    </row>
    <row r="79" spans="2:28" ht="12" customHeight="1">
      <c r="B79" s="6" t="s">
        <v>287</v>
      </c>
      <c r="C79" s="38" t="s">
        <v>56</v>
      </c>
      <c r="D79" s="203">
        <f>'計算2-2'!C80</f>
        <v>0</v>
      </c>
      <c r="E79" s="203">
        <f>'計算2-2'!HW80</f>
        <v>0</v>
      </c>
      <c r="F79" s="203">
        <f>'計算2-2'!IM80</f>
        <v>0</v>
      </c>
      <c r="G79" s="203">
        <f>'計算2-2'!IT80</f>
        <v>0</v>
      </c>
      <c r="I79" s="6" t="s">
        <v>287</v>
      </c>
      <c r="J79" s="38" t="s">
        <v>56</v>
      </c>
      <c r="K79" s="203">
        <f>'計算2-2'!H80</f>
        <v>0</v>
      </c>
      <c r="L79" s="203">
        <f>'計算2-2'!HX80</f>
        <v>0</v>
      </c>
      <c r="M79" s="203">
        <f>'計算2-2'!IO80</f>
        <v>0</v>
      </c>
      <c r="N79" s="565">
        <f>'計算2-2'!IU80</f>
        <v>0</v>
      </c>
      <c r="P79" s="6" t="s">
        <v>287</v>
      </c>
      <c r="Q79" s="38" t="s">
        <v>56</v>
      </c>
      <c r="R79" s="203">
        <f>'計算2-2'!I80</f>
        <v>0</v>
      </c>
      <c r="S79" s="203">
        <f>'計算2-2'!HY80</f>
        <v>0</v>
      </c>
      <c r="T79" s="203">
        <f>'計算2-2'!IQ80</f>
        <v>0</v>
      </c>
      <c r="U79" s="203">
        <f>'計算2-2'!IV80</f>
        <v>0</v>
      </c>
      <c r="W79" s="6" t="s">
        <v>287</v>
      </c>
      <c r="X79" s="38" t="s">
        <v>56</v>
      </c>
      <c r="Y79" s="204">
        <f>'計算2-2'!K80</f>
        <v>0</v>
      </c>
      <c r="Z79" s="204">
        <f>'計算2-2'!IA80</f>
        <v>0</v>
      </c>
      <c r="AA79" s="204">
        <f>'計算2-2'!IS80</f>
        <v>0</v>
      </c>
      <c r="AB79" s="204">
        <f>'計算2-2'!IW80</f>
        <v>0</v>
      </c>
    </row>
    <row r="80" spans="2:28" ht="12" customHeight="1">
      <c r="B80" s="6" t="s">
        <v>288</v>
      </c>
      <c r="C80" s="38" t="s">
        <v>57</v>
      </c>
      <c r="D80" s="203">
        <f>'計算2-2'!C81</f>
        <v>0</v>
      </c>
      <c r="E80" s="203">
        <f>'計算2-2'!HW81</f>
        <v>0</v>
      </c>
      <c r="F80" s="203">
        <f>'計算2-2'!IM81</f>
        <v>0</v>
      </c>
      <c r="G80" s="203">
        <f>'計算2-2'!IT81</f>
        <v>0</v>
      </c>
      <c r="I80" s="6" t="s">
        <v>288</v>
      </c>
      <c r="J80" s="38" t="s">
        <v>57</v>
      </c>
      <c r="K80" s="203">
        <f>'計算2-2'!H81</f>
        <v>0</v>
      </c>
      <c r="L80" s="203">
        <f>'計算2-2'!HX81</f>
        <v>0</v>
      </c>
      <c r="M80" s="203">
        <f>'計算2-2'!IO81</f>
        <v>0</v>
      </c>
      <c r="N80" s="565">
        <f>'計算2-2'!IU81</f>
        <v>0</v>
      </c>
      <c r="P80" s="6" t="s">
        <v>288</v>
      </c>
      <c r="Q80" s="38" t="s">
        <v>57</v>
      </c>
      <c r="R80" s="203">
        <f>'計算2-2'!I81</f>
        <v>0</v>
      </c>
      <c r="S80" s="203">
        <f>'計算2-2'!HY81</f>
        <v>0</v>
      </c>
      <c r="T80" s="203">
        <f>'計算2-2'!IQ81</f>
        <v>0</v>
      </c>
      <c r="U80" s="203">
        <f>'計算2-2'!IV81</f>
        <v>0</v>
      </c>
      <c r="W80" s="6" t="s">
        <v>288</v>
      </c>
      <c r="X80" s="38" t="s">
        <v>57</v>
      </c>
      <c r="Y80" s="204">
        <f>'計算2-2'!K81</f>
        <v>0</v>
      </c>
      <c r="Z80" s="204">
        <f>'計算2-2'!IA81</f>
        <v>0</v>
      </c>
      <c r="AA80" s="204">
        <f>'計算2-2'!IS81</f>
        <v>0</v>
      </c>
      <c r="AB80" s="204">
        <f>'計算2-2'!IW81</f>
        <v>0</v>
      </c>
    </row>
    <row r="81" spans="2:28" ht="12" customHeight="1">
      <c r="B81" s="6" t="s">
        <v>289</v>
      </c>
      <c r="C81" s="38" t="s">
        <v>290</v>
      </c>
      <c r="D81" s="203">
        <f>'計算2-2'!C82</f>
        <v>0</v>
      </c>
      <c r="E81" s="203">
        <f>'計算2-2'!HW82</f>
        <v>0</v>
      </c>
      <c r="F81" s="203">
        <f>'計算2-2'!IM82</f>
        <v>0</v>
      </c>
      <c r="G81" s="203">
        <f>'計算2-2'!IT82</f>
        <v>0</v>
      </c>
      <c r="I81" s="6" t="s">
        <v>289</v>
      </c>
      <c r="J81" s="38" t="s">
        <v>290</v>
      </c>
      <c r="K81" s="203">
        <f>'計算2-2'!H82</f>
        <v>0</v>
      </c>
      <c r="L81" s="203">
        <f>'計算2-2'!HX82</f>
        <v>0</v>
      </c>
      <c r="M81" s="203">
        <f>'計算2-2'!IO82</f>
        <v>0</v>
      </c>
      <c r="N81" s="565">
        <f>'計算2-2'!IU82</f>
        <v>0</v>
      </c>
      <c r="P81" s="6" t="s">
        <v>289</v>
      </c>
      <c r="Q81" s="38" t="s">
        <v>290</v>
      </c>
      <c r="R81" s="203">
        <f>'計算2-2'!I82</f>
        <v>0</v>
      </c>
      <c r="S81" s="203">
        <f>'計算2-2'!HY82</f>
        <v>0</v>
      </c>
      <c r="T81" s="203">
        <f>'計算2-2'!IQ82</f>
        <v>0</v>
      </c>
      <c r="U81" s="203">
        <f>'計算2-2'!IV82</f>
        <v>0</v>
      </c>
      <c r="W81" s="6" t="s">
        <v>289</v>
      </c>
      <c r="X81" s="38" t="s">
        <v>290</v>
      </c>
      <c r="Y81" s="204">
        <f>'計算2-2'!K82</f>
        <v>0</v>
      </c>
      <c r="Z81" s="204">
        <f>'計算2-2'!IA82</f>
        <v>0</v>
      </c>
      <c r="AA81" s="204">
        <f>'計算2-2'!IS82</f>
        <v>0</v>
      </c>
      <c r="AB81" s="204">
        <f>'計算2-2'!IW82</f>
        <v>0</v>
      </c>
    </row>
    <row r="82" spans="2:28" ht="12" customHeight="1">
      <c r="B82" s="6" t="s">
        <v>291</v>
      </c>
      <c r="C82" s="38" t="s">
        <v>58</v>
      </c>
      <c r="D82" s="203">
        <f>'計算2-2'!C83</f>
        <v>0</v>
      </c>
      <c r="E82" s="203">
        <f>'計算2-2'!HW83</f>
        <v>0</v>
      </c>
      <c r="F82" s="203">
        <f>'計算2-2'!IM83</f>
        <v>0</v>
      </c>
      <c r="G82" s="203">
        <f>'計算2-2'!IT83</f>
        <v>0</v>
      </c>
      <c r="I82" s="6" t="s">
        <v>291</v>
      </c>
      <c r="J82" s="38" t="s">
        <v>58</v>
      </c>
      <c r="K82" s="203">
        <f>'計算2-2'!H83</f>
        <v>0</v>
      </c>
      <c r="L82" s="203">
        <f>'計算2-2'!HX83</f>
        <v>0</v>
      </c>
      <c r="M82" s="203">
        <f>'計算2-2'!IO83</f>
        <v>0</v>
      </c>
      <c r="N82" s="565">
        <f>'計算2-2'!IU83</f>
        <v>0</v>
      </c>
      <c r="P82" s="6" t="s">
        <v>291</v>
      </c>
      <c r="Q82" s="38" t="s">
        <v>58</v>
      </c>
      <c r="R82" s="203">
        <f>'計算2-2'!I83</f>
        <v>0</v>
      </c>
      <c r="S82" s="203">
        <f>'計算2-2'!HY83</f>
        <v>0</v>
      </c>
      <c r="T82" s="203">
        <f>'計算2-2'!IQ83</f>
        <v>0</v>
      </c>
      <c r="U82" s="203">
        <f>'計算2-2'!IV83</f>
        <v>0</v>
      </c>
      <c r="W82" s="6" t="s">
        <v>291</v>
      </c>
      <c r="X82" s="38" t="s">
        <v>58</v>
      </c>
      <c r="Y82" s="204">
        <f>'計算2-2'!K83</f>
        <v>0</v>
      </c>
      <c r="Z82" s="204">
        <f>'計算2-2'!IA83</f>
        <v>0</v>
      </c>
      <c r="AA82" s="204">
        <f>'計算2-2'!IS83</f>
        <v>0</v>
      </c>
      <c r="AB82" s="204">
        <f>'計算2-2'!IW83</f>
        <v>0</v>
      </c>
    </row>
    <row r="83" spans="2:28" ht="12" customHeight="1">
      <c r="B83" s="6" t="s">
        <v>292</v>
      </c>
      <c r="C83" s="38" t="s">
        <v>59</v>
      </c>
      <c r="D83" s="203">
        <f>'計算2-2'!C84</f>
        <v>0</v>
      </c>
      <c r="E83" s="203">
        <f>'計算2-2'!HW84</f>
        <v>0</v>
      </c>
      <c r="F83" s="203">
        <f>'計算2-2'!IM84</f>
        <v>0</v>
      </c>
      <c r="G83" s="203">
        <f>'計算2-2'!IT84</f>
        <v>0</v>
      </c>
      <c r="I83" s="6" t="s">
        <v>292</v>
      </c>
      <c r="J83" s="38" t="s">
        <v>59</v>
      </c>
      <c r="K83" s="203">
        <f>'計算2-2'!H84</f>
        <v>0</v>
      </c>
      <c r="L83" s="203">
        <f>'計算2-2'!HX84</f>
        <v>0</v>
      </c>
      <c r="M83" s="203">
        <f>'計算2-2'!IO84</f>
        <v>0</v>
      </c>
      <c r="N83" s="565">
        <f>'計算2-2'!IU84</f>
        <v>0</v>
      </c>
      <c r="P83" s="6" t="s">
        <v>292</v>
      </c>
      <c r="Q83" s="38" t="s">
        <v>59</v>
      </c>
      <c r="R83" s="203">
        <f>'計算2-2'!I84</f>
        <v>0</v>
      </c>
      <c r="S83" s="203">
        <f>'計算2-2'!HY84</f>
        <v>0</v>
      </c>
      <c r="T83" s="203">
        <f>'計算2-2'!IQ84</f>
        <v>0</v>
      </c>
      <c r="U83" s="203">
        <f>'計算2-2'!IV84</f>
        <v>0</v>
      </c>
      <c r="W83" s="6" t="s">
        <v>292</v>
      </c>
      <c r="X83" s="38" t="s">
        <v>59</v>
      </c>
      <c r="Y83" s="204">
        <f>'計算2-2'!K84</f>
        <v>0</v>
      </c>
      <c r="Z83" s="204">
        <f>'計算2-2'!IA84</f>
        <v>0</v>
      </c>
      <c r="AA83" s="204">
        <f>'計算2-2'!IS84</f>
        <v>0</v>
      </c>
      <c r="AB83" s="204">
        <f>'計算2-2'!IW84</f>
        <v>0</v>
      </c>
    </row>
    <row r="84" spans="2:28" ht="12" customHeight="1">
      <c r="B84" s="6" t="s">
        <v>293</v>
      </c>
      <c r="C84" s="38" t="s">
        <v>60</v>
      </c>
      <c r="D84" s="203">
        <f>'計算2-2'!C85</f>
        <v>0</v>
      </c>
      <c r="E84" s="203">
        <f>'計算2-2'!HW85</f>
        <v>0</v>
      </c>
      <c r="F84" s="203">
        <f>'計算2-2'!IM85</f>
        <v>0</v>
      </c>
      <c r="G84" s="203">
        <f>'計算2-2'!IT85</f>
        <v>0</v>
      </c>
      <c r="I84" s="6" t="s">
        <v>293</v>
      </c>
      <c r="J84" s="38" t="s">
        <v>60</v>
      </c>
      <c r="K84" s="203">
        <f>'計算2-2'!H85</f>
        <v>0</v>
      </c>
      <c r="L84" s="203">
        <f>'計算2-2'!HX85</f>
        <v>0</v>
      </c>
      <c r="M84" s="203">
        <f>'計算2-2'!IO85</f>
        <v>0</v>
      </c>
      <c r="N84" s="565">
        <f>'計算2-2'!IU85</f>
        <v>0</v>
      </c>
      <c r="P84" s="6" t="s">
        <v>293</v>
      </c>
      <c r="Q84" s="38" t="s">
        <v>60</v>
      </c>
      <c r="R84" s="203">
        <f>'計算2-2'!I85</f>
        <v>0</v>
      </c>
      <c r="S84" s="203">
        <f>'計算2-2'!HY85</f>
        <v>0</v>
      </c>
      <c r="T84" s="203">
        <f>'計算2-2'!IQ85</f>
        <v>0</v>
      </c>
      <c r="U84" s="203">
        <f>'計算2-2'!IV85</f>
        <v>0</v>
      </c>
      <c r="W84" s="6" t="s">
        <v>293</v>
      </c>
      <c r="X84" s="38" t="s">
        <v>60</v>
      </c>
      <c r="Y84" s="204">
        <f>'計算2-2'!K85</f>
        <v>0</v>
      </c>
      <c r="Z84" s="204">
        <f>'計算2-2'!IA85</f>
        <v>0</v>
      </c>
      <c r="AA84" s="204">
        <f>'計算2-2'!IS85</f>
        <v>0</v>
      </c>
      <c r="AB84" s="204">
        <f>'計算2-2'!IW85</f>
        <v>0</v>
      </c>
    </row>
    <row r="85" spans="2:28" ht="12" customHeight="1">
      <c r="B85" s="6" t="s">
        <v>294</v>
      </c>
      <c r="C85" s="38" t="s">
        <v>181</v>
      </c>
      <c r="D85" s="203">
        <f>'計算2-2'!C86</f>
        <v>0</v>
      </c>
      <c r="E85" s="203">
        <f>'計算2-2'!HW86</f>
        <v>0</v>
      </c>
      <c r="F85" s="203">
        <f>'計算2-2'!IM86</f>
        <v>0</v>
      </c>
      <c r="G85" s="203">
        <f>'計算2-2'!IT86</f>
        <v>0</v>
      </c>
      <c r="I85" s="6" t="s">
        <v>294</v>
      </c>
      <c r="J85" s="38" t="s">
        <v>181</v>
      </c>
      <c r="K85" s="203">
        <f>'計算2-2'!H86</f>
        <v>0</v>
      </c>
      <c r="L85" s="203">
        <f>'計算2-2'!HX86</f>
        <v>0</v>
      </c>
      <c r="M85" s="203">
        <f>'計算2-2'!IO86</f>
        <v>0</v>
      </c>
      <c r="N85" s="565">
        <f>'計算2-2'!IU86</f>
        <v>0</v>
      </c>
      <c r="P85" s="6" t="s">
        <v>294</v>
      </c>
      <c r="Q85" s="38" t="s">
        <v>181</v>
      </c>
      <c r="R85" s="203">
        <f>'計算2-2'!I86</f>
        <v>0</v>
      </c>
      <c r="S85" s="203">
        <f>'計算2-2'!HY86</f>
        <v>0</v>
      </c>
      <c r="T85" s="203">
        <f>'計算2-2'!IQ86</f>
        <v>0</v>
      </c>
      <c r="U85" s="203">
        <f>'計算2-2'!IV86</f>
        <v>0</v>
      </c>
      <c r="W85" s="6" t="s">
        <v>294</v>
      </c>
      <c r="X85" s="38" t="s">
        <v>181</v>
      </c>
      <c r="Y85" s="204">
        <f>'計算2-2'!K86</f>
        <v>0</v>
      </c>
      <c r="Z85" s="204">
        <f>'計算2-2'!IA86</f>
        <v>0</v>
      </c>
      <c r="AA85" s="204">
        <f>'計算2-2'!IS86</f>
        <v>0</v>
      </c>
      <c r="AB85" s="204">
        <f>'計算2-2'!IW86</f>
        <v>0</v>
      </c>
    </row>
    <row r="86" spans="2:28" ht="12" customHeight="1">
      <c r="B86" s="6" t="s">
        <v>295</v>
      </c>
      <c r="C86" s="38" t="s">
        <v>61</v>
      </c>
      <c r="D86" s="203">
        <f>'計算2-2'!C87</f>
        <v>0</v>
      </c>
      <c r="E86" s="203">
        <f>'計算2-2'!HW87</f>
        <v>0</v>
      </c>
      <c r="F86" s="203">
        <f>'計算2-2'!IM87</f>
        <v>0</v>
      </c>
      <c r="G86" s="203">
        <f>'計算2-2'!IT87</f>
        <v>0</v>
      </c>
      <c r="I86" s="6" t="s">
        <v>295</v>
      </c>
      <c r="J86" s="38" t="s">
        <v>61</v>
      </c>
      <c r="K86" s="203">
        <f>'計算2-2'!H87</f>
        <v>0</v>
      </c>
      <c r="L86" s="203">
        <f>'計算2-2'!HX87</f>
        <v>0</v>
      </c>
      <c r="M86" s="203">
        <f>'計算2-2'!IO87</f>
        <v>0</v>
      </c>
      <c r="N86" s="565">
        <f>'計算2-2'!IU87</f>
        <v>0</v>
      </c>
      <c r="P86" s="6" t="s">
        <v>295</v>
      </c>
      <c r="Q86" s="38" t="s">
        <v>61</v>
      </c>
      <c r="R86" s="203">
        <f>'計算2-2'!I87</f>
        <v>0</v>
      </c>
      <c r="S86" s="203">
        <f>'計算2-2'!HY87</f>
        <v>0</v>
      </c>
      <c r="T86" s="203">
        <f>'計算2-2'!IQ87</f>
        <v>0</v>
      </c>
      <c r="U86" s="203">
        <f>'計算2-2'!IV87</f>
        <v>0</v>
      </c>
      <c r="W86" s="6" t="s">
        <v>295</v>
      </c>
      <c r="X86" s="38" t="s">
        <v>61</v>
      </c>
      <c r="Y86" s="204">
        <f>'計算2-2'!K87</f>
        <v>0</v>
      </c>
      <c r="Z86" s="204">
        <f>'計算2-2'!IA87</f>
        <v>0</v>
      </c>
      <c r="AA86" s="204">
        <f>'計算2-2'!IS87</f>
        <v>0</v>
      </c>
      <c r="AB86" s="204">
        <f>'計算2-2'!IW87</f>
        <v>0</v>
      </c>
    </row>
    <row r="87" spans="2:28" ht="12" customHeight="1">
      <c r="B87" s="6" t="s">
        <v>296</v>
      </c>
      <c r="C87" s="38" t="s">
        <v>297</v>
      </c>
      <c r="D87" s="203">
        <f>'計算2-2'!C88</f>
        <v>0</v>
      </c>
      <c r="E87" s="203">
        <f>'計算2-2'!HW88</f>
        <v>0</v>
      </c>
      <c r="F87" s="203">
        <f>'計算2-2'!IM88</f>
        <v>0</v>
      </c>
      <c r="G87" s="203">
        <f>'計算2-2'!IT88</f>
        <v>0</v>
      </c>
      <c r="I87" s="6" t="s">
        <v>296</v>
      </c>
      <c r="J87" s="38" t="s">
        <v>297</v>
      </c>
      <c r="K87" s="203">
        <f>'計算2-2'!H88</f>
        <v>0</v>
      </c>
      <c r="L87" s="203">
        <f>'計算2-2'!HX88</f>
        <v>0</v>
      </c>
      <c r="M87" s="203">
        <f>'計算2-2'!IO88</f>
        <v>0</v>
      </c>
      <c r="N87" s="565">
        <f>'計算2-2'!IU88</f>
        <v>0</v>
      </c>
      <c r="P87" s="6" t="s">
        <v>296</v>
      </c>
      <c r="Q87" s="38" t="s">
        <v>297</v>
      </c>
      <c r="R87" s="203">
        <f>'計算2-2'!I88</f>
        <v>0</v>
      </c>
      <c r="S87" s="203">
        <f>'計算2-2'!HY88</f>
        <v>0</v>
      </c>
      <c r="T87" s="203">
        <f>'計算2-2'!IQ88</f>
        <v>0</v>
      </c>
      <c r="U87" s="203">
        <f>'計算2-2'!IV88</f>
        <v>0</v>
      </c>
      <c r="W87" s="6" t="s">
        <v>296</v>
      </c>
      <c r="X87" s="38" t="s">
        <v>297</v>
      </c>
      <c r="Y87" s="204">
        <f>'計算2-2'!K88</f>
        <v>0</v>
      </c>
      <c r="Z87" s="204">
        <f>'計算2-2'!IA88</f>
        <v>0</v>
      </c>
      <c r="AA87" s="204">
        <f>'計算2-2'!IS88</f>
        <v>0</v>
      </c>
      <c r="AB87" s="204">
        <f>'計算2-2'!IW88</f>
        <v>0</v>
      </c>
    </row>
    <row r="88" spans="2:28" ht="12" customHeight="1">
      <c r="B88" s="6" t="s">
        <v>298</v>
      </c>
      <c r="C88" s="38" t="s">
        <v>299</v>
      </c>
      <c r="D88" s="203">
        <f>'計算2-2'!C89</f>
        <v>0</v>
      </c>
      <c r="E88" s="203">
        <f>'計算2-2'!HW89</f>
        <v>0</v>
      </c>
      <c r="F88" s="203">
        <f>'計算2-2'!IM89</f>
        <v>0</v>
      </c>
      <c r="G88" s="203">
        <f>'計算2-2'!IT89</f>
        <v>0</v>
      </c>
      <c r="I88" s="6" t="s">
        <v>298</v>
      </c>
      <c r="J88" s="38" t="s">
        <v>299</v>
      </c>
      <c r="K88" s="203">
        <f>'計算2-2'!H89</f>
        <v>0</v>
      </c>
      <c r="L88" s="203">
        <f>'計算2-2'!HX89</f>
        <v>0</v>
      </c>
      <c r="M88" s="203">
        <f>'計算2-2'!IO89</f>
        <v>0</v>
      </c>
      <c r="N88" s="565">
        <f>'計算2-2'!IU89</f>
        <v>0</v>
      </c>
      <c r="P88" s="6" t="s">
        <v>298</v>
      </c>
      <c r="Q88" s="38" t="s">
        <v>299</v>
      </c>
      <c r="R88" s="203">
        <f>'計算2-2'!I89</f>
        <v>0</v>
      </c>
      <c r="S88" s="203">
        <f>'計算2-2'!HY89</f>
        <v>0</v>
      </c>
      <c r="T88" s="203">
        <f>'計算2-2'!IQ89</f>
        <v>0</v>
      </c>
      <c r="U88" s="203">
        <f>'計算2-2'!IV89</f>
        <v>0</v>
      </c>
      <c r="W88" s="6" t="s">
        <v>298</v>
      </c>
      <c r="X88" s="38" t="s">
        <v>299</v>
      </c>
      <c r="Y88" s="204">
        <f>'計算2-2'!K89</f>
        <v>0</v>
      </c>
      <c r="Z88" s="204">
        <f>'計算2-2'!IA89</f>
        <v>0</v>
      </c>
      <c r="AA88" s="204">
        <f>'計算2-2'!IS89</f>
        <v>0</v>
      </c>
      <c r="AB88" s="204">
        <f>'計算2-2'!IW89</f>
        <v>0</v>
      </c>
    </row>
    <row r="89" spans="2:28" ht="12" customHeight="1">
      <c r="B89" s="6" t="s">
        <v>300</v>
      </c>
      <c r="C89" s="38" t="s">
        <v>62</v>
      </c>
      <c r="D89" s="203">
        <f>'計算2-2'!C90</f>
        <v>0</v>
      </c>
      <c r="E89" s="203">
        <f>'計算2-2'!HW90</f>
        <v>0</v>
      </c>
      <c r="F89" s="203">
        <f>'計算2-2'!IM90</f>
        <v>0</v>
      </c>
      <c r="G89" s="203">
        <f>'計算2-2'!IT90</f>
        <v>0</v>
      </c>
      <c r="I89" s="6" t="s">
        <v>300</v>
      </c>
      <c r="J89" s="38" t="s">
        <v>62</v>
      </c>
      <c r="K89" s="203">
        <f>'計算2-2'!H90</f>
        <v>0</v>
      </c>
      <c r="L89" s="203">
        <f>'計算2-2'!HX90</f>
        <v>0</v>
      </c>
      <c r="M89" s="203">
        <f>'計算2-2'!IO90</f>
        <v>0</v>
      </c>
      <c r="N89" s="565">
        <f>'計算2-2'!IU90</f>
        <v>0</v>
      </c>
      <c r="P89" s="6" t="s">
        <v>300</v>
      </c>
      <c r="Q89" s="38" t="s">
        <v>62</v>
      </c>
      <c r="R89" s="203">
        <f>'計算2-2'!I90</f>
        <v>0</v>
      </c>
      <c r="S89" s="203">
        <f>'計算2-2'!HY90</f>
        <v>0</v>
      </c>
      <c r="T89" s="203">
        <f>'計算2-2'!IQ90</f>
        <v>0</v>
      </c>
      <c r="U89" s="203">
        <f>'計算2-2'!IV90</f>
        <v>0</v>
      </c>
      <c r="W89" s="6" t="s">
        <v>300</v>
      </c>
      <c r="X89" s="38" t="s">
        <v>62</v>
      </c>
      <c r="Y89" s="204">
        <f>'計算2-2'!K90</f>
        <v>0</v>
      </c>
      <c r="Z89" s="204">
        <f>'計算2-2'!IA90</f>
        <v>0</v>
      </c>
      <c r="AA89" s="204">
        <f>'計算2-2'!IS90</f>
        <v>0</v>
      </c>
      <c r="AB89" s="204">
        <f>'計算2-2'!IW90</f>
        <v>0</v>
      </c>
    </row>
    <row r="90" spans="2:28" ht="12" customHeight="1">
      <c r="B90" s="6" t="s">
        <v>301</v>
      </c>
      <c r="C90" s="38" t="s">
        <v>63</v>
      </c>
      <c r="D90" s="203">
        <f>'計算2-2'!C91</f>
        <v>0</v>
      </c>
      <c r="E90" s="203">
        <f>'計算2-2'!HW91</f>
        <v>0</v>
      </c>
      <c r="F90" s="203">
        <f>'計算2-2'!IM91</f>
        <v>0</v>
      </c>
      <c r="G90" s="203">
        <f>'計算2-2'!IT91</f>
        <v>0</v>
      </c>
      <c r="I90" s="6" t="s">
        <v>301</v>
      </c>
      <c r="J90" s="38" t="s">
        <v>63</v>
      </c>
      <c r="K90" s="203">
        <f>'計算2-2'!H91</f>
        <v>0</v>
      </c>
      <c r="L90" s="203">
        <f>'計算2-2'!HX91</f>
        <v>0</v>
      </c>
      <c r="M90" s="203">
        <f>'計算2-2'!IO91</f>
        <v>0</v>
      </c>
      <c r="N90" s="565">
        <f>'計算2-2'!IU91</f>
        <v>0</v>
      </c>
      <c r="P90" s="6" t="s">
        <v>301</v>
      </c>
      <c r="Q90" s="38" t="s">
        <v>63</v>
      </c>
      <c r="R90" s="203">
        <f>'計算2-2'!I91</f>
        <v>0</v>
      </c>
      <c r="S90" s="203">
        <f>'計算2-2'!HY91</f>
        <v>0</v>
      </c>
      <c r="T90" s="203">
        <f>'計算2-2'!IQ91</f>
        <v>0</v>
      </c>
      <c r="U90" s="203">
        <f>'計算2-2'!IV91</f>
        <v>0</v>
      </c>
      <c r="W90" s="6" t="s">
        <v>301</v>
      </c>
      <c r="X90" s="38" t="s">
        <v>63</v>
      </c>
      <c r="Y90" s="204">
        <f>'計算2-2'!K91</f>
        <v>0</v>
      </c>
      <c r="Z90" s="204">
        <f>'計算2-2'!IA91</f>
        <v>0</v>
      </c>
      <c r="AA90" s="204">
        <f>'計算2-2'!IS91</f>
        <v>0</v>
      </c>
      <c r="AB90" s="204">
        <f>'計算2-2'!IW91</f>
        <v>0</v>
      </c>
    </row>
    <row r="91" spans="2:28" ht="12" customHeight="1">
      <c r="B91" s="6" t="s">
        <v>302</v>
      </c>
      <c r="C91" s="38" t="s">
        <v>182</v>
      </c>
      <c r="D91" s="203">
        <f>'計算2-2'!C92</f>
        <v>0</v>
      </c>
      <c r="E91" s="203">
        <f>'計算2-2'!HW92</f>
        <v>0</v>
      </c>
      <c r="F91" s="203">
        <f>'計算2-2'!IM92</f>
        <v>0</v>
      </c>
      <c r="G91" s="203">
        <f>'計算2-2'!IT92</f>
        <v>0</v>
      </c>
      <c r="I91" s="6" t="s">
        <v>302</v>
      </c>
      <c r="J91" s="38" t="s">
        <v>182</v>
      </c>
      <c r="K91" s="203">
        <f>'計算2-2'!H92</f>
        <v>0</v>
      </c>
      <c r="L91" s="203">
        <f>'計算2-2'!HX92</f>
        <v>0</v>
      </c>
      <c r="M91" s="203">
        <f>'計算2-2'!IO92</f>
        <v>0</v>
      </c>
      <c r="N91" s="565">
        <f>'計算2-2'!IU92</f>
        <v>0</v>
      </c>
      <c r="P91" s="6" t="s">
        <v>302</v>
      </c>
      <c r="Q91" s="38" t="s">
        <v>182</v>
      </c>
      <c r="R91" s="203">
        <f>'計算2-2'!I92</f>
        <v>0</v>
      </c>
      <c r="S91" s="203">
        <f>'計算2-2'!HY92</f>
        <v>0</v>
      </c>
      <c r="T91" s="203">
        <f>'計算2-2'!IQ92</f>
        <v>0</v>
      </c>
      <c r="U91" s="203">
        <f>'計算2-2'!IV92</f>
        <v>0</v>
      </c>
      <c r="W91" s="6" t="s">
        <v>302</v>
      </c>
      <c r="X91" s="38" t="s">
        <v>182</v>
      </c>
      <c r="Y91" s="204">
        <f>'計算2-2'!K92</f>
        <v>0</v>
      </c>
      <c r="Z91" s="204">
        <f>'計算2-2'!IA92</f>
        <v>0</v>
      </c>
      <c r="AA91" s="204">
        <f>'計算2-2'!IS92</f>
        <v>0</v>
      </c>
      <c r="AB91" s="204">
        <f>'計算2-2'!IW92</f>
        <v>0</v>
      </c>
    </row>
    <row r="92" spans="2:28" ht="12" customHeight="1">
      <c r="B92" s="6" t="s">
        <v>303</v>
      </c>
      <c r="C92" s="38" t="s">
        <v>183</v>
      </c>
      <c r="D92" s="203">
        <f>'計算2-2'!C93</f>
        <v>0</v>
      </c>
      <c r="E92" s="203">
        <f>'計算2-2'!HW93</f>
        <v>0</v>
      </c>
      <c r="F92" s="203">
        <f>'計算2-2'!IM93</f>
        <v>0</v>
      </c>
      <c r="G92" s="203">
        <f>'計算2-2'!IT93</f>
        <v>0</v>
      </c>
      <c r="I92" s="6" t="s">
        <v>303</v>
      </c>
      <c r="J92" s="38" t="s">
        <v>183</v>
      </c>
      <c r="K92" s="203">
        <f>'計算2-2'!H93</f>
        <v>0</v>
      </c>
      <c r="L92" s="203">
        <f>'計算2-2'!HX93</f>
        <v>0</v>
      </c>
      <c r="M92" s="203">
        <f>'計算2-2'!IO93</f>
        <v>0</v>
      </c>
      <c r="N92" s="565">
        <f>'計算2-2'!IU93</f>
        <v>0</v>
      </c>
      <c r="P92" s="6" t="s">
        <v>303</v>
      </c>
      <c r="Q92" s="38" t="s">
        <v>183</v>
      </c>
      <c r="R92" s="203">
        <f>'計算2-2'!I93</f>
        <v>0</v>
      </c>
      <c r="S92" s="203">
        <f>'計算2-2'!HY93</f>
        <v>0</v>
      </c>
      <c r="T92" s="203">
        <f>'計算2-2'!IQ93</f>
        <v>0</v>
      </c>
      <c r="U92" s="203">
        <f>'計算2-2'!IV93</f>
        <v>0</v>
      </c>
      <c r="W92" s="6" t="s">
        <v>303</v>
      </c>
      <c r="X92" s="38" t="s">
        <v>183</v>
      </c>
      <c r="Y92" s="204">
        <f>'計算2-2'!K93</f>
        <v>0</v>
      </c>
      <c r="Z92" s="204">
        <f>'計算2-2'!IA93</f>
        <v>0</v>
      </c>
      <c r="AA92" s="204">
        <f>'計算2-2'!IS93</f>
        <v>0</v>
      </c>
      <c r="AB92" s="204">
        <f>'計算2-2'!IW93</f>
        <v>0</v>
      </c>
    </row>
    <row r="93" spans="2:28" ht="12" customHeight="1">
      <c r="B93" s="6" t="s">
        <v>304</v>
      </c>
      <c r="C93" s="38" t="s">
        <v>305</v>
      </c>
      <c r="D93" s="203">
        <f>'計算2-2'!C94</f>
        <v>0</v>
      </c>
      <c r="E93" s="203">
        <f>'計算2-2'!HW94</f>
        <v>0</v>
      </c>
      <c r="F93" s="203">
        <f>'計算2-2'!IM94</f>
        <v>0</v>
      </c>
      <c r="G93" s="203">
        <f>'計算2-2'!IT94</f>
        <v>0</v>
      </c>
      <c r="I93" s="6" t="s">
        <v>304</v>
      </c>
      <c r="J93" s="38" t="s">
        <v>305</v>
      </c>
      <c r="K93" s="203">
        <f>'計算2-2'!H94</f>
        <v>0</v>
      </c>
      <c r="L93" s="203">
        <f>'計算2-2'!HX94</f>
        <v>0</v>
      </c>
      <c r="M93" s="203">
        <f>'計算2-2'!IO94</f>
        <v>0</v>
      </c>
      <c r="N93" s="565">
        <f>'計算2-2'!IU94</f>
        <v>0</v>
      </c>
      <c r="P93" s="6" t="s">
        <v>304</v>
      </c>
      <c r="Q93" s="38" t="s">
        <v>305</v>
      </c>
      <c r="R93" s="203">
        <f>'計算2-2'!I94</f>
        <v>0</v>
      </c>
      <c r="S93" s="203">
        <f>'計算2-2'!HY94</f>
        <v>0</v>
      </c>
      <c r="T93" s="203">
        <f>'計算2-2'!IQ94</f>
        <v>0</v>
      </c>
      <c r="U93" s="203">
        <f>'計算2-2'!IV94</f>
        <v>0</v>
      </c>
      <c r="W93" s="6" t="s">
        <v>304</v>
      </c>
      <c r="X93" s="38" t="s">
        <v>305</v>
      </c>
      <c r="Y93" s="204">
        <f>'計算2-2'!K94</f>
        <v>0</v>
      </c>
      <c r="Z93" s="204">
        <f>'計算2-2'!IA94</f>
        <v>0</v>
      </c>
      <c r="AA93" s="204">
        <f>'計算2-2'!IS94</f>
        <v>0</v>
      </c>
      <c r="AB93" s="204">
        <f>'計算2-2'!IW94</f>
        <v>0</v>
      </c>
    </row>
    <row r="94" spans="2:28" ht="12" customHeight="1">
      <c r="B94" s="6" t="s">
        <v>306</v>
      </c>
      <c r="C94" s="38" t="s">
        <v>64</v>
      </c>
      <c r="D94" s="203">
        <f>'計算2-2'!C95</f>
        <v>0</v>
      </c>
      <c r="E94" s="203">
        <f>'計算2-2'!HW95</f>
        <v>0</v>
      </c>
      <c r="F94" s="203">
        <f>'計算2-2'!IM95</f>
        <v>0</v>
      </c>
      <c r="G94" s="203">
        <f>'計算2-2'!IT95</f>
        <v>0</v>
      </c>
      <c r="I94" s="6" t="s">
        <v>306</v>
      </c>
      <c r="J94" s="38" t="s">
        <v>64</v>
      </c>
      <c r="K94" s="203">
        <f>'計算2-2'!H95</f>
        <v>0</v>
      </c>
      <c r="L94" s="203">
        <f>'計算2-2'!HX95</f>
        <v>0</v>
      </c>
      <c r="M94" s="203">
        <f>'計算2-2'!IO95</f>
        <v>0</v>
      </c>
      <c r="N94" s="565">
        <f>'計算2-2'!IU95</f>
        <v>0</v>
      </c>
      <c r="P94" s="6" t="s">
        <v>306</v>
      </c>
      <c r="Q94" s="38" t="s">
        <v>64</v>
      </c>
      <c r="R94" s="203">
        <f>'計算2-2'!I95</f>
        <v>0</v>
      </c>
      <c r="S94" s="203">
        <f>'計算2-2'!HY95</f>
        <v>0</v>
      </c>
      <c r="T94" s="203">
        <f>'計算2-2'!IQ95</f>
        <v>0</v>
      </c>
      <c r="U94" s="203">
        <f>'計算2-2'!IV95</f>
        <v>0</v>
      </c>
      <c r="W94" s="6" t="s">
        <v>306</v>
      </c>
      <c r="X94" s="38" t="s">
        <v>64</v>
      </c>
      <c r="Y94" s="204">
        <f>'計算2-2'!K95</f>
        <v>0</v>
      </c>
      <c r="Z94" s="204">
        <f>'計算2-2'!IA95</f>
        <v>0</v>
      </c>
      <c r="AA94" s="204">
        <f>'計算2-2'!IS95</f>
        <v>0</v>
      </c>
      <c r="AB94" s="204">
        <f>'計算2-2'!IW95</f>
        <v>0</v>
      </c>
    </row>
    <row r="95" spans="2:28" ht="12" customHeight="1">
      <c r="B95" s="6" t="s">
        <v>307</v>
      </c>
      <c r="C95" s="38" t="s">
        <v>65</v>
      </c>
      <c r="D95" s="203">
        <f>'計算2-2'!C96</f>
        <v>0</v>
      </c>
      <c r="E95" s="203">
        <f>'計算2-2'!HW96</f>
        <v>0</v>
      </c>
      <c r="F95" s="203">
        <f>'計算2-2'!IM96</f>
        <v>0</v>
      </c>
      <c r="G95" s="203">
        <f>'計算2-2'!IT96</f>
        <v>0</v>
      </c>
      <c r="I95" s="6" t="s">
        <v>307</v>
      </c>
      <c r="J95" s="38" t="s">
        <v>65</v>
      </c>
      <c r="K95" s="203">
        <f>'計算2-2'!H96</f>
        <v>0</v>
      </c>
      <c r="L95" s="203">
        <f>'計算2-2'!HX96</f>
        <v>0</v>
      </c>
      <c r="M95" s="203">
        <f>'計算2-2'!IO96</f>
        <v>0</v>
      </c>
      <c r="N95" s="565">
        <f>'計算2-2'!IU96</f>
        <v>0</v>
      </c>
      <c r="P95" s="6" t="s">
        <v>307</v>
      </c>
      <c r="Q95" s="38" t="s">
        <v>65</v>
      </c>
      <c r="R95" s="203">
        <f>'計算2-2'!I96</f>
        <v>0</v>
      </c>
      <c r="S95" s="203">
        <f>'計算2-2'!HY96</f>
        <v>0</v>
      </c>
      <c r="T95" s="203">
        <f>'計算2-2'!IQ96</f>
        <v>0</v>
      </c>
      <c r="U95" s="203">
        <f>'計算2-2'!IV96</f>
        <v>0</v>
      </c>
      <c r="W95" s="6" t="s">
        <v>307</v>
      </c>
      <c r="X95" s="38" t="s">
        <v>65</v>
      </c>
      <c r="Y95" s="204">
        <f>'計算2-2'!K96</f>
        <v>0</v>
      </c>
      <c r="Z95" s="204">
        <f>'計算2-2'!IA96</f>
        <v>0</v>
      </c>
      <c r="AA95" s="204">
        <f>'計算2-2'!IS96</f>
        <v>0</v>
      </c>
      <c r="AB95" s="204">
        <f>'計算2-2'!IW96</f>
        <v>0</v>
      </c>
    </row>
    <row r="96" spans="2:28" ht="12" customHeight="1">
      <c r="B96" s="6" t="s">
        <v>308</v>
      </c>
      <c r="C96" s="38" t="s">
        <v>66</v>
      </c>
      <c r="D96" s="203">
        <f>'計算2-2'!C97</f>
        <v>0</v>
      </c>
      <c r="E96" s="203">
        <f>'計算2-2'!HW97</f>
        <v>0</v>
      </c>
      <c r="F96" s="203">
        <f>'計算2-2'!IM97</f>
        <v>0</v>
      </c>
      <c r="G96" s="203">
        <f>'計算2-2'!IT97</f>
        <v>0</v>
      </c>
      <c r="I96" s="6" t="s">
        <v>308</v>
      </c>
      <c r="J96" s="38" t="s">
        <v>66</v>
      </c>
      <c r="K96" s="203">
        <f>'計算2-2'!H97</f>
        <v>0</v>
      </c>
      <c r="L96" s="203">
        <f>'計算2-2'!HX97</f>
        <v>0</v>
      </c>
      <c r="M96" s="203">
        <f>'計算2-2'!IO97</f>
        <v>0</v>
      </c>
      <c r="N96" s="565">
        <f>'計算2-2'!IU97</f>
        <v>0</v>
      </c>
      <c r="P96" s="6" t="s">
        <v>308</v>
      </c>
      <c r="Q96" s="38" t="s">
        <v>66</v>
      </c>
      <c r="R96" s="203">
        <f>'計算2-2'!I97</f>
        <v>0</v>
      </c>
      <c r="S96" s="203">
        <f>'計算2-2'!HY97</f>
        <v>0</v>
      </c>
      <c r="T96" s="203">
        <f>'計算2-2'!IQ97</f>
        <v>0</v>
      </c>
      <c r="U96" s="203">
        <f>'計算2-2'!IV97</f>
        <v>0</v>
      </c>
      <c r="W96" s="6" t="s">
        <v>308</v>
      </c>
      <c r="X96" s="38" t="s">
        <v>66</v>
      </c>
      <c r="Y96" s="204">
        <f>'計算2-2'!K97</f>
        <v>0</v>
      </c>
      <c r="Z96" s="204">
        <f>'計算2-2'!IA97</f>
        <v>0</v>
      </c>
      <c r="AA96" s="204">
        <f>'計算2-2'!IS97</f>
        <v>0</v>
      </c>
      <c r="AB96" s="204">
        <f>'計算2-2'!IW97</f>
        <v>0</v>
      </c>
    </row>
    <row r="97" spans="2:28" ht="12" customHeight="1">
      <c r="B97" s="6" t="s">
        <v>309</v>
      </c>
      <c r="C97" s="38" t="s">
        <v>310</v>
      </c>
      <c r="D97" s="203">
        <f>'計算2-2'!C98</f>
        <v>0</v>
      </c>
      <c r="E97" s="203">
        <f>'計算2-2'!HW98</f>
        <v>0</v>
      </c>
      <c r="F97" s="203">
        <f>'計算2-2'!IM98</f>
        <v>0</v>
      </c>
      <c r="G97" s="203">
        <f>'計算2-2'!IT98</f>
        <v>0</v>
      </c>
      <c r="I97" s="6" t="s">
        <v>309</v>
      </c>
      <c r="J97" s="38" t="s">
        <v>310</v>
      </c>
      <c r="K97" s="203">
        <f>'計算2-2'!H98</f>
        <v>0</v>
      </c>
      <c r="L97" s="203">
        <f>'計算2-2'!HX98</f>
        <v>0</v>
      </c>
      <c r="M97" s="203">
        <f>'計算2-2'!IO98</f>
        <v>0</v>
      </c>
      <c r="N97" s="565">
        <f>'計算2-2'!IU98</f>
        <v>0</v>
      </c>
      <c r="P97" s="6" t="s">
        <v>309</v>
      </c>
      <c r="Q97" s="38" t="s">
        <v>310</v>
      </c>
      <c r="R97" s="203">
        <f>'計算2-2'!I98</f>
        <v>0</v>
      </c>
      <c r="S97" s="203">
        <f>'計算2-2'!HY98</f>
        <v>0</v>
      </c>
      <c r="T97" s="203">
        <f>'計算2-2'!IQ98</f>
        <v>0</v>
      </c>
      <c r="U97" s="203">
        <f>'計算2-2'!IV98</f>
        <v>0</v>
      </c>
      <c r="W97" s="6" t="s">
        <v>309</v>
      </c>
      <c r="X97" s="38" t="s">
        <v>310</v>
      </c>
      <c r="Y97" s="204">
        <f>'計算2-2'!K98</f>
        <v>0</v>
      </c>
      <c r="Z97" s="204">
        <f>'計算2-2'!IA98</f>
        <v>0</v>
      </c>
      <c r="AA97" s="204">
        <f>'計算2-2'!IS98</f>
        <v>0</v>
      </c>
      <c r="AB97" s="204">
        <f>'計算2-2'!IW98</f>
        <v>0</v>
      </c>
    </row>
    <row r="98" spans="2:28" ht="12" customHeight="1">
      <c r="B98" s="6" t="s">
        <v>311</v>
      </c>
      <c r="C98" s="38" t="s">
        <v>312</v>
      </c>
      <c r="D98" s="203">
        <f>'計算2-2'!C99</f>
        <v>0</v>
      </c>
      <c r="E98" s="203">
        <f>'計算2-2'!HW99</f>
        <v>0</v>
      </c>
      <c r="F98" s="203">
        <f>'計算2-2'!IM99</f>
        <v>0</v>
      </c>
      <c r="G98" s="203">
        <f>'計算2-2'!IT99</f>
        <v>0</v>
      </c>
      <c r="I98" s="6" t="s">
        <v>311</v>
      </c>
      <c r="J98" s="38" t="s">
        <v>312</v>
      </c>
      <c r="K98" s="203">
        <f>'計算2-2'!H99</f>
        <v>0</v>
      </c>
      <c r="L98" s="203">
        <f>'計算2-2'!HX99</f>
        <v>0</v>
      </c>
      <c r="M98" s="203">
        <f>'計算2-2'!IO99</f>
        <v>0</v>
      </c>
      <c r="N98" s="565">
        <f>'計算2-2'!IU99</f>
        <v>0</v>
      </c>
      <c r="P98" s="6" t="s">
        <v>311</v>
      </c>
      <c r="Q98" s="38" t="s">
        <v>312</v>
      </c>
      <c r="R98" s="203">
        <f>'計算2-2'!I99</f>
        <v>0</v>
      </c>
      <c r="S98" s="203">
        <f>'計算2-2'!HY99</f>
        <v>0</v>
      </c>
      <c r="T98" s="203">
        <f>'計算2-2'!IQ99</f>
        <v>0</v>
      </c>
      <c r="U98" s="203">
        <f>'計算2-2'!IV99</f>
        <v>0</v>
      </c>
      <c r="W98" s="6" t="s">
        <v>311</v>
      </c>
      <c r="X98" s="38" t="s">
        <v>312</v>
      </c>
      <c r="Y98" s="204">
        <f>'計算2-2'!K99</f>
        <v>0</v>
      </c>
      <c r="Z98" s="204">
        <f>'計算2-2'!IA99</f>
        <v>0</v>
      </c>
      <c r="AA98" s="204">
        <f>'計算2-2'!IS99</f>
        <v>0</v>
      </c>
      <c r="AB98" s="204">
        <f>'計算2-2'!IW99</f>
        <v>0</v>
      </c>
    </row>
    <row r="99" spans="2:28" ht="12" customHeight="1">
      <c r="B99" s="6" t="s">
        <v>313</v>
      </c>
      <c r="C99" s="38" t="s">
        <v>314</v>
      </c>
      <c r="D99" s="203">
        <f>'計算2-2'!C100</f>
        <v>0</v>
      </c>
      <c r="E99" s="203">
        <f>'計算2-2'!HW100</f>
        <v>0</v>
      </c>
      <c r="F99" s="203">
        <f>'計算2-2'!IM100</f>
        <v>0</v>
      </c>
      <c r="G99" s="203">
        <f>'計算2-2'!IT100</f>
        <v>0</v>
      </c>
      <c r="I99" s="6" t="s">
        <v>313</v>
      </c>
      <c r="J99" s="38" t="s">
        <v>314</v>
      </c>
      <c r="K99" s="203">
        <f>'計算2-2'!H100</f>
        <v>0</v>
      </c>
      <c r="L99" s="203">
        <f>'計算2-2'!HX100</f>
        <v>0</v>
      </c>
      <c r="M99" s="203">
        <f>'計算2-2'!IO100</f>
        <v>0</v>
      </c>
      <c r="N99" s="565">
        <f>'計算2-2'!IU100</f>
        <v>0</v>
      </c>
      <c r="P99" s="6" t="s">
        <v>313</v>
      </c>
      <c r="Q99" s="38" t="s">
        <v>314</v>
      </c>
      <c r="R99" s="203">
        <f>'計算2-2'!I100</f>
        <v>0</v>
      </c>
      <c r="S99" s="203">
        <f>'計算2-2'!HY100</f>
        <v>0</v>
      </c>
      <c r="T99" s="203">
        <f>'計算2-2'!IQ100</f>
        <v>0</v>
      </c>
      <c r="U99" s="203">
        <f>'計算2-2'!IV100</f>
        <v>0</v>
      </c>
      <c r="W99" s="6" t="s">
        <v>313</v>
      </c>
      <c r="X99" s="38" t="s">
        <v>314</v>
      </c>
      <c r="Y99" s="204">
        <f>'計算2-2'!K100</f>
        <v>0</v>
      </c>
      <c r="Z99" s="204">
        <f>'計算2-2'!IA100</f>
        <v>0</v>
      </c>
      <c r="AA99" s="204">
        <f>'計算2-2'!IS100</f>
        <v>0</v>
      </c>
      <c r="AB99" s="204">
        <f>'計算2-2'!IW100</f>
        <v>0</v>
      </c>
    </row>
    <row r="100" spans="2:28" ht="12" customHeight="1">
      <c r="B100" s="6" t="s">
        <v>315</v>
      </c>
      <c r="C100" s="38" t="s">
        <v>67</v>
      </c>
      <c r="D100" s="203">
        <f>'計算2-2'!C101</f>
        <v>0</v>
      </c>
      <c r="E100" s="203">
        <f>'計算2-2'!HW101</f>
        <v>0</v>
      </c>
      <c r="F100" s="203">
        <f>'計算2-2'!IM101</f>
        <v>0</v>
      </c>
      <c r="G100" s="203">
        <f>'計算2-2'!IT101</f>
        <v>0</v>
      </c>
      <c r="I100" s="6" t="s">
        <v>315</v>
      </c>
      <c r="J100" s="38" t="s">
        <v>67</v>
      </c>
      <c r="K100" s="203">
        <f>'計算2-2'!H101</f>
        <v>0</v>
      </c>
      <c r="L100" s="203">
        <f>'計算2-2'!HX101</f>
        <v>0</v>
      </c>
      <c r="M100" s="203">
        <f>'計算2-2'!IO101</f>
        <v>0</v>
      </c>
      <c r="N100" s="565">
        <f>'計算2-2'!IU101</f>
        <v>0</v>
      </c>
      <c r="P100" s="6" t="s">
        <v>315</v>
      </c>
      <c r="Q100" s="38" t="s">
        <v>67</v>
      </c>
      <c r="R100" s="203">
        <f>'計算2-2'!I101</f>
        <v>0</v>
      </c>
      <c r="S100" s="203">
        <f>'計算2-2'!HY101</f>
        <v>0</v>
      </c>
      <c r="T100" s="203">
        <f>'計算2-2'!IQ101</f>
        <v>0</v>
      </c>
      <c r="U100" s="203">
        <f>'計算2-2'!IV101</f>
        <v>0</v>
      </c>
      <c r="W100" s="6" t="s">
        <v>315</v>
      </c>
      <c r="X100" s="38" t="s">
        <v>67</v>
      </c>
      <c r="Y100" s="204">
        <f>'計算2-2'!K101</f>
        <v>0</v>
      </c>
      <c r="Z100" s="204">
        <f>'計算2-2'!IA101</f>
        <v>0</v>
      </c>
      <c r="AA100" s="204">
        <f>'計算2-2'!IS101</f>
        <v>0</v>
      </c>
      <c r="AB100" s="204">
        <f>'計算2-2'!IW101</f>
        <v>0</v>
      </c>
    </row>
    <row r="101" spans="2:28" ht="12" customHeight="1">
      <c r="B101" s="6" t="s">
        <v>316</v>
      </c>
      <c r="C101" s="38" t="s">
        <v>391</v>
      </c>
      <c r="D101" s="203">
        <f>'計算2-2'!C102</f>
        <v>0</v>
      </c>
      <c r="E101" s="203">
        <f>'計算2-2'!HW102</f>
        <v>0</v>
      </c>
      <c r="F101" s="203">
        <f>'計算2-2'!IM102</f>
        <v>0</v>
      </c>
      <c r="G101" s="203">
        <f>'計算2-2'!IT102</f>
        <v>0</v>
      </c>
      <c r="I101" s="6" t="s">
        <v>316</v>
      </c>
      <c r="J101" s="38" t="s">
        <v>391</v>
      </c>
      <c r="K101" s="203">
        <f>'計算2-2'!H102</f>
        <v>0</v>
      </c>
      <c r="L101" s="203">
        <f>'計算2-2'!HX102</f>
        <v>0</v>
      </c>
      <c r="M101" s="203">
        <f>'計算2-2'!IO102</f>
        <v>0</v>
      </c>
      <c r="N101" s="565">
        <f>'計算2-2'!IU102</f>
        <v>0</v>
      </c>
      <c r="P101" s="6" t="s">
        <v>316</v>
      </c>
      <c r="Q101" s="38" t="s">
        <v>391</v>
      </c>
      <c r="R101" s="203">
        <f>'計算2-2'!I102</f>
        <v>0</v>
      </c>
      <c r="S101" s="203">
        <f>'計算2-2'!HY102</f>
        <v>0</v>
      </c>
      <c r="T101" s="203">
        <f>'計算2-2'!IQ102</f>
        <v>0</v>
      </c>
      <c r="U101" s="203">
        <f>'計算2-2'!IV102</f>
        <v>0</v>
      </c>
      <c r="W101" s="6" t="s">
        <v>316</v>
      </c>
      <c r="X101" s="38" t="s">
        <v>391</v>
      </c>
      <c r="Y101" s="204">
        <f>'計算2-2'!K102</f>
        <v>0</v>
      </c>
      <c r="Z101" s="204">
        <f>'計算2-2'!IA102</f>
        <v>0</v>
      </c>
      <c r="AA101" s="204">
        <f>'計算2-2'!IS102</f>
        <v>0</v>
      </c>
      <c r="AB101" s="204">
        <f>'計算2-2'!IW102</f>
        <v>0</v>
      </c>
    </row>
    <row r="102" spans="2:28" ht="12" customHeight="1">
      <c r="B102" s="6" t="s">
        <v>317</v>
      </c>
      <c r="C102" s="38" t="s">
        <v>68</v>
      </c>
      <c r="D102" s="203">
        <f>'計算2-2'!C103</f>
        <v>0</v>
      </c>
      <c r="E102" s="203">
        <f>'計算2-2'!HW103</f>
        <v>0</v>
      </c>
      <c r="F102" s="203">
        <f>'計算2-2'!IM103</f>
        <v>0</v>
      </c>
      <c r="G102" s="203">
        <f>'計算2-2'!IT103</f>
        <v>0</v>
      </c>
      <c r="I102" s="6" t="s">
        <v>317</v>
      </c>
      <c r="J102" s="38" t="s">
        <v>68</v>
      </c>
      <c r="K102" s="203">
        <f>'計算2-2'!H103</f>
        <v>0</v>
      </c>
      <c r="L102" s="203">
        <f>'計算2-2'!HX103</f>
        <v>0</v>
      </c>
      <c r="M102" s="203">
        <f>'計算2-2'!IO103</f>
        <v>0</v>
      </c>
      <c r="N102" s="565">
        <f>'計算2-2'!IU103</f>
        <v>0</v>
      </c>
      <c r="P102" s="6" t="s">
        <v>317</v>
      </c>
      <c r="Q102" s="38" t="s">
        <v>68</v>
      </c>
      <c r="R102" s="203">
        <f>'計算2-2'!I103</f>
        <v>0</v>
      </c>
      <c r="S102" s="203">
        <f>'計算2-2'!HY103</f>
        <v>0</v>
      </c>
      <c r="T102" s="203">
        <f>'計算2-2'!IQ103</f>
        <v>0</v>
      </c>
      <c r="U102" s="203">
        <f>'計算2-2'!IV103</f>
        <v>0</v>
      </c>
      <c r="W102" s="6" t="s">
        <v>317</v>
      </c>
      <c r="X102" s="38" t="s">
        <v>68</v>
      </c>
      <c r="Y102" s="204">
        <f>'計算2-2'!K103</f>
        <v>0</v>
      </c>
      <c r="Z102" s="204">
        <f>'計算2-2'!IA103</f>
        <v>0</v>
      </c>
      <c r="AA102" s="204">
        <f>'計算2-2'!IS103</f>
        <v>0</v>
      </c>
      <c r="AB102" s="204">
        <f>'計算2-2'!IW103</f>
        <v>0</v>
      </c>
    </row>
    <row r="103" spans="2:28" ht="12" customHeight="1">
      <c r="B103" s="6" t="s">
        <v>318</v>
      </c>
      <c r="C103" s="38" t="s">
        <v>184</v>
      </c>
      <c r="D103" s="203">
        <f>'計算2-2'!C104</f>
        <v>0</v>
      </c>
      <c r="E103" s="203">
        <f>'計算2-2'!HW104</f>
        <v>0</v>
      </c>
      <c r="F103" s="203">
        <f>'計算2-2'!IM104</f>
        <v>0</v>
      </c>
      <c r="G103" s="203">
        <f>'計算2-2'!IT104</f>
        <v>0</v>
      </c>
      <c r="I103" s="6" t="s">
        <v>318</v>
      </c>
      <c r="J103" s="38" t="s">
        <v>184</v>
      </c>
      <c r="K103" s="203">
        <f>'計算2-2'!H104</f>
        <v>0</v>
      </c>
      <c r="L103" s="203">
        <f>'計算2-2'!HX104</f>
        <v>0</v>
      </c>
      <c r="M103" s="203">
        <f>'計算2-2'!IO104</f>
        <v>0</v>
      </c>
      <c r="N103" s="565">
        <f>'計算2-2'!IU104</f>
        <v>0</v>
      </c>
      <c r="P103" s="6" t="s">
        <v>318</v>
      </c>
      <c r="Q103" s="38" t="s">
        <v>184</v>
      </c>
      <c r="R103" s="203">
        <f>'計算2-2'!I104</f>
        <v>0</v>
      </c>
      <c r="S103" s="203">
        <f>'計算2-2'!HY104</f>
        <v>0</v>
      </c>
      <c r="T103" s="203">
        <f>'計算2-2'!IQ104</f>
        <v>0</v>
      </c>
      <c r="U103" s="203">
        <f>'計算2-2'!IV104</f>
        <v>0</v>
      </c>
      <c r="W103" s="6" t="s">
        <v>318</v>
      </c>
      <c r="X103" s="38" t="s">
        <v>184</v>
      </c>
      <c r="Y103" s="204">
        <f>'計算2-2'!K104</f>
        <v>0</v>
      </c>
      <c r="Z103" s="204">
        <f>'計算2-2'!IA104</f>
        <v>0</v>
      </c>
      <c r="AA103" s="204">
        <f>'計算2-2'!IS104</f>
        <v>0</v>
      </c>
      <c r="AB103" s="204">
        <f>'計算2-2'!IW104</f>
        <v>0</v>
      </c>
    </row>
    <row r="104" spans="2:28" ht="12" customHeight="1">
      <c r="B104" s="6" t="s">
        <v>319</v>
      </c>
      <c r="C104" s="38" t="s">
        <v>320</v>
      </c>
      <c r="D104" s="203">
        <f>'計算2-2'!C105</f>
        <v>0</v>
      </c>
      <c r="E104" s="203">
        <f>'計算2-2'!HW105</f>
        <v>0</v>
      </c>
      <c r="F104" s="203">
        <f>'計算2-2'!IM105</f>
        <v>0</v>
      </c>
      <c r="G104" s="203">
        <f>'計算2-2'!IT105</f>
        <v>0</v>
      </c>
      <c r="I104" s="6" t="s">
        <v>319</v>
      </c>
      <c r="J104" s="38" t="s">
        <v>320</v>
      </c>
      <c r="K104" s="203">
        <f>'計算2-2'!H105</f>
        <v>0</v>
      </c>
      <c r="L104" s="203">
        <f>'計算2-2'!HX105</f>
        <v>0</v>
      </c>
      <c r="M104" s="203">
        <f>'計算2-2'!IO105</f>
        <v>0</v>
      </c>
      <c r="N104" s="565">
        <f>'計算2-2'!IU105</f>
        <v>0</v>
      </c>
      <c r="P104" s="6" t="s">
        <v>319</v>
      </c>
      <c r="Q104" s="38" t="s">
        <v>320</v>
      </c>
      <c r="R104" s="203">
        <f>'計算2-2'!I105</f>
        <v>0</v>
      </c>
      <c r="S104" s="203">
        <f>'計算2-2'!HY105</f>
        <v>0</v>
      </c>
      <c r="T104" s="203">
        <f>'計算2-2'!IQ105</f>
        <v>0</v>
      </c>
      <c r="U104" s="203">
        <f>'計算2-2'!IV105</f>
        <v>0</v>
      </c>
      <c r="W104" s="6" t="s">
        <v>319</v>
      </c>
      <c r="X104" s="38" t="s">
        <v>320</v>
      </c>
      <c r="Y104" s="204">
        <f>'計算2-2'!K105</f>
        <v>0</v>
      </c>
      <c r="Z104" s="204">
        <f>'計算2-2'!IA105</f>
        <v>0</v>
      </c>
      <c r="AA104" s="204">
        <f>'計算2-2'!IS105</f>
        <v>0</v>
      </c>
      <c r="AB104" s="204">
        <f>'計算2-2'!IW105</f>
        <v>0</v>
      </c>
    </row>
    <row r="105" spans="2:28" ht="12" customHeight="1">
      <c r="B105" s="6" t="s">
        <v>321</v>
      </c>
      <c r="C105" s="38" t="s">
        <v>69</v>
      </c>
      <c r="D105" s="203">
        <f>'計算2-2'!C106</f>
        <v>0</v>
      </c>
      <c r="E105" s="203">
        <f>'計算2-2'!HW106</f>
        <v>0</v>
      </c>
      <c r="F105" s="203">
        <f>'計算2-2'!IM106</f>
        <v>0</v>
      </c>
      <c r="G105" s="203">
        <f>'計算2-2'!IT106</f>
        <v>0</v>
      </c>
      <c r="I105" s="6" t="s">
        <v>321</v>
      </c>
      <c r="J105" s="38" t="s">
        <v>69</v>
      </c>
      <c r="K105" s="203">
        <f>'計算2-2'!H106</f>
        <v>0</v>
      </c>
      <c r="L105" s="203">
        <f>'計算2-2'!HX106</f>
        <v>0</v>
      </c>
      <c r="M105" s="203">
        <f>'計算2-2'!IO106</f>
        <v>0</v>
      </c>
      <c r="N105" s="565">
        <f>'計算2-2'!IU106</f>
        <v>0</v>
      </c>
      <c r="P105" s="6" t="s">
        <v>321</v>
      </c>
      <c r="Q105" s="38" t="s">
        <v>69</v>
      </c>
      <c r="R105" s="203">
        <f>'計算2-2'!I106</f>
        <v>0</v>
      </c>
      <c r="S105" s="203">
        <f>'計算2-2'!HY106</f>
        <v>0</v>
      </c>
      <c r="T105" s="203">
        <f>'計算2-2'!IQ106</f>
        <v>0</v>
      </c>
      <c r="U105" s="203">
        <f>'計算2-2'!IV106</f>
        <v>0</v>
      </c>
      <c r="W105" s="6" t="s">
        <v>321</v>
      </c>
      <c r="X105" s="38" t="s">
        <v>69</v>
      </c>
      <c r="Y105" s="204">
        <f>'計算2-2'!K106</f>
        <v>0</v>
      </c>
      <c r="Z105" s="204">
        <f>'計算2-2'!IA106</f>
        <v>0</v>
      </c>
      <c r="AA105" s="204">
        <f>'計算2-2'!IS106</f>
        <v>0</v>
      </c>
      <c r="AB105" s="204">
        <f>'計算2-2'!IW106</f>
        <v>0</v>
      </c>
    </row>
    <row r="106" spans="2:28" ht="12" customHeight="1">
      <c r="B106" s="6" t="s">
        <v>322</v>
      </c>
      <c r="C106" s="38" t="s">
        <v>185</v>
      </c>
      <c r="D106" s="203">
        <f>'計算2-2'!C107</f>
        <v>0</v>
      </c>
      <c r="E106" s="203">
        <f>'計算2-2'!HW107</f>
        <v>0</v>
      </c>
      <c r="F106" s="203">
        <f>'計算2-2'!IM107</f>
        <v>0</v>
      </c>
      <c r="G106" s="203">
        <f>'計算2-2'!IT107</f>
        <v>0</v>
      </c>
      <c r="I106" s="6" t="s">
        <v>322</v>
      </c>
      <c r="J106" s="38" t="s">
        <v>185</v>
      </c>
      <c r="K106" s="203">
        <f>'計算2-2'!H107</f>
        <v>0</v>
      </c>
      <c r="L106" s="203">
        <f>'計算2-2'!HX107</f>
        <v>0</v>
      </c>
      <c r="M106" s="203">
        <f>'計算2-2'!IO107</f>
        <v>0</v>
      </c>
      <c r="N106" s="565">
        <f>'計算2-2'!IU107</f>
        <v>0</v>
      </c>
      <c r="P106" s="6" t="s">
        <v>322</v>
      </c>
      <c r="Q106" s="38" t="s">
        <v>185</v>
      </c>
      <c r="R106" s="203">
        <f>'計算2-2'!I107</f>
        <v>0</v>
      </c>
      <c r="S106" s="203">
        <f>'計算2-2'!HY107</f>
        <v>0</v>
      </c>
      <c r="T106" s="203">
        <f>'計算2-2'!IQ107</f>
        <v>0</v>
      </c>
      <c r="U106" s="203">
        <f>'計算2-2'!IV107</f>
        <v>0</v>
      </c>
      <c r="W106" s="6" t="s">
        <v>322</v>
      </c>
      <c r="X106" s="38" t="s">
        <v>185</v>
      </c>
      <c r="Y106" s="204">
        <f>'計算2-2'!K107</f>
        <v>0</v>
      </c>
      <c r="Z106" s="204">
        <f>'計算2-2'!IA107</f>
        <v>0</v>
      </c>
      <c r="AA106" s="204">
        <f>'計算2-2'!IS107</f>
        <v>0</v>
      </c>
      <c r="AB106" s="204">
        <f>'計算2-2'!IW107</f>
        <v>0</v>
      </c>
    </row>
    <row r="107" spans="2:28" ht="12" customHeight="1">
      <c r="B107" s="6" t="s">
        <v>323</v>
      </c>
      <c r="C107" s="38" t="s">
        <v>324</v>
      </c>
      <c r="D107" s="203">
        <f>'計算2-2'!C108</f>
        <v>0</v>
      </c>
      <c r="E107" s="203">
        <f>'計算2-2'!HW108</f>
        <v>0</v>
      </c>
      <c r="F107" s="203">
        <f>'計算2-2'!IM108</f>
        <v>0</v>
      </c>
      <c r="G107" s="203">
        <f>'計算2-2'!IT108</f>
        <v>0</v>
      </c>
      <c r="I107" s="6" t="s">
        <v>323</v>
      </c>
      <c r="J107" s="38" t="s">
        <v>324</v>
      </c>
      <c r="K107" s="203">
        <f>'計算2-2'!H108</f>
        <v>0</v>
      </c>
      <c r="L107" s="203">
        <f>'計算2-2'!HX108</f>
        <v>0</v>
      </c>
      <c r="M107" s="203">
        <f>'計算2-2'!IO108</f>
        <v>0</v>
      </c>
      <c r="N107" s="565">
        <f>'計算2-2'!IU108</f>
        <v>0</v>
      </c>
      <c r="P107" s="6" t="s">
        <v>323</v>
      </c>
      <c r="Q107" s="38" t="s">
        <v>324</v>
      </c>
      <c r="R107" s="203">
        <f>'計算2-2'!I108</f>
        <v>0</v>
      </c>
      <c r="S107" s="203">
        <f>'計算2-2'!HY108</f>
        <v>0</v>
      </c>
      <c r="T107" s="203">
        <f>'計算2-2'!IQ108</f>
        <v>0</v>
      </c>
      <c r="U107" s="203">
        <f>'計算2-2'!IV108</f>
        <v>0</v>
      </c>
      <c r="W107" s="6" t="s">
        <v>323</v>
      </c>
      <c r="X107" s="38" t="s">
        <v>324</v>
      </c>
      <c r="Y107" s="204">
        <f>'計算2-2'!K108</f>
        <v>0</v>
      </c>
      <c r="Z107" s="204">
        <f>'計算2-2'!IA108</f>
        <v>0</v>
      </c>
      <c r="AA107" s="204">
        <f>'計算2-2'!IS108</f>
        <v>0</v>
      </c>
      <c r="AB107" s="204">
        <f>'計算2-2'!IW108</f>
        <v>0</v>
      </c>
    </row>
    <row r="108" spans="2:28" ht="12" customHeight="1">
      <c r="B108" s="6" t="s">
        <v>325</v>
      </c>
      <c r="C108" s="38" t="s">
        <v>186</v>
      </c>
      <c r="D108" s="203">
        <f>'計算2-2'!C109</f>
        <v>0</v>
      </c>
      <c r="E108" s="203">
        <f>'計算2-2'!HW109</f>
        <v>0</v>
      </c>
      <c r="F108" s="203">
        <f>'計算2-2'!IM109</f>
        <v>0</v>
      </c>
      <c r="G108" s="203">
        <f>'計算2-2'!IT109</f>
        <v>0</v>
      </c>
      <c r="I108" s="6" t="s">
        <v>325</v>
      </c>
      <c r="J108" s="38" t="s">
        <v>186</v>
      </c>
      <c r="K108" s="203">
        <f>'計算2-2'!H109</f>
        <v>0</v>
      </c>
      <c r="L108" s="203">
        <f>'計算2-2'!HX109</f>
        <v>0</v>
      </c>
      <c r="M108" s="203">
        <f>'計算2-2'!IO109</f>
        <v>0</v>
      </c>
      <c r="N108" s="565">
        <f>'計算2-2'!IU109</f>
        <v>0</v>
      </c>
      <c r="P108" s="6" t="s">
        <v>325</v>
      </c>
      <c r="Q108" s="38" t="s">
        <v>186</v>
      </c>
      <c r="R108" s="203">
        <f>'計算2-2'!I109</f>
        <v>0</v>
      </c>
      <c r="S108" s="203">
        <f>'計算2-2'!HY109</f>
        <v>0</v>
      </c>
      <c r="T108" s="203">
        <f>'計算2-2'!IQ109</f>
        <v>0</v>
      </c>
      <c r="U108" s="203">
        <f>'計算2-2'!IV109</f>
        <v>0</v>
      </c>
      <c r="W108" s="6" t="s">
        <v>325</v>
      </c>
      <c r="X108" s="38" t="s">
        <v>186</v>
      </c>
      <c r="Y108" s="204">
        <f>'計算2-2'!K109</f>
        <v>0</v>
      </c>
      <c r="Z108" s="204">
        <f>'計算2-2'!IA109</f>
        <v>0</v>
      </c>
      <c r="AA108" s="204">
        <f>'計算2-2'!IS109</f>
        <v>0</v>
      </c>
      <c r="AB108" s="204">
        <f>'計算2-2'!IW109</f>
        <v>0</v>
      </c>
    </row>
    <row r="109" spans="2:28" ht="12" customHeight="1">
      <c r="B109" s="6" t="s">
        <v>326</v>
      </c>
      <c r="C109" s="38" t="s">
        <v>70</v>
      </c>
      <c r="D109" s="203">
        <f>'計算2-2'!C110</f>
        <v>0</v>
      </c>
      <c r="E109" s="203">
        <f>'計算2-2'!HW110</f>
        <v>0</v>
      </c>
      <c r="F109" s="203">
        <f>'計算2-2'!IM110</f>
        <v>0</v>
      </c>
      <c r="G109" s="203">
        <f>'計算2-2'!IT110</f>
        <v>0</v>
      </c>
      <c r="I109" s="6" t="s">
        <v>326</v>
      </c>
      <c r="J109" s="38" t="s">
        <v>70</v>
      </c>
      <c r="K109" s="203">
        <f>'計算2-2'!H110</f>
        <v>0</v>
      </c>
      <c r="L109" s="203">
        <f>'計算2-2'!HX110</f>
        <v>0</v>
      </c>
      <c r="M109" s="203">
        <f>'計算2-2'!IO110</f>
        <v>0</v>
      </c>
      <c r="N109" s="565">
        <f>'計算2-2'!IU110</f>
        <v>0</v>
      </c>
      <c r="P109" s="6" t="s">
        <v>326</v>
      </c>
      <c r="Q109" s="38" t="s">
        <v>70</v>
      </c>
      <c r="R109" s="203">
        <f>'計算2-2'!I110</f>
        <v>0</v>
      </c>
      <c r="S109" s="203">
        <f>'計算2-2'!HY110</f>
        <v>0</v>
      </c>
      <c r="T109" s="203">
        <f>'計算2-2'!IQ110</f>
        <v>0</v>
      </c>
      <c r="U109" s="203">
        <f>'計算2-2'!IV110</f>
        <v>0</v>
      </c>
      <c r="W109" s="6" t="s">
        <v>326</v>
      </c>
      <c r="X109" s="38" t="s">
        <v>70</v>
      </c>
      <c r="Y109" s="204">
        <f>'計算2-2'!K110</f>
        <v>0</v>
      </c>
      <c r="Z109" s="204">
        <f>'計算2-2'!IA110</f>
        <v>0</v>
      </c>
      <c r="AA109" s="204">
        <f>'計算2-2'!IS110</f>
        <v>0</v>
      </c>
      <c r="AB109" s="204">
        <f>'計算2-2'!IW110</f>
        <v>0</v>
      </c>
    </row>
    <row r="110" spans="2:28" ht="12" customHeight="1">
      <c r="B110" s="6" t="s">
        <v>702</v>
      </c>
      <c r="C110" s="38" t="s">
        <v>703</v>
      </c>
      <c r="D110" s="203">
        <f>'計算2-2'!C111</f>
        <v>0</v>
      </c>
      <c r="E110" s="203">
        <f>'計算2-2'!HW111</f>
        <v>0</v>
      </c>
      <c r="F110" s="203">
        <f>'計算2-2'!IM111</f>
        <v>0</v>
      </c>
      <c r="G110" s="203">
        <f>'計算2-2'!IT111</f>
        <v>0</v>
      </c>
      <c r="I110" s="6" t="s">
        <v>702</v>
      </c>
      <c r="J110" s="38" t="s">
        <v>703</v>
      </c>
      <c r="K110" s="203">
        <f>'計算2-2'!H111</f>
        <v>0</v>
      </c>
      <c r="L110" s="203">
        <f>'計算2-2'!HX111</f>
        <v>0</v>
      </c>
      <c r="M110" s="203">
        <f>'計算2-2'!IO111</f>
        <v>0</v>
      </c>
      <c r="N110" s="565">
        <f>'計算2-2'!IU111</f>
        <v>0</v>
      </c>
      <c r="P110" s="6" t="s">
        <v>702</v>
      </c>
      <c r="Q110" s="38" t="s">
        <v>703</v>
      </c>
      <c r="R110" s="203">
        <f>'計算2-2'!I111</f>
        <v>0</v>
      </c>
      <c r="S110" s="203">
        <f>'計算2-2'!HY111</f>
        <v>0</v>
      </c>
      <c r="T110" s="203">
        <f>'計算2-2'!IQ111</f>
        <v>0</v>
      </c>
      <c r="U110" s="203">
        <f>'計算2-2'!IV111</f>
        <v>0</v>
      </c>
      <c r="W110" s="6" t="s">
        <v>702</v>
      </c>
      <c r="X110" s="38" t="s">
        <v>703</v>
      </c>
      <c r="Y110" s="204">
        <f>'計算2-2'!K111</f>
        <v>0</v>
      </c>
      <c r="Z110" s="204">
        <f>'計算2-2'!IA111</f>
        <v>0</v>
      </c>
      <c r="AA110" s="204">
        <f>'計算2-2'!IS111</f>
        <v>0</v>
      </c>
      <c r="AB110" s="204">
        <f>'計算2-2'!IW111</f>
        <v>0</v>
      </c>
    </row>
    <row r="111" spans="2:28">
      <c r="B111" s="6" t="s">
        <v>327</v>
      </c>
      <c r="C111" s="38" t="s">
        <v>71</v>
      </c>
      <c r="D111" s="203">
        <f>'計算2-2'!C112</f>
        <v>0</v>
      </c>
      <c r="E111" s="203">
        <f>'計算2-2'!HW112</f>
        <v>0</v>
      </c>
      <c r="F111" s="203">
        <f>'計算2-2'!IM112</f>
        <v>0</v>
      </c>
      <c r="G111" s="203">
        <f>'計算2-2'!IT112</f>
        <v>0</v>
      </c>
      <c r="I111" s="6" t="s">
        <v>327</v>
      </c>
      <c r="J111" s="38" t="s">
        <v>71</v>
      </c>
      <c r="K111" s="203">
        <f>'計算2-2'!H112</f>
        <v>0</v>
      </c>
      <c r="L111" s="203">
        <f>'計算2-2'!HX112</f>
        <v>0</v>
      </c>
      <c r="M111" s="203">
        <f>'計算2-2'!IO112</f>
        <v>0</v>
      </c>
      <c r="N111" s="565">
        <f>'計算2-2'!IU112</f>
        <v>0</v>
      </c>
      <c r="P111" s="6" t="s">
        <v>327</v>
      </c>
      <c r="Q111" s="38" t="s">
        <v>71</v>
      </c>
      <c r="R111" s="203">
        <f>'計算2-2'!I112</f>
        <v>0</v>
      </c>
      <c r="S111" s="203">
        <f>'計算2-2'!HY112</f>
        <v>0</v>
      </c>
      <c r="T111" s="203">
        <f>'計算2-2'!IQ112</f>
        <v>0</v>
      </c>
      <c r="U111" s="203">
        <f>'計算2-2'!IV112</f>
        <v>0</v>
      </c>
      <c r="W111" s="6" t="s">
        <v>327</v>
      </c>
      <c r="X111" s="38" t="s">
        <v>71</v>
      </c>
      <c r="Y111" s="204">
        <f>'計算2-2'!K112</f>
        <v>0</v>
      </c>
      <c r="Z111" s="204">
        <f>'計算2-2'!IA112</f>
        <v>0</v>
      </c>
      <c r="AA111" s="204">
        <f>'計算2-2'!IS112</f>
        <v>0</v>
      </c>
      <c r="AB111" s="204">
        <f>'計算2-2'!IW112</f>
        <v>0</v>
      </c>
    </row>
    <row r="112" spans="2:28">
      <c r="B112" s="6" t="s">
        <v>328</v>
      </c>
      <c r="C112" s="38" t="s">
        <v>72</v>
      </c>
      <c r="D112" s="203">
        <f>'計算2-2'!C113</f>
        <v>0</v>
      </c>
      <c r="E112" s="203">
        <f>'計算2-2'!HW113</f>
        <v>0</v>
      </c>
      <c r="F112" s="203">
        <f>'計算2-2'!IM113</f>
        <v>0</v>
      </c>
      <c r="G112" s="203">
        <f>'計算2-2'!IT113</f>
        <v>0</v>
      </c>
      <c r="I112" s="6" t="s">
        <v>328</v>
      </c>
      <c r="J112" s="38" t="s">
        <v>72</v>
      </c>
      <c r="K112" s="203">
        <f>'計算2-2'!H113</f>
        <v>0</v>
      </c>
      <c r="L112" s="203">
        <f>'計算2-2'!HX113</f>
        <v>0</v>
      </c>
      <c r="M112" s="203">
        <f>'計算2-2'!IO113</f>
        <v>0</v>
      </c>
      <c r="N112" s="565">
        <f>'計算2-2'!IU113</f>
        <v>0</v>
      </c>
      <c r="P112" s="6" t="s">
        <v>328</v>
      </c>
      <c r="Q112" s="38" t="s">
        <v>72</v>
      </c>
      <c r="R112" s="203">
        <f>'計算2-2'!I113</f>
        <v>0</v>
      </c>
      <c r="S112" s="203">
        <f>'計算2-2'!HY113</f>
        <v>0</v>
      </c>
      <c r="T112" s="203">
        <f>'計算2-2'!IQ113</f>
        <v>0</v>
      </c>
      <c r="U112" s="203">
        <f>'計算2-2'!IV113</f>
        <v>0</v>
      </c>
      <c r="W112" s="6" t="s">
        <v>328</v>
      </c>
      <c r="X112" s="38" t="s">
        <v>72</v>
      </c>
      <c r="Y112" s="204">
        <f>'計算2-2'!K113</f>
        <v>0</v>
      </c>
      <c r="Z112" s="204">
        <f>'計算2-2'!IA113</f>
        <v>0</v>
      </c>
      <c r="AA112" s="204">
        <f>'計算2-2'!IS113</f>
        <v>0</v>
      </c>
      <c r="AB112" s="204">
        <f>'計算2-2'!IW113</f>
        <v>0</v>
      </c>
    </row>
    <row r="113" spans="2:28">
      <c r="B113" s="6" t="s">
        <v>329</v>
      </c>
      <c r="C113" s="38" t="s">
        <v>73</v>
      </c>
      <c r="D113" s="205">
        <f>'計算2-2'!C114</f>
        <v>0</v>
      </c>
      <c r="E113" s="205">
        <f>'計算2-2'!HW114</f>
        <v>0</v>
      </c>
      <c r="F113" s="205">
        <f>'計算2-2'!IM114</f>
        <v>0</v>
      </c>
      <c r="G113" s="205">
        <f>'計算2-2'!IT114</f>
        <v>0</v>
      </c>
      <c r="I113" s="6" t="s">
        <v>329</v>
      </c>
      <c r="J113" s="38" t="s">
        <v>73</v>
      </c>
      <c r="K113" s="205">
        <f>'計算2-2'!H114</f>
        <v>0</v>
      </c>
      <c r="L113" s="205">
        <f>'計算2-2'!HX114</f>
        <v>0</v>
      </c>
      <c r="M113" s="205">
        <f>'計算2-2'!IO114</f>
        <v>0</v>
      </c>
      <c r="N113" s="566">
        <f>'計算2-2'!IU114</f>
        <v>0</v>
      </c>
      <c r="P113" s="6" t="s">
        <v>329</v>
      </c>
      <c r="Q113" s="38" t="s">
        <v>73</v>
      </c>
      <c r="R113" s="205">
        <f>'計算2-2'!I114</f>
        <v>0</v>
      </c>
      <c r="S113" s="205">
        <f>'計算2-2'!HY114</f>
        <v>0</v>
      </c>
      <c r="T113" s="205">
        <f>'計算2-2'!IQ114</f>
        <v>0</v>
      </c>
      <c r="U113" s="205">
        <f>'計算2-2'!IV114</f>
        <v>0</v>
      </c>
      <c r="W113" s="6" t="s">
        <v>329</v>
      </c>
      <c r="X113" s="38" t="s">
        <v>73</v>
      </c>
      <c r="Y113" s="567">
        <f>'計算2-2'!K114</f>
        <v>0</v>
      </c>
      <c r="Z113" s="567">
        <f>'計算2-2'!IA114</f>
        <v>0</v>
      </c>
      <c r="AA113" s="567">
        <f>'計算2-2'!IS114</f>
        <v>0</v>
      </c>
      <c r="AB113" s="567">
        <f>'計算2-2'!IW114</f>
        <v>0</v>
      </c>
    </row>
    <row r="114" spans="2:28">
      <c r="B114" s="77"/>
      <c r="C114" s="77"/>
      <c r="D114" s="77"/>
      <c r="E114" s="77"/>
      <c r="F114" s="77"/>
      <c r="G114" s="77"/>
      <c r="I114" s="77"/>
      <c r="J114" s="77"/>
      <c r="K114" s="77"/>
      <c r="L114" s="77"/>
      <c r="M114" s="77"/>
      <c r="N114" s="77"/>
      <c r="P114" s="77"/>
      <c r="Q114" s="77"/>
      <c r="R114" s="77"/>
      <c r="S114" s="77"/>
      <c r="T114" s="77"/>
      <c r="U114" s="77"/>
      <c r="W114" s="77"/>
      <c r="X114" s="77"/>
      <c r="Y114" s="77"/>
      <c r="Z114" s="77"/>
      <c r="AA114" s="77"/>
      <c r="AB114" s="77"/>
    </row>
  </sheetData>
  <mergeCells count="16">
    <mergeCell ref="B2:C2"/>
    <mergeCell ref="W2:X2"/>
    <mergeCell ref="W3:X3"/>
    <mergeCell ref="I2:J2"/>
    <mergeCell ref="I3:J3"/>
    <mergeCell ref="P2:Q2"/>
    <mergeCell ref="P3:Q3"/>
    <mergeCell ref="W4:X4"/>
    <mergeCell ref="W5:X5"/>
    <mergeCell ref="B3:C3"/>
    <mergeCell ref="B4:C4"/>
    <mergeCell ref="B5:C5"/>
    <mergeCell ref="I4:J4"/>
    <mergeCell ref="I5:J5"/>
    <mergeCell ref="P4:Q4"/>
    <mergeCell ref="P5:Q5"/>
  </mergeCells>
  <phoneticPr fontId="6"/>
  <pageMargins left="0.78740157480314965" right="0.78740157480314965" top="0.98425196850393704" bottom="0.98425196850393704" header="0.51181102362204722" footer="0.51181102362204722"/>
  <pageSetup paperSize="8" scale="55" orientation="landscape" r:id="rId1"/>
  <headerFooter alignWithMargins="0">
    <oddHeader>&amp;R&amp;P/&amp;N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92D050"/>
    <pageSetUpPr fitToPage="1"/>
  </sheetPr>
  <dimension ref="A1:O50"/>
  <sheetViews>
    <sheetView showGridLines="0" view="pageBreakPreview" zoomScaleNormal="120" zoomScaleSheetLayoutView="100" workbookViewId="0"/>
  </sheetViews>
  <sheetFormatPr defaultColWidth="5.625" defaultRowHeight="15" customHeight="1"/>
  <cols>
    <col min="4" max="4" width="5.625" customWidth="1"/>
    <col min="9" max="9" width="5.625" customWidth="1"/>
  </cols>
  <sheetData>
    <row r="1" spans="1:15" ht="15" customHeight="1">
      <c r="A1" t="s">
        <v>150</v>
      </c>
    </row>
    <row r="3" spans="1:15" ht="15" customHeight="1">
      <c r="D3" s="750">
        <f>SUM(入力!E21+入力!G21)</f>
        <v>0</v>
      </c>
      <c r="E3" s="751"/>
      <c r="F3" s="751"/>
      <c r="G3" s="751"/>
      <c r="H3" s="751"/>
      <c r="I3" s="751"/>
      <c r="J3" s="751"/>
      <c r="K3" s="751"/>
      <c r="L3" s="751"/>
      <c r="M3" s="751"/>
      <c r="N3" s="752"/>
    </row>
    <row r="4" spans="1:15" ht="15" customHeight="1">
      <c r="D4" s="181"/>
      <c r="E4" s="181"/>
      <c r="F4" s="181"/>
      <c r="G4" s="1" t="s">
        <v>579</v>
      </c>
      <c r="H4" s="181"/>
      <c r="I4" s="181"/>
      <c r="J4" s="181"/>
    </row>
    <row r="5" spans="1:15" ht="15" customHeight="1" thickBot="1">
      <c r="E5" s="8" t="s">
        <v>151</v>
      </c>
      <c r="G5" s="1"/>
    </row>
    <row r="6" spans="1:15" ht="15" customHeight="1">
      <c r="B6" s="744" t="s">
        <v>578</v>
      </c>
      <c r="C6" s="505"/>
      <c r="D6" s="505"/>
      <c r="E6" s="505"/>
      <c r="F6" s="505"/>
      <c r="G6" s="505"/>
      <c r="H6" s="505"/>
      <c r="I6" s="505"/>
      <c r="J6" s="505"/>
      <c r="K6" s="505"/>
      <c r="L6" s="505"/>
      <c r="M6" s="505"/>
      <c r="N6" s="505"/>
      <c r="O6" s="506"/>
    </row>
    <row r="7" spans="1:15" ht="15" customHeight="1">
      <c r="B7" s="745"/>
      <c r="C7" s="502"/>
      <c r="D7" s="753">
        <f>'計算2-2'!C6</f>
        <v>0</v>
      </c>
      <c r="E7" s="754"/>
      <c r="F7" s="754"/>
      <c r="G7" s="754"/>
      <c r="H7" s="754"/>
      <c r="I7" s="754"/>
      <c r="J7" s="754"/>
      <c r="K7" s="754"/>
      <c r="L7" s="754"/>
      <c r="M7" s="754"/>
      <c r="N7" s="755"/>
      <c r="O7" s="507"/>
    </row>
    <row r="8" spans="1:15" ht="15" customHeight="1">
      <c r="B8" s="745"/>
      <c r="C8" s="502"/>
      <c r="D8" s="502"/>
      <c r="E8" s="502"/>
      <c r="F8" s="502"/>
      <c r="G8" s="502"/>
      <c r="H8" s="502"/>
      <c r="I8" s="502"/>
      <c r="J8" s="502"/>
      <c r="K8" s="502"/>
      <c r="L8" s="502"/>
      <c r="M8" s="502"/>
      <c r="N8" s="502"/>
      <c r="O8" s="507"/>
    </row>
    <row r="9" spans="1:15" ht="15" customHeight="1">
      <c r="B9" s="745"/>
      <c r="C9" s="502"/>
      <c r="D9" s="502"/>
      <c r="E9" s="502"/>
      <c r="F9" s="502"/>
      <c r="G9" s="511"/>
      <c r="H9" s="511"/>
      <c r="I9" s="502"/>
      <c r="J9" s="502"/>
      <c r="K9" s="502"/>
      <c r="L9" s="502"/>
      <c r="M9" s="502"/>
      <c r="N9" s="502"/>
      <c r="O9" s="507"/>
    </row>
    <row r="10" spans="1:15" ht="15" customHeight="1">
      <c r="B10" s="745"/>
      <c r="C10" s="502"/>
      <c r="D10" s="502"/>
      <c r="E10" s="500"/>
      <c r="F10" s="502"/>
      <c r="G10" s="502"/>
      <c r="H10" s="502"/>
      <c r="I10" s="502"/>
      <c r="J10" s="502"/>
      <c r="K10" s="502"/>
      <c r="L10" s="502"/>
      <c r="M10" s="502"/>
      <c r="N10" s="502"/>
      <c r="O10" s="507"/>
    </row>
    <row r="11" spans="1:15" ht="15" customHeight="1">
      <c r="B11" s="745"/>
      <c r="C11" s="502"/>
      <c r="D11" s="502"/>
      <c r="E11" s="512" t="s">
        <v>152</v>
      </c>
      <c r="F11" s="502"/>
      <c r="G11" s="511"/>
      <c r="H11" s="513"/>
      <c r="I11" s="502"/>
      <c r="J11" s="502"/>
      <c r="K11" s="513" t="s">
        <v>155</v>
      </c>
      <c r="L11" s="502"/>
      <c r="M11" s="502"/>
      <c r="N11" s="502"/>
      <c r="O11" s="507"/>
    </row>
    <row r="12" spans="1:15" ht="15" customHeight="1">
      <c r="B12" s="745"/>
      <c r="C12" s="502"/>
      <c r="D12" s="504"/>
      <c r="E12" s="502"/>
      <c r="F12" s="502"/>
      <c r="G12" s="502"/>
      <c r="H12" s="513"/>
      <c r="I12" s="502"/>
      <c r="J12" s="502"/>
      <c r="K12" s="513" t="s">
        <v>134</v>
      </c>
      <c r="L12" s="502"/>
      <c r="M12" s="502"/>
      <c r="N12" s="502"/>
      <c r="O12" s="507"/>
    </row>
    <row r="13" spans="1:15" ht="15" customHeight="1">
      <c r="B13" s="745"/>
      <c r="C13" s="502"/>
      <c r="D13" s="510" t="s">
        <v>206</v>
      </c>
      <c r="E13" s="501"/>
      <c r="F13" s="501"/>
      <c r="G13" s="501"/>
      <c r="H13" s="756">
        <f>'計算2-2'!H6</f>
        <v>0</v>
      </c>
      <c r="I13" s="757"/>
      <c r="J13" s="757"/>
      <c r="K13" s="757"/>
      <c r="L13" s="757"/>
      <c r="M13" s="757"/>
      <c r="N13" s="758"/>
      <c r="O13" s="507"/>
    </row>
    <row r="14" spans="1:15" ht="15" customHeight="1">
      <c r="B14" s="745"/>
      <c r="C14" s="502"/>
      <c r="D14" s="742">
        <f>D7-H13</f>
        <v>0</v>
      </c>
      <c r="E14" s="743"/>
      <c r="F14" s="743"/>
      <c r="G14" s="743"/>
      <c r="H14" s="503"/>
      <c r="I14" s="759">
        <f>'計算2-2'!I6</f>
        <v>0</v>
      </c>
      <c r="J14" s="760"/>
      <c r="K14" s="760"/>
      <c r="L14" s="760"/>
      <c r="M14" s="760"/>
      <c r="N14" s="761"/>
      <c r="O14" s="507"/>
    </row>
    <row r="15" spans="1:15" ht="15" customHeight="1" thickBot="1">
      <c r="B15" s="746"/>
      <c r="C15" s="508"/>
      <c r="D15" s="508"/>
      <c r="E15" s="508"/>
      <c r="F15" s="508"/>
      <c r="G15" s="508"/>
      <c r="H15" s="508"/>
      <c r="I15" s="508"/>
      <c r="J15" s="508"/>
      <c r="K15" s="508"/>
      <c r="L15" s="508"/>
      <c r="M15" s="508"/>
      <c r="N15" s="508"/>
      <c r="O15" s="509"/>
    </row>
    <row r="16" spans="1:15" ht="15" customHeight="1">
      <c r="B16" s="514"/>
    </row>
    <row r="17" spans="1:14" ht="15" customHeight="1">
      <c r="D17" s="8" t="s">
        <v>151</v>
      </c>
      <c r="E17" s="8"/>
      <c r="F17" s="181"/>
    </row>
    <row r="18" spans="1:14" ht="15" customHeight="1" thickBot="1">
      <c r="D18" s="8" t="s">
        <v>153</v>
      </c>
      <c r="E18" s="8"/>
    </row>
    <row r="19" spans="1:14" ht="15" customHeight="1">
      <c r="B19" s="736" t="s">
        <v>580</v>
      </c>
      <c r="C19" s="517"/>
      <c r="D19" s="517"/>
      <c r="E19" s="517"/>
      <c r="F19" s="517"/>
      <c r="G19" s="517"/>
      <c r="H19" s="517"/>
      <c r="I19" s="517"/>
      <c r="J19" s="517"/>
      <c r="K19" s="517"/>
      <c r="L19" s="517"/>
      <c r="M19" s="518"/>
    </row>
    <row r="20" spans="1:14" ht="15" customHeight="1">
      <c r="A20" s="269"/>
      <c r="B20" s="737"/>
      <c r="C20" s="519"/>
      <c r="D20" s="762">
        <f>'計算2-2'!HW6</f>
        <v>0</v>
      </c>
      <c r="E20" s="763"/>
      <c r="F20" s="763"/>
      <c r="G20" s="763"/>
      <c r="H20" s="763"/>
      <c r="I20" s="763"/>
      <c r="J20" s="763"/>
      <c r="K20" s="763"/>
      <c r="L20" s="764"/>
      <c r="M20" s="521"/>
    </row>
    <row r="21" spans="1:14" ht="15" customHeight="1">
      <c r="A21" s="269"/>
      <c r="B21" s="737"/>
      <c r="C21" s="519"/>
      <c r="D21" s="520" t="s">
        <v>600</v>
      </c>
      <c r="E21" s="520"/>
      <c r="F21" s="520"/>
      <c r="G21" s="520"/>
      <c r="H21" s="520"/>
      <c r="I21" s="520"/>
      <c r="J21" s="520"/>
      <c r="K21" s="520"/>
      <c r="L21" s="520"/>
      <c r="M21" s="521"/>
    </row>
    <row r="22" spans="1:14" ht="15" customHeight="1">
      <c r="A22" s="269"/>
      <c r="B22" s="737"/>
      <c r="C22" s="519"/>
      <c r="D22" s="522"/>
      <c r="E22" s="520"/>
      <c r="F22" s="520"/>
      <c r="G22" s="520"/>
      <c r="H22" s="520"/>
      <c r="I22" s="520"/>
      <c r="J22" s="520"/>
      <c r="K22" s="520"/>
      <c r="L22" s="520"/>
      <c r="M22" s="521"/>
    </row>
    <row r="23" spans="1:14" ht="15" customHeight="1">
      <c r="B23" s="737"/>
      <c r="C23" s="520"/>
      <c r="D23" s="523" t="s">
        <v>152</v>
      </c>
      <c r="E23" s="523"/>
      <c r="F23" s="520"/>
      <c r="G23" s="520"/>
      <c r="H23" s="520"/>
      <c r="I23" s="520"/>
      <c r="J23" s="520"/>
      <c r="K23" s="524" t="s">
        <v>155</v>
      </c>
      <c r="L23" s="520"/>
      <c r="M23" s="521"/>
    </row>
    <row r="24" spans="1:14" ht="15" customHeight="1">
      <c r="B24" s="737"/>
      <c r="C24" s="520"/>
      <c r="D24" s="520"/>
      <c r="E24" s="520"/>
      <c r="F24" s="520"/>
      <c r="G24" s="520"/>
      <c r="H24" s="520"/>
      <c r="I24" s="520"/>
      <c r="J24" s="520"/>
      <c r="K24" s="524" t="s">
        <v>134</v>
      </c>
      <c r="L24" s="520"/>
      <c r="M24" s="521"/>
    </row>
    <row r="25" spans="1:14" ht="15" customHeight="1">
      <c r="B25" s="737"/>
      <c r="C25" s="520"/>
      <c r="D25" s="733" t="s">
        <v>206</v>
      </c>
      <c r="E25" s="734"/>
      <c r="F25" s="735"/>
      <c r="G25" s="747">
        <f>'計算2-2'!HX6</f>
        <v>0</v>
      </c>
      <c r="H25" s="748"/>
      <c r="I25" s="748"/>
      <c r="J25" s="748"/>
      <c r="K25" s="748"/>
      <c r="L25" s="748"/>
      <c r="M25" s="521"/>
    </row>
    <row r="26" spans="1:14" ht="15" customHeight="1">
      <c r="B26" s="737"/>
      <c r="C26" s="520"/>
      <c r="D26" s="731">
        <f>D20-G25</f>
        <v>0</v>
      </c>
      <c r="E26" s="732"/>
      <c r="F26" s="732"/>
      <c r="G26" s="525"/>
      <c r="H26" s="749">
        <f>'計算2-2'!HY6</f>
        <v>0</v>
      </c>
      <c r="I26" s="749"/>
      <c r="J26" s="749"/>
      <c r="K26" s="749"/>
      <c r="L26" s="749"/>
      <c r="M26" s="521"/>
    </row>
    <row r="27" spans="1:14" ht="15" customHeight="1" thickBot="1">
      <c r="B27" s="738"/>
      <c r="C27" s="526"/>
      <c r="D27" s="526"/>
      <c r="E27" s="526"/>
      <c r="F27" s="526"/>
      <c r="G27" s="526"/>
      <c r="H27" s="526"/>
      <c r="I27" s="526"/>
      <c r="J27" s="526"/>
      <c r="K27" s="526"/>
      <c r="L27" s="526"/>
      <c r="M27" s="527"/>
    </row>
    <row r="30" spans="1:14" ht="15" customHeight="1">
      <c r="D30" s="739">
        <f>'計算2-2'!ID6</f>
        <v>0</v>
      </c>
      <c r="E30" s="740"/>
      <c r="F30" s="740"/>
      <c r="G30" s="740"/>
      <c r="H30" s="740"/>
      <c r="I30" s="740"/>
      <c r="J30" s="740"/>
      <c r="K30" s="740"/>
      <c r="L30" s="741"/>
    </row>
    <row r="31" spans="1:14" ht="15" customHeight="1">
      <c r="D31" s="528"/>
      <c r="E31" s="528"/>
      <c r="F31" s="528"/>
      <c r="G31" s="528"/>
      <c r="H31" s="528"/>
      <c r="I31" s="528"/>
      <c r="J31" s="528"/>
      <c r="K31" s="528"/>
      <c r="L31" s="528"/>
    </row>
    <row r="32" spans="1:14" ht="15" customHeight="1">
      <c r="D32" s="528"/>
      <c r="E32" s="528"/>
      <c r="F32" s="528"/>
      <c r="G32" s="528"/>
      <c r="H32" s="528"/>
      <c r="I32" s="528"/>
      <c r="J32" s="528"/>
      <c r="K32" s="528"/>
      <c r="L32" s="528"/>
      <c r="M32" s="497" t="s">
        <v>95</v>
      </c>
      <c r="N32" s="494"/>
    </row>
    <row r="33" spans="1:14" ht="15" customHeight="1">
      <c r="D33" s="528"/>
      <c r="E33" s="528"/>
      <c r="F33" s="528"/>
      <c r="G33" s="528"/>
      <c r="H33" s="528"/>
      <c r="I33" s="528"/>
      <c r="J33" s="528"/>
      <c r="K33" s="528"/>
      <c r="L33" s="528"/>
      <c r="M33" s="498">
        <f>'計算2-2'!IG6</f>
        <v>0.51800000000000002</v>
      </c>
      <c r="N33" s="499"/>
    </row>
    <row r="34" spans="1:14" ht="15" customHeight="1">
      <c r="D34" s="496"/>
    </row>
    <row r="35" spans="1:14" ht="15" customHeight="1">
      <c r="A35" s="495"/>
      <c r="B35" s="495"/>
      <c r="D35" s="717">
        <f>'計算2-2'!IH6</f>
        <v>0</v>
      </c>
      <c r="E35" s="718"/>
      <c r="F35" s="718"/>
      <c r="G35" s="718"/>
      <c r="H35" s="718"/>
      <c r="I35" s="718"/>
      <c r="J35" s="718"/>
      <c r="K35" s="718"/>
      <c r="L35" s="719"/>
    </row>
    <row r="37" spans="1:14" ht="15" customHeight="1">
      <c r="A37" s="269"/>
      <c r="B37" s="269"/>
      <c r="C37" s="269"/>
      <c r="H37" s="8" t="s">
        <v>156</v>
      </c>
    </row>
    <row r="38" spans="1:14" ht="15" customHeight="1">
      <c r="A38" s="269"/>
      <c r="B38" s="269"/>
      <c r="C38" s="269"/>
      <c r="D38" s="495"/>
      <c r="H38" s="8" t="s">
        <v>151</v>
      </c>
    </row>
    <row r="39" spans="1:14" ht="15" customHeight="1" thickBot="1">
      <c r="A39" s="269"/>
      <c r="B39" s="269"/>
      <c r="C39" s="269"/>
      <c r="D39" s="495"/>
      <c r="H39" s="8" t="s">
        <v>153</v>
      </c>
    </row>
    <row r="40" spans="1:14" ht="15" customHeight="1">
      <c r="A40" s="269"/>
      <c r="B40" s="714" t="s">
        <v>581</v>
      </c>
      <c r="C40" s="531"/>
      <c r="D40" s="533"/>
      <c r="E40" s="532"/>
      <c r="F40" s="532"/>
      <c r="G40" s="532"/>
      <c r="H40" s="532"/>
      <c r="I40" s="532"/>
      <c r="J40" s="532"/>
      <c r="K40" s="532"/>
      <c r="L40" s="532"/>
      <c r="M40" s="534"/>
    </row>
    <row r="41" spans="1:14" ht="15" customHeight="1">
      <c r="A41" s="269"/>
      <c r="B41" s="715"/>
      <c r="C41" s="535"/>
      <c r="D41" s="720">
        <f>'計算2-2'!IM6</f>
        <v>0</v>
      </c>
      <c r="E41" s="721"/>
      <c r="F41" s="721"/>
      <c r="G41" s="721"/>
      <c r="H41" s="721"/>
      <c r="I41" s="721"/>
      <c r="J41" s="721"/>
      <c r="K41" s="721"/>
      <c r="L41" s="722"/>
      <c r="M41" s="536"/>
    </row>
    <row r="42" spans="1:14" ht="15" customHeight="1">
      <c r="A42" s="269"/>
      <c r="B42" s="715"/>
      <c r="C42" s="535"/>
      <c r="D42" s="407" t="s">
        <v>154</v>
      </c>
      <c r="E42" s="407"/>
      <c r="F42" s="407"/>
      <c r="G42" s="407"/>
      <c r="H42" s="407"/>
      <c r="I42" s="407"/>
      <c r="J42" s="407"/>
      <c r="K42" s="407"/>
      <c r="L42" s="407"/>
      <c r="M42" s="536"/>
    </row>
    <row r="43" spans="1:14" ht="15" customHeight="1">
      <c r="A43" s="269"/>
      <c r="B43" s="715"/>
      <c r="C43" s="535"/>
      <c r="D43" s="515"/>
      <c r="E43" s="407"/>
      <c r="F43" s="407"/>
      <c r="G43" s="407"/>
      <c r="H43" s="407"/>
      <c r="I43" s="407"/>
      <c r="J43" s="407"/>
      <c r="K43" s="407"/>
      <c r="L43" s="407"/>
      <c r="M43" s="536"/>
    </row>
    <row r="44" spans="1:14" ht="15" customHeight="1">
      <c r="A44" s="269"/>
      <c r="B44" s="715"/>
      <c r="C44" s="535"/>
      <c r="D44" s="516" t="s">
        <v>152</v>
      </c>
      <c r="E44" s="516"/>
      <c r="F44" s="407"/>
      <c r="G44" s="407"/>
      <c r="H44" s="407"/>
      <c r="I44" s="407"/>
      <c r="J44" s="407"/>
      <c r="K44" s="529" t="s">
        <v>155</v>
      </c>
      <c r="L44" s="407"/>
      <c r="M44" s="536"/>
    </row>
    <row r="45" spans="1:14" ht="15" customHeight="1">
      <c r="A45" s="269"/>
      <c r="B45" s="715"/>
      <c r="C45" s="535"/>
      <c r="D45" s="407"/>
      <c r="E45" s="407"/>
      <c r="F45" s="407"/>
      <c r="G45" s="407"/>
      <c r="H45" s="407"/>
      <c r="I45" s="407"/>
      <c r="J45" s="407"/>
      <c r="K45" s="529" t="s">
        <v>134</v>
      </c>
      <c r="L45" s="407"/>
      <c r="M45" s="536"/>
    </row>
    <row r="46" spans="1:14" ht="15" customHeight="1">
      <c r="A46" s="269"/>
      <c r="B46" s="715"/>
      <c r="C46" s="535"/>
      <c r="D46" s="723" t="s">
        <v>206</v>
      </c>
      <c r="E46" s="724"/>
      <c r="F46" s="725"/>
      <c r="G46" s="726">
        <f>'計算2-2'!IO6</f>
        <v>0</v>
      </c>
      <c r="H46" s="727"/>
      <c r="I46" s="727"/>
      <c r="J46" s="727"/>
      <c r="K46" s="727"/>
      <c r="L46" s="727"/>
      <c r="M46" s="536"/>
    </row>
    <row r="47" spans="1:14" ht="15" customHeight="1">
      <c r="A47" s="269"/>
      <c r="B47" s="715"/>
      <c r="C47" s="535"/>
      <c r="D47" s="728">
        <f>D41-G46</f>
        <v>0</v>
      </c>
      <c r="E47" s="729"/>
      <c r="F47" s="729"/>
      <c r="G47" s="530"/>
      <c r="H47" s="730">
        <f>'計算2-2'!IQ6</f>
        <v>0</v>
      </c>
      <c r="I47" s="730"/>
      <c r="J47" s="730"/>
      <c r="K47" s="730"/>
      <c r="L47" s="730"/>
      <c r="M47" s="536"/>
    </row>
    <row r="48" spans="1:14" ht="15" customHeight="1" thickBot="1">
      <c r="A48" s="269"/>
      <c r="B48" s="716"/>
      <c r="C48" s="537"/>
      <c r="D48" s="539"/>
      <c r="E48" s="538"/>
      <c r="F48" s="538"/>
      <c r="G48" s="538"/>
      <c r="H48" s="538"/>
      <c r="I48" s="538"/>
      <c r="J48" s="538"/>
      <c r="K48" s="538"/>
      <c r="L48" s="538"/>
      <c r="M48" s="540"/>
    </row>
    <row r="49" spans="1:4" ht="15" customHeight="1">
      <c r="A49" s="269"/>
      <c r="B49" s="269"/>
      <c r="C49" s="269"/>
      <c r="D49" s="181"/>
    </row>
    <row r="50" spans="1:4" ht="15" customHeight="1">
      <c r="A50" s="269"/>
      <c r="B50" s="269"/>
      <c r="C50" s="269"/>
      <c r="D50" s="495"/>
    </row>
  </sheetData>
  <mergeCells count="20">
    <mergeCell ref="D3:N3"/>
    <mergeCell ref="D7:N7"/>
    <mergeCell ref="H13:N13"/>
    <mergeCell ref="I14:N14"/>
    <mergeCell ref="D20:L20"/>
    <mergeCell ref="D26:F26"/>
    <mergeCell ref="D25:F25"/>
    <mergeCell ref="B19:B27"/>
    <mergeCell ref="D30:L30"/>
    <mergeCell ref="D14:G14"/>
    <mergeCell ref="B6:B15"/>
    <mergeCell ref="G25:L25"/>
    <mergeCell ref="H26:L26"/>
    <mergeCell ref="B40:B48"/>
    <mergeCell ref="D35:L35"/>
    <mergeCell ref="D41:L41"/>
    <mergeCell ref="D46:F46"/>
    <mergeCell ref="G46:L46"/>
    <mergeCell ref="D47:F47"/>
    <mergeCell ref="H47:L47"/>
  </mergeCells>
  <phoneticPr fontId="6"/>
  <pageMargins left="0.59055118110236227" right="0.39370078740157483" top="0.74803149606299213" bottom="0.55118110236220474"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I119"/>
  <sheetViews>
    <sheetView zoomScaleNormal="100" workbookViewId="0">
      <pane xSplit="2" ySplit="6" topLeftCell="C7" activePane="bottomRight" state="frozen"/>
      <selection activeCell="E12" sqref="E12"/>
      <selection pane="topRight" activeCell="E12" sqref="E12"/>
      <selection pane="bottomLeft" activeCell="E12" sqref="E12"/>
      <selection pane="bottomRight" activeCell="C7" sqref="C7"/>
    </sheetView>
  </sheetViews>
  <sheetFormatPr defaultColWidth="9" defaultRowHeight="12"/>
  <cols>
    <col min="1" max="1" width="4.125" style="1" bestFit="1" customWidth="1"/>
    <col min="2" max="2" width="31.875" style="1" bestFit="1" customWidth="1"/>
    <col min="3" max="3" width="9.75" style="623" bestFit="1" customWidth="1"/>
    <col min="4" max="4" width="10.375" style="1" bestFit="1" customWidth="1"/>
    <col min="5" max="5" width="10" style="1" bestFit="1" customWidth="1"/>
    <col min="6" max="6" width="9.125" style="1" bestFit="1" customWidth="1"/>
    <col min="7" max="8" width="10.375" style="1" bestFit="1" customWidth="1"/>
    <col min="9" max="9" width="9.625" style="1" customWidth="1"/>
    <col min="10" max="13" width="9.5" style="1" bestFit="1" customWidth="1"/>
    <col min="14" max="14" width="9.125" style="1" bestFit="1" customWidth="1"/>
    <col min="15" max="15" width="9.5" style="1" bestFit="1" customWidth="1"/>
    <col min="16" max="16" width="9" style="1"/>
    <col min="17" max="17" width="10.125" style="1" customWidth="1"/>
    <col min="18" max="18" width="10.375" style="1" customWidth="1"/>
    <col min="19" max="19" width="10.125" style="1" customWidth="1"/>
    <col min="20" max="20" width="9" style="1"/>
    <col min="21" max="21" width="10.25" style="1" customWidth="1"/>
    <col min="22" max="22" width="9.375" style="1" customWidth="1"/>
    <col min="23" max="26" width="9" style="1"/>
    <col min="27" max="27" width="9.875" style="1" bestFit="1" customWidth="1"/>
    <col min="28" max="28" width="8.375" style="1" bestFit="1" customWidth="1"/>
    <col min="29" max="29" width="9.25" style="1" customWidth="1"/>
    <col min="30" max="30" width="11.375" style="1" customWidth="1"/>
    <col min="31" max="31" width="9.75" style="123" bestFit="1" customWidth="1"/>
    <col min="32" max="32" width="11.375" style="1" customWidth="1"/>
    <col min="33" max="33" width="10.625" style="1" bestFit="1" customWidth="1"/>
    <col min="34" max="34" width="9.875" style="1" customWidth="1"/>
    <col min="35" max="16384" width="9" style="1"/>
  </cols>
  <sheetData>
    <row r="1" spans="1:35" s="9" customFormat="1" ht="13.5" customHeight="1">
      <c r="A1" s="1"/>
      <c r="B1" s="8"/>
      <c r="F1" s="141"/>
      <c r="G1" s="568"/>
      <c r="H1" s="1"/>
      <c r="I1" s="10"/>
      <c r="J1" s="10"/>
      <c r="K1" s="10"/>
      <c r="L1" s="10"/>
      <c r="M1" s="10"/>
      <c r="N1" s="10"/>
      <c r="O1" s="10"/>
      <c r="P1" s="10"/>
      <c r="R1" s="10"/>
      <c r="S1" s="10"/>
      <c r="T1" s="10"/>
      <c r="U1" s="10"/>
      <c r="V1" s="10"/>
      <c r="W1" s="10"/>
      <c r="X1" s="10"/>
      <c r="Y1" s="10"/>
      <c r="Z1" s="10"/>
      <c r="AA1" s="1"/>
      <c r="AB1" s="141"/>
      <c r="AE1" s="120"/>
    </row>
    <row r="2" spans="1:35" s="11" customFormat="1" ht="11.25">
      <c r="B2" s="12"/>
      <c r="C2" s="631" t="s">
        <v>725</v>
      </c>
      <c r="D2" s="13"/>
      <c r="G2" s="569"/>
      <c r="Q2" s="135"/>
      <c r="R2" s="136"/>
      <c r="S2" s="136"/>
      <c r="T2" s="136"/>
      <c r="U2" s="136"/>
      <c r="V2" s="136"/>
      <c r="W2" s="136"/>
      <c r="X2" s="136"/>
      <c r="Y2" s="136"/>
      <c r="AC2" s="142"/>
      <c r="AD2" s="14"/>
      <c r="AE2" s="121"/>
      <c r="AF2" s="14"/>
      <c r="AG2" s="15"/>
      <c r="AI2" s="99"/>
    </row>
    <row r="3" spans="1:35" ht="7.5" customHeight="1">
      <c r="A3" s="5"/>
      <c r="B3" s="16"/>
      <c r="C3" s="624"/>
      <c r="D3" s="17"/>
      <c r="E3" s="208"/>
      <c r="F3" s="18"/>
      <c r="G3" s="17"/>
      <c r="H3" s="138"/>
      <c r="I3" s="138"/>
      <c r="J3" s="138"/>
      <c r="K3" s="138"/>
      <c r="L3" s="138"/>
      <c r="M3" s="138"/>
      <c r="N3" s="138"/>
      <c r="O3" s="138"/>
      <c r="P3" s="138"/>
      <c r="Q3" s="138"/>
      <c r="R3" s="138"/>
      <c r="S3" s="138"/>
      <c r="T3" s="138"/>
      <c r="U3" s="138"/>
      <c r="V3" s="138"/>
      <c r="W3" s="138"/>
      <c r="X3" s="138"/>
      <c r="Y3" s="139"/>
      <c r="Z3" s="21"/>
      <c r="AA3" s="22"/>
      <c r="AB3" s="23"/>
      <c r="AC3" s="91"/>
      <c r="AD3" s="93"/>
      <c r="AE3" s="122"/>
      <c r="AF3" s="91"/>
      <c r="AG3" s="94"/>
      <c r="AH3" s="100"/>
      <c r="AI3" s="103"/>
    </row>
    <row r="4" spans="1:35" ht="13.5" customHeight="1">
      <c r="A4" s="6"/>
      <c r="B4" s="38"/>
      <c r="C4" s="625" t="s">
        <v>100</v>
      </c>
      <c r="D4" s="39" t="s">
        <v>101</v>
      </c>
      <c r="E4" s="40"/>
      <c r="F4" s="140" t="s">
        <v>105</v>
      </c>
      <c r="G4" s="39" t="s">
        <v>101</v>
      </c>
      <c r="H4" s="129" t="s">
        <v>102</v>
      </c>
      <c r="I4" s="149" t="s">
        <v>371</v>
      </c>
      <c r="J4" s="146"/>
      <c r="K4" s="146"/>
      <c r="L4" s="146"/>
      <c r="M4" s="146"/>
      <c r="N4" s="146"/>
      <c r="O4" s="146"/>
      <c r="P4" s="143"/>
      <c r="Q4" s="41" t="s">
        <v>103</v>
      </c>
      <c r="R4" s="149" t="s">
        <v>190</v>
      </c>
      <c r="S4" s="4"/>
      <c r="T4" s="4"/>
      <c r="U4" s="4"/>
      <c r="V4" s="4"/>
      <c r="W4" s="4"/>
      <c r="X4" s="4"/>
      <c r="Y4" s="3"/>
      <c r="Z4" s="42" t="s">
        <v>104</v>
      </c>
      <c r="AA4" s="43"/>
      <c r="AB4" s="140" t="s">
        <v>105</v>
      </c>
      <c r="AC4" s="92" t="s">
        <v>106</v>
      </c>
      <c r="AD4" s="187"/>
      <c r="AE4" s="185" t="s">
        <v>107</v>
      </c>
      <c r="AF4" s="47"/>
      <c r="AG4" s="48"/>
      <c r="AH4" s="101" t="s">
        <v>607</v>
      </c>
      <c r="AI4" s="104" t="s">
        <v>170</v>
      </c>
    </row>
    <row r="5" spans="1:35" ht="13.5" customHeight="1">
      <c r="A5" s="7"/>
      <c r="B5" s="20"/>
      <c r="C5" s="626" t="s">
        <v>108</v>
      </c>
      <c r="D5" s="55" t="s">
        <v>109</v>
      </c>
      <c r="E5" s="2" t="s">
        <v>110</v>
      </c>
      <c r="F5" s="137" t="s">
        <v>120</v>
      </c>
      <c r="G5" s="56" t="s">
        <v>111</v>
      </c>
      <c r="H5" s="144" t="s">
        <v>370</v>
      </c>
      <c r="I5" s="145" t="s">
        <v>98</v>
      </c>
      <c r="J5" s="147" t="s">
        <v>112</v>
      </c>
      <c r="K5" s="148" t="s">
        <v>113</v>
      </c>
      <c r="L5" s="148" t="s">
        <v>114</v>
      </c>
      <c r="M5" s="148" t="s">
        <v>115</v>
      </c>
      <c r="N5" s="148" t="s">
        <v>116</v>
      </c>
      <c r="O5" s="148" t="s">
        <v>373</v>
      </c>
      <c r="P5" s="148" t="s">
        <v>117</v>
      </c>
      <c r="Q5" s="154" t="s">
        <v>370</v>
      </c>
      <c r="R5" s="155" t="s">
        <v>370</v>
      </c>
      <c r="S5" s="57" t="s">
        <v>112</v>
      </c>
      <c r="T5" s="57" t="s">
        <v>113</v>
      </c>
      <c r="U5" s="57" t="s">
        <v>114</v>
      </c>
      <c r="V5" s="57" t="s">
        <v>115</v>
      </c>
      <c r="W5" s="57" t="s">
        <v>116</v>
      </c>
      <c r="X5" s="57" t="s">
        <v>373</v>
      </c>
      <c r="Y5" s="57" t="s">
        <v>117</v>
      </c>
      <c r="Z5" s="58" t="s">
        <v>118</v>
      </c>
      <c r="AA5" s="2" t="s">
        <v>119</v>
      </c>
      <c r="AB5" s="137" t="s">
        <v>120</v>
      </c>
      <c r="AC5" s="95" t="s">
        <v>121</v>
      </c>
      <c r="AD5" s="184" t="s">
        <v>123</v>
      </c>
      <c r="AE5" s="186" t="s">
        <v>124</v>
      </c>
      <c r="AF5" s="188" t="s">
        <v>125</v>
      </c>
      <c r="AG5" s="98" t="s">
        <v>126</v>
      </c>
      <c r="AH5" s="102" t="s">
        <v>172</v>
      </c>
      <c r="AI5" s="105" t="s">
        <v>171</v>
      </c>
    </row>
    <row r="6" spans="1:35" ht="13.5" customHeight="1">
      <c r="A6" s="60"/>
      <c r="B6" s="62" t="s">
        <v>98</v>
      </c>
      <c r="C6" s="628">
        <v>0</v>
      </c>
      <c r="D6" s="207">
        <f>SUM(D7:D114)</f>
        <v>0</v>
      </c>
      <c r="E6" s="68"/>
      <c r="F6" s="206">
        <f>SUM(F7:F114)</f>
        <v>0</v>
      </c>
      <c r="G6" s="207">
        <f>SUM(G7:G114)</f>
        <v>0</v>
      </c>
      <c r="H6" s="68"/>
      <c r="I6" s="68"/>
      <c r="J6" s="68"/>
      <c r="K6" s="68"/>
      <c r="L6" s="68"/>
      <c r="M6" s="68"/>
      <c r="N6" s="68"/>
      <c r="O6" s="68"/>
      <c r="P6" s="68"/>
      <c r="Q6" s="209">
        <f>SUM(Q7:Q114)-Q76</f>
        <v>0</v>
      </c>
      <c r="R6" s="210">
        <f>SUM(R7:R114)-SUM(R81:R82,R84:R87)</f>
        <v>0</v>
      </c>
      <c r="S6" s="211">
        <f>SUM(S7:S114)-S81</f>
        <v>0</v>
      </c>
      <c r="T6" s="211">
        <f>SUM(T7:T114)-T82</f>
        <v>0</v>
      </c>
      <c r="U6" s="211">
        <f>SUM(U7:U114)-U84</f>
        <v>0</v>
      </c>
      <c r="V6" s="211">
        <f>SUM(V7:V114)-V84</f>
        <v>0</v>
      </c>
      <c r="W6" s="211">
        <f>SUM(W7:W114)-W85</f>
        <v>0</v>
      </c>
      <c r="X6" s="211">
        <f>SUM(X7:X114)-X86</f>
        <v>0</v>
      </c>
      <c r="Y6" s="209">
        <f>SUM(Y7:Y114)-Y87</f>
        <v>0</v>
      </c>
      <c r="Z6" s="211">
        <f>SUM(Z7:Z114)</f>
        <v>0</v>
      </c>
      <c r="AA6" s="69"/>
      <c r="AB6" s="212">
        <f>SUM(AB7:AB114)</f>
        <v>0</v>
      </c>
      <c r="AC6" s="213">
        <f>SUM(AC7:AC114)</f>
        <v>0</v>
      </c>
      <c r="AD6" s="69"/>
      <c r="AE6" s="214">
        <f>SUM(AE7:AE114)</f>
        <v>0</v>
      </c>
      <c r="AF6" s="69"/>
      <c r="AG6" s="206">
        <f>SUM(AG7:AG114)</f>
        <v>0</v>
      </c>
      <c r="AH6" s="215"/>
      <c r="AI6" s="216">
        <f>SUM(AI7:AI114)</f>
        <v>0</v>
      </c>
    </row>
    <row r="7" spans="1:35" ht="13.5" customHeight="1">
      <c r="A7" s="5" t="s">
        <v>6</v>
      </c>
      <c r="B7" s="16" t="s">
        <v>0</v>
      </c>
      <c r="C7" s="629">
        <v>0</v>
      </c>
      <c r="D7" s="173">
        <f>入力!E22</f>
        <v>0</v>
      </c>
      <c r="E7" s="71">
        <f>IF(入力!F22="",各種係数!C5,入力!F22/100)</f>
        <v>0.69663046134026341</v>
      </c>
      <c r="F7" s="172">
        <f>D7*E7</f>
        <v>0</v>
      </c>
      <c r="G7" s="173">
        <f>入力!G22</f>
        <v>0</v>
      </c>
      <c r="H7" s="72">
        <f>IF(各種係数!HV5&lt;0,0,各種係数!HV5)</f>
        <v>0.29370043151397079</v>
      </c>
      <c r="I7" s="73">
        <f>IF(各種係数!HX5&lt;0,0,各種係数!HX5)</f>
        <v>6.4971810388847057E-2</v>
      </c>
      <c r="J7" s="73">
        <f>IF(各種係数!HY5&lt;0,0,各種係数!HY5)</f>
        <v>8.93754745283085E-4</v>
      </c>
      <c r="K7" s="73">
        <f>IF(各種係数!HZ5&lt;0,0,各種係数!HZ5)</f>
        <v>3.55599800594519E-2</v>
      </c>
      <c r="L7" s="73">
        <f>IF(各種係数!IA5&lt;0,0,各種係数!IA5)</f>
        <v>1.5003222489470332E-3</v>
      </c>
      <c r="M7" s="73">
        <f>IF(各種係数!IB5&lt;0,0,各種係数!IB5)</f>
        <v>2.0269650014056555E-3</v>
      </c>
      <c r="N7" s="73">
        <f>IF(各種係数!IC5&lt;0,0,各種係数!IC5)</f>
        <v>1.2925019586743615E-4</v>
      </c>
      <c r="O7" s="73">
        <f>IF(各種係数!ID5&lt;0,0,各種係数!ID5)</f>
        <v>3.0824020200642204E-3</v>
      </c>
      <c r="P7" s="74">
        <f>IF(各種係数!IE5&lt;0,0,各種係数!IE5)</f>
        <v>2.1779136117827731E-2</v>
      </c>
      <c r="Q7" s="133">
        <f t="shared" ref="Q7" si="0">$G7*H7</f>
        <v>0</v>
      </c>
      <c r="R7" s="130">
        <f t="shared" ref="R7" si="1">$G7*I7</f>
        <v>0</v>
      </c>
      <c r="S7" s="130">
        <f t="shared" ref="S7" si="2">$G7*J7</f>
        <v>0</v>
      </c>
      <c r="T7" s="130">
        <f t="shared" ref="T7" si="3">$G7*K7</f>
        <v>0</v>
      </c>
      <c r="U7" s="130">
        <f t="shared" ref="U7" si="4">$G7*L7</f>
        <v>0</v>
      </c>
      <c r="V7" s="130">
        <f t="shared" ref="V7" si="5">$G7*M7</f>
        <v>0</v>
      </c>
      <c r="W7" s="130">
        <f t="shared" ref="W7" si="6">$G7*N7</f>
        <v>0</v>
      </c>
      <c r="X7" s="130">
        <f t="shared" ref="X7" si="7">$G7*O7</f>
        <v>0</v>
      </c>
      <c r="Y7" s="131">
        <f t="shared" ref="Y7" si="8">$G7*P7</f>
        <v>0</v>
      </c>
      <c r="Z7" s="134">
        <f>G7-Q7-R7</f>
        <v>0</v>
      </c>
      <c r="AA7" s="72">
        <f>IF(入力!H22="",各種係数!C5,入力!H22/100)</f>
        <v>0.69663046134026341</v>
      </c>
      <c r="AB7" s="217">
        <f>Z7*AA7</f>
        <v>0</v>
      </c>
      <c r="AC7" s="218">
        <f>C7+F7+AB7</f>
        <v>0</v>
      </c>
      <c r="AD7" s="72">
        <f>各種係数!E5</f>
        <v>0.56189099426333755</v>
      </c>
      <c r="AE7" s="219">
        <f>AC7*AD7</f>
        <v>0</v>
      </c>
      <c r="AF7" s="72">
        <f>各種係数!F5</f>
        <v>0.13685645534644134</v>
      </c>
      <c r="AG7" s="219">
        <f>AC7*AF7</f>
        <v>0</v>
      </c>
      <c r="AH7" s="220">
        <f>各種係数!HT5</f>
        <v>2.1996944106425611E-3</v>
      </c>
      <c r="AI7" s="221">
        <f>AC7*AH7</f>
        <v>0</v>
      </c>
    </row>
    <row r="8" spans="1:35" ht="13.5" customHeight="1">
      <c r="A8" s="6" t="s">
        <v>8</v>
      </c>
      <c r="B8" s="38" t="s">
        <v>1</v>
      </c>
      <c r="C8" s="629">
        <v>0</v>
      </c>
      <c r="D8" s="173">
        <f>入力!E23</f>
        <v>0</v>
      </c>
      <c r="E8" s="71">
        <f>IF(入力!F23="",各種係数!C6,入力!F23/100)</f>
        <v>0.31805630053439815</v>
      </c>
      <c r="F8" s="172">
        <f t="shared" ref="F8:F71" si="9">D8*E8</f>
        <v>0</v>
      </c>
      <c r="G8" s="173">
        <f>入力!G23</f>
        <v>0</v>
      </c>
      <c r="H8" s="72">
        <f>IF(各種係数!HV6&lt;0,0,各種係数!HV6)</f>
        <v>6.1209229986989487E-2</v>
      </c>
      <c r="I8" s="73">
        <f>IF(各種係数!HX6&lt;0,0,各種係数!HX6)</f>
        <v>2.2064325095914543E-2</v>
      </c>
      <c r="J8" s="73">
        <f>IF(各種係数!HY6&lt;0,0,各種係数!HY6)</f>
        <v>8.2009166695209065E-6</v>
      </c>
      <c r="K8" s="73">
        <f>IF(各種係数!HZ6&lt;0,0,各種係数!HZ6)</f>
        <v>1.9643366254385682E-2</v>
      </c>
      <c r="L8" s="73">
        <f>IF(各種係数!IA6&lt;0,0,各種係数!IA6)</f>
        <v>0</v>
      </c>
      <c r="M8" s="73">
        <f>IF(各種係数!IB6&lt;0,0,各種係数!IB6)</f>
        <v>2.4506268635980123E-4</v>
      </c>
      <c r="N8" s="73">
        <f>IF(各種係数!IC6&lt;0,0,各種係数!IC6)</f>
        <v>0</v>
      </c>
      <c r="O8" s="73">
        <f>IF(各種係数!ID6&lt;0,0,各種係数!ID6)</f>
        <v>1.0919279342035632E-3</v>
      </c>
      <c r="P8" s="74">
        <f>IF(各種係数!IE6&lt;0,0,各種係数!IE6)</f>
        <v>1.0757673042959778E-3</v>
      </c>
      <c r="Q8" s="133">
        <f t="shared" ref="Q8:Q71" si="10">$G8*H8</f>
        <v>0</v>
      </c>
      <c r="R8" s="130">
        <f t="shared" ref="R8:R71" si="11">$G8*I8</f>
        <v>0</v>
      </c>
      <c r="S8" s="130">
        <f t="shared" ref="S8:S71" si="12">$G8*J8</f>
        <v>0</v>
      </c>
      <c r="T8" s="130">
        <f t="shared" ref="T8:T71" si="13">$G8*K8</f>
        <v>0</v>
      </c>
      <c r="U8" s="130">
        <f t="shared" ref="U8:U71" si="14">$G8*L8</f>
        <v>0</v>
      </c>
      <c r="V8" s="130">
        <f t="shared" ref="V8:V71" si="15">$G8*M8</f>
        <v>0</v>
      </c>
      <c r="W8" s="130">
        <f t="shared" ref="W8:W71" si="16">$G8*N8</f>
        <v>0</v>
      </c>
      <c r="X8" s="130">
        <f t="shared" ref="X8:X71" si="17">$G8*O8</f>
        <v>0</v>
      </c>
      <c r="Y8" s="131">
        <f t="shared" ref="Y8:Y71" si="18">$G8*P8</f>
        <v>0</v>
      </c>
      <c r="Z8" s="134">
        <f t="shared" ref="Z8:Z71" si="19">G8-Q8-R8</f>
        <v>0</v>
      </c>
      <c r="AA8" s="72">
        <f>IF(入力!H23="",各種係数!C6,入力!H23/100)</f>
        <v>0.31805630053439815</v>
      </c>
      <c r="AB8" s="217">
        <f t="shared" ref="AB8:AB71" si="20">Z8*AA8</f>
        <v>0</v>
      </c>
      <c r="AC8" s="218">
        <f>C8+F8+AB8</f>
        <v>0</v>
      </c>
      <c r="AD8" s="72">
        <f>各種係数!E6</f>
        <v>0.27271670116519758</v>
      </c>
      <c r="AE8" s="219">
        <f t="shared" ref="AE8:AE71" si="21">AC8*AD8</f>
        <v>0</v>
      </c>
      <c r="AF8" s="72">
        <f>各種係数!F6</f>
        <v>9.6448589436472318E-2</v>
      </c>
      <c r="AG8" s="219">
        <f t="shared" ref="AG8:AG71" si="22">AC8*AF8</f>
        <v>0</v>
      </c>
      <c r="AH8" s="72">
        <f>各種係数!HT6</f>
        <v>4.5049654627067002E-4</v>
      </c>
      <c r="AI8" s="221">
        <f t="shared" ref="AI8:AI71" si="23">AC8*AH8</f>
        <v>0</v>
      </c>
    </row>
    <row r="9" spans="1:35" ht="13.5" customHeight="1">
      <c r="A9" s="6" t="s">
        <v>9</v>
      </c>
      <c r="B9" s="38" t="s">
        <v>2</v>
      </c>
      <c r="C9" s="629">
        <v>0</v>
      </c>
      <c r="D9" s="173">
        <f>入力!E24</f>
        <v>0</v>
      </c>
      <c r="E9" s="71">
        <f>IF(入力!F24="",各種係数!C7,入力!F24/100)</f>
        <v>1</v>
      </c>
      <c r="F9" s="172">
        <f t="shared" si="9"/>
        <v>0</v>
      </c>
      <c r="G9" s="173">
        <f>入力!G24</f>
        <v>0</v>
      </c>
      <c r="H9" s="72">
        <f>IF(各種係数!HV7&lt;0,0,各種係数!HV7)</f>
        <v>0</v>
      </c>
      <c r="I9" s="73">
        <f>IF(各種係数!HX7&lt;0,0,各種係数!HX7)</f>
        <v>0</v>
      </c>
      <c r="J9" s="73">
        <f>IF(各種係数!HY7&lt;0,0,各種係数!HY7)</f>
        <v>0</v>
      </c>
      <c r="K9" s="73">
        <f>IF(各種係数!HZ7&lt;0,0,各種係数!HZ7)</f>
        <v>0</v>
      </c>
      <c r="L9" s="73">
        <f>IF(各種係数!IA7&lt;0,0,各種係数!IA7)</f>
        <v>0</v>
      </c>
      <c r="M9" s="73">
        <f>IF(各種係数!IB7&lt;0,0,各種係数!IB7)</f>
        <v>0</v>
      </c>
      <c r="N9" s="73">
        <f>IF(各種係数!IC7&lt;0,0,各種係数!IC7)</f>
        <v>0</v>
      </c>
      <c r="O9" s="73">
        <f>IF(各種係数!ID7&lt;0,0,各種係数!ID7)</f>
        <v>0</v>
      </c>
      <c r="P9" s="74">
        <f>IF(各種係数!IE7&lt;0,0,各種係数!IE7)</f>
        <v>0</v>
      </c>
      <c r="Q9" s="133">
        <f t="shared" si="10"/>
        <v>0</v>
      </c>
      <c r="R9" s="130">
        <f t="shared" si="11"/>
        <v>0</v>
      </c>
      <c r="S9" s="130">
        <f t="shared" si="12"/>
        <v>0</v>
      </c>
      <c r="T9" s="130">
        <f t="shared" si="13"/>
        <v>0</v>
      </c>
      <c r="U9" s="130">
        <f t="shared" si="14"/>
        <v>0</v>
      </c>
      <c r="V9" s="130">
        <f t="shared" si="15"/>
        <v>0</v>
      </c>
      <c r="W9" s="130">
        <f t="shared" si="16"/>
        <v>0</v>
      </c>
      <c r="X9" s="130">
        <f t="shared" si="17"/>
        <v>0</v>
      </c>
      <c r="Y9" s="131">
        <f t="shared" si="18"/>
        <v>0</v>
      </c>
      <c r="Z9" s="134">
        <f t="shared" si="19"/>
        <v>0</v>
      </c>
      <c r="AA9" s="72">
        <f>IF(入力!H24="",各種係数!C7,入力!H24/100)</f>
        <v>1</v>
      </c>
      <c r="AB9" s="217">
        <f t="shared" si="20"/>
        <v>0</v>
      </c>
      <c r="AC9" s="218">
        <f>C9+F9+AB9</f>
        <v>0</v>
      </c>
      <c r="AD9" s="72">
        <f>各種係数!E7</f>
        <v>0.62862657578864833</v>
      </c>
      <c r="AE9" s="219">
        <f t="shared" si="21"/>
        <v>0</v>
      </c>
      <c r="AF9" s="72">
        <f>各種係数!F7</f>
        <v>0.18191688280354665</v>
      </c>
      <c r="AG9" s="219">
        <f t="shared" si="22"/>
        <v>0</v>
      </c>
      <c r="AH9" s="72">
        <f>各種係数!HT7</f>
        <v>7.4190240665902645E-4</v>
      </c>
      <c r="AI9" s="221">
        <f t="shared" si="23"/>
        <v>0</v>
      </c>
    </row>
    <row r="10" spans="1:35" ht="13.5" customHeight="1">
      <c r="A10" s="6" t="s">
        <v>12</v>
      </c>
      <c r="B10" s="38" t="s">
        <v>3</v>
      </c>
      <c r="C10" s="629">
        <v>0</v>
      </c>
      <c r="D10" s="173">
        <f>入力!E25</f>
        <v>0</v>
      </c>
      <c r="E10" s="71">
        <f>IF(入力!F25="",各種係数!C8,入力!F25/100)</f>
        <v>0.86501193317422431</v>
      </c>
      <c r="F10" s="172">
        <f t="shared" si="9"/>
        <v>0</v>
      </c>
      <c r="G10" s="173">
        <f>入力!G25</f>
        <v>0</v>
      </c>
      <c r="H10" s="72">
        <f>IF(各種係数!HV8&lt;0,0,各種係数!HV8)</f>
        <v>0.2414317513362782</v>
      </c>
      <c r="I10" s="73">
        <f>IF(各種係数!HX8&lt;0,0,各種係数!HX8)</f>
        <v>3.9969837268012239E-2</v>
      </c>
      <c r="J10" s="73">
        <f>IF(各種係数!HY8&lt;0,0,各種係数!HY8)</f>
        <v>2.7834735894747586E-5</v>
      </c>
      <c r="K10" s="73">
        <f>IF(各種係数!HZ8&lt;0,0,各種係数!HZ8)</f>
        <v>2.4053429197288392E-2</v>
      </c>
      <c r="L10" s="73">
        <f>IF(各種係数!IA8&lt;0,0,各種係数!IA8)</f>
        <v>1.7898578657167992E-3</v>
      </c>
      <c r="M10" s="73">
        <f>IF(各種係数!IB8&lt;0,0,各種係数!IB8)</f>
        <v>6.0899028230326537E-3</v>
      </c>
      <c r="N10" s="73">
        <f>IF(各種係数!IC8&lt;0,0,各種係数!IC8)</f>
        <v>3.3739073811815252E-5</v>
      </c>
      <c r="O10" s="73">
        <f>IF(各種係数!ID8&lt;0,0,各種係数!ID8)</f>
        <v>1.1901458287117831E-3</v>
      </c>
      <c r="P10" s="74">
        <f>IF(各種係数!IE8&lt;0,0,各種係数!IE8)</f>
        <v>6.784927743556048E-3</v>
      </c>
      <c r="Q10" s="133">
        <f t="shared" si="10"/>
        <v>0</v>
      </c>
      <c r="R10" s="130">
        <f t="shared" si="11"/>
        <v>0</v>
      </c>
      <c r="S10" s="130">
        <f t="shared" si="12"/>
        <v>0</v>
      </c>
      <c r="T10" s="130">
        <f t="shared" si="13"/>
        <v>0</v>
      </c>
      <c r="U10" s="130">
        <f t="shared" si="14"/>
        <v>0</v>
      </c>
      <c r="V10" s="130">
        <f t="shared" si="15"/>
        <v>0</v>
      </c>
      <c r="W10" s="130">
        <f t="shared" si="16"/>
        <v>0</v>
      </c>
      <c r="X10" s="130">
        <f t="shared" si="17"/>
        <v>0</v>
      </c>
      <c r="Y10" s="131">
        <f t="shared" si="18"/>
        <v>0</v>
      </c>
      <c r="Z10" s="134">
        <f t="shared" si="19"/>
        <v>0</v>
      </c>
      <c r="AA10" s="72">
        <f>IF(入力!H25="",各種係数!C8,入力!H25/100)</f>
        <v>0.86501193317422431</v>
      </c>
      <c r="AB10" s="217">
        <f t="shared" si="20"/>
        <v>0</v>
      </c>
      <c r="AC10" s="218">
        <f>C10+F10+AB10</f>
        <v>0</v>
      </c>
      <c r="AD10" s="72">
        <f>各種係数!E8</f>
        <v>0.58557783323294033</v>
      </c>
      <c r="AE10" s="219">
        <f t="shared" si="21"/>
        <v>0</v>
      </c>
      <c r="AF10" s="72">
        <f>各種係数!F8</f>
        <v>0.41554083125376473</v>
      </c>
      <c r="AG10" s="219">
        <f t="shared" si="22"/>
        <v>0</v>
      </c>
      <c r="AH10" s="72">
        <f>各種係数!HT8</f>
        <v>1.9060321831167713E-3</v>
      </c>
      <c r="AI10" s="221">
        <f t="shared" si="23"/>
        <v>0</v>
      </c>
    </row>
    <row r="11" spans="1:35" ht="13.5" customHeight="1">
      <c r="A11" s="6" t="s">
        <v>14</v>
      </c>
      <c r="B11" s="38" t="s">
        <v>4</v>
      </c>
      <c r="C11" s="629">
        <v>0</v>
      </c>
      <c r="D11" s="173">
        <f>入力!E26</f>
        <v>0</v>
      </c>
      <c r="E11" s="71">
        <f>IF(入力!F26="",各種係数!C9,入力!F26/100)</f>
        <v>0.46249767355294991</v>
      </c>
      <c r="F11" s="172">
        <f t="shared" si="9"/>
        <v>0</v>
      </c>
      <c r="G11" s="173">
        <f>入力!G26</f>
        <v>0</v>
      </c>
      <c r="H11" s="72">
        <f>IF(各種係数!HV9&lt;0,0,各種係数!HV9)</f>
        <v>0.29613490948112331</v>
      </c>
      <c r="I11" s="73">
        <f>IF(各種係数!HX9&lt;0,0,各種係数!HX9)</f>
        <v>4.2867468785782126E-2</v>
      </c>
      <c r="J11" s="73">
        <f>IF(各種係数!HY9&lt;0,0,各種係数!HY9)</f>
        <v>8.9923667652401348E-6</v>
      </c>
      <c r="K11" s="73">
        <f>IF(各種係数!HZ9&lt;0,0,各種係数!HZ9)</f>
        <v>2.6903020321892474E-2</v>
      </c>
      <c r="L11" s="73">
        <f>IF(各種係数!IA9&lt;0,0,各種係数!IA9)</f>
        <v>0</v>
      </c>
      <c r="M11" s="73">
        <f>IF(各種係数!IB9&lt;0,0,各種係数!IB9)</f>
        <v>5.750832650341667E-4</v>
      </c>
      <c r="N11" s="73">
        <f>IF(各種係数!IC9&lt;0,0,各種係数!IC9)</f>
        <v>3.4856126413835572E-4</v>
      </c>
      <c r="O11" s="73">
        <f>IF(各種係数!ID9&lt;0,0,各種係数!ID9)</f>
        <v>3.3044806822551485E-3</v>
      </c>
      <c r="P11" s="74">
        <f>IF(各種係数!IE9&lt;0,0,各種係数!IE9)</f>
        <v>1.1727330885696741E-2</v>
      </c>
      <c r="Q11" s="133">
        <f t="shared" si="10"/>
        <v>0</v>
      </c>
      <c r="R11" s="130">
        <f t="shared" si="11"/>
        <v>0</v>
      </c>
      <c r="S11" s="130">
        <f t="shared" si="12"/>
        <v>0</v>
      </c>
      <c r="T11" s="130">
        <f t="shared" si="13"/>
        <v>0</v>
      </c>
      <c r="U11" s="130">
        <f t="shared" si="14"/>
        <v>0</v>
      </c>
      <c r="V11" s="130">
        <f t="shared" si="15"/>
        <v>0</v>
      </c>
      <c r="W11" s="130">
        <f t="shared" si="16"/>
        <v>0</v>
      </c>
      <c r="X11" s="130">
        <f t="shared" si="17"/>
        <v>0</v>
      </c>
      <c r="Y11" s="131">
        <f t="shared" si="18"/>
        <v>0</v>
      </c>
      <c r="Z11" s="134">
        <f t="shared" si="19"/>
        <v>0</v>
      </c>
      <c r="AA11" s="72">
        <f>IF(入力!H26="",各種係数!C9,入力!H26/100)</f>
        <v>0.46249767355294991</v>
      </c>
      <c r="AB11" s="217">
        <f t="shared" si="20"/>
        <v>0</v>
      </c>
      <c r="AC11" s="218">
        <f>C11+F11+AB11</f>
        <v>0</v>
      </c>
      <c r="AD11" s="72">
        <f>各種係数!E9</f>
        <v>0.62632776934749623</v>
      </c>
      <c r="AE11" s="219">
        <f t="shared" si="21"/>
        <v>0</v>
      </c>
      <c r="AF11" s="72">
        <f>各種係数!F9</f>
        <v>0.17792109256449165</v>
      </c>
      <c r="AG11" s="219">
        <f t="shared" si="22"/>
        <v>0</v>
      </c>
      <c r="AH11" s="72">
        <f>各種係数!HT9</f>
        <v>1.5402124430955995E-3</v>
      </c>
      <c r="AI11" s="221">
        <f t="shared" si="23"/>
        <v>0</v>
      </c>
    </row>
    <row r="12" spans="1:35" ht="13.5" customHeight="1">
      <c r="A12" s="6" t="s">
        <v>39</v>
      </c>
      <c r="B12" s="38" t="s">
        <v>174</v>
      </c>
      <c r="C12" s="629">
        <v>0</v>
      </c>
      <c r="D12" s="173">
        <f>入力!E27</f>
        <v>0</v>
      </c>
      <c r="E12" s="71">
        <f>IF(入力!F27="",各種係数!C10,入力!F27/100)</f>
        <v>8.2353377601365185E-3</v>
      </c>
      <c r="F12" s="172">
        <f t="shared" si="9"/>
        <v>0</v>
      </c>
      <c r="G12" s="173">
        <f>入力!G27</f>
        <v>0</v>
      </c>
      <c r="H12" s="72">
        <f>IF(各種係数!HV10&lt;0,0,各種係数!HV10)</f>
        <v>1.0606318272739479E-2</v>
      </c>
      <c r="I12" s="73">
        <f>IF(各種係数!HX10&lt;0,0,各種係数!HX10)</f>
        <v>6.1420755345919301E-2</v>
      </c>
      <c r="J12" s="73">
        <f>IF(各種係数!HY10&lt;0,0,各種係数!HY10)</f>
        <v>1.315697323258742E-5</v>
      </c>
      <c r="K12" s="73">
        <f>IF(各種係数!HZ10&lt;0,0,各種係数!HZ10)</f>
        <v>1.6114677159339199E-2</v>
      </c>
      <c r="L12" s="73">
        <f>IF(各種係数!IA10&lt;0,0,各種係数!IA10)</f>
        <v>5.4889911682387072E-3</v>
      </c>
      <c r="M12" s="73">
        <f>IF(各種係数!IB10&lt;0,0,各種係数!IB10)</f>
        <v>9.7359967514534171E-3</v>
      </c>
      <c r="N12" s="73">
        <f>IF(各種係数!IC10&lt;0,0,各種係数!IC10)</f>
        <v>0</v>
      </c>
      <c r="O12" s="73">
        <f>IF(各種係数!ID10&lt;0,0,各種係数!ID10)</f>
        <v>1.5014476347970725E-3</v>
      </c>
      <c r="P12" s="74">
        <f>IF(各種係数!IE10&lt;0,0,各種係数!IE10)</f>
        <v>2.8566485658858318E-2</v>
      </c>
      <c r="Q12" s="133">
        <f t="shared" si="10"/>
        <v>0</v>
      </c>
      <c r="R12" s="130">
        <f t="shared" si="11"/>
        <v>0</v>
      </c>
      <c r="S12" s="130">
        <f t="shared" si="12"/>
        <v>0</v>
      </c>
      <c r="T12" s="130">
        <f t="shared" si="13"/>
        <v>0</v>
      </c>
      <c r="U12" s="130">
        <f t="shared" si="14"/>
        <v>0</v>
      </c>
      <c r="V12" s="130">
        <f t="shared" si="15"/>
        <v>0</v>
      </c>
      <c r="W12" s="130">
        <f t="shared" si="16"/>
        <v>0</v>
      </c>
      <c r="X12" s="130">
        <f t="shared" si="17"/>
        <v>0</v>
      </c>
      <c r="Y12" s="131">
        <f t="shared" si="18"/>
        <v>0</v>
      </c>
      <c r="Z12" s="134">
        <f t="shared" si="19"/>
        <v>0</v>
      </c>
      <c r="AA12" s="72">
        <f>IF(入力!H27="",各種係数!C10,入力!H27/100)</f>
        <v>8.2353377601365185E-3</v>
      </c>
      <c r="AB12" s="217">
        <f t="shared" si="20"/>
        <v>0</v>
      </c>
      <c r="AC12" s="218">
        <f>C12+F12+AB12</f>
        <v>0</v>
      </c>
      <c r="AD12" s="72">
        <f>各種係数!E10</f>
        <v>0.58783783783783783</v>
      </c>
      <c r="AE12" s="219">
        <f t="shared" si="21"/>
        <v>0</v>
      </c>
      <c r="AF12" s="72">
        <f>各種係数!F10</f>
        <v>0.1036036036036036</v>
      </c>
      <c r="AG12" s="219">
        <f t="shared" si="22"/>
        <v>0</v>
      </c>
      <c r="AH12" s="72">
        <f>各種係数!HT10</f>
        <v>1.3513513513513514E-4</v>
      </c>
      <c r="AI12" s="221">
        <f t="shared" si="23"/>
        <v>0</v>
      </c>
    </row>
    <row r="13" spans="1:35" ht="13.5" customHeight="1">
      <c r="A13" s="6" t="s">
        <v>41</v>
      </c>
      <c r="B13" s="38" t="s">
        <v>384</v>
      </c>
      <c r="C13" s="629">
        <v>0</v>
      </c>
      <c r="D13" s="173">
        <f>入力!E28</f>
        <v>0</v>
      </c>
      <c r="E13" s="71">
        <f>IF(入力!F28="",各種係数!C11,入力!F28/100)</f>
        <v>0.16315745323378916</v>
      </c>
      <c r="F13" s="172">
        <f t="shared" si="9"/>
        <v>0</v>
      </c>
      <c r="G13" s="173">
        <f>入力!G28</f>
        <v>0</v>
      </c>
      <c r="H13" s="72">
        <f>IF(各種係数!HV11&lt;0,0,各種係数!HV11)</f>
        <v>2.0165343359356346E-2</v>
      </c>
      <c r="I13" s="73">
        <f>IF(各種係数!HX11&lt;0,0,各種係数!HX11)</f>
        <v>0.12254657037230883</v>
      </c>
      <c r="J13" s="73">
        <f>IF(各種係数!HY11&lt;0,0,各種係数!HY11)</f>
        <v>5.2394199883872559E-4</v>
      </c>
      <c r="K13" s="73">
        <f>IF(各種係数!HZ11&lt;0,0,各種係数!HZ11)</f>
        <v>5.989695993547358E-2</v>
      </c>
      <c r="L13" s="73">
        <f>IF(各種係数!IA11&lt;0,0,各種係数!IA11)</f>
        <v>7.1955445938597686E-3</v>
      </c>
      <c r="M13" s="73">
        <f>IF(各種係数!IB11&lt;0,0,各種係数!IB11)</f>
        <v>2.5167369584943537E-2</v>
      </c>
      <c r="N13" s="73">
        <f>IF(各種係数!IC11&lt;0,0,各種係数!IC11)</f>
        <v>0</v>
      </c>
      <c r="O13" s="73">
        <f>IF(各種係数!ID11&lt;0,0,各種係数!ID11)</f>
        <v>4.3982082077357407E-3</v>
      </c>
      <c r="P13" s="74">
        <f>IF(各種係数!IE11&lt;0,0,各種係数!IE11)</f>
        <v>2.5364546051457472E-2</v>
      </c>
      <c r="Q13" s="133">
        <f t="shared" si="10"/>
        <v>0</v>
      </c>
      <c r="R13" s="130">
        <f t="shared" si="11"/>
        <v>0</v>
      </c>
      <c r="S13" s="130">
        <f t="shared" si="12"/>
        <v>0</v>
      </c>
      <c r="T13" s="130">
        <f t="shared" si="13"/>
        <v>0</v>
      </c>
      <c r="U13" s="130">
        <f t="shared" si="14"/>
        <v>0</v>
      </c>
      <c r="V13" s="130">
        <f t="shared" si="15"/>
        <v>0</v>
      </c>
      <c r="W13" s="130">
        <f t="shared" si="16"/>
        <v>0</v>
      </c>
      <c r="X13" s="130">
        <f t="shared" si="17"/>
        <v>0</v>
      </c>
      <c r="Y13" s="131">
        <f t="shared" si="18"/>
        <v>0</v>
      </c>
      <c r="Z13" s="134">
        <f t="shared" si="19"/>
        <v>0</v>
      </c>
      <c r="AA13" s="72">
        <f>IF(入力!H28="",各種係数!C11,入力!H28/100)</f>
        <v>0.16315745323378916</v>
      </c>
      <c r="AB13" s="217">
        <f t="shared" si="20"/>
        <v>0</v>
      </c>
      <c r="AC13" s="218">
        <f>C13+F13+AB13</f>
        <v>0</v>
      </c>
      <c r="AD13" s="72">
        <f>各種係数!E11</f>
        <v>0.52042253521126758</v>
      </c>
      <c r="AE13" s="219">
        <f t="shared" si="21"/>
        <v>0</v>
      </c>
      <c r="AF13" s="72">
        <f>各種係数!F11</f>
        <v>0.3</v>
      </c>
      <c r="AG13" s="219">
        <f t="shared" si="22"/>
        <v>0</v>
      </c>
      <c r="AH13" s="72">
        <f>各種係数!HT11</f>
        <v>7.5000000000000002E-4</v>
      </c>
      <c r="AI13" s="221">
        <f t="shared" si="23"/>
        <v>0</v>
      </c>
    </row>
    <row r="14" spans="1:35" ht="13.5" customHeight="1">
      <c r="A14" s="6" t="s">
        <v>79</v>
      </c>
      <c r="B14" s="38" t="s">
        <v>5</v>
      </c>
      <c r="C14" s="629">
        <v>0</v>
      </c>
      <c r="D14" s="173">
        <f>入力!E29</f>
        <v>0</v>
      </c>
      <c r="E14" s="71">
        <f>IF(入力!F29="",各種係数!C12,入力!F29/100)</f>
        <v>0.2566788409843842</v>
      </c>
      <c r="F14" s="172">
        <f t="shared" si="9"/>
        <v>0</v>
      </c>
      <c r="G14" s="173">
        <f>入力!G29</f>
        <v>0</v>
      </c>
      <c r="H14" s="72">
        <f>IF(各種係数!HV12&lt;0,0,各種係数!HV12)</f>
        <v>0.33024553726002709</v>
      </c>
      <c r="I14" s="73">
        <f>IF(各種係数!HX12&lt;0,0,各種係数!HX12)</f>
        <v>3.1955546652823019E-2</v>
      </c>
      <c r="J14" s="73">
        <f>IF(各種係数!HY12&lt;0,0,各種係数!HY12)</f>
        <v>2.5414925947494225E-4</v>
      </c>
      <c r="K14" s="73">
        <f>IF(各種係数!HZ12&lt;0,0,各種係数!HZ12)</f>
        <v>2.3687729736588076E-2</v>
      </c>
      <c r="L14" s="73">
        <f>IF(各種係数!IA12&lt;0,0,各種係数!IA12)</f>
        <v>1.9194580528701476E-4</v>
      </c>
      <c r="M14" s="73">
        <f>IF(各種係数!IB12&lt;0,0,各種係数!IB12)</f>
        <v>2.6675354576884987E-4</v>
      </c>
      <c r="N14" s="73">
        <f>IF(各種係数!IC12&lt;0,0,各種係数!IC12)</f>
        <v>3.3964647579600575E-5</v>
      </c>
      <c r="O14" s="73">
        <f>IF(各種係数!ID12&lt;0,0,各種係数!ID12)</f>
        <v>1.5457353871379579E-3</v>
      </c>
      <c r="P14" s="74">
        <f>IF(各種係数!IE12&lt;0,0,各種係数!IE12)</f>
        <v>5.9752682709865784E-3</v>
      </c>
      <c r="Q14" s="133">
        <f t="shared" si="10"/>
        <v>0</v>
      </c>
      <c r="R14" s="130">
        <f t="shared" si="11"/>
        <v>0</v>
      </c>
      <c r="S14" s="130">
        <f t="shared" si="12"/>
        <v>0</v>
      </c>
      <c r="T14" s="130">
        <f t="shared" si="13"/>
        <v>0</v>
      </c>
      <c r="U14" s="130">
        <f t="shared" si="14"/>
        <v>0</v>
      </c>
      <c r="V14" s="130">
        <f t="shared" si="15"/>
        <v>0</v>
      </c>
      <c r="W14" s="130">
        <f t="shared" si="16"/>
        <v>0</v>
      </c>
      <c r="X14" s="130">
        <f t="shared" si="17"/>
        <v>0</v>
      </c>
      <c r="Y14" s="131">
        <f t="shared" si="18"/>
        <v>0</v>
      </c>
      <c r="Z14" s="134">
        <f t="shared" si="19"/>
        <v>0</v>
      </c>
      <c r="AA14" s="72">
        <f>IF(入力!H29="",各種係数!C12,入力!H29/100)</f>
        <v>0.2566788409843842</v>
      </c>
      <c r="AB14" s="217">
        <f t="shared" si="20"/>
        <v>0</v>
      </c>
      <c r="AC14" s="218">
        <f>C14+F14+AB14</f>
        <v>0</v>
      </c>
      <c r="AD14" s="72">
        <f>各種係数!E12</f>
        <v>0.31769019949186034</v>
      </c>
      <c r="AE14" s="219">
        <f t="shared" si="21"/>
        <v>0</v>
      </c>
      <c r="AF14" s="72">
        <f>各種係数!F12</f>
        <v>0.14654300366989742</v>
      </c>
      <c r="AG14" s="219">
        <f t="shared" si="22"/>
        <v>0</v>
      </c>
      <c r="AH14" s="72">
        <f>各種係数!HT12</f>
        <v>5.1099204855556597E-4</v>
      </c>
      <c r="AI14" s="221">
        <f t="shared" si="23"/>
        <v>0</v>
      </c>
    </row>
    <row r="15" spans="1:35" ht="13.5" customHeight="1">
      <c r="A15" s="6" t="s">
        <v>80</v>
      </c>
      <c r="B15" s="38" t="s">
        <v>7</v>
      </c>
      <c r="C15" s="629">
        <v>0</v>
      </c>
      <c r="D15" s="173">
        <f>入力!E30</f>
        <v>0</v>
      </c>
      <c r="E15" s="71">
        <f>IF(入力!F30="",各種係数!C13,入力!F30/100)</f>
        <v>7.5791098533573464E-2</v>
      </c>
      <c r="F15" s="172">
        <f t="shared" si="9"/>
        <v>0</v>
      </c>
      <c r="G15" s="173">
        <f>入力!G30</f>
        <v>0</v>
      </c>
      <c r="H15" s="72">
        <f>IF(各種係数!HV13&lt;0,0,各種係数!HV13)</f>
        <v>0.325238012879839</v>
      </c>
      <c r="I15" s="73">
        <f>IF(各種係数!HX13&lt;0,0,各種係数!HX13)</f>
        <v>4.4324816596597649E-2</v>
      </c>
      <c r="J15" s="73">
        <f>IF(各種係数!HY13&lt;0,0,各種係数!HY13)</f>
        <v>4.6190082260021684E-4</v>
      </c>
      <c r="K15" s="73">
        <f>IF(各種係数!HZ13&lt;0,0,各種係数!HZ13)</f>
        <v>3.6531443340347677E-2</v>
      </c>
      <c r="L15" s="73">
        <f>IF(各種係数!IA13&lt;0,0,各種係数!IA13)</f>
        <v>1.3534537530111618E-4</v>
      </c>
      <c r="M15" s="73">
        <f>IF(各種係数!IB13&lt;0,0,各種係数!IB13)</f>
        <v>2.3556445818537374E-4</v>
      </c>
      <c r="N15" s="73">
        <f>IF(各種係数!IC13&lt;0,0,各種係数!IC13)</f>
        <v>1.6471651246323523E-5</v>
      </c>
      <c r="O15" s="73">
        <f>IF(各種係数!ID13&lt;0,0,各種係数!ID13)</f>
        <v>2.3887863379758582E-3</v>
      </c>
      <c r="P15" s="74">
        <f>IF(各種係数!IE13&lt;0,0,各種係数!IE13)</f>
        <v>4.5553046109410864E-3</v>
      </c>
      <c r="Q15" s="133">
        <f t="shared" si="10"/>
        <v>0</v>
      </c>
      <c r="R15" s="130">
        <f t="shared" si="11"/>
        <v>0</v>
      </c>
      <c r="S15" s="130">
        <f t="shared" si="12"/>
        <v>0</v>
      </c>
      <c r="T15" s="130">
        <f t="shared" si="13"/>
        <v>0</v>
      </c>
      <c r="U15" s="130">
        <f t="shared" si="14"/>
        <v>0</v>
      </c>
      <c r="V15" s="130">
        <f t="shared" si="15"/>
        <v>0</v>
      </c>
      <c r="W15" s="130">
        <f t="shared" si="16"/>
        <v>0</v>
      </c>
      <c r="X15" s="130">
        <f t="shared" si="17"/>
        <v>0</v>
      </c>
      <c r="Y15" s="131">
        <f t="shared" si="18"/>
        <v>0</v>
      </c>
      <c r="Z15" s="134">
        <f t="shared" si="19"/>
        <v>0</v>
      </c>
      <c r="AA15" s="72">
        <f>IF(入力!H30="",各種係数!C13,入力!H30/100)</f>
        <v>7.5791098533573464E-2</v>
      </c>
      <c r="AB15" s="217">
        <f t="shared" si="20"/>
        <v>0</v>
      </c>
      <c r="AC15" s="218">
        <f>C15+F15+AB15</f>
        <v>0</v>
      </c>
      <c r="AD15" s="72">
        <f>各種係数!E13</f>
        <v>0.26264296167813972</v>
      </c>
      <c r="AE15" s="219">
        <f t="shared" si="21"/>
        <v>0</v>
      </c>
      <c r="AF15" s="72">
        <f>各種係数!F13</f>
        <v>0.17965743400726328</v>
      </c>
      <c r="AG15" s="219">
        <f t="shared" si="22"/>
        <v>0</v>
      </c>
      <c r="AH15" s="72">
        <f>各種係数!HT13</f>
        <v>4.791587619925199E-4</v>
      </c>
      <c r="AI15" s="221">
        <f t="shared" si="23"/>
        <v>0</v>
      </c>
    </row>
    <row r="16" spans="1:35" ht="13.5" customHeight="1">
      <c r="A16" s="6" t="s">
        <v>81</v>
      </c>
      <c r="B16" s="38" t="s">
        <v>215</v>
      </c>
      <c r="C16" s="629">
        <v>0</v>
      </c>
      <c r="D16" s="173">
        <f>入力!E31</f>
        <v>0</v>
      </c>
      <c r="E16" s="71">
        <f>IF(入力!F31="",各種係数!C14,入力!F31/100)</f>
        <v>1.8157245269714406E-2</v>
      </c>
      <c r="F16" s="172">
        <f t="shared" si="9"/>
        <v>0</v>
      </c>
      <c r="G16" s="173">
        <f>入力!G31</f>
        <v>0</v>
      </c>
      <c r="H16" s="72">
        <f>IF(各種係数!HV14&lt;0,0,各種係数!HV14)</f>
        <v>0.28295379411945476</v>
      </c>
      <c r="I16" s="73">
        <f>IF(各種係数!HX14&lt;0,0,各種係数!HX14)</f>
        <v>9.2788723895232655E-2</v>
      </c>
      <c r="J16" s="73">
        <f>IF(各種係数!HY14&lt;0,0,各種係数!HY14)</f>
        <v>1.9034386681144225E-4</v>
      </c>
      <c r="K16" s="73">
        <f>IF(各種係数!HZ14&lt;0,0,各種係数!HZ14)</f>
        <v>6.8519322137438707E-2</v>
      </c>
      <c r="L16" s="73">
        <f>IF(各種係数!IA14&lt;0,0,各種係数!IA14)</f>
        <v>4.4322928986092981E-3</v>
      </c>
      <c r="M16" s="73">
        <f>IF(各種係数!IB14&lt;0,0,各種係数!IB14)</f>
        <v>3.4470492044483101E-3</v>
      </c>
      <c r="N16" s="73">
        <f>IF(各種係数!IC14&lt;0,0,各種係数!IC14)</f>
        <v>0</v>
      </c>
      <c r="O16" s="73">
        <f>IF(各種係数!ID14&lt;0,0,各種係数!ID14)</f>
        <v>4.0679948521482592E-3</v>
      </c>
      <c r="P16" s="74">
        <f>IF(各種係数!IE14&lt;0,0,各種係数!IE14)</f>
        <v>1.2131720935776639E-2</v>
      </c>
      <c r="Q16" s="133">
        <f t="shared" si="10"/>
        <v>0</v>
      </c>
      <c r="R16" s="130">
        <f t="shared" si="11"/>
        <v>0</v>
      </c>
      <c r="S16" s="130">
        <f t="shared" si="12"/>
        <v>0</v>
      </c>
      <c r="T16" s="130">
        <f t="shared" si="13"/>
        <v>0</v>
      </c>
      <c r="U16" s="130">
        <f t="shared" si="14"/>
        <v>0</v>
      </c>
      <c r="V16" s="130">
        <f t="shared" si="15"/>
        <v>0</v>
      </c>
      <c r="W16" s="130">
        <f t="shared" si="16"/>
        <v>0</v>
      </c>
      <c r="X16" s="130">
        <f t="shared" si="17"/>
        <v>0</v>
      </c>
      <c r="Y16" s="131">
        <f t="shared" si="18"/>
        <v>0</v>
      </c>
      <c r="Z16" s="134">
        <f t="shared" si="19"/>
        <v>0</v>
      </c>
      <c r="AA16" s="72">
        <f>IF(入力!H31="",各種係数!C14,入力!H31/100)</f>
        <v>1.8157245269714406E-2</v>
      </c>
      <c r="AB16" s="217">
        <f t="shared" si="20"/>
        <v>0</v>
      </c>
      <c r="AC16" s="218">
        <f>C16+F16+AB16</f>
        <v>0</v>
      </c>
      <c r="AD16" s="72">
        <f>各種係数!E14</f>
        <v>0.6774441878367975</v>
      </c>
      <c r="AE16" s="219">
        <f t="shared" si="21"/>
        <v>0</v>
      </c>
      <c r="AF16" s="72">
        <f>各種係数!F14</f>
        <v>8.6220169361046956E-2</v>
      </c>
      <c r="AG16" s="219">
        <f t="shared" si="22"/>
        <v>0</v>
      </c>
      <c r="AH16" s="72">
        <f>各種係数!HT14</f>
        <v>1.3086989992301771E-4</v>
      </c>
      <c r="AI16" s="221">
        <f t="shared" si="23"/>
        <v>0</v>
      </c>
    </row>
    <row r="17" spans="1:35" ht="13.5" customHeight="1">
      <c r="A17" s="6" t="s">
        <v>82</v>
      </c>
      <c r="B17" s="38" t="s">
        <v>10</v>
      </c>
      <c r="C17" s="629">
        <v>0</v>
      </c>
      <c r="D17" s="173">
        <f>入力!E32</f>
        <v>0</v>
      </c>
      <c r="E17" s="71">
        <f>IF(入力!F32="",各種係数!C15,入力!F32/100)</f>
        <v>0</v>
      </c>
      <c r="F17" s="172">
        <f t="shared" si="9"/>
        <v>0</v>
      </c>
      <c r="G17" s="173">
        <f>入力!G32</f>
        <v>0</v>
      </c>
      <c r="H17" s="72">
        <f>IF(各種係数!HV15&lt;0,0,各種係数!HV15)</f>
        <v>0.18205095044727282</v>
      </c>
      <c r="I17" s="73">
        <f>IF(各種係数!HX15&lt;0,0,各種係数!HX15)</f>
        <v>1.4156965854943571E-2</v>
      </c>
      <c r="J17" s="73">
        <f>IF(各種係数!HY15&lt;0,0,各種係数!HY15)</f>
        <v>2.8685892110925476E-4</v>
      </c>
      <c r="K17" s="73">
        <f>IF(各種係数!HZ15&lt;0,0,各種係数!HZ15)</f>
        <v>9.6384597492709598E-3</v>
      </c>
      <c r="L17" s="73">
        <f>IF(各種係数!IA15&lt;0,0,各種係数!IA15)</f>
        <v>1.2669602348992085E-4</v>
      </c>
      <c r="M17" s="73">
        <f>IF(各種係数!IB15&lt;0,0,各種係数!IB15)</f>
        <v>1.4151706774723235E-4</v>
      </c>
      <c r="N17" s="73">
        <f>IF(各種係数!IC15&lt;0,0,各種係数!IC15)</f>
        <v>1.5538191560084634E-5</v>
      </c>
      <c r="O17" s="73">
        <f>IF(各種係数!ID15&lt;0,0,各種係数!ID15)</f>
        <v>8.0583451921608154E-4</v>
      </c>
      <c r="P17" s="74">
        <f>IF(各種係数!IE15&lt;0,0,各種係数!IE15)</f>
        <v>3.142061382550037E-3</v>
      </c>
      <c r="Q17" s="133">
        <f t="shared" si="10"/>
        <v>0</v>
      </c>
      <c r="R17" s="130">
        <f t="shared" si="11"/>
        <v>0</v>
      </c>
      <c r="S17" s="130">
        <f t="shared" si="12"/>
        <v>0</v>
      </c>
      <c r="T17" s="130">
        <f t="shared" si="13"/>
        <v>0</v>
      </c>
      <c r="U17" s="130">
        <f t="shared" si="14"/>
        <v>0</v>
      </c>
      <c r="V17" s="130">
        <f t="shared" si="15"/>
        <v>0</v>
      </c>
      <c r="W17" s="130">
        <f t="shared" si="16"/>
        <v>0</v>
      </c>
      <c r="X17" s="130">
        <f t="shared" si="17"/>
        <v>0</v>
      </c>
      <c r="Y17" s="131">
        <f t="shared" si="18"/>
        <v>0</v>
      </c>
      <c r="Z17" s="134">
        <f t="shared" si="19"/>
        <v>0</v>
      </c>
      <c r="AA17" s="72">
        <f>IF(入力!H32="",各種係数!C15,入力!H32/100)</f>
        <v>0</v>
      </c>
      <c r="AB17" s="217">
        <f t="shared" si="20"/>
        <v>0</v>
      </c>
      <c r="AC17" s="218">
        <f>C17+F17+AB17</f>
        <v>0</v>
      </c>
      <c r="AD17" s="72">
        <f>各種係数!E15</f>
        <v>0</v>
      </c>
      <c r="AE17" s="219">
        <f t="shared" si="21"/>
        <v>0</v>
      </c>
      <c r="AF17" s="72">
        <f>各種係数!F15</f>
        <v>0</v>
      </c>
      <c r="AG17" s="219">
        <f t="shared" si="22"/>
        <v>0</v>
      </c>
      <c r="AH17" s="72">
        <f>各種係数!HT15</f>
        <v>0</v>
      </c>
      <c r="AI17" s="221">
        <f t="shared" si="23"/>
        <v>0</v>
      </c>
    </row>
    <row r="18" spans="1:35" ht="13.5" customHeight="1">
      <c r="A18" s="6" t="s">
        <v>216</v>
      </c>
      <c r="B18" s="38" t="s">
        <v>11</v>
      </c>
      <c r="C18" s="629">
        <v>0</v>
      </c>
      <c r="D18" s="173">
        <f>入力!E33</f>
        <v>0</v>
      </c>
      <c r="E18" s="71">
        <f>IF(入力!F33="",各種係数!C16,入力!F33/100)</f>
        <v>0.12746911738377986</v>
      </c>
      <c r="F18" s="172">
        <f t="shared" si="9"/>
        <v>0</v>
      </c>
      <c r="G18" s="173">
        <f>入力!G33</f>
        <v>0</v>
      </c>
      <c r="H18" s="72">
        <f>IF(各種係数!HV16&lt;0,0,各種係数!HV16)</f>
        <v>0.1910474707088515</v>
      </c>
      <c r="I18" s="73">
        <f>IF(各種係数!HX16&lt;0,0,各種係数!HX16)</f>
        <v>2.1675911831183857E-2</v>
      </c>
      <c r="J18" s="73">
        <f>IF(各種係数!HY16&lt;0,0,各種係数!HY16)</f>
        <v>1.7282035758597135E-4</v>
      </c>
      <c r="K18" s="73">
        <f>IF(各種係数!HZ16&lt;0,0,各種係数!HZ16)</f>
        <v>1.2029492500520364E-2</v>
      </c>
      <c r="L18" s="73">
        <f>IF(各種係数!IA16&lt;0,0,各種係数!IA16)</f>
        <v>2.7173012199052098E-6</v>
      </c>
      <c r="M18" s="73">
        <f>IF(各種係数!IB16&lt;0,0,各種係数!IB16)</f>
        <v>2.048845119808528E-4</v>
      </c>
      <c r="N18" s="73">
        <f>IF(各種係数!IC16&lt;0,0,各種係数!IC16)</f>
        <v>8.1519036597156298E-6</v>
      </c>
      <c r="O18" s="73">
        <f>IF(各種係数!ID16&lt;0,0,各種係数!ID16)</f>
        <v>7.5269243791374304E-4</v>
      </c>
      <c r="P18" s="74">
        <f>IF(各種係数!IE16&lt;0,0,各種係数!IE16)</f>
        <v>8.5051528183033055E-3</v>
      </c>
      <c r="Q18" s="133">
        <f t="shared" si="10"/>
        <v>0</v>
      </c>
      <c r="R18" s="130">
        <f t="shared" si="11"/>
        <v>0</v>
      </c>
      <c r="S18" s="130">
        <f t="shared" si="12"/>
        <v>0</v>
      </c>
      <c r="T18" s="130">
        <f t="shared" si="13"/>
        <v>0</v>
      </c>
      <c r="U18" s="130">
        <f t="shared" si="14"/>
        <v>0</v>
      </c>
      <c r="V18" s="130">
        <f t="shared" si="15"/>
        <v>0</v>
      </c>
      <c r="W18" s="130">
        <f t="shared" si="16"/>
        <v>0</v>
      </c>
      <c r="X18" s="130">
        <f t="shared" si="17"/>
        <v>0</v>
      </c>
      <c r="Y18" s="131">
        <f t="shared" si="18"/>
        <v>0</v>
      </c>
      <c r="Z18" s="134">
        <f t="shared" si="19"/>
        <v>0</v>
      </c>
      <c r="AA18" s="72">
        <f>IF(入力!H33="",各種係数!C16,入力!H33/100)</f>
        <v>0.12746911738377986</v>
      </c>
      <c r="AB18" s="217">
        <f t="shared" si="20"/>
        <v>0</v>
      </c>
      <c r="AC18" s="218">
        <f>C18+F18+AB18</f>
        <v>0</v>
      </c>
      <c r="AD18" s="72">
        <f>各種係数!E16</f>
        <v>0.37202482772103024</v>
      </c>
      <c r="AE18" s="219">
        <f t="shared" si="21"/>
        <v>0</v>
      </c>
      <c r="AF18" s="72">
        <f>各種係数!F16</f>
        <v>0.16929768828503006</v>
      </c>
      <c r="AG18" s="219">
        <f t="shared" si="22"/>
        <v>0</v>
      </c>
      <c r="AH18" s="72">
        <f>各種係数!HT16</f>
        <v>7.076877962953912E-4</v>
      </c>
      <c r="AI18" s="221">
        <f t="shared" si="23"/>
        <v>0</v>
      </c>
    </row>
    <row r="19" spans="1:35" ht="13.5" customHeight="1">
      <c r="A19" s="6" t="s">
        <v>217</v>
      </c>
      <c r="B19" s="38" t="s">
        <v>13</v>
      </c>
      <c r="C19" s="629">
        <v>0</v>
      </c>
      <c r="D19" s="173">
        <f>入力!E34</f>
        <v>0</v>
      </c>
      <c r="E19" s="71">
        <f>IF(入力!F34="",各種係数!C17,入力!F34/100)</f>
        <v>3.8671272458667416E-2</v>
      </c>
      <c r="F19" s="172">
        <f t="shared" si="9"/>
        <v>0</v>
      </c>
      <c r="G19" s="173">
        <f>入力!G34</f>
        <v>0</v>
      </c>
      <c r="H19" s="72">
        <f>IF(各種係数!HV17&lt;0,0,各種係数!HV17)</f>
        <v>0.4693834722145111</v>
      </c>
      <c r="I19" s="73">
        <f>IF(各種係数!HX17&lt;0,0,各種係数!HX17)</f>
        <v>3.3359447789553291E-2</v>
      </c>
      <c r="J19" s="73">
        <f>IF(各種係数!HY17&lt;0,0,各種係数!HY17)</f>
        <v>1.9928230487125503E-5</v>
      </c>
      <c r="K19" s="73">
        <f>IF(各種係数!HZ17&lt;0,0,各種係数!HZ17)</f>
        <v>2.692968213160226E-2</v>
      </c>
      <c r="L19" s="73">
        <f>IF(各種係数!IA17&lt;0,0,各種係数!IA17)</f>
        <v>1.3154272305082018E-4</v>
      </c>
      <c r="M19" s="73">
        <f>IF(各種係数!IB17&lt;0,0,各種係数!IB17)</f>
        <v>3.5993828645264949E-4</v>
      </c>
      <c r="N19" s="73">
        <f>IF(各種係数!IC17&lt;0,0,各種係数!IC17)</f>
        <v>6.4213187125182174E-5</v>
      </c>
      <c r="O19" s="73">
        <f>IF(各種係数!ID17&lt;0,0,各種係数!ID17)</f>
        <v>1.6384613864291375E-3</v>
      </c>
      <c r="P19" s="74">
        <f>IF(各種係数!IE17&lt;0,0,各種係数!IE17)</f>
        <v>4.2156818444061168E-3</v>
      </c>
      <c r="Q19" s="133">
        <f t="shared" si="10"/>
        <v>0</v>
      </c>
      <c r="R19" s="130">
        <f t="shared" si="11"/>
        <v>0</v>
      </c>
      <c r="S19" s="130">
        <f t="shared" si="12"/>
        <v>0</v>
      </c>
      <c r="T19" s="130">
        <f t="shared" si="13"/>
        <v>0</v>
      </c>
      <c r="U19" s="130">
        <f t="shared" si="14"/>
        <v>0</v>
      </c>
      <c r="V19" s="130">
        <f t="shared" si="15"/>
        <v>0</v>
      </c>
      <c r="W19" s="130">
        <f t="shared" si="16"/>
        <v>0</v>
      </c>
      <c r="X19" s="130">
        <f t="shared" si="17"/>
        <v>0</v>
      </c>
      <c r="Y19" s="131">
        <f t="shared" si="18"/>
        <v>0</v>
      </c>
      <c r="Z19" s="134">
        <f t="shared" si="19"/>
        <v>0</v>
      </c>
      <c r="AA19" s="72">
        <f>IF(入力!H34="",各種係数!C17,入力!H34/100)</f>
        <v>3.8671272458667416E-2</v>
      </c>
      <c r="AB19" s="217">
        <f t="shared" si="20"/>
        <v>0</v>
      </c>
      <c r="AC19" s="218">
        <f>C19+F19+AB19</f>
        <v>0</v>
      </c>
      <c r="AD19" s="72">
        <f>各種係数!E17</f>
        <v>0.65531829789852625</v>
      </c>
      <c r="AE19" s="219">
        <f t="shared" si="21"/>
        <v>0</v>
      </c>
      <c r="AF19" s="72">
        <f>各種係数!F17</f>
        <v>0.26888403433740499</v>
      </c>
      <c r="AG19" s="219">
        <f t="shared" si="22"/>
        <v>0</v>
      </c>
      <c r="AH19" s="72">
        <f>各種係数!HT17</f>
        <v>1.1784252792221778E-3</v>
      </c>
      <c r="AI19" s="221">
        <f t="shared" si="23"/>
        <v>0</v>
      </c>
    </row>
    <row r="20" spans="1:35" ht="13.5" customHeight="1">
      <c r="A20" s="6" t="s">
        <v>218</v>
      </c>
      <c r="B20" s="38" t="s">
        <v>219</v>
      </c>
      <c r="C20" s="629">
        <v>0</v>
      </c>
      <c r="D20" s="173">
        <f>入力!E35</f>
        <v>0</v>
      </c>
      <c r="E20" s="71">
        <f>IF(入力!F35="",各種係数!C18,入力!F35/100)</f>
        <v>0.23046106026592994</v>
      </c>
      <c r="F20" s="172">
        <f t="shared" si="9"/>
        <v>0</v>
      </c>
      <c r="G20" s="173">
        <f>入力!G35</f>
        <v>0</v>
      </c>
      <c r="H20" s="72">
        <f>IF(各種係数!HV18&lt;0,0,各種係数!HV18)</f>
        <v>0.14443878846590677</v>
      </c>
      <c r="I20" s="73">
        <f>IF(各種係数!HX18&lt;0,0,各種係数!HX18)</f>
        <v>7.0943510398870202E-2</v>
      </c>
      <c r="J20" s="73">
        <f>IF(各種係数!HY18&lt;0,0,各種係数!HY18)</f>
        <v>6.9531734307028183E-5</v>
      </c>
      <c r="K20" s="73">
        <f>IF(各種係数!HZ18&lt;0,0,各種係数!HZ18)</f>
        <v>5.9277212923788285E-2</v>
      </c>
      <c r="L20" s="73">
        <f>IF(各種係数!IA18&lt;0,0,各種係数!IA18)</f>
        <v>1.1336491546139122E-3</v>
      </c>
      <c r="M20" s="73">
        <f>IF(各種係数!IB18&lt;0,0,各種係数!IB18)</f>
        <v>1.5531886055340214E-3</v>
      </c>
      <c r="N20" s="73">
        <f>IF(各種係数!IC18&lt;0,0,各種係数!IC18)</f>
        <v>6.5773262182323951E-6</v>
      </c>
      <c r="O20" s="73">
        <f>IF(各種係数!ID18&lt;0,0,各種係数!ID18)</f>
        <v>3.1911777383816817E-3</v>
      </c>
      <c r="P20" s="74">
        <f>IF(各種係数!IE18&lt;0,0,各種係数!IE18)</f>
        <v>5.7121729160270413E-3</v>
      </c>
      <c r="Q20" s="133">
        <f t="shared" si="10"/>
        <v>0</v>
      </c>
      <c r="R20" s="130">
        <f t="shared" si="11"/>
        <v>0</v>
      </c>
      <c r="S20" s="130">
        <f t="shared" si="12"/>
        <v>0</v>
      </c>
      <c r="T20" s="130">
        <f t="shared" si="13"/>
        <v>0</v>
      </c>
      <c r="U20" s="130">
        <f t="shared" si="14"/>
        <v>0</v>
      </c>
      <c r="V20" s="130">
        <f t="shared" si="15"/>
        <v>0</v>
      </c>
      <c r="W20" s="130">
        <f t="shared" si="16"/>
        <v>0</v>
      </c>
      <c r="X20" s="130">
        <f t="shared" si="17"/>
        <v>0</v>
      </c>
      <c r="Y20" s="131">
        <f t="shared" si="18"/>
        <v>0</v>
      </c>
      <c r="Z20" s="134">
        <f t="shared" si="19"/>
        <v>0</v>
      </c>
      <c r="AA20" s="72">
        <f>IF(入力!H35="",各種係数!C18,入力!H35/100)</f>
        <v>0.23046106026592994</v>
      </c>
      <c r="AB20" s="217">
        <f t="shared" si="20"/>
        <v>0</v>
      </c>
      <c r="AC20" s="218">
        <f>C20+F20+AB20</f>
        <v>0</v>
      </c>
      <c r="AD20" s="72">
        <f>各種係数!E18</f>
        <v>0.53414306244494925</v>
      </c>
      <c r="AE20" s="219">
        <f t="shared" si="21"/>
        <v>0</v>
      </c>
      <c r="AF20" s="72">
        <f>各種係数!F18</f>
        <v>0.14621482546010847</v>
      </c>
      <c r="AG20" s="219">
        <f t="shared" si="22"/>
        <v>0</v>
      </c>
      <c r="AH20" s="72">
        <f>各種係数!HT18</f>
        <v>5.5676602846414162E-4</v>
      </c>
      <c r="AI20" s="221">
        <f t="shared" si="23"/>
        <v>0</v>
      </c>
    </row>
    <row r="21" spans="1:35" ht="13.5" customHeight="1">
      <c r="A21" s="6" t="s">
        <v>220</v>
      </c>
      <c r="B21" s="38" t="s">
        <v>15</v>
      </c>
      <c r="C21" s="629">
        <v>0</v>
      </c>
      <c r="D21" s="173">
        <f>入力!E36</f>
        <v>0</v>
      </c>
      <c r="E21" s="71">
        <f>IF(入力!F36="",各種係数!C19,入力!F36/100)</f>
        <v>6.8493669926464995E-2</v>
      </c>
      <c r="F21" s="172">
        <f t="shared" si="9"/>
        <v>0</v>
      </c>
      <c r="G21" s="173">
        <f>入力!G36</f>
        <v>0</v>
      </c>
      <c r="H21" s="72">
        <f>IF(各種係数!HV19&lt;0,0,各種係数!HV19)</f>
        <v>0.4151449725936297</v>
      </c>
      <c r="I21" s="73">
        <f>IF(各種係数!HX19&lt;0,0,各種係数!HX19)</f>
        <v>2.9128515934745386E-2</v>
      </c>
      <c r="J21" s="73">
        <f>IF(各種係数!HY19&lt;0,0,各種係数!HY19)</f>
        <v>1.2003447444155256E-4</v>
      </c>
      <c r="K21" s="73">
        <f>IF(各種係数!HZ19&lt;0,0,各種係数!HZ19)</f>
        <v>2.4023785292781649E-2</v>
      </c>
      <c r="L21" s="73">
        <f>IF(各種係数!IA19&lt;0,0,各種係数!IA19)</f>
        <v>1.4908597013190957E-4</v>
      </c>
      <c r="M21" s="73">
        <f>IF(各種係数!IB19&lt;0,0,各種係数!IB19)</f>
        <v>4.335203814258699E-4</v>
      </c>
      <c r="N21" s="73">
        <f>IF(各種係数!IC19&lt;0,0,各種係数!IC19)</f>
        <v>3.4681630514069594E-5</v>
      </c>
      <c r="O21" s="73">
        <f>IF(各種係数!ID19&lt;0,0,各種係数!ID19)</f>
        <v>1.4356843800467122E-3</v>
      </c>
      <c r="P21" s="74">
        <f>IF(各種係数!IE19&lt;0,0,各種係数!IE19)</f>
        <v>2.9317238054036234E-3</v>
      </c>
      <c r="Q21" s="133">
        <f t="shared" si="10"/>
        <v>0</v>
      </c>
      <c r="R21" s="130">
        <f t="shared" si="11"/>
        <v>0</v>
      </c>
      <c r="S21" s="130">
        <f t="shared" si="12"/>
        <v>0</v>
      </c>
      <c r="T21" s="130">
        <f t="shared" si="13"/>
        <v>0</v>
      </c>
      <c r="U21" s="130">
        <f t="shared" si="14"/>
        <v>0</v>
      </c>
      <c r="V21" s="130">
        <f t="shared" si="15"/>
        <v>0</v>
      </c>
      <c r="W21" s="130">
        <f t="shared" si="16"/>
        <v>0</v>
      </c>
      <c r="X21" s="130">
        <f t="shared" si="17"/>
        <v>0</v>
      </c>
      <c r="Y21" s="131">
        <f t="shared" si="18"/>
        <v>0</v>
      </c>
      <c r="Z21" s="134">
        <f t="shared" si="19"/>
        <v>0</v>
      </c>
      <c r="AA21" s="72">
        <f>IF(入力!H36="",各種係数!C19,入力!H36/100)</f>
        <v>6.8493669926464995E-2</v>
      </c>
      <c r="AB21" s="217">
        <f t="shared" si="20"/>
        <v>0</v>
      </c>
      <c r="AC21" s="218">
        <f>C21+F21+AB21</f>
        <v>0</v>
      </c>
      <c r="AD21" s="72">
        <f>各種係数!E19</f>
        <v>0.47456650426947455</v>
      </c>
      <c r="AE21" s="219">
        <f t="shared" si="21"/>
        <v>0</v>
      </c>
      <c r="AF21" s="72">
        <f>各種係数!F19</f>
        <v>0.27487034417727485</v>
      </c>
      <c r="AG21" s="219">
        <f t="shared" si="22"/>
        <v>0</v>
      </c>
      <c r="AH21" s="72">
        <f>各種係数!HT19</f>
        <v>1.2226936979412228E-3</v>
      </c>
      <c r="AI21" s="221">
        <f t="shared" si="23"/>
        <v>0</v>
      </c>
    </row>
    <row r="22" spans="1:35" ht="13.5" customHeight="1">
      <c r="A22" s="6" t="s">
        <v>221</v>
      </c>
      <c r="B22" s="38" t="s">
        <v>16</v>
      </c>
      <c r="C22" s="629">
        <v>0</v>
      </c>
      <c r="D22" s="173">
        <f>入力!E37</f>
        <v>0</v>
      </c>
      <c r="E22" s="71">
        <f>IF(入力!F37="",各種係数!C20,入力!F37/100)</f>
        <v>0.11540549711571091</v>
      </c>
      <c r="F22" s="172">
        <f t="shared" si="9"/>
        <v>0</v>
      </c>
      <c r="G22" s="173">
        <f>入力!G37</f>
        <v>0</v>
      </c>
      <c r="H22" s="72">
        <f>IF(各種係数!HV20&lt;0,0,各種係数!HV20)</f>
        <v>0.18517798145772438</v>
      </c>
      <c r="I22" s="73">
        <f>IF(各種係数!HX20&lt;0,0,各種係数!HX20)</f>
        <v>8.1376857739627995E-2</v>
      </c>
      <c r="J22" s="73">
        <f>IF(各種係数!HY20&lt;0,0,各種係数!HY20)</f>
        <v>2.1883550629711425E-3</v>
      </c>
      <c r="K22" s="73">
        <f>IF(各種係数!HZ20&lt;0,0,各種係数!HZ20)</f>
        <v>5.5858944070101522E-2</v>
      </c>
      <c r="L22" s="73">
        <f>IF(各種係数!IA20&lt;0,0,各種係数!IA20)</f>
        <v>8.8514728208975344E-4</v>
      </c>
      <c r="M22" s="73">
        <f>IF(各種係数!IB20&lt;0,0,各種係数!IB20)</f>
        <v>3.2139849348467421E-3</v>
      </c>
      <c r="N22" s="73">
        <f>IF(各種係数!IC20&lt;0,0,各種係数!IC20)</f>
        <v>0</v>
      </c>
      <c r="O22" s="73">
        <f>IF(各種係数!ID20&lt;0,0,各種係数!ID20)</f>
        <v>4.8136680289436922E-3</v>
      </c>
      <c r="P22" s="74">
        <f>IF(各種係数!IE20&lt;0,0,各種係数!IE20)</f>
        <v>1.4416758360675144E-2</v>
      </c>
      <c r="Q22" s="133">
        <f t="shared" si="10"/>
        <v>0</v>
      </c>
      <c r="R22" s="130">
        <f t="shared" si="11"/>
        <v>0</v>
      </c>
      <c r="S22" s="130">
        <f t="shared" si="12"/>
        <v>0</v>
      </c>
      <c r="T22" s="130">
        <f t="shared" si="13"/>
        <v>0</v>
      </c>
      <c r="U22" s="130">
        <f t="shared" si="14"/>
        <v>0</v>
      </c>
      <c r="V22" s="130">
        <f t="shared" si="15"/>
        <v>0</v>
      </c>
      <c r="W22" s="130">
        <f t="shared" si="16"/>
        <v>0</v>
      </c>
      <c r="X22" s="130">
        <f t="shared" si="17"/>
        <v>0</v>
      </c>
      <c r="Y22" s="131">
        <f t="shared" si="18"/>
        <v>0</v>
      </c>
      <c r="Z22" s="134">
        <f t="shared" si="19"/>
        <v>0</v>
      </c>
      <c r="AA22" s="72">
        <f>IF(入力!H37="",各種係数!C20,入力!H37/100)</f>
        <v>0.11540549711571091</v>
      </c>
      <c r="AB22" s="217">
        <f t="shared" si="20"/>
        <v>0</v>
      </c>
      <c r="AC22" s="218">
        <f>C22+F22+AB22</f>
        <v>0</v>
      </c>
      <c r="AD22" s="72">
        <f>各種係数!E20</f>
        <v>0.25089132444209694</v>
      </c>
      <c r="AE22" s="219">
        <f t="shared" si="21"/>
        <v>0</v>
      </c>
      <c r="AF22" s="72">
        <f>各種係数!F20</f>
        <v>7.5399445398124917E-2</v>
      </c>
      <c r="AG22" s="219">
        <f t="shared" si="22"/>
        <v>0</v>
      </c>
      <c r="AH22" s="72">
        <f>各種係数!HT20</f>
        <v>1.2280470091113166E-4</v>
      </c>
      <c r="AI22" s="221">
        <f t="shared" si="23"/>
        <v>0</v>
      </c>
    </row>
    <row r="23" spans="1:35" ht="13.5" customHeight="1">
      <c r="A23" s="6" t="s">
        <v>222</v>
      </c>
      <c r="B23" s="38" t="s">
        <v>17</v>
      </c>
      <c r="C23" s="629">
        <v>0</v>
      </c>
      <c r="D23" s="173">
        <f>入力!E38</f>
        <v>0</v>
      </c>
      <c r="E23" s="71">
        <f>IF(入力!F38="",各種係数!C21,入力!F38/100)</f>
        <v>0.32188912681418036</v>
      </c>
      <c r="F23" s="172">
        <f t="shared" si="9"/>
        <v>0</v>
      </c>
      <c r="G23" s="173">
        <f>入力!G38</f>
        <v>0</v>
      </c>
      <c r="H23" s="72">
        <f>IF(各種係数!HV21&lt;0,0,各種係数!HV21)</f>
        <v>0.18055097858811514</v>
      </c>
      <c r="I23" s="73">
        <f>IF(各種係数!HX21&lt;0,0,各種係数!HX21)</f>
        <v>8.7663232603499952E-2</v>
      </c>
      <c r="J23" s="73">
        <f>IF(各種係数!HY21&lt;0,0,各種係数!HY21)</f>
        <v>6.5155319541463491E-4</v>
      </c>
      <c r="K23" s="73">
        <f>IF(各種係数!HZ21&lt;0,0,各種係数!HZ21)</f>
        <v>6.4019262829385609E-2</v>
      </c>
      <c r="L23" s="73">
        <f>IF(各種係数!IA21&lt;0,0,各種係数!IA21)</f>
        <v>1.9643694726719208E-3</v>
      </c>
      <c r="M23" s="73">
        <f>IF(各種係数!IB21&lt;0,0,各種係数!IB21)</f>
        <v>2.1205202993102214E-3</v>
      </c>
      <c r="N23" s="73">
        <f>IF(各種係数!IC21&lt;0,0,各種係数!IC21)</f>
        <v>0</v>
      </c>
      <c r="O23" s="73">
        <f>IF(各種係数!ID21&lt;0,0,各種係数!ID21)</f>
        <v>3.9798644698015593E-3</v>
      </c>
      <c r="P23" s="74">
        <f>IF(各種係数!IE21&lt;0,0,各種係数!IE21)</f>
        <v>1.4927662336916017E-2</v>
      </c>
      <c r="Q23" s="133">
        <f t="shared" si="10"/>
        <v>0</v>
      </c>
      <c r="R23" s="130">
        <f t="shared" si="11"/>
        <v>0</v>
      </c>
      <c r="S23" s="130">
        <f t="shared" si="12"/>
        <v>0</v>
      </c>
      <c r="T23" s="130">
        <f t="shared" si="13"/>
        <v>0</v>
      </c>
      <c r="U23" s="130">
        <f t="shared" si="14"/>
        <v>0</v>
      </c>
      <c r="V23" s="130">
        <f t="shared" si="15"/>
        <v>0</v>
      </c>
      <c r="W23" s="130">
        <f t="shared" si="16"/>
        <v>0</v>
      </c>
      <c r="X23" s="130">
        <f t="shared" si="17"/>
        <v>0</v>
      </c>
      <c r="Y23" s="131">
        <f t="shared" si="18"/>
        <v>0</v>
      </c>
      <c r="Z23" s="134">
        <f t="shared" si="19"/>
        <v>0</v>
      </c>
      <c r="AA23" s="72">
        <f>IF(入力!H38="",各種係数!C21,入力!H38/100)</f>
        <v>0.32188912681418036</v>
      </c>
      <c r="AB23" s="217">
        <f t="shared" si="20"/>
        <v>0</v>
      </c>
      <c r="AC23" s="218">
        <f>C23+F23+AB23</f>
        <v>0</v>
      </c>
      <c r="AD23" s="72">
        <f>各種係数!E21</f>
        <v>0.50598695059869503</v>
      </c>
      <c r="AE23" s="219">
        <f t="shared" si="21"/>
        <v>0</v>
      </c>
      <c r="AF23" s="72">
        <f>各種係数!F21</f>
        <v>0.16136086613608661</v>
      </c>
      <c r="AG23" s="219">
        <f t="shared" si="22"/>
        <v>0</v>
      </c>
      <c r="AH23" s="72">
        <f>各種係数!HT21</f>
        <v>3.9058578905857888E-4</v>
      </c>
      <c r="AI23" s="221">
        <f t="shared" si="23"/>
        <v>0</v>
      </c>
    </row>
    <row r="24" spans="1:35" ht="13.5" customHeight="1">
      <c r="A24" s="6" t="s">
        <v>223</v>
      </c>
      <c r="B24" s="38" t="s">
        <v>175</v>
      </c>
      <c r="C24" s="629">
        <v>0</v>
      </c>
      <c r="D24" s="173">
        <f>入力!E39</f>
        <v>0</v>
      </c>
      <c r="E24" s="71">
        <f>IF(入力!F39="",各種係数!C22,入力!F39/100)</f>
        <v>0.36007089791454538</v>
      </c>
      <c r="F24" s="172">
        <f t="shared" si="9"/>
        <v>0</v>
      </c>
      <c r="G24" s="173">
        <f>入力!G39</f>
        <v>0</v>
      </c>
      <c r="H24" s="72">
        <f>IF(各種係数!HV22&lt;0,0,各種係数!HV22)</f>
        <v>5.7291039147747663E-2</v>
      </c>
      <c r="I24" s="73">
        <f>IF(各種係数!HX22&lt;0,0,各種係数!HX22)</f>
        <v>4.8159365973106855E-2</v>
      </c>
      <c r="J24" s="73">
        <f>IF(各種係数!HY22&lt;0,0,各種係数!HY22)</f>
        <v>5.8955514098514451E-5</v>
      </c>
      <c r="K24" s="73">
        <f>IF(各種係数!HZ22&lt;0,0,各種係数!HZ22)</f>
        <v>3.4015402181654157E-2</v>
      </c>
      <c r="L24" s="73">
        <f>IF(各種係数!IA22&lt;0,0,各種係数!IA22)</f>
        <v>0</v>
      </c>
      <c r="M24" s="73">
        <f>IF(各種係数!IB22&lt;0,0,各種係数!IB22)</f>
        <v>0</v>
      </c>
      <c r="N24" s="73">
        <f>IF(各種係数!IC22&lt;0,0,各種係数!IC22)</f>
        <v>0</v>
      </c>
      <c r="O24" s="73">
        <f>IF(各種係数!ID22&lt;0,0,各種係数!ID22)</f>
        <v>1.7639489818275524E-3</v>
      </c>
      <c r="P24" s="74">
        <f>IF(各種係数!IE22&lt;0,0,各種係数!IE22)</f>
        <v>1.2321059295526626E-2</v>
      </c>
      <c r="Q24" s="133">
        <f t="shared" si="10"/>
        <v>0</v>
      </c>
      <c r="R24" s="130">
        <f t="shared" si="11"/>
        <v>0</v>
      </c>
      <c r="S24" s="130">
        <f t="shared" si="12"/>
        <v>0</v>
      </c>
      <c r="T24" s="130">
        <f t="shared" si="13"/>
        <v>0</v>
      </c>
      <c r="U24" s="130">
        <f t="shared" si="14"/>
        <v>0</v>
      </c>
      <c r="V24" s="130">
        <f t="shared" si="15"/>
        <v>0</v>
      </c>
      <c r="W24" s="130">
        <f t="shared" si="16"/>
        <v>0</v>
      </c>
      <c r="X24" s="130">
        <f t="shared" si="17"/>
        <v>0</v>
      </c>
      <c r="Y24" s="131">
        <f t="shared" si="18"/>
        <v>0</v>
      </c>
      <c r="Z24" s="134">
        <f t="shared" si="19"/>
        <v>0</v>
      </c>
      <c r="AA24" s="72">
        <f>IF(入力!H39="",各種係数!C22,入力!H39/100)</f>
        <v>0.36007089791454538</v>
      </c>
      <c r="AB24" s="217">
        <f t="shared" si="20"/>
        <v>0</v>
      </c>
      <c r="AC24" s="218">
        <f>C24+F24+AB24</f>
        <v>0</v>
      </c>
      <c r="AD24" s="72">
        <f>各種係数!E22</f>
        <v>0.60196353436185135</v>
      </c>
      <c r="AE24" s="219">
        <f t="shared" si="21"/>
        <v>0</v>
      </c>
      <c r="AF24" s="72">
        <f>各種係数!F22</f>
        <v>0.2710478861951513</v>
      </c>
      <c r="AG24" s="219">
        <f t="shared" si="22"/>
        <v>0</v>
      </c>
      <c r="AH24" s="72">
        <f>各種係数!HT22</f>
        <v>1.0102183931075936E-3</v>
      </c>
      <c r="AI24" s="221">
        <f t="shared" si="23"/>
        <v>0</v>
      </c>
    </row>
    <row r="25" spans="1:35" ht="13.5" customHeight="1">
      <c r="A25" s="6" t="s">
        <v>224</v>
      </c>
      <c r="B25" s="38" t="s">
        <v>18</v>
      </c>
      <c r="C25" s="629">
        <v>0</v>
      </c>
      <c r="D25" s="173">
        <f>入力!E40</f>
        <v>0</v>
      </c>
      <c r="E25" s="71">
        <f>IF(入力!F40="",各種係数!C23,入力!F40/100)</f>
        <v>0</v>
      </c>
      <c r="F25" s="172">
        <f t="shared" si="9"/>
        <v>0</v>
      </c>
      <c r="G25" s="173">
        <f>入力!G40</f>
        <v>0</v>
      </c>
      <c r="H25" s="72">
        <f>IF(各種係数!HV23&lt;0,0,各種係数!HV23)</f>
        <v>0.21440452245657612</v>
      </c>
      <c r="I25" s="73">
        <f>IF(各種係数!HX23&lt;0,0,各種係数!HX23)</f>
        <v>4.6853075116596872E-2</v>
      </c>
      <c r="J25" s="73">
        <f>IF(各種係数!HY23&lt;0,0,各種係数!HY23)</f>
        <v>3.5904143264859002E-4</v>
      </c>
      <c r="K25" s="73">
        <f>IF(各種係数!HZ23&lt;0,0,各種係数!HZ23)</f>
        <v>2.1487530637591637E-2</v>
      </c>
      <c r="L25" s="73">
        <f>IF(各種係数!IA23&lt;0,0,各種係数!IA23)</f>
        <v>1.443493106770862E-3</v>
      </c>
      <c r="M25" s="73">
        <f>IF(各種係数!IB23&lt;0,0,各種係数!IB23)</f>
        <v>1.6453623204334876E-2</v>
      </c>
      <c r="N25" s="73">
        <f>IF(各種係数!IC23&lt;0,0,各種係数!IC23)</f>
        <v>0</v>
      </c>
      <c r="O25" s="73">
        <f>IF(各種係数!ID23&lt;0,0,各種係数!ID23)</f>
        <v>1.5863769422126478E-3</v>
      </c>
      <c r="P25" s="74">
        <f>IF(各種係数!IE23&lt;0,0,各種係数!IE23)</f>
        <v>5.5230097930382598E-3</v>
      </c>
      <c r="Q25" s="133">
        <f t="shared" si="10"/>
        <v>0</v>
      </c>
      <c r="R25" s="130">
        <f t="shared" si="11"/>
        <v>0</v>
      </c>
      <c r="S25" s="130">
        <f t="shared" si="12"/>
        <v>0</v>
      </c>
      <c r="T25" s="130">
        <f t="shared" si="13"/>
        <v>0</v>
      </c>
      <c r="U25" s="130">
        <f t="shared" si="14"/>
        <v>0</v>
      </c>
      <c r="V25" s="130">
        <f t="shared" si="15"/>
        <v>0</v>
      </c>
      <c r="W25" s="130">
        <f t="shared" si="16"/>
        <v>0</v>
      </c>
      <c r="X25" s="130">
        <f t="shared" si="17"/>
        <v>0</v>
      </c>
      <c r="Y25" s="131">
        <f t="shared" si="18"/>
        <v>0</v>
      </c>
      <c r="Z25" s="134">
        <f t="shared" si="19"/>
        <v>0</v>
      </c>
      <c r="AA25" s="72">
        <f>IF(入力!H40="",各種係数!C23,入力!H40/100)</f>
        <v>0</v>
      </c>
      <c r="AB25" s="217">
        <f t="shared" si="20"/>
        <v>0</v>
      </c>
      <c r="AC25" s="218">
        <f>C25+F25+AB25</f>
        <v>0</v>
      </c>
      <c r="AD25" s="72">
        <f>各種係数!E23</f>
        <v>0</v>
      </c>
      <c r="AE25" s="219">
        <f t="shared" si="21"/>
        <v>0</v>
      </c>
      <c r="AF25" s="72">
        <f>各種係数!F23</f>
        <v>0</v>
      </c>
      <c r="AG25" s="219">
        <f t="shared" si="22"/>
        <v>0</v>
      </c>
      <c r="AH25" s="72">
        <f>各種係数!HT23</f>
        <v>0</v>
      </c>
      <c r="AI25" s="221">
        <f t="shared" si="23"/>
        <v>0</v>
      </c>
    </row>
    <row r="26" spans="1:35" ht="13.5" customHeight="1">
      <c r="A26" s="6" t="s">
        <v>225</v>
      </c>
      <c r="B26" s="38" t="s">
        <v>176</v>
      </c>
      <c r="C26" s="629">
        <v>0</v>
      </c>
      <c r="D26" s="173">
        <f>入力!E41</f>
        <v>0</v>
      </c>
      <c r="E26" s="71">
        <f>IF(入力!F41="",各種係数!C24,入力!F41/100)</f>
        <v>0.14768764910992838</v>
      </c>
      <c r="F26" s="172">
        <f t="shared" si="9"/>
        <v>0</v>
      </c>
      <c r="G26" s="173">
        <f>入力!G41</f>
        <v>0</v>
      </c>
      <c r="H26" s="72">
        <f>IF(各種係数!HV24&lt;0,0,各種係数!HV24)</f>
        <v>0.13083821315240282</v>
      </c>
      <c r="I26" s="73">
        <f>IF(各種係数!HX24&lt;0,0,各種係数!HX24)</f>
        <v>4.7256918304920001E-2</v>
      </c>
      <c r="J26" s="73">
        <f>IF(各種係数!HY24&lt;0,0,各種係数!HY24)</f>
        <v>7.2750597966437646E-4</v>
      </c>
      <c r="K26" s="73">
        <f>IF(各種係数!HZ24&lt;0,0,各種係数!HZ24)</f>
        <v>3.0872101887763369E-2</v>
      </c>
      <c r="L26" s="73">
        <f>IF(各種係数!IA24&lt;0,0,各種係数!IA24)</f>
        <v>4.1527101458942815E-3</v>
      </c>
      <c r="M26" s="73">
        <f>IF(各種係数!IB24&lt;0,0,各種係数!IB24)</f>
        <v>1.5616215134506713E-3</v>
      </c>
      <c r="N26" s="73">
        <f>IF(各種係数!IC24&lt;0,0,各種係数!IC24)</f>
        <v>8.6359694679766335E-6</v>
      </c>
      <c r="O26" s="73">
        <f>IF(各種係数!ID24&lt;0,0,各種係数!ID24)</f>
        <v>2.7176502539570609E-3</v>
      </c>
      <c r="P26" s="74">
        <f>IF(各種係数!IE24&lt;0,0,各種係数!IE24)</f>
        <v>7.2166925547222675E-3</v>
      </c>
      <c r="Q26" s="133">
        <f t="shared" si="10"/>
        <v>0</v>
      </c>
      <c r="R26" s="130">
        <f t="shared" si="11"/>
        <v>0</v>
      </c>
      <c r="S26" s="130">
        <f t="shared" si="12"/>
        <v>0</v>
      </c>
      <c r="T26" s="130">
        <f t="shared" si="13"/>
        <v>0</v>
      </c>
      <c r="U26" s="130">
        <f t="shared" si="14"/>
        <v>0</v>
      </c>
      <c r="V26" s="130">
        <f t="shared" si="15"/>
        <v>0</v>
      </c>
      <c r="W26" s="130">
        <f t="shared" si="16"/>
        <v>0</v>
      </c>
      <c r="X26" s="130">
        <f t="shared" si="17"/>
        <v>0</v>
      </c>
      <c r="Y26" s="131">
        <f t="shared" si="18"/>
        <v>0</v>
      </c>
      <c r="Z26" s="134">
        <f t="shared" si="19"/>
        <v>0</v>
      </c>
      <c r="AA26" s="72">
        <f>IF(入力!H41="",各種係数!C24,入力!H41/100)</f>
        <v>0.14768764910992838</v>
      </c>
      <c r="AB26" s="217">
        <f t="shared" si="20"/>
        <v>0</v>
      </c>
      <c r="AC26" s="218">
        <f>C26+F26+AB26</f>
        <v>0</v>
      </c>
      <c r="AD26" s="72">
        <f>各種係数!E24</f>
        <v>0.45425672695191882</v>
      </c>
      <c r="AE26" s="219">
        <f t="shared" si="21"/>
        <v>0</v>
      </c>
      <c r="AF26" s="72">
        <f>各種係数!F24</f>
        <v>0.1039258932509925</v>
      </c>
      <c r="AG26" s="219">
        <f t="shared" si="22"/>
        <v>0</v>
      </c>
      <c r="AH26" s="72">
        <f>各種係数!HT24</f>
        <v>1.8438464931627702E-4</v>
      </c>
      <c r="AI26" s="221">
        <f t="shared" si="23"/>
        <v>0</v>
      </c>
    </row>
    <row r="27" spans="1:35" ht="13.5" customHeight="1">
      <c r="A27" s="6" t="s">
        <v>226</v>
      </c>
      <c r="B27" s="38" t="s">
        <v>385</v>
      </c>
      <c r="C27" s="629">
        <v>0</v>
      </c>
      <c r="D27" s="173">
        <f>入力!E42</f>
        <v>0</v>
      </c>
      <c r="E27" s="71">
        <f>IF(入力!F42="",各種係数!C25,入力!F42/100)</f>
        <v>0</v>
      </c>
      <c r="F27" s="172">
        <f t="shared" si="9"/>
        <v>0</v>
      </c>
      <c r="G27" s="173">
        <f>入力!G42</f>
        <v>0</v>
      </c>
      <c r="H27" s="72">
        <f>IF(各種係数!HV25&lt;0,0,各種係数!HV25)</f>
        <v>2.3526277267744009E-2</v>
      </c>
      <c r="I27" s="73">
        <f>IF(各種係数!HX25&lt;0,0,各種係数!HX25)</f>
        <v>5.1033522141139931E-2</v>
      </c>
      <c r="J27" s="73">
        <f>IF(各種係数!HY25&lt;0,0,各種係数!HY25)</f>
        <v>3.5021875372661569E-4</v>
      </c>
      <c r="K27" s="73">
        <f>IF(各種係数!HZ25&lt;0,0,各種係数!HZ25)</f>
        <v>3.5998941364071016E-2</v>
      </c>
      <c r="L27" s="73">
        <f>IF(各種係数!IA25&lt;0,0,各種係数!IA25)</f>
        <v>5.3512538939670612E-3</v>
      </c>
      <c r="M27" s="73">
        <f>IF(各種係数!IB25&lt;0,0,各種係数!IB25)</f>
        <v>4.6858382618864908E-4</v>
      </c>
      <c r="N27" s="73">
        <f>IF(各種係数!IC25&lt;0,0,各種係数!IC25)</f>
        <v>0</v>
      </c>
      <c r="O27" s="73">
        <f>IF(各種係数!ID25&lt;0,0,各種係数!ID25)</f>
        <v>2.7911104727376865E-3</v>
      </c>
      <c r="P27" s="74">
        <f>IF(各種係数!IE25&lt;0,0,各種係数!IE25)</f>
        <v>6.0734138304489047E-3</v>
      </c>
      <c r="Q27" s="133">
        <f t="shared" si="10"/>
        <v>0</v>
      </c>
      <c r="R27" s="130">
        <f t="shared" si="11"/>
        <v>0</v>
      </c>
      <c r="S27" s="130">
        <f t="shared" si="12"/>
        <v>0</v>
      </c>
      <c r="T27" s="130">
        <f t="shared" si="13"/>
        <v>0</v>
      </c>
      <c r="U27" s="130">
        <f t="shared" si="14"/>
        <v>0</v>
      </c>
      <c r="V27" s="130">
        <f t="shared" si="15"/>
        <v>0</v>
      </c>
      <c r="W27" s="130">
        <f t="shared" si="16"/>
        <v>0</v>
      </c>
      <c r="X27" s="130">
        <f t="shared" si="17"/>
        <v>0</v>
      </c>
      <c r="Y27" s="131">
        <f t="shared" si="18"/>
        <v>0</v>
      </c>
      <c r="Z27" s="134">
        <f t="shared" si="19"/>
        <v>0</v>
      </c>
      <c r="AA27" s="72">
        <f>IF(入力!H42="",各種係数!C25,入力!H42/100)</f>
        <v>0</v>
      </c>
      <c r="AB27" s="217">
        <f t="shared" si="20"/>
        <v>0</v>
      </c>
      <c r="AC27" s="218">
        <f>C27+F27+AB27</f>
        <v>0</v>
      </c>
      <c r="AD27" s="72">
        <f>各種係数!E25</f>
        <v>0</v>
      </c>
      <c r="AE27" s="219">
        <f t="shared" si="21"/>
        <v>0</v>
      </c>
      <c r="AF27" s="72">
        <f>各種係数!F25</f>
        <v>0</v>
      </c>
      <c r="AG27" s="219">
        <f t="shared" si="22"/>
        <v>0</v>
      </c>
      <c r="AH27" s="72">
        <f>各種係数!HT25</f>
        <v>0</v>
      </c>
      <c r="AI27" s="221">
        <f t="shared" si="23"/>
        <v>0</v>
      </c>
    </row>
    <row r="28" spans="1:35" ht="13.5" customHeight="1">
      <c r="A28" s="6" t="s">
        <v>227</v>
      </c>
      <c r="B28" s="38" t="s">
        <v>386</v>
      </c>
      <c r="C28" s="629">
        <v>0</v>
      </c>
      <c r="D28" s="173">
        <f>入力!E43</f>
        <v>0</v>
      </c>
      <c r="E28" s="71">
        <f>IF(入力!F43="",各種係数!C26,入力!F43/100)</f>
        <v>4.5416900430128582E-4</v>
      </c>
      <c r="F28" s="172">
        <f t="shared" si="9"/>
        <v>0</v>
      </c>
      <c r="G28" s="173">
        <f>入力!G43</f>
        <v>0</v>
      </c>
      <c r="H28" s="72">
        <f>IF(各種係数!HV26&lt;0,0,各種係数!HV26)</f>
        <v>8.887663418397701E-2</v>
      </c>
      <c r="I28" s="73">
        <f>IF(各種係数!HX26&lt;0,0,各種係数!HX26)</f>
        <v>3.5090380038475595E-2</v>
      </c>
      <c r="J28" s="73">
        <f>IF(各種係数!HY26&lt;0,0,各種係数!HY26)</f>
        <v>3.8263022304562213E-4</v>
      </c>
      <c r="K28" s="73">
        <f>IF(各種係数!HZ26&lt;0,0,各種係数!HZ26)</f>
        <v>2.4031576259375326E-2</v>
      </c>
      <c r="L28" s="73">
        <f>IF(各種係数!IA26&lt;0,0,各種係数!IA26)</f>
        <v>3.5443713431765229E-3</v>
      </c>
      <c r="M28" s="73">
        <f>IF(各種係数!IB26&lt;0,0,各種係数!IB26)</f>
        <v>4.044325149570536E-4</v>
      </c>
      <c r="N28" s="73">
        <f>IF(各種係数!IC26&lt;0,0,各種係数!IC26)</f>
        <v>1.2808846497965983E-5</v>
      </c>
      <c r="O28" s="73">
        <f>IF(各種係数!ID26&lt;0,0,各種係数!ID26)</f>
        <v>2.0319736061454119E-3</v>
      </c>
      <c r="P28" s="74">
        <f>IF(各種係数!IE26&lt;0,0,各種係数!IE26)</f>
        <v>4.6825872452776916E-3</v>
      </c>
      <c r="Q28" s="133">
        <f t="shared" si="10"/>
        <v>0</v>
      </c>
      <c r="R28" s="130">
        <f t="shared" si="11"/>
        <v>0</v>
      </c>
      <c r="S28" s="130">
        <f t="shared" si="12"/>
        <v>0</v>
      </c>
      <c r="T28" s="130">
        <f t="shared" si="13"/>
        <v>0</v>
      </c>
      <c r="U28" s="130">
        <f t="shared" si="14"/>
        <v>0</v>
      </c>
      <c r="V28" s="130">
        <f t="shared" si="15"/>
        <v>0</v>
      </c>
      <c r="W28" s="130">
        <f t="shared" si="16"/>
        <v>0</v>
      </c>
      <c r="X28" s="130">
        <f t="shared" si="17"/>
        <v>0</v>
      </c>
      <c r="Y28" s="131">
        <f t="shared" si="18"/>
        <v>0</v>
      </c>
      <c r="Z28" s="134">
        <f t="shared" si="19"/>
        <v>0</v>
      </c>
      <c r="AA28" s="72">
        <f>IF(入力!H43="",各種係数!C26,入力!H43/100)</f>
        <v>4.5416900430128582E-4</v>
      </c>
      <c r="AB28" s="217">
        <f t="shared" si="20"/>
        <v>0</v>
      </c>
      <c r="AC28" s="218">
        <f>C28+F28+AB28</f>
        <v>0</v>
      </c>
      <c r="AD28" s="72">
        <f>各種係数!E26</f>
        <v>0.36046734342080061</v>
      </c>
      <c r="AE28" s="219">
        <f t="shared" si="21"/>
        <v>0</v>
      </c>
      <c r="AF28" s="72">
        <f>各種係数!F26</f>
        <v>5.8800995977782031E-2</v>
      </c>
      <c r="AG28" s="219">
        <f t="shared" si="22"/>
        <v>0</v>
      </c>
      <c r="AH28" s="72">
        <f>各種係数!HT26</f>
        <v>9.1936410649300895E-5</v>
      </c>
      <c r="AI28" s="221">
        <f t="shared" si="23"/>
        <v>0</v>
      </c>
    </row>
    <row r="29" spans="1:35" ht="13.5" customHeight="1">
      <c r="A29" s="6" t="s">
        <v>228</v>
      </c>
      <c r="B29" s="38" t="s">
        <v>19</v>
      </c>
      <c r="C29" s="629">
        <v>0</v>
      </c>
      <c r="D29" s="173">
        <f>入力!E44</f>
        <v>0</v>
      </c>
      <c r="E29" s="71">
        <f>IF(入力!F44="",各種係数!C27,入力!F44/100)</f>
        <v>0</v>
      </c>
      <c r="F29" s="172">
        <f t="shared" si="9"/>
        <v>0</v>
      </c>
      <c r="G29" s="173">
        <f>入力!G44</f>
        <v>0</v>
      </c>
      <c r="H29" s="72">
        <f>IF(各種係数!HV27&lt;0,0,各種係数!HV27)</f>
        <v>0.15534892699525388</v>
      </c>
      <c r="I29" s="73">
        <f>IF(各種係数!HX27&lt;0,0,各種係数!HX27)</f>
        <v>3.67038848199919E-2</v>
      </c>
      <c r="J29" s="73">
        <f>IF(各種係数!HY27&lt;0,0,各種係数!HY27)</f>
        <v>1.6732132775071118E-4</v>
      </c>
      <c r="K29" s="73">
        <f>IF(各種係数!HZ27&lt;0,0,各種係数!HZ27)</f>
        <v>2.5328152524434058E-2</v>
      </c>
      <c r="L29" s="73">
        <f>IF(各種係数!IA27&lt;0,0,各種係数!IA27)</f>
        <v>1.7034702988001882E-4</v>
      </c>
      <c r="M29" s="73">
        <f>IF(各種係数!IB27&lt;0,0,各種係数!IB27)</f>
        <v>5.1073851942712561E-4</v>
      </c>
      <c r="N29" s="73">
        <f>IF(各種係数!IC27&lt;0,0,各種係数!IC27)</f>
        <v>3.3282723422383782E-6</v>
      </c>
      <c r="O29" s="73">
        <f>IF(各種係数!ID27&lt;0,0,各種係数!ID27)</f>
        <v>1.3960589624625343E-3</v>
      </c>
      <c r="P29" s="74">
        <f>IF(各種係数!IE27&lt;0,0,各種係数!IE27)</f>
        <v>9.1279381836952174E-3</v>
      </c>
      <c r="Q29" s="133">
        <f t="shared" si="10"/>
        <v>0</v>
      </c>
      <c r="R29" s="130">
        <f t="shared" si="11"/>
        <v>0</v>
      </c>
      <c r="S29" s="130">
        <f t="shared" si="12"/>
        <v>0</v>
      </c>
      <c r="T29" s="130">
        <f t="shared" si="13"/>
        <v>0</v>
      </c>
      <c r="U29" s="130">
        <f t="shared" si="14"/>
        <v>0</v>
      </c>
      <c r="V29" s="130">
        <f t="shared" si="15"/>
        <v>0</v>
      </c>
      <c r="W29" s="130">
        <f t="shared" si="16"/>
        <v>0</v>
      </c>
      <c r="X29" s="130">
        <f t="shared" si="17"/>
        <v>0</v>
      </c>
      <c r="Y29" s="131">
        <f t="shared" si="18"/>
        <v>0</v>
      </c>
      <c r="Z29" s="134">
        <f t="shared" si="19"/>
        <v>0</v>
      </c>
      <c r="AA29" s="72">
        <f>IF(入力!H44="",各種係数!C27,入力!H44/100)</f>
        <v>0</v>
      </c>
      <c r="AB29" s="217">
        <f t="shared" si="20"/>
        <v>0</v>
      </c>
      <c r="AC29" s="218">
        <f>C29+F29+AB29</f>
        <v>0</v>
      </c>
      <c r="AD29" s="72">
        <f>各種係数!E27</f>
        <v>0.54545454545454541</v>
      </c>
      <c r="AE29" s="219">
        <f t="shared" si="21"/>
        <v>0</v>
      </c>
      <c r="AF29" s="72">
        <f>各種係数!F27</f>
        <v>9.0909090909090912E-2</v>
      </c>
      <c r="AG29" s="219">
        <f t="shared" si="22"/>
        <v>0</v>
      </c>
      <c r="AH29" s="72">
        <f>各種係数!HT27</f>
        <v>9.0909090909090909E-4</v>
      </c>
      <c r="AI29" s="221">
        <f t="shared" si="23"/>
        <v>0</v>
      </c>
    </row>
    <row r="30" spans="1:35" ht="13.5" customHeight="1">
      <c r="A30" s="6" t="s">
        <v>229</v>
      </c>
      <c r="B30" s="38" t="s">
        <v>20</v>
      </c>
      <c r="C30" s="629">
        <v>0</v>
      </c>
      <c r="D30" s="173">
        <f>入力!E45</f>
        <v>0</v>
      </c>
      <c r="E30" s="71">
        <f>IF(入力!F45="",各種係数!C28,入力!F45/100)</f>
        <v>0</v>
      </c>
      <c r="F30" s="172">
        <f t="shared" si="9"/>
        <v>0</v>
      </c>
      <c r="G30" s="173">
        <f>入力!G45</f>
        <v>0</v>
      </c>
      <c r="H30" s="72">
        <f>IF(各種係数!HV28&lt;0,0,各種係数!HV28)</f>
        <v>0.18419941293931794</v>
      </c>
      <c r="I30" s="73">
        <f>IF(各種係数!HX28&lt;0,0,各種係数!HX28)</f>
        <v>3.9775185998133504E-2</v>
      </c>
      <c r="J30" s="73">
        <f>IF(各種係数!HY28&lt;0,0,各種係数!HY28)</f>
        <v>0</v>
      </c>
      <c r="K30" s="73">
        <f>IF(各種係数!HZ28&lt;0,0,各種係数!HZ28)</f>
        <v>2.9693661378254424E-2</v>
      </c>
      <c r="L30" s="73">
        <f>IF(各種係数!IA28&lt;0,0,各種係数!IA28)</f>
        <v>1.7378942630372482E-6</v>
      </c>
      <c r="M30" s="73">
        <f>IF(各種係数!IB28&lt;0,0,各種係数!IB28)</f>
        <v>4.8661039365042951E-5</v>
      </c>
      <c r="N30" s="73">
        <f>IF(各種係数!IC28&lt;0,0,各種係数!IC28)</f>
        <v>8.6894713151862412E-6</v>
      </c>
      <c r="O30" s="73">
        <f>IF(各種係数!ID28&lt;0,0,各種係数!ID28)</f>
        <v>1.5137059031054432E-3</v>
      </c>
      <c r="P30" s="74">
        <f>IF(各種係数!IE28&lt;0,0,各種係数!IE28)</f>
        <v>8.5087303118303679E-3</v>
      </c>
      <c r="Q30" s="133">
        <f t="shared" si="10"/>
        <v>0</v>
      </c>
      <c r="R30" s="130">
        <f t="shared" si="11"/>
        <v>0</v>
      </c>
      <c r="S30" s="130">
        <f t="shared" si="12"/>
        <v>0</v>
      </c>
      <c r="T30" s="130">
        <f t="shared" si="13"/>
        <v>0</v>
      </c>
      <c r="U30" s="130">
        <f t="shared" si="14"/>
        <v>0</v>
      </c>
      <c r="V30" s="130">
        <f t="shared" si="15"/>
        <v>0</v>
      </c>
      <c r="W30" s="130">
        <f t="shared" si="16"/>
        <v>0</v>
      </c>
      <c r="X30" s="130">
        <f t="shared" si="17"/>
        <v>0</v>
      </c>
      <c r="Y30" s="131">
        <f t="shared" si="18"/>
        <v>0</v>
      </c>
      <c r="Z30" s="134">
        <f t="shared" si="19"/>
        <v>0</v>
      </c>
      <c r="AA30" s="72">
        <f>IF(入力!H45="",各種係数!C28,入力!H45/100)</f>
        <v>0</v>
      </c>
      <c r="AB30" s="217">
        <f t="shared" si="20"/>
        <v>0</v>
      </c>
      <c r="AC30" s="218">
        <f>C30+F30+AB30</f>
        <v>0</v>
      </c>
      <c r="AD30" s="72">
        <f>各種係数!E28</f>
        <v>0</v>
      </c>
      <c r="AE30" s="219">
        <f t="shared" si="21"/>
        <v>0</v>
      </c>
      <c r="AF30" s="72">
        <f>各種係数!F28</f>
        <v>0</v>
      </c>
      <c r="AG30" s="219">
        <f t="shared" si="22"/>
        <v>0</v>
      </c>
      <c r="AH30" s="72">
        <f>各種係数!HT28</f>
        <v>0</v>
      </c>
      <c r="AI30" s="221">
        <f t="shared" si="23"/>
        <v>0</v>
      </c>
    </row>
    <row r="31" spans="1:35" ht="13.5" customHeight="1">
      <c r="A31" s="6" t="s">
        <v>230</v>
      </c>
      <c r="B31" s="38" t="s">
        <v>21</v>
      </c>
      <c r="C31" s="629">
        <v>0</v>
      </c>
      <c r="D31" s="173">
        <f>入力!E46</f>
        <v>0</v>
      </c>
      <c r="E31" s="71">
        <f>IF(入力!F46="",各種係数!C29,入力!F46/100)</f>
        <v>2.5400467040845642E-2</v>
      </c>
      <c r="F31" s="172">
        <f t="shared" si="9"/>
        <v>0</v>
      </c>
      <c r="G31" s="173">
        <f>入力!G46</f>
        <v>0</v>
      </c>
      <c r="H31" s="72">
        <f>IF(各種係数!HV29&lt;0,0,各種係数!HV29)</f>
        <v>0.2021478409803576</v>
      </c>
      <c r="I31" s="73">
        <f>IF(各種係数!HX29&lt;0,0,各種係数!HX29)</f>
        <v>2.7901509404814014E-2</v>
      </c>
      <c r="J31" s="73">
        <f>IF(各種係数!HY29&lt;0,0,各種係数!HY29)</f>
        <v>4.1452506064962996E-4</v>
      </c>
      <c r="K31" s="73">
        <f>IF(各種係数!HZ29&lt;0,0,各種係数!HZ29)</f>
        <v>2.3021053515791156E-2</v>
      </c>
      <c r="L31" s="73">
        <f>IF(各種係数!IA29&lt;0,0,各種係数!IA29)</f>
        <v>1.091652562756333E-4</v>
      </c>
      <c r="M31" s="73">
        <f>IF(各種係数!IB29&lt;0,0,各種係数!IB29)</f>
        <v>2.8403937545356882E-4</v>
      </c>
      <c r="N31" s="73">
        <f>IF(各種係数!IC29&lt;0,0,各種係数!IC29)</f>
        <v>2.650490480544992E-5</v>
      </c>
      <c r="O31" s="73">
        <f>IF(各種係数!ID29&lt;0,0,各種係数!ID29)</f>
        <v>1.6290904786576098E-3</v>
      </c>
      <c r="P31" s="74">
        <f>IF(各種係数!IE29&lt;0,0,各種係数!IE29)</f>
        <v>2.4171308131809648E-3</v>
      </c>
      <c r="Q31" s="133">
        <f t="shared" si="10"/>
        <v>0</v>
      </c>
      <c r="R31" s="130">
        <f t="shared" si="11"/>
        <v>0</v>
      </c>
      <c r="S31" s="130">
        <f t="shared" si="12"/>
        <v>0</v>
      </c>
      <c r="T31" s="130">
        <f t="shared" si="13"/>
        <v>0</v>
      </c>
      <c r="U31" s="130">
        <f t="shared" si="14"/>
        <v>0</v>
      </c>
      <c r="V31" s="130">
        <f t="shared" si="15"/>
        <v>0</v>
      </c>
      <c r="W31" s="130">
        <f t="shared" si="16"/>
        <v>0</v>
      </c>
      <c r="X31" s="130">
        <f t="shared" si="17"/>
        <v>0</v>
      </c>
      <c r="Y31" s="131">
        <f t="shared" si="18"/>
        <v>0</v>
      </c>
      <c r="Z31" s="134">
        <f t="shared" si="19"/>
        <v>0</v>
      </c>
      <c r="AA31" s="72">
        <f>IF(入力!H46="",各種係数!C29,入力!H46/100)</f>
        <v>2.5400467040845642E-2</v>
      </c>
      <c r="AB31" s="217">
        <f t="shared" si="20"/>
        <v>0</v>
      </c>
      <c r="AC31" s="218">
        <f>C31+F31+AB31</f>
        <v>0</v>
      </c>
      <c r="AD31" s="72">
        <f>各種係数!E29</f>
        <v>0.46863687596346754</v>
      </c>
      <c r="AE31" s="219">
        <f t="shared" si="21"/>
        <v>0</v>
      </c>
      <c r="AF31" s="72">
        <f>各種係数!F29</f>
        <v>4.5109902012803328E-2</v>
      </c>
      <c r="AG31" s="219">
        <f t="shared" si="22"/>
        <v>0</v>
      </c>
      <c r="AH31" s="72">
        <f>各種係数!HT29</f>
        <v>8.1629833820495994E-5</v>
      </c>
      <c r="AI31" s="221">
        <f t="shared" si="23"/>
        <v>0</v>
      </c>
    </row>
    <row r="32" spans="1:35" ht="13.5" customHeight="1">
      <c r="A32" s="6" t="s">
        <v>231</v>
      </c>
      <c r="B32" s="38" t="s">
        <v>232</v>
      </c>
      <c r="C32" s="629">
        <v>0</v>
      </c>
      <c r="D32" s="173">
        <f>入力!E47</f>
        <v>0</v>
      </c>
      <c r="E32" s="71">
        <f>IF(入力!F47="",各種係数!C30,入力!F47/100)</f>
        <v>2.0052467028425669E-2</v>
      </c>
      <c r="F32" s="172">
        <f t="shared" si="9"/>
        <v>0</v>
      </c>
      <c r="G32" s="173">
        <f>入力!G47</f>
        <v>0</v>
      </c>
      <c r="H32" s="72">
        <f>IF(各種係数!HV30&lt;0,0,各種係数!HV30)</f>
        <v>0.35311140542439462</v>
      </c>
      <c r="I32" s="73">
        <f>IF(各種係数!HX30&lt;0,0,各種係数!HX30)</f>
        <v>1.8744393102536127E-2</v>
      </c>
      <c r="J32" s="73">
        <f>IF(各種係数!HY30&lt;0,0,各種係数!HY30)</f>
        <v>2.4424976944018701E-4</v>
      </c>
      <c r="K32" s="73">
        <f>IF(各種係数!HZ30&lt;0,0,各種係数!HZ30)</f>
        <v>1.4753957818775499E-2</v>
      </c>
      <c r="L32" s="73">
        <f>IF(各種係数!IA30&lt;0,0,各種係数!IA30)</f>
        <v>8.857327014308773E-5</v>
      </c>
      <c r="M32" s="73">
        <f>IF(各種係数!IB30&lt;0,0,各種係数!IB30)</f>
        <v>3.0073019085744311E-4</v>
      </c>
      <c r="N32" s="73">
        <f>IF(各種係数!IC30&lt;0,0,各種係数!IC30)</f>
        <v>9.5754886641175923E-6</v>
      </c>
      <c r="O32" s="73">
        <f>IF(各種係数!ID30&lt;0,0,各種係数!ID30)</f>
        <v>9.8380665173289404E-4</v>
      </c>
      <c r="P32" s="74">
        <f>IF(各種係数!IE30&lt;0,0,各種係数!IE30)</f>
        <v>2.3634999129228998E-3</v>
      </c>
      <c r="Q32" s="133">
        <f t="shared" si="10"/>
        <v>0</v>
      </c>
      <c r="R32" s="130">
        <f t="shared" si="11"/>
        <v>0</v>
      </c>
      <c r="S32" s="130">
        <f t="shared" si="12"/>
        <v>0</v>
      </c>
      <c r="T32" s="130">
        <f t="shared" si="13"/>
        <v>0</v>
      </c>
      <c r="U32" s="130">
        <f t="shared" si="14"/>
        <v>0</v>
      </c>
      <c r="V32" s="130">
        <f t="shared" si="15"/>
        <v>0</v>
      </c>
      <c r="W32" s="130">
        <f t="shared" si="16"/>
        <v>0</v>
      </c>
      <c r="X32" s="130">
        <f t="shared" si="17"/>
        <v>0</v>
      </c>
      <c r="Y32" s="131">
        <f t="shared" si="18"/>
        <v>0</v>
      </c>
      <c r="Z32" s="134">
        <f t="shared" si="19"/>
        <v>0</v>
      </c>
      <c r="AA32" s="72">
        <f>IF(入力!H47="",各種係数!C30,入力!H47/100)</f>
        <v>2.0052467028425669E-2</v>
      </c>
      <c r="AB32" s="217">
        <f t="shared" si="20"/>
        <v>0</v>
      </c>
      <c r="AC32" s="218">
        <f>C32+F32+AB32</f>
        <v>0</v>
      </c>
      <c r="AD32" s="72">
        <f>各種係数!E30</f>
        <v>0.54351132686084147</v>
      </c>
      <c r="AE32" s="219">
        <f t="shared" si="21"/>
        <v>0</v>
      </c>
      <c r="AF32" s="72">
        <f>各種係数!F30</f>
        <v>0.13009708737864079</v>
      </c>
      <c r="AG32" s="219">
        <f t="shared" si="22"/>
        <v>0</v>
      </c>
      <c r="AH32" s="72">
        <f>各種係数!HT30</f>
        <v>2.4142394822006472E-4</v>
      </c>
      <c r="AI32" s="221">
        <f t="shared" si="23"/>
        <v>0</v>
      </c>
    </row>
    <row r="33" spans="1:35" ht="13.5" customHeight="1">
      <c r="A33" s="6" t="s">
        <v>233</v>
      </c>
      <c r="B33" s="38" t="s">
        <v>22</v>
      </c>
      <c r="C33" s="629">
        <v>0</v>
      </c>
      <c r="D33" s="173">
        <f>入力!E48</f>
        <v>0</v>
      </c>
      <c r="E33" s="71">
        <f>IF(入力!F48="",各種係数!C31,入力!F48/100)</f>
        <v>4.4316419233303428E-5</v>
      </c>
      <c r="F33" s="172">
        <f t="shared" si="9"/>
        <v>0</v>
      </c>
      <c r="G33" s="173">
        <f>入力!G48</f>
        <v>0</v>
      </c>
      <c r="H33" s="72">
        <f>IF(各種係数!HV31&lt;0,0,各種係数!HV31)</f>
        <v>0.1975047295372814</v>
      </c>
      <c r="I33" s="73">
        <f>IF(各種係数!HX31&lt;0,0,各種係数!HX31)</f>
        <v>2.0849115421345012E-2</v>
      </c>
      <c r="J33" s="73">
        <f>IF(各種係数!HY31&lt;0,0,各種係数!HY31)</f>
        <v>6.132043561100502E-4</v>
      </c>
      <c r="K33" s="73">
        <f>IF(各種係数!HZ31&lt;0,0,各種係数!HZ31)</f>
        <v>9.8126082065872373E-3</v>
      </c>
      <c r="L33" s="73">
        <f>IF(各種係数!IA31&lt;0,0,各種係数!IA31)</f>
        <v>5.7580976577155194E-3</v>
      </c>
      <c r="M33" s="73">
        <f>IF(各種係数!IB31&lt;0,0,各種係数!IB31)</f>
        <v>2.6134384836122739E-4</v>
      </c>
      <c r="N33" s="73">
        <f>IF(各種係数!IC31&lt;0,0,各種係数!IC31)</f>
        <v>3.3462720660848576E-7</v>
      </c>
      <c r="O33" s="73">
        <f>IF(各種係数!ID31&lt;0,0,各種係数!ID31)</f>
        <v>1.6815574844087425E-3</v>
      </c>
      <c r="P33" s="74">
        <f>IF(各種係数!IE31&lt;0,0,各種係数!IE31)</f>
        <v>2.721969240955626E-3</v>
      </c>
      <c r="Q33" s="133">
        <f t="shared" si="10"/>
        <v>0</v>
      </c>
      <c r="R33" s="130">
        <f t="shared" si="11"/>
        <v>0</v>
      </c>
      <c r="S33" s="130">
        <f t="shared" si="12"/>
        <v>0</v>
      </c>
      <c r="T33" s="130">
        <f t="shared" si="13"/>
        <v>0</v>
      </c>
      <c r="U33" s="130">
        <f t="shared" si="14"/>
        <v>0</v>
      </c>
      <c r="V33" s="130">
        <f t="shared" si="15"/>
        <v>0</v>
      </c>
      <c r="W33" s="130">
        <f t="shared" si="16"/>
        <v>0</v>
      </c>
      <c r="X33" s="130">
        <f t="shared" si="17"/>
        <v>0</v>
      </c>
      <c r="Y33" s="131">
        <f t="shared" si="18"/>
        <v>0</v>
      </c>
      <c r="Z33" s="134">
        <f t="shared" si="19"/>
        <v>0</v>
      </c>
      <c r="AA33" s="72">
        <f>IF(入力!H48="",各種係数!C31,入力!H48/100)</f>
        <v>4.4316419233303428E-5</v>
      </c>
      <c r="AB33" s="217">
        <f t="shared" si="20"/>
        <v>0</v>
      </c>
      <c r="AC33" s="218">
        <f>C33+F33+AB33</f>
        <v>0</v>
      </c>
      <c r="AD33" s="72">
        <f>各種係数!E31</f>
        <v>0.5714285714285714</v>
      </c>
      <c r="AE33" s="219">
        <f t="shared" si="21"/>
        <v>0</v>
      </c>
      <c r="AF33" s="72">
        <f>各種係数!F31</f>
        <v>0.14285714285714285</v>
      </c>
      <c r="AG33" s="219">
        <f t="shared" si="22"/>
        <v>0</v>
      </c>
      <c r="AH33" s="72">
        <f>各種係数!HT31</f>
        <v>1.4285714285714286E-3</v>
      </c>
      <c r="AI33" s="221">
        <f t="shared" si="23"/>
        <v>0</v>
      </c>
    </row>
    <row r="34" spans="1:35" ht="13.5" customHeight="1">
      <c r="A34" s="6" t="s">
        <v>234</v>
      </c>
      <c r="B34" s="38" t="s">
        <v>23</v>
      </c>
      <c r="C34" s="629">
        <v>0</v>
      </c>
      <c r="D34" s="173">
        <f>入力!E49</f>
        <v>0</v>
      </c>
      <c r="E34" s="71">
        <f>IF(入力!F49="",各種係数!C32,入力!F49/100)</f>
        <v>0.43974190726159235</v>
      </c>
      <c r="F34" s="172">
        <f t="shared" si="9"/>
        <v>0</v>
      </c>
      <c r="G34" s="173">
        <f>入力!G49</f>
        <v>0</v>
      </c>
      <c r="H34" s="72">
        <f>IF(各種係数!HV32&lt;0,0,各種係数!HV32)</f>
        <v>2.2846862332978581E-2</v>
      </c>
      <c r="I34" s="73">
        <f>IF(各種係数!HX32&lt;0,0,各種係数!HX32)</f>
        <v>4.8761262130217205E-2</v>
      </c>
      <c r="J34" s="73">
        <f>IF(各種係数!HY32&lt;0,0,各種係数!HY32)</f>
        <v>4.1549462557701816E-5</v>
      </c>
      <c r="K34" s="73">
        <f>IF(各種係数!HZ32&lt;0,0,各種係数!HZ32)</f>
        <v>3.3688304241784629E-2</v>
      </c>
      <c r="L34" s="73">
        <f>IF(各種係数!IA32&lt;0,0,各種係数!IA32)</f>
        <v>4.3882168098441357E-3</v>
      </c>
      <c r="M34" s="73">
        <f>IF(各種係数!IB32&lt;0,0,各種係数!IB32)</f>
        <v>7.4521928915992327E-3</v>
      </c>
      <c r="N34" s="73">
        <f>IF(各種係数!IC32&lt;0,0,各種係数!IC32)</f>
        <v>0</v>
      </c>
      <c r="O34" s="73">
        <f>IF(各種係数!ID32&lt;0,0,各種係数!ID32)</f>
        <v>2.1552299792430758E-3</v>
      </c>
      <c r="P34" s="74">
        <f>IF(各種係数!IE32&lt;0,0,各種係数!IE32)</f>
        <v>1.0357687451884238E-3</v>
      </c>
      <c r="Q34" s="133">
        <f t="shared" si="10"/>
        <v>0</v>
      </c>
      <c r="R34" s="130">
        <f t="shared" si="11"/>
        <v>0</v>
      </c>
      <c r="S34" s="130">
        <f t="shared" si="12"/>
        <v>0</v>
      </c>
      <c r="T34" s="130">
        <f t="shared" si="13"/>
        <v>0</v>
      </c>
      <c r="U34" s="130">
        <f t="shared" si="14"/>
        <v>0</v>
      </c>
      <c r="V34" s="130">
        <f t="shared" si="15"/>
        <v>0</v>
      </c>
      <c r="W34" s="130">
        <f t="shared" si="16"/>
        <v>0</v>
      </c>
      <c r="X34" s="130">
        <f t="shared" si="17"/>
        <v>0</v>
      </c>
      <c r="Y34" s="131">
        <f t="shared" si="18"/>
        <v>0</v>
      </c>
      <c r="Z34" s="134">
        <f t="shared" si="19"/>
        <v>0</v>
      </c>
      <c r="AA34" s="72">
        <f>IF(入力!H49="",各種係数!C32,入力!H49/100)</f>
        <v>0.43974190726159235</v>
      </c>
      <c r="AB34" s="217">
        <f t="shared" si="20"/>
        <v>0</v>
      </c>
      <c r="AC34" s="218">
        <f>C34+F34+AB34</f>
        <v>0</v>
      </c>
      <c r="AD34" s="72">
        <f>各種係数!E32</f>
        <v>0.45908977866202438</v>
      </c>
      <c r="AE34" s="219">
        <f t="shared" si="21"/>
        <v>0</v>
      </c>
      <c r="AF34" s="72">
        <f>各種係数!F32</f>
        <v>0.14125839343446903</v>
      </c>
      <c r="AG34" s="219">
        <f t="shared" si="22"/>
        <v>0</v>
      </c>
      <c r="AH34" s="72">
        <f>各種係数!HT32</f>
        <v>2.9345933847301669E-4</v>
      </c>
      <c r="AI34" s="221">
        <f t="shared" si="23"/>
        <v>0</v>
      </c>
    </row>
    <row r="35" spans="1:35" ht="13.5" customHeight="1">
      <c r="A35" s="6" t="s">
        <v>235</v>
      </c>
      <c r="B35" s="38" t="s">
        <v>24</v>
      </c>
      <c r="C35" s="629">
        <v>0</v>
      </c>
      <c r="D35" s="173">
        <f>入力!E50</f>
        <v>0</v>
      </c>
      <c r="E35" s="71">
        <f>IF(入力!F50="",各種係数!C33,入力!F50/100)</f>
        <v>0.1117958113003289</v>
      </c>
      <c r="F35" s="172">
        <f t="shared" si="9"/>
        <v>0</v>
      </c>
      <c r="G35" s="173">
        <f>入力!G50</f>
        <v>0</v>
      </c>
      <c r="H35" s="72">
        <f>IF(各種係数!HV33&lt;0,0,各種係数!HV33)</f>
        <v>0.18030044961315519</v>
      </c>
      <c r="I35" s="73">
        <f>IF(各種係数!HX33&lt;0,0,各種係数!HX33)</f>
        <v>3.3426086864406367E-2</v>
      </c>
      <c r="J35" s="73">
        <f>IF(各種係数!HY33&lt;0,0,各種係数!HY33)</f>
        <v>1.1626757069439708E-4</v>
      </c>
      <c r="K35" s="73">
        <f>IF(各種係数!HZ33&lt;0,0,各種係数!HZ33)</f>
        <v>2.4496285283412862E-2</v>
      </c>
      <c r="L35" s="73">
        <f>IF(各種係数!IA33&lt;0,0,各種係数!IA33)</f>
        <v>9.0236553477818178E-5</v>
      </c>
      <c r="M35" s="73">
        <f>IF(各種係数!IB33&lt;0,0,各種係数!IB33)</f>
        <v>3.6449883412693489E-4</v>
      </c>
      <c r="N35" s="73">
        <f>IF(各種係数!IC33&lt;0,0,各種係数!IC33)</f>
        <v>7.3636128106451483E-6</v>
      </c>
      <c r="O35" s="73">
        <f>IF(各種係数!ID33&lt;0,0,各種係数!ID33)</f>
        <v>1.3560028397708211E-3</v>
      </c>
      <c r="P35" s="74">
        <f>IF(各種係数!IE33&lt;0,0,各種係数!IE33)</f>
        <v>6.995432170112891E-3</v>
      </c>
      <c r="Q35" s="133">
        <f t="shared" si="10"/>
        <v>0</v>
      </c>
      <c r="R35" s="130">
        <f t="shared" si="11"/>
        <v>0</v>
      </c>
      <c r="S35" s="130">
        <f t="shared" si="12"/>
        <v>0</v>
      </c>
      <c r="T35" s="130">
        <f t="shared" si="13"/>
        <v>0</v>
      </c>
      <c r="U35" s="130">
        <f t="shared" si="14"/>
        <v>0</v>
      </c>
      <c r="V35" s="130">
        <f t="shared" si="15"/>
        <v>0</v>
      </c>
      <c r="W35" s="130">
        <f t="shared" si="16"/>
        <v>0</v>
      </c>
      <c r="X35" s="130">
        <f t="shared" si="17"/>
        <v>0</v>
      </c>
      <c r="Y35" s="131">
        <f t="shared" si="18"/>
        <v>0</v>
      </c>
      <c r="Z35" s="134">
        <f t="shared" si="19"/>
        <v>0</v>
      </c>
      <c r="AA35" s="72">
        <f>IF(入力!H50="",各種係数!C33,入力!H50/100)</f>
        <v>0.1117958113003289</v>
      </c>
      <c r="AB35" s="217">
        <f t="shared" si="20"/>
        <v>0</v>
      </c>
      <c r="AC35" s="218">
        <f>C35+F35+AB35</f>
        <v>0</v>
      </c>
      <c r="AD35" s="72">
        <f>各種係数!E33</f>
        <v>0.40563562753036436</v>
      </c>
      <c r="AE35" s="219">
        <f t="shared" si="21"/>
        <v>0</v>
      </c>
      <c r="AF35" s="72">
        <f>各種係数!F33</f>
        <v>0.2439838056680162</v>
      </c>
      <c r="AG35" s="219">
        <f t="shared" si="22"/>
        <v>0</v>
      </c>
      <c r="AH35" s="72">
        <f>各種係数!HT33</f>
        <v>5.8429149797570854E-4</v>
      </c>
      <c r="AI35" s="221">
        <f t="shared" si="23"/>
        <v>0</v>
      </c>
    </row>
    <row r="36" spans="1:35" ht="13.5" customHeight="1">
      <c r="A36" s="6" t="s">
        <v>236</v>
      </c>
      <c r="B36" s="38" t="s">
        <v>25</v>
      </c>
      <c r="C36" s="629">
        <v>0</v>
      </c>
      <c r="D36" s="173">
        <f>入力!E51</f>
        <v>0</v>
      </c>
      <c r="E36" s="71">
        <f>IF(入力!F51="",各種係数!C34,入力!F51/100)</f>
        <v>3.5476718403547602E-3</v>
      </c>
      <c r="F36" s="172">
        <f t="shared" si="9"/>
        <v>0</v>
      </c>
      <c r="G36" s="173">
        <f>入力!G51</f>
        <v>0</v>
      </c>
      <c r="H36" s="72">
        <f>IF(各種係数!HV34&lt;0,0,各種係数!HV34)</f>
        <v>0.20166728466968917</v>
      </c>
      <c r="I36" s="73">
        <f>IF(各種係数!HX34&lt;0,0,各種係数!HX34)</f>
        <v>2.8214137262172586E-2</v>
      </c>
      <c r="J36" s="73">
        <f>IF(各種係数!HY34&lt;0,0,各種係数!HY34)</f>
        <v>8.4344514140828874E-5</v>
      </c>
      <c r="K36" s="73">
        <f>IF(各種係数!HZ34&lt;0,0,各種係数!HZ34)</f>
        <v>2.2349726003705325E-2</v>
      </c>
      <c r="L36" s="73">
        <f>IF(各種係数!IA34&lt;0,0,各種係数!IA34)</f>
        <v>1.5092284338816399E-3</v>
      </c>
      <c r="M36" s="73">
        <f>IF(各種係数!IB34&lt;0,0,各種係数!IB34)</f>
        <v>3.6182899284350258E-4</v>
      </c>
      <c r="N36" s="73">
        <f>IF(各種係数!IC34&lt;0,0,各種係数!IC34)</f>
        <v>2.3777974731191116E-5</v>
      </c>
      <c r="O36" s="73">
        <f>IF(各種係数!ID34&lt;0,0,各種係数!ID34)</f>
        <v>1.506087946652992E-3</v>
      </c>
      <c r="P36" s="74">
        <f>IF(各種係数!IE34&lt;0,0,各種係数!IE34)</f>
        <v>2.3791433962171036E-3</v>
      </c>
      <c r="Q36" s="133">
        <f t="shared" si="10"/>
        <v>0</v>
      </c>
      <c r="R36" s="130">
        <f t="shared" si="11"/>
        <v>0</v>
      </c>
      <c r="S36" s="130">
        <f t="shared" si="12"/>
        <v>0</v>
      </c>
      <c r="T36" s="130">
        <f t="shared" si="13"/>
        <v>0</v>
      </c>
      <c r="U36" s="130">
        <f t="shared" si="14"/>
        <v>0</v>
      </c>
      <c r="V36" s="130">
        <f t="shared" si="15"/>
        <v>0</v>
      </c>
      <c r="W36" s="130">
        <f t="shared" si="16"/>
        <v>0</v>
      </c>
      <c r="X36" s="130">
        <f t="shared" si="17"/>
        <v>0</v>
      </c>
      <c r="Y36" s="131">
        <f t="shared" si="18"/>
        <v>0</v>
      </c>
      <c r="Z36" s="134">
        <f t="shared" si="19"/>
        <v>0</v>
      </c>
      <c r="AA36" s="72">
        <f>IF(入力!H51="",各種係数!C34,入力!H51/100)</f>
        <v>3.5476718403547602E-3</v>
      </c>
      <c r="AB36" s="217">
        <f t="shared" si="20"/>
        <v>0</v>
      </c>
      <c r="AC36" s="218">
        <f>C36+F36+AB36</f>
        <v>0</v>
      </c>
      <c r="AD36" s="72">
        <f>各種係数!E34</f>
        <v>0.65439093484419264</v>
      </c>
      <c r="AE36" s="219">
        <f t="shared" si="21"/>
        <v>0</v>
      </c>
      <c r="AF36" s="72">
        <f>各種係数!F34</f>
        <v>0.26786276361347183</v>
      </c>
      <c r="AG36" s="219">
        <f t="shared" si="22"/>
        <v>0</v>
      </c>
      <c r="AH36" s="72">
        <f>各種係数!HT34</f>
        <v>6.5155807365439096E-4</v>
      </c>
      <c r="AI36" s="221">
        <f t="shared" si="23"/>
        <v>0</v>
      </c>
    </row>
    <row r="37" spans="1:35" ht="13.5" customHeight="1">
      <c r="A37" s="6" t="s">
        <v>237</v>
      </c>
      <c r="B37" s="38" t="s">
        <v>387</v>
      </c>
      <c r="C37" s="629">
        <v>0</v>
      </c>
      <c r="D37" s="173">
        <f>入力!E52</f>
        <v>0</v>
      </c>
      <c r="E37" s="71">
        <f>IF(入力!F52="",各種係数!C35,入力!F52/100)</f>
        <v>0.16361724500525765</v>
      </c>
      <c r="F37" s="172">
        <f t="shared" si="9"/>
        <v>0</v>
      </c>
      <c r="G37" s="173">
        <f>入力!G52</f>
        <v>0</v>
      </c>
      <c r="H37" s="72">
        <f>IF(各種係数!HV35&lt;0,0,各種係数!HV35)</f>
        <v>0.40669137768904479</v>
      </c>
      <c r="I37" s="73">
        <f>IF(各種係数!HX35&lt;0,0,各種係数!HX35)</f>
        <v>2.1375712371627074E-2</v>
      </c>
      <c r="J37" s="73">
        <f>IF(各種係数!HY35&lt;0,0,各種係数!HY35)</f>
        <v>1.2517191580311083E-5</v>
      </c>
      <c r="K37" s="73">
        <f>IF(各種係数!HZ35&lt;0,0,各種係数!HZ35)</f>
        <v>1.6255659465630661E-2</v>
      </c>
      <c r="L37" s="73">
        <f>IF(各種係数!IA35&lt;0,0,各種係数!IA35)</f>
        <v>4.6000679057643234E-4</v>
      </c>
      <c r="M37" s="73">
        <f>IF(各種係数!IB35&lt;0,0,各種係数!IB35)</f>
        <v>3.1501598810449561E-4</v>
      </c>
      <c r="N37" s="73">
        <f>IF(各種係数!IC35&lt;0,0,各種係数!IC35)</f>
        <v>3.3900727196675852E-5</v>
      </c>
      <c r="O37" s="73">
        <f>IF(各種係数!ID35&lt;0,0,各種係数!ID35)</f>
        <v>1.0180649151986347E-3</v>
      </c>
      <c r="P37" s="74">
        <f>IF(各種係数!IE35&lt;0,0,各種係数!IE35)</f>
        <v>3.2805472933398632E-3</v>
      </c>
      <c r="Q37" s="133">
        <f t="shared" si="10"/>
        <v>0</v>
      </c>
      <c r="R37" s="130">
        <f t="shared" si="11"/>
        <v>0</v>
      </c>
      <c r="S37" s="130">
        <f t="shared" si="12"/>
        <v>0</v>
      </c>
      <c r="T37" s="130">
        <f t="shared" si="13"/>
        <v>0</v>
      </c>
      <c r="U37" s="130">
        <f t="shared" si="14"/>
        <v>0</v>
      </c>
      <c r="V37" s="130">
        <f t="shared" si="15"/>
        <v>0</v>
      </c>
      <c r="W37" s="130">
        <f t="shared" si="16"/>
        <v>0</v>
      </c>
      <c r="X37" s="130">
        <f t="shared" si="17"/>
        <v>0</v>
      </c>
      <c r="Y37" s="131">
        <f t="shared" si="18"/>
        <v>0</v>
      </c>
      <c r="Z37" s="134">
        <f t="shared" si="19"/>
        <v>0</v>
      </c>
      <c r="AA37" s="72">
        <f>IF(入力!H52="",各種係数!C35,入力!H52/100)</f>
        <v>0.16361724500525765</v>
      </c>
      <c r="AB37" s="217">
        <f t="shared" si="20"/>
        <v>0</v>
      </c>
      <c r="AC37" s="218">
        <f>C37+F37+AB37</f>
        <v>0</v>
      </c>
      <c r="AD37" s="72">
        <f>各種係数!E35</f>
        <v>0.4872618645023109</v>
      </c>
      <c r="AE37" s="219">
        <f t="shared" si="21"/>
        <v>0</v>
      </c>
      <c r="AF37" s="72">
        <f>各種係数!F35</f>
        <v>0.28982076428812986</v>
      </c>
      <c r="AG37" s="219">
        <f t="shared" si="22"/>
        <v>0</v>
      </c>
      <c r="AH37" s="72">
        <f>各種係数!HT35</f>
        <v>9.7677826626084993E-4</v>
      </c>
      <c r="AI37" s="221">
        <f t="shared" si="23"/>
        <v>0</v>
      </c>
    </row>
    <row r="38" spans="1:35" ht="13.5" customHeight="1">
      <c r="A38" s="6" t="s">
        <v>238</v>
      </c>
      <c r="B38" s="38" t="s">
        <v>26</v>
      </c>
      <c r="C38" s="629">
        <v>0</v>
      </c>
      <c r="D38" s="173">
        <f>入力!E53</f>
        <v>0</v>
      </c>
      <c r="E38" s="71">
        <f>IF(入力!F53="",各種係数!C36,入力!F53/100)</f>
        <v>0.1708460609504866</v>
      </c>
      <c r="F38" s="172">
        <f t="shared" si="9"/>
        <v>0</v>
      </c>
      <c r="G38" s="173">
        <f>入力!G53</f>
        <v>0</v>
      </c>
      <c r="H38" s="72">
        <f>IF(各種係数!HV36&lt;0,0,各種係数!HV36)</f>
        <v>0.15706231200929571</v>
      </c>
      <c r="I38" s="73">
        <f>IF(各種係数!HX36&lt;0,0,各種係数!HX36)</f>
        <v>6.0943618949734608E-2</v>
      </c>
      <c r="J38" s="73">
        <f>IF(各種係数!HY36&lt;0,0,各種係数!HY36)</f>
        <v>2.4608210668012421E-4</v>
      </c>
      <c r="K38" s="73">
        <f>IF(各種係数!HZ36&lt;0,0,各種係数!HZ36)</f>
        <v>4.2051249179047276E-2</v>
      </c>
      <c r="L38" s="73">
        <f>IF(各種係数!IA36&lt;0,0,各種係数!IA36)</f>
        <v>2.9296264929931787E-3</v>
      </c>
      <c r="M38" s="73">
        <f>IF(各種係数!IB36&lt;0,0,各種係数!IB36)</f>
        <v>1.9333470588842432E-3</v>
      </c>
      <c r="N38" s="73">
        <f>IF(各種係数!IC36&lt;0,0,各種係数!IC36)</f>
        <v>1.1951007388438703E-5</v>
      </c>
      <c r="O38" s="73">
        <f>IF(各種係数!ID36&lt;0,0,各種係数!ID36)</f>
        <v>2.6406294052363881E-3</v>
      </c>
      <c r="P38" s="74">
        <f>IF(各種係数!IE36&lt;0,0,各種係数!IE36)</f>
        <v>1.1130733699504956E-2</v>
      </c>
      <c r="Q38" s="133">
        <f t="shared" si="10"/>
        <v>0</v>
      </c>
      <c r="R38" s="130">
        <f t="shared" si="11"/>
        <v>0</v>
      </c>
      <c r="S38" s="130">
        <f t="shared" si="12"/>
        <v>0</v>
      </c>
      <c r="T38" s="130">
        <f t="shared" si="13"/>
        <v>0</v>
      </c>
      <c r="U38" s="130">
        <f t="shared" si="14"/>
        <v>0</v>
      </c>
      <c r="V38" s="130">
        <f t="shared" si="15"/>
        <v>0</v>
      </c>
      <c r="W38" s="130">
        <f t="shared" si="16"/>
        <v>0</v>
      </c>
      <c r="X38" s="130">
        <f t="shared" si="17"/>
        <v>0</v>
      </c>
      <c r="Y38" s="131">
        <f t="shared" si="18"/>
        <v>0</v>
      </c>
      <c r="Z38" s="134">
        <f t="shared" si="19"/>
        <v>0</v>
      </c>
      <c r="AA38" s="72">
        <f>IF(入力!H53="",各種係数!C36,入力!H53/100)</f>
        <v>0.1708460609504866</v>
      </c>
      <c r="AB38" s="217">
        <f t="shared" si="20"/>
        <v>0</v>
      </c>
      <c r="AC38" s="218">
        <f>C38+F38+AB38</f>
        <v>0</v>
      </c>
      <c r="AD38" s="72">
        <f>各種係数!E36</f>
        <v>0.43505246046992757</v>
      </c>
      <c r="AE38" s="219">
        <f t="shared" si="21"/>
        <v>0</v>
      </c>
      <c r="AF38" s="72">
        <f>各種係数!F36</f>
        <v>0.21346239101522094</v>
      </c>
      <c r="AG38" s="219">
        <f t="shared" si="22"/>
        <v>0</v>
      </c>
      <c r="AH38" s="72">
        <f>各種係数!HT36</f>
        <v>5.2386581941776269E-4</v>
      </c>
      <c r="AI38" s="221">
        <f t="shared" si="23"/>
        <v>0</v>
      </c>
    </row>
    <row r="39" spans="1:35" ht="13.5" customHeight="1">
      <c r="A39" s="6" t="s">
        <v>239</v>
      </c>
      <c r="B39" s="38" t="s">
        <v>27</v>
      </c>
      <c r="C39" s="629">
        <v>0</v>
      </c>
      <c r="D39" s="173">
        <f>入力!E54</f>
        <v>0</v>
      </c>
      <c r="E39" s="71">
        <f>IF(入力!F54="",各種係数!C37,入力!F54/100)</f>
        <v>0.65027799841143763</v>
      </c>
      <c r="F39" s="172">
        <f t="shared" si="9"/>
        <v>0</v>
      </c>
      <c r="G39" s="173">
        <f>入力!G54</f>
        <v>0</v>
      </c>
      <c r="H39" s="72">
        <f>IF(各種係数!HV37&lt;0,0,各種係数!HV37)</f>
        <v>0.21622309788039112</v>
      </c>
      <c r="I39" s="73">
        <f>IF(各種係数!HX37&lt;0,0,各種係数!HX37)</f>
        <v>5.8830700571972643E-2</v>
      </c>
      <c r="J39" s="73">
        <f>IF(各種係数!HY37&lt;0,0,各種係数!HY37)</f>
        <v>2.9525814898345552E-4</v>
      </c>
      <c r="K39" s="73">
        <f>IF(各種係数!HZ37&lt;0,0,各種係数!HZ37)</f>
        <v>4.7355240562091269E-2</v>
      </c>
      <c r="L39" s="73">
        <f>IF(各種係数!IA37&lt;0,0,各種係数!IA37)</f>
        <v>5.7367012309024173E-3</v>
      </c>
      <c r="M39" s="73">
        <f>IF(各種係数!IB37&lt;0,0,各種係数!IB37)</f>
        <v>2.4417951798335596E-3</v>
      </c>
      <c r="N39" s="73">
        <f>IF(各種係数!IC37&lt;0,0,各種係数!IC37)</f>
        <v>0</v>
      </c>
      <c r="O39" s="73">
        <f>IF(各種係数!ID37&lt;0,0,各種係数!ID37)</f>
        <v>2.4749731425677633E-3</v>
      </c>
      <c r="P39" s="74">
        <f>IF(各種係数!IE37&lt;0,0,各種係数!IE37)</f>
        <v>5.2673230759417845E-4</v>
      </c>
      <c r="Q39" s="133">
        <f t="shared" si="10"/>
        <v>0</v>
      </c>
      <c r="R39" s="130">
        <f t="shared" si="11"/>
        <v>0</v>
      </c>
      <c r="S39" s="130">
        <f t="shared" si="12"/>
        <v>0</v>
      </c>
      <c r="T39" s="130">
        <f t="shared" si="13"/>
        <v>0</v>
      </c>
      <c r="U39" s="130">
        <f t="shared" si="14"/>
        <v>0</v>
      </c>
      <c r="V39" s="130">
        <f t="shared" si="15"/>
        <v>0</v>
      </c>
      <c r="W39" s="130">
        <f t="shared" si="16"/>
        <v>0</v>
      </c>
      <c r="X39" s="130">
        <f t="shared" si="17"/>
        <v>0</v>
      </c>
      <c r="Y39" s="131">
        <f t="shared" si="18"/>
        <v>0</v>
      </c>
      <c r="Z39" s="134">
        <f t="shared" si="19"/>
        <v>0</v>
      </c>
      <c r="AA39" s="72">
        <f>IF(入力!H54="",各種係数!C37,入力!H54/100)</f>
        <v>0.65027799841143763</v>
      </c>
      <c r="AB39" s="217">
        <f t="shared" si="20"/>
        <v>0</v>
      </c>
      <c r="AC39" s="218">
        <f>C39+F39+AB39</f>
        <v>0</v>
      </c>
      <c r="AD39" s="72">
        <f>各種係数!E37</f>
        <v>0.50183891136447223</v>
      </c>
      <c r="AE39" s="219">
        <f t="shared" si="21"/>
        <v>0</v>
      </c>
      <c r="AF39" s="72">
        <f>各種係数!F37</f>
        <v>0.18641963957337257</v>
      </c>
      <c r="AG39" s="219">
        <f t="shared" si="22"/>
        <v>0</v>
      </c>
      <c r="AH39" s="72">
        <f>各種係数!HT37</f>
        <v>4.3536226553880103E-4</v>
      </c>
      <c r="AI39" s="221">
        <f t="shared" si="23"/>
        <v>0</v>
      </c>
    </row>
    <row r="40" spans="1:35" ht="13.5" customHeight="1">
      <c r="A40" s="6" t="s">
        <v>240</v>
      </c>
      <c r="B40" s="38" t="s">
        <v>28</v>
      </c>
      <c r="C40" s="629">
        <v>0</v>
      </c>
      <c r="D40" s="173">
        <f>入力!E55</f>
        <v>0</v>
      </c>
      <c r="E40" s="71">
        <f>IF(入力!F55="",各種係数!C38,入力!F55/100)</f>
        <v>4.22149122807014E-3</v>
      </c>
      <c r="F40" s="172">
        <f t="shared" si="9"/>
        <v>0</v>
      </c>
      <c r="G40" s="173">
        <f>入力!G55</f>
        <v>0</v>
      </c>
      <c r="H40" s="72">
        <f>IF(各種係数!HV38&lt;0,0,各種係数!HV38)</f>
        <v>0.18063861392126013</v>
      </c>
      <c r="I40" s="73">
        <f>IF(各種係数!HX38&lt;0,0,各種係数!HX38)</f>
        <v>2.8992821338294294E-2</v>
      </c>
      <c r="J40" s="73">
        <f>IF(各種係数!HY38&lt;0,0,各種係数!HY38)</f>
        <v>2.8587104357224457E-5</v>
      </c>
      <c r="K40" s="73">
        <f>IF(各種係数!HZ38&lt;0,0,各種係数!HZ38)</f>
        <v>2.3544778950215558E-2</v>
      </c>
      <c r="L40" s="73">
        <f>IF(各種係数!IA38&lt;0,0,各種係数!IA38)</f>
        <v>1.5085195068504597E-3</v>
      </c>
      <c r="M40" s="73">
        <f>IF(各種係数!IB38&lt;0,0,各種係数!IB38)</f>
        <v>1.3974696014627801E-3</v>
      </c>
      <c r="N40" s="73">
        <f>IF(各種係数!IC38&lt;0,0,各種係数!IC38)</f>
        <v>2.1990080274788045E-6</v>
      </c>
      <c r="O40" s="73">
        <f>IF(各種係数!ID38&lt;0,0,各種係数!ID38)</f>
        <v>1.3919720813940831E-3</v>
      </c>
      <c r="P40" s="74">
        <f>IF(各種係数!IE38&lt;0,0,各種係数!IE38)</f>
        <v>1.1192950859867114E-3</v>
      </c>
      <c r="Q40" s="133">
        <f t="shared" si="10"/>
        <v>0</v>
      </c>
      <c r="R40" s="130">
        <f t="shared" si="11"/>
        <v>0</v>
      </c>
      <c r="S40" s="130">
        <f t="shared" si="12"/>
        <v>0</v>
      </c>
      <c r="T40" s="130">
        <f t="shared" si="13"/>
        <v>0</v>
      </c>
      <c r="U40" s="130">
        <f t="shared" si="14"/>
        <v>0</v>
      </c>
      <c r="V40" s="130">
        <f t="shared" si="15"/>
        <v>0</v>
      </c>
      <c r="W40" s="130">
        <f t="shared" si="16"/>
        <v>0</v>
      </c>
      <c r="X40" s="130">
        <f t="shared" si="17"/>
        <v>0</v>
      </c>
      <c r="Y40" s="131">
        <f t="shared" si="18"/>
        <v>0</v>
      </c>
      <c r="Z40" s="134">
        <f t="shared" si="19"/>
        <v>0</v>
      </c>
      <c r="AA40" s="72">
        <f>IF(入力!H55="",各種係数!C38,入力!H55/100)</f>
        <v>4.22149122807014E-3</v>
      </c>
      <c r="AB40" s="217">
        <f t="shared" si="20"/>
        <v>0</v>
      </c>
      <c r="AC40" s="218">
        <f>C40+F40+AB40</f>
        <v>0</v>
      </c>
      <c r="AD40" s="72">
        <f>各種係数!E38</f>
        <v>0.33506493506493507</v>
      </c>
      <c r="AE40" s="219">
        <f t="shared" si="21"/>
        <v>0</v>
      </c>
      <c r="AF40" s="72">
        <f>各種係数!F38</f>
        <v>0.21818181818181817</v>
      </c>
      <c r="AG40" s="219">
        <f t="shared" si="22"/>
        <v>0</v>
      </c>
      <c r="AH40" s="72">
        <f>各種係数!HT38</f>
        <v>7.2727272727272723E-4</v>
      </c>
      <c r="AI40" s="221">
        <f t="shared" si="23"/>
        <v>0</v>
      </c>
    </row>
    <row r="41" spans="1:35" ht="13.5" customHeight="1">
      <c r="A41" s="6" t="s">
        <v>241</v>
      </c>
      <c r="B41" s="38" t="s">
        <v>29</v>
      </c>
      <c r="C41" s="629">
        <v>0</v>
      </c>
      <c r="D41" s="173">
        <f>入力!E56</f>
        <v>0</v>
      </c>
      <c r="E41" s="71">
        <f>IF(入力!F56="",各種係数!C39,入力!F56/100)</f>
        <v>1.2123438648052876E-2</v>
      </c>
      <c r="F41" s="172">
        <f t="shared" si="9"/>
        <v>0</v>
      </c>
      <c r="G41" s="173">
        <f>入力!G56</f>
        <v>0</v>
      </c>
      <c r="H41" s="72">
        <f>IF(各種係数!HV39&lt;0,0,各種係数!HV39)</f>
        <v>0.14160185122309224</v>
      </c>
      <c r="I41" s="73">
        <f>IF(各種係数!HX39&lt;0,0,各種係数!HX39)</f>
        <v>9.1567637026551255E-2</v>
      </c>
      <c r="J41" s="73">
        <f>IF(各種係数!HY39&lt;0,0,各種係数!HY39)</f>
        <v>1.2257910618240954E-4</v>
      </c>
      <c r="K41" s="73">
        <f>IF(各種係数!HZ39&lt;0,0,各種係数!HZ39)</f>
        <v>6.7317519932163603E-2</v>
      </c>
      <c r="L41" s="73">
        <f>IF(各種係数!IA39&lt;0,0,各種係数!IA39)</f>
        <v>3.1755649695380476E-3</v>
      </c>
      <c r="M41" s="73">
        <f>IF(各種係数!IB39&lt;0,0,各種係数!IB39)</f>
        <v>2.1736897181551147E-3</v>
      </c>
      <c r="N41" s="73">
        <f>IF(各種係数!IC39&lt;0,0,各種係数!IC39)</f>
        <v>2.7858887768729443E-6</v>
      </c>
      <c r="O41" s="73">
        <f>IF(各種係数!ID39&lt;0,0,各種係数!ID39)</f>
        <v>3.8511429979297363E-3</v>
      </c>
      <c r="P41" s="74">
        <f>IF(各種係数!IE39&lt;0,0,各種係数!IE39)</f>
        <v>1.4924354413805472E-2</v>
      </c>
      <c r="Q41" s="133">
        <f t="shared" si="10"/>
        <v>0</v>
      </c>
      <c r="R41" s="130">
        <f t="shared" si="11"/>
        <v>0</v>
      </c>
      <c r="S41" s="130">
        <f t="shared" si="12"/>
        <v>0</v>
      </c>
      <c r="T41" s="130">
        <f t="shared" si="13"/>
        <v>0</v>
      </c>
      <c r="U41" s="130">
        <f t="shared" si="14"/>
        <v>0</v>
      </c>
      <c r="V41" s="130">
        <f t="shared" si="15"/>
        <v>0</v>
      </c>
      <c r="W41" s="130">
        <f t="shared" si="16"/>
        <v>0</v>
      </c>
      <c r="X41" s="130">
        <f t="shared" si="17"/>
        <v>0</v>
      </c>
      <c r="Y41" s="131">
        <f t="shared" si="18"/>
        <v>0</v>
      </c>
      <c r="Z41" s="134">
        <f t="shared" si="19"/>
        <v>0</v>
      </c>
      <c r="AA41" s="72">
        <f>IF(入力!H56="",各種係数!C39,入力!H56/100)</f>
        <v>1.2123438648052876E-2</v>
      </c>
      <c r="AB41" s="217">
        <f t="shared" si="20"/>
        <v>0</v>
      </c>
      <c r="AC41" s="218">
        <f>C41+F41+AB41</f>
        <v>0</v>
      </c>
      <c r="AD41" s="72">
        <f>各種係数!E39</f>
        <v>0.52203592303425916</v>
      </c>
      <c r="AE41" s="219">
        <f t="shared" si="21"/>
        <v>0</v>
      </c>
      <c r="AF41" s="72">
        <f>各種係数!F39</f>
        <v>0.208242672468962</v>
      </c>
      <c r="AG41" s="219">
        <f t="shared" si="22"/>
        <v>0</v>
      </c>
      <c r="AH41" s="72">
        <f>各種係数!HT39</f>
        <v>4.6503690430479115E-4</v>
      </c>
      <c r="AI41" s="221">
        <f t="shared" si="23"/>
        <v>0</v>
      </c>
    </row>
    <row r="42" spans="1:35" ht="13.5" customHeight="1">
      <c r="A42" s="6" t="s">
        <v>242</v>
      </c>
      <c r="B42" s="38" t="s">
        <v>30</v>
      </c>
      <c r="C42" s="629">
        <v>0</v>
      </c>
      <c r="D42" s="173">
        <f>入力!E57</f>
        <v>0</v>
      </c>
      <c r="E42" s="71">
        <f>IF(入力!F57="",各種係数!C40,入力!F57/100)</f>
        <v>5.4571226080793789E-2</v>
      </c>
      <c r="F42" s="172">
        <f t="shared" si="9"/>
        <v>0</v>
      </c>
      <c r="G42" s="173">
        <f>入力!G57</f>
        <v>0</v>
      </c>
      <c r="H42" s="72">
        <f>IF(各種係数!HV40&lt;0,0,各種係数!HV40)</f>
        <v>8.1225123949472035E-3</v>
      </c>
      <c r="I42" s="73">
        <f>IF(各種係数!HX40&lt;0,0,各種係数!HX40)</f>
        <v>1.3065392110657872E-2</v>
      </c>
      <c r="J42" s="73">
        <f>IF(各種係数!HY40&lt;0,0,各種係数!HY40)</f>
        <v>2.9219682098247197E-5</v>
      </c>
      <c r="K42" s="73">
        <f>IF(各種係数!HZ40&lt;0,0,各種係数!HZ40)</f>
        <v>8.7326305417259158E-3</v>
      </c>
      <c r="L42" s="73">
        <f>IF(各種係数!IA40&lt;0,0,各種係数!IA40)</f>
        <v>5.3336405361154569E-4</v>
      </c>
      <c r="M42" s="73">
        <f>IF(各種係数!IB40&lt;0,0,各種係数!IB40)</f>
        <v>1.4292478951692875E-3</v>
      </c>
      <c r="N42" s="73">
        <f>IF(各種係数!IC40&lt;0,0,各種係数!IC40)</f>
        <v>0</v>
      </c>
      <c r="O42" s="73">
        <f>IF(各種係数!ID40&lt;0,0,各種係数!ID40)</f>
        <v>5.3630000253050833E-4</v>
      </c>
      <c r="P42" s="74">
        <f>IF(各種係数!IE40&lt;0,0,各種係数!IE40)</f>
        <v>1.8046299355223676E-3</v>
      </c>
      <c r="Q42" s="133">
        <f t="shared" si="10"/>
        <v>0</v>
      </c>
      <c r="R42" s="130">
        <f t="shared" si="11"/>
        <v>0</v>
      </c>
      <c r="S42" s="130">
        <f t="shared" si="12"/>
        <v>0</v>
      </c>
      <c r="T42" s="130">
        <f t="shared" si="13"/>
        <v>0</v>
      </c>
      <c r="U42" s="130">
        <f t="shared" si="14"/>
        <v>0</v>
      </c>
      <c r="V42" s="130">
        <f t="shared" si="15"/>
        <v>0</v>
      </c>
      <c r="W42" s="130">
        <f t="shared" si="16"/>
        <v>0</v>
      </c>
      <c r="X42" s="130">
        <f t="shared" si="17"/>
        <v>0</v>
      </c>
      <c r="Y42" s="131">
        <f t="shared" si="18"/>
        <v>0</v>
      </c>
      <c r="Z42" s="134">
        <f t="shared" si="19"/>
        <v>0</v>
      </c>
      <c r="AA42" s="72">
        <f>IF(入力!H57="",各種係数!C40,入力!H57/100)</f>
        <v>5.4571226080793789E-2</v>
      </c>
      <c r="AB42" s="217">
        <f t="shared" si="20"/>
        <v>0</v>
      </c>
      <c r="AC42" s="218">
        <f>C42+F42+AB42</f>
        <v>0</v>
      </c>
      <c r="AD42" s="72">
        <f>各種係数!E40</f>
        <v>0.35597826086956524</v>
      </c>
      <c r="AE42" s="219">
        <f t="shared" si="21"/>
        <v>0</v>
      </c>
      <c r="AF42" s="72">
        <f>各種係数!F40</f>
        <v>0.16032608695652173</v>
      </c>
      <c r="AG42" s="219">
        <f t="shared" si="22"/>
        <v>0</v>
      </c>
      <c r="AH42" s="72">
        <f>各種係数!HT40</f>
        <v>2.4456521739130437E-4</v>
      </c>
      <c r="AI42" s="221">
        <f t="shared" si="23"/>
        <v>0</v>
      </c>
    </row>
    <row r="43" spans="1:35" ht="13.5" customHeight="1">
      <c r="A43" s="6" t="s">
        <v>243</v>
      </c>
      <c r="B43" s="38" t="s">
        <v>31</v>
      </c>
      <c r="C43" s="629">
        <v>0</v>
      </c>
      <c r="D43" s="173">
        <f>入力!E58</f>
        <v>0</v>
      </c>
      <c r="E43" s="71">
        <f>IF(入力!F58="",各種係数!C41,入力!F58/100)</f>
        <v>0</v>
      </c>
      <c r="F43" s="172">
        <f t="shared" si="9"/>
        <v>0</v>
      </c>
      <c r="G43" s="173">
        <f>入力!G58</f>
        <v>0</v>
      </c>
      <c r="H43" s="72">
        <f>IF(各種係数!HV41&lt;0,0,各種係数!HV41)</f>
        <v>6.8979375632882062E-2</v>
      </c>
      <c r="I43" s="73">
        <f>IF(各種係数!HX41&lt;0,0,各種係数!HX41)</f>
        <v>4.0453105363960622E-2</v>
      </c>
      <c r="J43" s="73">
        <f>IF(各種係数!HY41&lt;0,0,各種係数!HY41)</f>
        <v>1.2636646739421227E-5</v>
      </c>
      <c r="K43" s="73">
        <f>IF(各種係数!HZ41&lt;0,0,各種係数!HZ41)</f>
        <v>2.6567909939418474E-2</v>
      </c>
      <c r="L43" s="73">
        <f>IF(各種係数!IA41&lt;0,0,各種係数!IA41)</f>
        <v>1.67603524728678E-3</v>
      </c>
      <c r="M43" s="73">
        <f>IF(各種係数!IB41&lt;0,0,各種係数!IB41)</f>
        <v>5.1192815474485689E-3</v>
      </c>
      <c r="N43" s="73">
        <f>IF(各種係数!IC41&lt;0,0,各種係数!IC41)</f>
        <v>0</v>
      </c>
      <c r="O43" s="73">
        <f>IF(各種係数!ID41&lt;0,0,各種係数!ID41)</f>
        <v>1.547349395364446E-3</v>
      </c>
      <c r="P43" s="74">
        <f>IF(各種係数!IE41&lt;0,0,各種係数!IE41)</f>
        <v>5.5298925877029269E-3</v>
      </c>
      <c r="Q43" s="133">
        <f t="shared" si="10"/>
        <v>0</v>
      </c>
      <c r="R43" s="130">
        <f t="shared" si="11"/>
        <v>0</v>
      </c>
      <c r="S43" s="130">
        <f t="shared" si="12"/>
        <v>0</v>
      </c>
      <c r="T43" s="130">
        <f t="shared" si="13"/>
        <v>0</v>
      </c>
      <c r="U43" s="130">
        <f t="shared" si="14"/>
        <v>0</v>
      </c>
      <c r="V43" s="130">
        <f t="shared" si="15"/>
        <v>0</v>
      </c>
      <c r="W43" s="130">
        <f t="shared" si="16"/>
        <v>0</v>
      </c>
      <c r="X43" s="130">
        <f t="shared" si="17"/>
        <v>0</v>
      </c>
      <c r="Y43" s="131">
        <f t="shared" si="18"/>
        <v>0</v>
      </c>
      <c r="Z43" s="134">
        <f t="shared" si="19"/>
        <v>0</v>
      </c>
      <c r="AA43" s="72">
        <f>IF(入力!H58="",各種係数!C41,入力!H58/100)</f>
        <v>0</v>
      </c>
      <c r="AB43" s="217">
        <f t="shared" si="20"/>
        <v>0</v>
      </c>
      <c r="AC43" s="218">
        <f>C43+F43+AB43</f>
        <v>0</v>
      </c>
      <c r="AD43" s="72">
        <f>各種係数!E41</f>
        <v>0</v>
      </c>
      <c r="AE43" s="219">
        <f t="shared" si="21"/>
        <v>0</v>
      </c>
      <c r="AF43" s="72">
        <f>各種係数!F41</f>
        <v>0</v>
      </c>
      <c r="AG43" s="219">
        <f t="shared" si="22"/>
        <v>0</v>
      </c>
      <c r="AH43" s="72">
        <f>各種係数!HT41</f>
        <v>0</v>
      </c>
      <c r="AI43" s="221">
        <f t="shared" si="23"/>
        <v>0</v>
      </c>
    </row>
    <row r="44" spans="1:35" ht="13.5" customHeight="1">
      <c r="A44" s="6" t="s">
        <v>244</v>
      </c>
      <c r="B44" s="38" t="s">
        <v>388</v>
      </c>
      <c r="C44" s="629">
        <v>0</v>
      </c>
      <c r="D44" s="173">
        <f>入力!E59</f>
        <v>0</v>
      </c>
      <c r="E44" s="71">
        <f>IF(入力!F59="",各種係数!C42,入力!F59/100)</f>
        <v>0.29484514653918104</v>
      </c>
      <c r="F44" s="172">
        <f t="shared" si="9"/>
        <v>0</v>
      </c>
      <c r="G44" s="173">
        <f>入力!G59</f>
        <v>0</v>
      </c>
      <c r="H44" s="72">
        <f>IF(各種係数!HV42&lt;0,0,各種係数!HV42)</f>
        <v>2.5552654743906656E-2</v>
      </c>
      <c r="I44" s="73">
        <f>IF(各種係数!HX42&lt;0,0,各種係数!HX42)</f>
        <v>4.8817305545691254E-2</v>
      </c>
      <c r="J44" s="73">
        <f>IF(各種係数!HY42&lt;0,0,各種係数!HY42)</f>
        <v>5.5522845916005505E-5</v>
      </c>
      <c r="K44" s="73">
        <f>IF(各種係数!HZ42&lt;0,0,各種係数!HZ42)</f>
        <v>3.1114193143159875E-2</v>
      </c>
      <c r="L44" s="73">
        <f>IF(各種係数!IA42&lt;0,0,各種係数!IA42)</f>
        <v>1.8640638790342263E-3</v>
      </c>
      <c r="M44" s="73">
        <f>IF(各種係数!IB42&lt;0,0,各種係数!IB42)</f>
        <v>7.4094081148952757E-3</v>
      </c>
      <c r="N44" s="73">
        <f>IF(各種係数!IC42&lt;0,0,各種係数!IC42)</f>
        <v>0</v>
      </c>
      <c r="O44" s="73">
        <f>IF(各種係数!ID42&lt;0,0,各種係数!ID42)</f>
        <v>1.8698475088171436E-3</v>
      </c>
      <c r="P44" s="74">
        <f>IF(各種係数!IE42&lt;0,0,各種係数!IE42)</f>
        <v>6.5042700538687276E-3</v>
      </c>
      <c r="Q44" s="133">
        <f t="shared" si="10"/>
        <v>0</v>
      </c>
      <c r="R44" s="130">
        <f t="shared" si="11"/>
        <v>0</v>
      </c>
      <c r="S44" s="130">
        <f t="shared" si="12"/>
        <v>0</v>
      </c>
      <c r="T44" s="130">
        <f t="shared" si="13"/>
        <v>0</v>
      </c>
      <c r="U44" s="130">
        <f t="shared" si="14"/>
        <v>0</v>
      </c>
      <c r="V44" s="130">
        <f t="shared" si="15"/>
        <v>0</v>
      </c>
      <c r="W44" s="130">
        <f t="shared" si="16"/>
        <v>0</v>
      </c>
      <c r="X44" s="130">
        <f t="shared" si="17"/>
        <v>0</v>
      </c>
      <c r="Y44" s="131">
        <f t="shared" si="18"/>
        <v>0</v>
      </c>
      <c r="Z44" s="134">
        <f t="shared" si="19"/>
        <v>0</v>
      </c>
      <c r="AA44" s="72">
        <f>IF(入力!H59="",各種係数!C42,入力!H59/100)</f>
        <v>0.29484514653918104</v>
      </c>
      <c r="AB44" s="217">
        <f t="shared" si="20"/>
        <v>0</v>
      </c>
      <c r="AC44" s="218">
        <f>C44+F44+AB44</f>
        <v>0</v>
      </c>
      <c r="AD44" s="72">
        <f>各種係数!E42</f>
        <v>0.57083830685887427</v>
      </c>
      <c r="AE44" s="219">
        <f t="shared" si="21"/>
        <v>0</v>
      </c>
      <c r="AF44" s="72">
        <f>各種係数!F42</f>
        <v>1.0128546506289597</v>
      </c>
      <c r="AG44" s="219">
        <f t="shared" si="22"/>
        <v>0</v>
      </c>
      <c r="AH44" s="72">
        <f>各種係数!HT42</f>
        <v>2.4405472408410614E-3</v>
      </c>
      <c r="AI44" s="221">
        <f t="shared" si="23"/>
        <v>0</v>
      </c>
    </row>
    <row r="45" spans="1:35" ht="13.5" customHeight="1">
      <c r="A45" s="6" t="s">
        <v>245</v>
      </c>
      <c r="B45" s="38" t="s">
        <v>32</v>
      </c>
      <c r="C45" s="629">
        <v>0</v>
      </c>
      <c r="D45" s="173">
        <f>入力!E60</f>
        <v>0</v>
      </c>
      <c r="E45" s="71">
        <f>IF(入力!F60="",各種係数!C43,入力!F60/100)</f>
        <v>0.19591985428051006</v>
      </c>
      <c r="F45" s="172">
        <f t="shared" si="9"/>
        <v>0</v>
      </c>
      <c r="G45" s="173">
        <f>入力!G60</f>
        <v>0</v>
      </c>
      <c r="H45" s="72">
        <f>IF(各種係数!HV43&lt;0,0,各種係数!HV43)</f>
        <v>3.5268876192287836E-2</v>
      </c>
      <c r="I45" s="73">
        <f>IF(各種係数!HX43&lt;0,0,各種係数!HX43)</f>
        <v>3.4900319981521238E-2</v>
      </c>
      <c r="J45" s="73">
        <f>IF(各種係数!HY43&lt;0,0,各種係数!HY43)</f>
        <v>4.4583412592733501E-5</v>
      </c>
      <c r="K45" s="73">
        <f>IF(各種係数!HZ43&lt;0,0,各種係数!HZ43)</f>
        <v>2.2728623739775536E-2</v>
      </c>
      <c r="L45" s="73">
        <f>IF(各種係数!IA43&lt;0,0,各種係数!IA43)</f>
        <v>1.3324071306285497E-3</v>
      </c>
      <c r="M45" s="73">
        <f>IF(各種係数!IB43&lt;0,0,各種係数!IB43)</f>
        <v>4.7632068806217559E-3</v>
      </c>
      <c r="N45" s="73">
        <f>IF(各種係数!IC43&lt;0,0,各種係数!IC43)</f>
        <v>0</v>
      </c>
      <c r="O45" s="73">
        <f>IF(各種係数!ID43&lt;0,0,各種係数!ID43)</f>
        <v>1.3277364874045489E-3</v>
      </c>
      <c r="P45" s="74">
        <f>IF(各種係数!IE43&lt;0,0,各種係数!IE43)</f>
        <v>4.7037623304981117E-3</v>
      </c>
      <c r="Q45" s="133">
        <f t="shared" si="10"/>
        <v>0</v>
      </c>
      <c r="R45" s="130">
        <f t="shared" si="11"/>
        <v>0</v>
      </c>
      <c r="S45" s="130">
        <f t="shared" si="12"/>
        <v>0</v>
      </c>
      <c r="T45" s="130">
        <f t="shared" si="13"/>
        <v>0</v>
      </c>
      <c r="U45" s="130">
        <f t="shared" si="14"/>
        <v>0</v>
      </c>
      <c r="V45" s="130">
        <f t="shared" si="15"/>
        <v>0</v>
      </c>
      <c r="W45" s="130">
        <f t="shared" si="16"/>
        <v>0</v>
      </c>
      <c r="X45" s="130">
        <f t="shared" si="17"/>
        <v>0</v>
      </c>
      <c r="Y45" s="131">
        <f t="shared" si="18"/>
        <v>0</v>
      </c>
      <c r="Z45" s="134">
        <f t="shared" si="19"/>
        <v>0</v>
      </c>
      <c r="AA45" s="72">
        <f>IF(入力!H60="",各種係数!C43,入力!H60/100)</f>
        <v>0.19591985428051006</v>
      </c>
      <c r="AB45" s="217">
        <f t="shared" si="20"/>
        <v>0</v>
      </c>
      <c r="AC45" s="218">
        <f>C45+F45+AB45</f>
        <v>0</v>
      </c>
      <c r="AD45" s="72">
        <f>各種係数!E43</f>
        <v>0.52109292898964121</v>
      </c>
      <c r="AE45" s="219">
        <f t="shared" si="21"/>
        <v>0</v>
      </c>
      <c r="AF45" s="72">
        <f>各種係数!F43</f>
        <v>0.27173097132562679</v>
      </c>
      <c r="AG45" s="219">
        <f t="shared" si="22"/>
        <v>0</v>
      </c>
      <c r="AH45" s="72">
        <f>各種係数!HT43</f>
        <v>8.2420057048491222E-4</v>
      </c>
      <c r="AI45" s="221">
        <f t="shared" si="23"/>
        <v>0</v>
      </c>
    </row>
    <row r="46" spans="1:35" ht="13.5" customHeight="1">
      <c r="A46" s="6" t="s">
        <v>246</v>
      </c>
      <c r="B46" s="38" t="s">
        <v>33</v>
      </c>
      <c r="C46" s="629">
        <v>0</v>
      </c>
      <c r="D46" s="173">
        <f>入力!E61</f>
        <v>0</v>
      </c>
      <c r="E46" s="71">
        <f>IF(入力!F61="",各種係数!C44,入力!F61/100)</f>
        <v>5.6304545027996422E-3</v>
      </c>
      <c r="F46" s="172">
        <f t="shared" si="9"/>
        <v>0</v>
      </c>
      <c r="G46" s="173">
        <f>入力!G61</f>
        <v>0</v>
      </c>
      <c r="H46" s="72">
        <f>IF(各種係数!HV44&lt;0,0,各種係数!HV44)</f>
        <v>9.0928357947466024E-2</v>
      </c>
      <c r="I46" s="73">
        <f>IF(各種係数!HX44&lt;0,0,各種係数!HX44)</f>
        <v>3.1475660766421047E-2</v>
      </c>
      <c r="J46" s="73">
        <f>IF(各種係数!HY44&lt;0,0,各種係数!HY44)</f>
        <v>8.5149569324716366E-5</v>
      </c>
      <c r="K46" s="73">
        <f>IF(各種係数!HZ44&lt;0,0,各種係数!HZ44)</f>
        <v>1.7865416999484782E-2</v>
      </c>
      <c r="L46" s="73">
        <f>IF(各種係数!IA44&lt;0,0,各種係数!IA44)</f>
        <v>1.2866085517254097E-4</v>
      </c>
      <c r="M46" s="73">
        <f>IF(各種係数!IB44&lt;0,0,各種係数!IB44)</f>
        <v>8.5653839193813679E-4</v>
      </c>
      <c r="N46" s="73">
        <f>IF(各種係数!IC44&lt;0,0,各種係数!IC44)</f>
        <v>3.1696963200402033E-6</v>
      </c>
      <c r="O46" s="73">
        <f>IF(各種係数!ID44&lt;0,0,各種係数!ID44)</f>
        <v>1.0091160466164355E-3</v>
      </c>
      <c r="P46" s="74">
        <f>IF(各種係数!IE44&lt;0,0,各種係数!IE44)</f>
        <v>1.1527609207564394E-2</v>
      </c>
      <c r="Q46" s="133">
        <f t="shared" si="10"/>
        <v>0</v>
      </c>
      <c r="R46" s="130">
        <f t="shared" si="11"/>
        <v>0</v>
      </c>
      <c r="S46" s="130">
        <f t="shared" si="12"/>
        <v>0</v>
      </c>
      <c r="T46" s="130">
        <f t="shared" si="13"/>
        <v>0</v>
      </c>
      <c r="U46" s="130">
        <f t="shared" si="14"/>
        <v>0</v>
      </c>
      <c r="V46" s="130">
        <f t="shared" si="15"/>
        <v>0</v>
      </c>
      <c r="W46" s="130">
        <f t="shared" si="16"/>
        <v>0</v>
      </c>
      <c r="X46" s="130">
        <f t="shared" si="17"/>
        <v>0</v>
      </c>
      <c r="Y46" s="131">
        <f t="shared" si="18"/>
        <v>0</v>
      </c>
      <c r="Z46" s="134">
        <f t="shared" si="19"/>
        <v>0</v>
      </c>
      <c r="AA46" s="72">
        <f>IF(入力!H61="",各種係数!C44,入力!H61/100)</f>
        <v>5.6304545027996422E-3</v>
      </c>
      <c r="AB46" s="217">
        <f t="shared" si="20"/>
        <v>0</v>
      </c>
      <c r="AC46" s="218">
        <f>C46+F46+AB46</f>
        <v>0</v>
      </c>
      <c r="AD46" s="72">
        <f>各種係数!E44</f>
        <v>0.28957019821156305</v>
      </c>
      <c r="AE46" s="219">
        <f t="shared" si="21"/>
        <v>0</v>
      </c>
      <c r="AF46" s="72">
        <f>各種係数!F44</f>
        <v>0.1806980673342399</v>
      </c>
      <c r="AG46" s="219">
        <f t="shared" si="22"/>
        <v>0</v>
      </c>
      <c r="AH46" s="72">
        <f>各種係数!HT44</f>
        <v>3.5480281864260106E-4</v>
      </c>
      <c r="AI46" s="221">
        <f t="shared" si="23"/>
        <v>0</v>
      </c>
    </row>
    <row r="47" spans="1:35" ht="13.5" customHeight="1">
      <c r="A47" s="6" t="s">
        <v>247</v>
      </c>
      <c r="B47" s="38" t="s">
        <v>34</v>
      </c>
      <c r="C47" s="629">
        <v>0</v>
      </c>
      <c r="D47" s="173">
        <f>入力!E62</f>
        <v>0</v>
      </c>
      <c r="E47" s="71">
        <f>IF(入力!F62="",各種係数!C45,入力!F62/100)</f>
        <v>3.061031442733364E-2</v>
      </c>
      <c r="F47" s="172">
        <f t="shared" si="9"/>
        <v>0</v>
      </c>
      <c r="G47" s="173">
        <f>入力!G62</f>
        <v>0</v>
      </c>
      <c r="H47" s="72">
        <f>IF(各種係数!HV45&lt;0,0,各種係数!HV45)</f>
        <v>7.6307486766435881E-2</v>
      </c>
      <c r="I47" s="73">
        <f>IF(各種係数!HX45&lt;0,0,各種係数!HX45)</f>
        <v>3.4259976909093617E-2</v>
      </c>
      <c r="J47" s="73">
        <f>IF(各種係数!HY45&lt;0,0,各種係数!HY45)</f>
        <v>3.4404535019756028E-5</v>
      </c>
      <c r="K47" s="73">
        <f>IF(各種係数!HZ45&lt;0,0,各種係数!HZ45)</f>
        <v>2.0935528706893001E-2</v>
      </c>
      <c r="L47" s="73">
        <f>IF(各種係数!IA45&lt;0,0,各種係数!IA45)</f>
        <v>1.2078501994060271E-4</v>
      </c>
      <c r="M47" s="73">
        <f>IF(各種係数!IB45&lt;0,0,各種係数!IB45)</f>
        <v>1.1405177188523415E-3</v>
      </c>
      <c r="N47" s="73">
        <f>IF(各種係数!IC45&lt;0,0,各種係数!IC45)</f>
        <v>5.4633810975578241E-6</v>
      </c>
      <c r="O47" s="73">
        <f>IF(各種係数!ID45&lt;0,0,各種係数!ID45)</f>
        <v>1.130772228245887E-3</v>
      </c>
      <c r="P47" s="74">
        <f>IF(各種係数!IE45&lt;0,0,各種係数!IE45)</f>
        <v>1.0892505319044475E-2</v>
      </c>
      <c r="Q47" s="133">
        <f t="shared" si="10"/>
        <v>0</v>
      </c>
      <c r="R47" s="130">
        <f t="shared" si="11"/>
        <v>0</v>
      </c>
      <c r="S47" s="130">
        <f t="shared" si="12"/>
        <v>0</v>
      </c>
      <c r="T47" s="130">
        <f t="shared" si="13"/>
        <v>0</v>
      </c>
      <c r="U47" s="130">
        <f t="shared" si="14"/>
        <v>0</v>
      </c>
      <c r="V47" s="130">
        <f t="shared" si="15"/>
        <v>0</v>
      </c>
      <c r="W47" s="130">
        <f t="shared" si="16"/>
        <v>0</v>
      </c>
      <c r="X47" s="130">
        <f t="shared" si="17"/>
        <v>0</v>
      </c>
      <c r="Y47" s="131">
        <f t="shared" si="18"/>
        <v>0</v>
      </c>
      <c r="Z47" s="134">
        <f t="shared" si="19"/>
        <v>0</v>
      </c>
      <c r="AA47" s="72">
        <f>IF(入力!H62="",各種係数!C45,入力!H62/100)</f>
        <v>3.061031442733364E-2</v>
      </c>
      <c r="AB47" s="217">
        <f t="shared" si="20"/>
        <v>0</v>
      </c>
      <c r="AC47" s="218">
        <f>C47+F47+AB47</f>
        <v>0</v>
      </c>
      <c r="AD47" s="72">
        <f>各種係数!E45</f>
        <v>0.44910606971153844</v>
      </c>
      <c r="AE47" s="219">
        <f t="shared" si="21"/>
        <v>0</v>
      </c>
      <c r="AF47" s="72">
        <f>各種係数!F45</f>
        <v>0.26029146634615385</v>
      </c>
      <c r="AG47" s="219">
        <f t="shared" si="22"/>
        <v>0</v>
      </c>
      <c r="AH47" s="72">
        <f>各種係数!HT45</f>
        <v>5.9870793269230769E-4</v>
      </c>
      <c r="AI47" s="221">
        <f t="shared" si="23"/>
        <v>0</v>
      </c>
    </row>
    <row r="48" spans="1:35" ht="13.5" customHeight="1">
      <c r="A48" s="6" t="s">
        <v>248</v>
      </c>
      <c r="B48" s="38" t="s">
        <v>389</v>
      </c>
      <c r="C48" s="629">
        <v>0</v>
      </c>
      <c r="D48" s="173">
        <f>入力!E63</f>
        <v>0</v>
      </c>
      <c r="E48" s="71">
        <f>IF(入力!F63="",各種係数!C46,入力!F63/100)</f>
        <v>0.21911365529844928</v>
      </c>
      <c r="F48" s="172">
        <f t="shared" si="9"/>
        <v>0</v>
      </c>
      <c r="G48" s="173">
        <f>入力!G63</f>
        <v>0</v>
      </c>
      <c r="H48" s="72">
        <f>IF(各種係数!HV46&lt;0,0,各種係数!HV46)</f>
        <v>7.3537713564170187E-2</v>
      </c>
      <c r="I48" s="73">
        <f>IF(各種係数!HX46&lt;0,0,各種係数!HX46)</f>
        <v>6.3144729721604231E-2</v>
      </c>
      <c r="J48" s="73">
        <f>IF(各種係数!HY46&lt;0,0,各種係数!HY46)</f>
        <v>1.1355729833271773E-4</v>
      </c>
      <c r="K48" s="73">
        <f>IF(各種係数!HZ46&lt;0,0,各種係数!HZ46)</f>
        <v>5.8264686428957969E-2</v>
      </c>
      <c r="L48" s="73">
        <f>IF(各種係数!IA46&lt;0,0,各種係数!IA46)</f>
        <v>1.4671396789128736E-4</v>
      </c>
      <c r="M48" s="73">
        <f>IF(各種係数!IB46&lt;0,0,各種係数!IB46)</f>
        <v>1.8742967092434955E-4</v>
      </c>
      <c r="N48" s="73">
        <f>IF(各種係数!IC46&lt;0,0,各種係数!IC46)</f>
        <v>0</v>
      </c>
      <c r="O48" s="73">
        <f>IF(各種係数!ID46&lt;0,0,各種係数!ID46)</f>
        <v>3.0617521496001444E-3</v>
      </c>
      <c r="P48" s="74">
        <f>IF(各種係数!IE46&lt;0,0,各種係数!IE46)</f>
        <v>1.370590205897764E-3</v>
      </c>
      <c r="Q48" s="133">
        <f t="shared" si="10"/>
        <v>0</v>
      </c>
      <c r="R48" s="130">
        <f t="shared" si="11"/>
        <v>0</v>
      </c>
      <c r="S48" s="130">
        <f t="shared" si="12"/>
        <v>0</v>
      </c>
      <c r="T48" s="130">
        <f t="shared" si="13"/>
        <v>0</v>
      </c>
      <c r="U48" s="130">
        <f t="shared" si="14"/>
        <v>0</v>
      </c>
      <c r="V48" s="130">
        <f t="shared" si="15"/>
        <v>0</v>
      </c>
      <c r="W48" s="130">
        <f t="shared" si="16"/>
        <v>0</v>
      </c>
      <c r="X48" s="130">
        <f t="shared" si="17"/>
        <v>0</v>
      </c>
      <c r="Y48" s="131">
        <f t="shared" si="18"/>
        <v>0</v>
      </c>
      <c r="Z48" s="134">
        <f t="shared" si="19"/>
        <v>0</v>
      </c>
      <c r="AA48" s="72">
        <f>IF(入力!H63="",各種係数!C46,入力!H63/100)</f>
        <v>0.21911365529844928</v>
      </c>
      <c r="AB48" s="217">
        <f t="shared" si="20"/>
        <v>0</v>
      </c>
      <c r="AC48" s="218">
        <f>C48+F48+AB48</f>
        <v>0</v>
      </c>
      <c r="AD48" s="72">
        <f>各種係数!E46</f>
        <v>0.55441808007634585</v>
      </c>
      <c r="AE48" s="219">
        <f t="shared" si="21"/>
        <v>0</v>
      </c>
      <c r="AF48" s="72">
        <f>各種係数!F46</f>
        <v>0.24474038086149308</v>
      </c>
      <c r="AG48" s="219">
        <f t="shared" si="22"/>
        <v>0</v>
      </c>
      <c r="AH48" s="72">
        <f>各種係数!HT46</f>
        <v>5.3377000824187738E-4</v>
      </c>
      <c r="AI48" s="221">
        <f t="shared" si="23"/>
        <v>0</v>
      </c>
    </row>
    <row r="49" spans="1:35" ht="13.5" customHeight="1">
      <c r="A49" s="6" t="s">
        <v>249</v>
      </c>
      <c r="B49" s="38" t="s">
        <v>35</v>
      </c>
      <c r="C49" s="629">
        <v>0</v>
      </c>
      <c r="D49" s="173">
        <f>入力!E64</f>
        <v>0</v>
      </c>
      <c r="E49" s="71">
        <f>IF(入力!F64="",各種係数!C47,入力!F64/100)</f>
        <v>0.1210330519387609</v>
      </c>
      <c r="F49" s="172">
        <f t="shared" si="9"/>
        <v>0</v>
      </c>
      <c r="G49" s="173">
        <f>入力!G64</f>
        <v>0</v>
      </c>
      <c r="H49" s="72">
        <f>IF(各種係数!HV47&lt;0,0,各種係数!HV47)</f>
        <v>0.11675918629911408</v>
      </c>
      <c r="I49" s="73">
        <f>IF(各種係数!HX47&lt;0,0,各種係数!HX47)</f>
        <v>3.4653277776447722E-2</v>
      </c>
      <c r="J49" s="73">
        <f>IF(各種係数!HY47&lt;0,0,各種係数!HY47)</f>
        <v>1.2803204340182181E-4</v>
      </c>
      <c r="K49" s="73">
        <f>IF(各種係数!HZ47&lt;0,0,各種係数!HZ47)</f>
        <v>2.7365548138486951E-2</v>
      </c>
      <c r="L49" s="73">
        <f>IF(各種係数!IA47&lt;0,0,各種係数!IA47)</f>
        <v>1.3211241421592864E-3</v>
      </c>
      <c r="M49" s="73">
        <f>IF(各種係数!IB47&lt;0,0,各種係数!IB47)</f>
        <v>4.6018671860118226E-4</v>
      </c>
      <c r="N49" s="73">
        <f>IF(各種係数!IC47&lt;0,0,各種係数!IC47)</f>
        <v>3.3309149502912988E-6</v>
      </c>
      <c r="O49" s="73">
        <f>IF(各種係数!ID47&lt;0,0,各種係数!ID47)</f>
        <v>1.6525501797132708E-3</v>
      </c>
      <c r="P49" s="74">
        <f>IF(各種係数!IE47&lt;0,0,各種係数!IE47)</f>
        <v>3.7225056391349196E-3</v>
      </c>
      <c r="Q49" s="133">
        <f t="shared" si="10"/>
        <v>0</v>
      </c>
      <c r="R49" s="130">
        <f t="shared" si="11"/>
        <v>0</v>
      </c>
      <c r="S49" s="130">
        <f t="shared" si="12"/>
        <v>0</v>
      </c>
      <c r="T49" s="130">
        <f t="shared" si="13"/>
        <v>0</v>
      </c>
      <c r="U49" s="130">
        <f t="shared" si="14"/>
        <v>0</v>
      </c>
      <c r="V49" s="130">
        <f t="shared" si="15"/>
        <v>0</v>
      </c>
      <c r="W49" s="130">
        <f t="shared" si="16"/>
        <v>0</v>
      </c>
      <c r="X49" s="130">
        <f t="shared" si="17"/>
        <v>0</v>
      </c>
      <c r="Y49" s="131">
        <f t="shared" si="18"/>
        <v>0</v>
      </c>
      <c r="Z49" s="134">
        <f t="shared" si="19"/>
        <v>0</v>
      </c>
      <c r="AA49" s="72">
        <f>IF(入力!H64="",各種係数!C47,入力!H64/100)</f>
        <v>0.1210330519387609</v>
      </c>
      <c r="AB49" s="217">
        <f t="shared" si="20"/>
        <v>0</v>
      </c>
      <c r="AC49" s="218">
        <f>C49+F49+AB49</f>
        <v>0</v>
      </c>
      <c r="AD49" s="72">
        <f>各種係数!E47</f>
        <v>0.59585010060362176</v>
      </c>
      <c r="AE49" s="219">
        <f t="shared" si="21"/>
        <v>0</v>
      </c>
      <c r="AF49" s="72">
        <f>各種係数!F47</f>
        <v>0.34579979879275652</v>
      </c>
      <c r="AG49" s="219">
        <f t="shared" si="22"/>
        <v>0</v>
      </c>
      <c r="AH49" s="72">
        <f>各種係数!HT47</f>
        <v>9.7711267605633811E-4</v>
      </c>
      <c r="AI49" s="221">
        <f t="shared" si="23"/>
        <v>0</v>
      </c>
    </row>
    <row r="50" spans="1:35" ht="13.5" customHeight="1">
      <c r="A50" s="6" t="s">
        <v>250</v>
      </c>
      <c r="B50" s="38" t="s">
        <v>251</v>
      </c>
      <c r="C50" s="629">
        <v>0</v>
      </c>
      <c r="D50" s="173">
        <f>入力!E65</f>
        <v>0</v>
      </c>
      <c r="E50" s="71">
        <f>IF(入力!F65="",各種係数!C48,入力!F65/100)</f>
        <v>6.8585323606808579E-2</v>
      </c>
      <c r="F50" s="172">
        <f t="shared" si="9"/>
        <v>0</v>
      </c>
      <c r="G50" s="173">
        <f>入力!G65</f>
        <v>0</v>
      </c>
      <c r="H50" s="72">
        <f>IF(各種係数!HV48&lt;0,0,各種係数!HV48)</f>
        <v>0.1236190709404834</v>
      </c>
      <c r="I50" s="73">
        <f>IF(各種係数!HX48&lt;0,0,各種係数!HX48)</f>
        <v>1.5240610059349222E-2</v>
      </c>
      <c r="J50" s="73">
        <f>IF(各種係数!HY48&lt;0,0,各種係数!HY48)</f>
        <v>1.870271448153357E-5</v>
      </c>
      <c r="K50" s="73">
        <f>IF(各種係数!HZ48&lt;0,0,各種係数!HZ48)</f>
        <v>1.2118996528326747E-2</v>
      </c>
      <c r="L50" s="73">
        <f>IF(各種係数!IA48&lt;0,0,各種係数!IA48)</f>
        <v>4.5089489951604192E-5</v>
      </c>
      <c r="M50" s="73">
        <f>IF(各種係数!IB48&lt;0,0,各種係数!IB48)</f>
        <v>3.5752630939117662E-4</v>
      </c>
      <c r="N50" s="73">
        <f>IF(各種係数!IC48&lt;0,0,各種係数!IC48)</f>
        <v>1.1018653492996523E-5</v>
      </c>
      <c r="O50" s="73">
        <f>IF(各種係数!ID48&lt;0,0,各種係数!ID48)</f>
        <v>6.6546867806386895E-4</v>
      </c>
      <c r="P50" s="74">
        <f>IF(各種係数!IE48&lt;0,0,各種係数!IE48)</f>
        <v>2.0238076856412953E-3</v>
      </c>
      <c r="Q50" s="133">
        <f t="shared" si="10"/>
        <v>0</v>
      </c>
      <c r="R50" s="130">
        <f t="shared" si="11"/>
        <v>0</v>
      </c>
      <c r="S50" s="130">
        <f t="shared" si="12"/>
        <v>0</v>
      </c>
      <c r="T50" s="130">
        <f t="shared" si="13"/>
        <v>0</v>
      </c>
      <c r="U50" s="130">
        <f t="shared" si="14"/>
        <v>0</v>
      </c>
      <c r="V50" s="130">
        <f t="shared" si="15"/>
        <v>0</v>
      </c>
      <c r="W50" s="130">
        <f t="shared" si="16"/>
        <v>0</v>
      </c>
      <c r="X50" s="130">
        <f t="shared" si="17"/>
        <v>0</v>
      </c>
      <c r="Y50" s="131">
        <f t="shared" si="18"/>
        <v>0</v>
      </c>
      <c r="Z50" s="134">
        <f t="shared" si="19"/>
        <v>0</v>
      </c>
      <c r="AA50" s="72">
        <f>IF(入力!H65="",各種係数!C48,入力!H65/100)</f>
        <v>6.8585323606808579E-2</v>
      </c>
      <c r="AB50" s="217">
        <f t="shared" si="20"/>
        <v>0</v>
      </c>
      <c r="AC50" s="218">
        <f>C50+F50+AB50</f>
        <v>0</v>
      </c>
      <c r="AD50" s="72">
        <f>各種係数!E48</f>
        <v>0.65720249750618831</v>
      </c>
      <c r="AE50" s="219">
        <f t="shared" si="21"/>
        <v>0</v>
      </c>
      <c r="AF50" s="72">
        <f>各種係数!F48</f>
        <v>0.28490412679646804</v>
      </c>
      <c r="AG50" s="219">
        <f t="shared" si="22"/>
        <v>0</v>
      </c>
      <c r="AH50" s="72">
        <f>各種係数!HT48</f>
        <v>5.1169320574869772E-4</v>
      </c>
      <c r="AI50" s="221">
        <f t="shared" si="23"/>
        <v>0</v>
      </c>
    </row>
    <row r="51" spans="1:35" ht="13.5" customHeight="1">
      <c r="A51" s="6" t="s">
        <v>252</v>
      </c>
      <c r="B51" s="38" t="s">
        <v>253</v>
      </c>
      <c r="C51" s="629">
        <v>0</v>
      </c>
      <c r="D51" s="173">
        <f>入力!E66</f>
        <v>0</v>
      </c>
      <c r="E51" s="71">
        <f>IF(入力!F66="",各種係数!C49,入力!F66/100)</f>
        <v>9.8292061884837079E-2</v>
      </c>
      <c r="F51" s="172">
        <f t="shared" si="9"/>
        <v>0</v>
      </c>
      <c r="G51" s="173">
        <f>入力!G66</f>
        <v>0</v>
      </c>
      <c r="H51" s="72">
        <f>IF(各種係数!HV49&lt;0,0,各種係数!HV49)</f>
        <v>0.13307505497583852</v>
      </c>
      <c r="I51" s="73">
        <f>IF(各種係数!HX49&lt;0,0,各種係数!HX49)</f>
        <v>1.3002631979161374E-2</v>
      </c>
      <c r="J51" s="73">
        <f>IF(各種係数!HY49&lt;0,0,各種係数!HY49)</f>
        <v>1.6006146360202318E-5</v>
      </c>
      <c r="K51" s="73">
        <f>IF(各種係数!HZ49&lt;0,0,各種係数!HZ49)</f>
        <v>1.0349510028469844E-2</v>
      </c>
      <c r="L51" s="73">
        <f>IF(各種係数!IA49&lt;0,0,各種係数!IA49)</f>
        <v>5.4301654127448551E-5</v>
      </c>
      <c r="M51" s="73">
        <f>IF(各種係数!IB49&lt;0,0,各種係数!IB49)</f>
        <v>2.7953427525912068E-4</v>
      </c>
      <c r="N51" s="73">
        <f>IF(各種係数!IC49&lt;0,0,各種係数!IC49)</f>
        <v>2.2014184105722384E-6</v>
      </c>
      <c r="O51" s="73">
        <f>IF(各種係数!ID49&lt;0,0,各種係数!ID49)</f>
        <v>5.448969195001826E-4</v>
      </c>
      <c r="P51" s="74">
        <f>IF(各種係数!IE49&lt;0,0,各種係数!IE49)</f>
        <v>1.7561815370340033E-3</v>
      </c>
      <c r="Q51" s="133">
        <f t="shared" si="10"/>
        <v>0</v>
      </c>
      <c r="R51" s="130">
        <f t="shared" si="11"/>
        <v>0</v>
      </c>
      <c r="S51" s="130">
        <f t="shared" si="12"/>
        <v>0</v>
      </c>
      <c r="T51" s="130">
        <f t="shared" si="13"/>
        <v>0</v>
      </c>
      <c r="U51" s="130">
        <f t="shared" si="14"/>
        <v>0</v>
      </c>
      <c r="V51" s="130">
        <f t="shared" si="15"/>
        <v>0</v>
      </c>
      <c r="W51" s="130">
        <f t="shared" si="16"/>
        <v>0</v>
      </c>
      <c r="X51" s="130">
        <f t="shared" si="17"/>
        <v>0</v>
      </c>
      <c r="Y51" s="131">
        <f t="shared" si="18"/>
        <v>0</v>
      </c>
      <c r="Z51" s="134">
        <f t="shared" si="19"/>
        <v>0</v>
      </c>
      <c r="AA51" s="72">
        <f>IF(入力!H66="",各種係数!C49,入力!H66/100)</f>
        <v>9.8292061884837079E-2</v>
      </c>
      <c r="AB51" s="217">
        <f t="shared" si="20"/>
        <v>0</v>
      </c>
      <c r="AC51" s="218">
        <f>C51+F51+AB51</f>
        <v>0</v>
      </c>
      <c r="AD51" s="72">
        <f>各種係数!E49</f>
        <v>0.55003113796643832</v>
      </c>
      <c r="AE51" s="219">
        <f t="shared" si="21"/>
        <v>0</v>
      </c>
      <c r="AF51" s="72">
        <f>各種係数!F49</f>
        <v>0.31819074388882346</v>
      </c>
      <c r="AG51" s="219">
        <f t="shared" si="22"/>
        <v>0</v>
      </c>
      <c r="AH51" s="72">
        <f>各種係数!HT49</f>
        <v>6.4003949752859928E-4</v>
      </c>
      <c r="AI51" s="221">
        <f t="shared" si="23"/>
        <v>0</v>
      </c>
    </row>
    <row r="52" spans="1:35" ht="13.5" customHeight="1">
      <c r="A52" s="6" t="s">
        <v>254</v>
      </c>
      <c r="B52" s="38" t="s">
        <v>255</v>
      </c>
      <c r="C52" s="629">
        <v>0</v>
      </c>
      <c r="D52" s="173">
        <f>入力!E67</f>
        <v>0</v>
      </c>
      <c r="E52" s="71">
        <f>IF(入力!F67="",各種係数!C50,入力!F67/100)</f>
        <v>2.290902421129859E-2</v>
      </c>
      <c r="F52" s="172">
        <f t="shared" si="9"/>
        <v>0</v>
      </c>
      <c r="G52" s="173">
        <f>入力!G67</f>
        <v>0</v>
      </c>
      <c r="H52" s="72">
        <f>IF(各種係数!HV50&lt;0,0,各種係数!HV50)</f>
        <v>0.20693389562783923</v>
      </c>
      <c r="I52" s="73">
        <f>IF(各種係数!HX50&lt;0,0,各種係数!HX50)</f>
        <v>1.5496284781023193E-2</v>
      </c>
      <c r="J52" s="73">
        <f>IF(各種係数!HY50&lt;0,0,各種係数!HY50)</f>
        <v>4.5478151850955837E-6</v>
      </c>
      <c r="K52" s="73">
        <f>IF(各種係数!HZ50&lt;0,0,各種係数!HZ50)</f>
        <v>1.2815644326051853E-2</v>
      </c>
      <c r="L52" s="73">
        <f>IF(各種係数!IA50&lt;0,0,各種係数!IA50)</f>
        <v>4.0732605570856097E-5</v>
      </c>
      <c r="M52" s="73">
        <f>IF(各種係数!IB50&lt;0,0,各種係数!IB50)</f>
        <v>2.8631462556601763E-4</v>
      </c>
      <c r="N52" s="73">
        <f>IF(各種係数!IC50&lt;0,0,各種係数!IC50)</f>
        <v>2.0168571690423893E-5</v>
      </c>
      <c r="O52" s="73">
        <f>IF(各種係数!ID50&lt;0,0,各種係数!ID50)</f>
        <v>7.7243652263373473E-4</v>
      </c>
      <c r="P52" s="74">
        <f>IF(各種係数!IE50&lt;0,0,各種係数!IE50)</f>
        <v>1.5564403143252124E-3</v>
      </c>
      <c r="Q52" s="133">
        <f t="shared" si="10"/>
        <v>0</v>
      </c>
      <c r="R52" s="130">
        <f t="shared" si="11"/>
        <v>0</v>
      </c>
      <c r="S52" s="130">
        <f t="shared" si="12"/>
        <v>0</v>
      </c>
      <c r="T52" s="130">
        <f t="shared" si="13"/>
        <v>0</v>
      </c>
      <c r="U52" s="130">
        <f t="shared" si="14"/>
        <v>0</v>
      </c>
      <c r="V52" s="130">
        <f t="shared" si="15"/>
        <v>0</v>
      </c>
      <c r="W52" s="130">
        <f t="shared" si="16"/>
        <v>0</v>
      </c>
      <c r="X52" s="130">
        <f t="shared" si="17"/>
        <v>0</v>
      </c>
      <c r="Y52" s="131">
        <f t="shared" si="18"/>
        <v>0</v>
      </c>
      <c r="Z52" s="134">
        <f t="shared" si="19"/>
        <v>0</v>
      </c>
      <c r="AA52" s="72">
        <f>IF(入力!H67="",各種係数!C50,入力!H67/100)</f>
        <v>2.290902421129859E-2</v>
      </c>
      <c r="AB52" s="217">
        <f t="shared" si="20"/>
        <v>0</v>
      </c>
      <c r="AC52" s="218">
        <f>C52+F52+AB52</f>
        <v>0</v>
      </c>
      <c r="AD52" s="72">
        <f>各種係数!E50</f>
        <v>0.28981875526560241</v>
      </c>
      <c r="AE52" s="219">
        <f t="shared" si="21"/>
        <v>0</v>
      </c>
      <c r="AF52" s="72">
        <f>各種係数!F50</f>
        <v>0.22166295824242294</v>
      </c>
      <c r="AG52" s="219">
        <f t="shared" si="22"/>
        <v>0</v>
      </c>
      <c r="AH52" s="72">
        <f>各種係数!HT50</f>
        <v>4.6380505929878379E-4</v>
      </c>
      <c r="AI52" s="221">
        <f t="shared" si="23"/>
        <v>0</v>
      </c>
    </row>
    <row r="53" spans="1:35" ht="13.5" customHeight="1">
      <c r="A53" s="6" t="s">
        <v>256</v>
      </c>
      <c r="B53" s="38" t="s">
        <v>257</v>
      </c>
      <c r="C53" s="629">
        <v>0</v>
      </c>
      <c r="D53" s="173">
        <f>入力!E68</f>
        <v>0</v>
      </c>
      <c r="E53" s="71">
        <f>IF(入力!F68="",各種係数!C51,入力!F68/100)</f>
        <v>8.2266103084978837E-2</v>
      </c>
      <c r="F53" s="172">
        <f t="shared" si="9"/>
        <v>0</v>
      </c>
      <c r="G53" s="173">
        <f>入力!G68</f>
        <v>0</v>
      </c>
      <c r="H53" s="72">
        <f>IF(各種係数!HV51&lt;0,0,各種係数!HV51)</f>
        <v>7.4706828537478578E-2</v>
      </c>
      <c r="I53" s="73">
        <f>IF(各種係数!HX51&lt;0,0,各種係数!HX51)</f>
        <v>8.8129386758829548E-3</v>
      </c>
      <c r="J53" s="73">
        <f>IF(各種係数!HY51&lt;0,0,各種係数!HY51)</f>
        <v>4.5409378603305145E-6</v>
      </c>
      <c r="K53" s="73">
        <f>IF(各種係数!HZ51&lt;0,0,各種係数!HZ51)</f>
        <v>6.4364388466789796E-3</v>
      </c>
      <c r="L53" s="73">
        <f>IF(各種係数!IA51&lt;0,0,各種係数!IA51)</f>
        <v>3.0083713324689657E-5</v>
      </c>
      <c r="M53" s="73">
        <f>IF(各種係数!IB51&lt;0,0,各種係数!IB51)</f>
        <v>2.338582998070215E-4</v>
      </c>
      <c r="N53" s="73">
        <f>IF(各種係数!IC51&lt;0,0,各種係数!IC51)</f>
        <v>1.4689933978169215E-4</v>
      </c>
      <c r="O53" s="73">
        <f>IF(各種係数!ID51&lt;0,0,各種係数!ID51)</f>
        <v>5.9679275829393791E-4</v>
      </c>
      <c r="P53" s="74">
        <f>IF(各種係数!IE51&lt;0,0,各種係数!IE51)</f>
        <v>1.3643247801363031E-3</v>
      </c>
      <c r="Q53" s="133">
        <f t="shared" si="10"/>
        <v>0</v>
      </c>
      <c r="R53" s="130">
        <f t="shared" si="11"/>
        <v>0</v>
      </c>
      <c r="S53" s="130">
        <f t="shared" si="12"/>
        <v>0</v>
      </c>
      <c r="T53" s="130">
        <f t="shared" si="13"/>
        <v>0</v>
      </c>
      <c r="U53" s="130">
        <f t="shared" si="14"/>
        <v>0</v>
      </c>
      <c r="V53" s="130">
        <f t="shared" si="15"/>
        <v>0</v>
      </c>
      <c r="W53" s="130">
        <f t="shared" si="16"/>
        <v>0</v>
      </c>
      <c r="X53" s="130">
        <f t="shared" si="17"/>
        <v>0</v>
      </c>
      <c r="Y53" s="131">
        <f t="shared" si="18"/>
        <v>0</v>
      </c>
      <c r="Z53" s="134">
        <f t="shared" si="19"/>
        <v>0</v>
      </c>
      <c r="AA53" s="72">
        <f>IF(入力!H68="",各種係数!C51,入力!H68/100)</f>
        <v>8.2266103084978837E-2</v>
      </c>
      <c r="AB53" s="217">
        <f t="shared" si="20"/>
        <v>0</v>
      </c>
      <c r="AC53" s="218">
        <f>C53+F53+AB53</f>
        <v>0</v>
      </c>
      <c r="AD53" s="72">
        <f>各種係数!E51</f>
        <v>0.49278321968779204</v>
      </c>
      <c r="AE53" s="219">
        <f t="shared" si="21"/>
        <v>0</v>
      </c>
      <c r="AF53" s="72">
        <f>各種係数!F51</f>
        <v>0.12792911287252084</v>
      </c>
      <c r="AG53" s="219">
        <f t="shared" si="22"/>
        <v>0</v>
      </c>
      <c r="AH53" s="72">
        <f>各種係数!HT51</f>
        <v>2.1840711640303209E-4</v>
      </c>
      <c r="AI53" s="221">
        <f t="shared" si="23"/>
        <v>0</v>
      </c>
    </row>
    <row r="54" spans="1:35" ht="13.5" customHeight="1">
      <c r="A54" s="6" t="s">
        <v>258</v>
      </c>
      <c r="B54" s="38" t="s">
        <v>180</v>
      </c>
      <c r="C54" s="629">
        <v>0</v>
      </c>
      <c r="D54" s="173">
        <f>入力!E69</f>
        <v>0</v>
      </c>
      <c r="E54" s="71">
        <f>IF(入力!F69="",各種係数!C52,入力!F69/100)</f>
        <v>9.3815553540150809E-2</v>
      </c>
      <c r="F54" s="172">
        <f t="shared" si="9"/>
        <v>0</v>
      </c>
      <c r="G54" s="173">
        <f>入力!G69</f>
        <v>0</v>
      </c>
      <c r="H54" s="72">
        <f>IF(各種係数!HV52&lt;0,0,各種係数!HV52)</f>
        <v>6.1604796417734621E-2</v>
      </c>
      <c r="I54" s="73">
        <f>IF(各種係数!HX52&lt;0,0,各種係数!HX52)</f>
        <v>1.3058801905926839E-2</v>
      </c>
      <c r="J54" s="73">
        <f>IF(各種係数!HY52&lt;0,0,各種係数!HY52)</f>
        <v>6.6640798571737209E-6</v>
      </c>
      <c r="K54" s="73">
        <f>IF(各種係数!HZ52&lt;0,0,各種係数!HZ52)</f>
        <v>9.7493338607271794E-3</v>
      </c>
      <c r="L54" s="73">
        <f>IF(各種係数!IA52&lt;0,0,各種係数!IA52)</f>
        <v>4.9550658292856212E-5</v>
      </c>
      <c r="M54" s="73">
        <f>IF(各種係数!IB52&lt;0,0,各種係数!IB52)</f>
        <v>3.2890458649921913E-4</v>
      </c>
      <c r="N54" s="73">
        <f>IF(各種係数!IC52&lt;0,0,各種係数!IC52)</f>
        <v>3.8479686917228904E-5</v>
      </c>
      <c r="O54" s="73">
        <f>IF(各種係数!ID52&lt;0,0,各種係数!ID52)</f>
        <v>6.8263824472435965E-4</v>
      </c>
      <c r="P54" s="74">
        <f>IF(各種係数!IE52&lt;0,0,各種係数!IE52)</f>
        <v>2.2032307889088215E-3</v>
      </c>
      <c r="Q54" s="133">
        <f t="shared" si="10"/>
        <v>0</v>
      </c>
      <c r="R54" s="130">
        <f t="shared" si="11"/>
        <v>0</v>
      </c>
      <c r="S54" s="130">
        <f t="shared" si="12"/>
        <v>0</v>
      </c>
      <c r="T54" s="130">
        <f t="shared" si="13"/>
        <v>0</v>
      </c>
      <c r="U54" s="130">
        <f t="shared" si="14"/>
        <v>0</v>
      </c>
      <c r="V54" s="130">
        <f t="shared" si="15"/>
        <v>0</v>
      </c>
      <c r="W54" s="130">
        <f t="shared" si="16"/>
        <v>0</v>
      </c>
      <c r="X54" s="130">
        <f t="shared" si="17"/>
        <v>0</v>
      </c>
      <c r="Y54" s="131">
        <f t="shared" si="18"/>
        <v>0</v>
      </c>
      <c r="Z54" s="134">
        <f t="shared" si="19"/>
        <v>0</v>
      </c>
      <c r="AA54" s="72">
        <f>IF(入力!H69="",各種係数!C52,入力!H69/100)</f>
        <v>9.3815553540150809E-2</v>
      </c>
      <c r="AB54" s="217">
        <f t="shared" si="20"/>
        <v>0</v>
      </c>
      <c r="AC54" s="218">
        <f>C54+F54+AB54</f>
        <v>0</v>
      </c>
      <c r="AD54" s="72">
        <f>各種係数!E52</f>
        <v>0.22410898465232348</v>
      </c>
      <c r="AE54" s="219">
        <f t="shared" si="21"/>
        <v>0</v>
      </c>
      <c r="AF54" s="72">
        <f>各種係数!F52</f>
        <v>0.20776494318891628</v>
      </c>
      <c r="AG54" s="219">
        <f t="shared" si="22"/>
        <v>0</v>
      </c>
      <c r="AH54" s="72">
        <f>各種係数!HT52</f>
        <v>4.683829332130789E-4</v>
      </c>
      <c r="AI54" s="221">
        <f t="shared" si="23"/>
        <v>0</v>
      </c>
    </row>
    <row r="55" spans="1:35" ht="13.5" customHeight="1">
      <c r="A55" s="6" t="s">
        <v>259</v>
      </c>
      <c r="B55" s="38" t="s">
        <v>177</v>
      </c>
      <c r="C55" s="629">
        <v>0</v>
      </c>
      <c r="D55" s="173">
        <f>入力!E70</f>
        <v>0</v>
      </c>
      <c r="E55" s="71">
        <f>IF(入力!F70="",各種係数!C53,入力!F70/100)</f>
        <v>9.1356156610554184E-2</v>
      </c>
      <c r="F55" s="172">
        <f t="shared" si="9"/>
        <v>0</v>
      </c>
      <c r="G55" s="173">
        <f>入力!G70</f>
        <v>0</v>
      </c>
      <c r="H55" s="72">
        <f>IF(各種係数!HV53&lt;0,0,各種係数!HV53)</f>
        <v>9.7021192585439661E-2</v>
      </c>
      <c r="I55" s="73">
        <f>IF(各種係数!HX53&lt;0,0,各種係数!HX53)</f>
        <v>1.0474974785084525E-2</v>
      </c>
      <c r="J55" s="73">
        <f>IF(各種係数!HY53&lt;0,0,各種係数!HY53)</f>
        <v>3.6734467819287518E-6</v>
      </c>
      <c r="K55" s="73">
        <f>IF(各種係数!HZ53&lt;0,0,各種係数!HZ53)</f>
        <v>8.3666989050868012E-3</v>
      </c>
      <c r="L55" s="73">
        <f>IF(各種係数!IA53&lt;0,0,各種係数!IA53)</f>
        <v>3.2495875378600498E-5</v>
      </c>
      <c r="M55" s="73">
        <f>IF(各種係数!IB53&lt;0,0,各種係数!IB53)</f>
        <v>2.4442549741295153E-4</v>
      </c>
      <c r="N55" s="73">
        <f>IF(各種係数!IC53&lt;0,0,各種係数!IC53)</f>
        <v>3.5792558388023734E-6</v>
      </c>
      <c r="O55" s="73">
        <f>IF(各種係数!ID53&lt;0,0,各種係数!ID53)</f>
        <v>4.1453434069919069E-4</v>
      </c>
      <c r="P55" s="74">
        <f>IF(各種係数!IE53&lt;0,0,各種係数!IE53)</f>
        <v>1.4095674638862504E-3</v>
      </c>
      <c r="Q55" s="133">
        <f t="shared" si="10"/>
        <v>0</v>
      </c>
      <c r="R55" s="130">
        <f t="shared" si="11"/>
        <v>0</v>
      </c>
      <c r="S55" s="130">
        <f t="shared" si="12"/>
        <v>0</v>
      </c>
      <c r="T55" s="130">
        <f t="shared" si="13"/>
        <v>0</v>
      </c>
      <c r="U55" s="130">
        <f t="shared" si="14"/>
        <v>0</v>
      </c>
      <c r="V55" s="130">
        <f t="shared" si="15"/>
        <v>0</v>
      </c>
      <c r="W55" s="130">
        <f t="shared" si="16"/>
        <v>0</v>
      </c>
      <c r="X55" s="130">
        <f t="shared" si="17"/>
        <v>0</v>
      </c>
      <c r="Y55" s="131">
        <f t="shared" si="18"/>
        <v>0</v>
      </c>
      <c r="Z55" s="134">
        <f t="shared" si="19"/>
        <v>0</v>
      </c>
      <c r="AA55" s="72">
        <f>IF(入力!H70="",各種係数!C53,入力!H70/100)</f>
        <v>9.1356156610554184E-2</v>
      </c>
      <c r="AB55" s="217">
        <f t="shared" si="20"/>
        <v>0</v>
      </c>
      <c r="AC55" s="218">
        <f>C55+F55+AB55</f>
        <v>0</v>
      </c>
      <c r="AD55" s="72">
        <f>各種係数!E53</f>
        <v>0.32671730617027617</v>
      </c>
      <c r="AE55" s="219">
        <f t="shared" si="21"/>
        <v>0</v>
      </c>
      <c r="AF55" s="72">
        <f>各種係数!F53</f>
        <v>0.21290176690067736</v>
      </c>
      <c r="AG55" s="219">
        <f t="shared" si="22"/>
        <v>0</v>
      </c>
      <c r="AH55" s="72">
        <f>各種係数!HT53</f>
        <v>5.0128997111698135E-4</v>
      </c>
      <c r="AI55" s="221">
        <f t="shared" si="23"/>
        <v>0</v>
      </c>
    </row>
    <row r="56" spans="1:35" ht="13.5" customHeight="1">
      <c r="A56" s="6" t="s">
        <v>260</v>
      </c>
      <c r="B56" s="38" t="s">
        <v>179</v>
      </c>
      <c r="C56" s="629">
        <v>0</v>
      </c>
      <c r="D56" s="173">
        <f>入力!E71</f>
        <v>0</v>
      </c>
      <c r="E56" s="71">
        <f>IF(入力!F71="",各種係数!C54,入力!F71/100)</f>
        <v>2.8095524784266246E-3</v>
      </c>
      <c r="F56" s="172">
        <f t="shared" si="9"/>
        <v>0</v>
      </c>
      <c r="G56" s="173">
        <f>入力!G71</f>
        <v>0</v>
      </c>
      <c r="H56" s="72">
        <f>IF(各種係数!HV54&lt;0,0,各種係数!HV54)</f>
        <v>0.36327767270217315</v>
      </c>
      <c r="I56" s="73">
        <f>IF(各種係数!HX54&lt;0,0,各種係数!HX54)</f>
        <v>8.1970860542027076E-3</v>
      </c>
      <c r="J56" s="73">
        <f>IF(各種係数!HY54&lt;0,0,各種係数!HY54)</f>
        <v>3.0062039897931731E-5</v>
      </c>
      <c r="K56" s="73">
        <f>IF(各種係数!HZ54&lt;0,0,各種係数!HZ54)</f>
        <v>6.3206712700651377E-3</v>
      </c>
      <c r="L56" s="73">
        <f>IF(各種係数!IA54&lt;0,0,各種係数!IA54)</f>
        <v>3.1420776164504915E-5</v>
      </c>
      <c r="M56" s="73">
        <f>IF(各種係数!IB54&lt;0,0,各種係数!IB54)</f>
        <v>1.7884366108769555E-4</v>
      </c>
      <c r="N56" s="73">
        <f>IF(各種係数!IC54&lt;0,0,各種係数!IC54)</f>
        <v>9.6809958993339476E-6</v>
      </c>
      <c r="O56" s="73">
        <f>IF(各種係数!ID54&lt;0,0,各種係数!ID54)</f>
        <v>4.0048751457244644E-4</v>
      </c>
      <c r="P56" s="74">
        <f>IF(各種係数!IE54&lt;0,0,各種係数!IE54)</f>
        <v>1.2259197965156566E-3</v>
      </c>
      <c r="Q56" s="133">
        <f t="shared" si="10"/>
        <v>0</v>
      </c>
      <c r="R56" s="130">
        <f t="shared" si="11"/>
        <v>0</v>
      </c>
      <c r="S56" s="130">
        <f t="shared" si="12"/>
        <v>0</v>
      </c>
      <c r="T56" s="130">
        <f t="shared" si="13"/>
        <v>0</v>
      </c>
      <c r="U56" s="130">
        <f t="shared" si="14"/>
        <v>0</v>
      </c>
      <c r="V56" s="130">
        <f t="shared" si="15"/>
        <v>0</v>
      </c>
      <c r="W56" s="130">
        <f t="shared" si="16"/>
        <v>0</v>
      </c>
      <c r="X56" s="130">
        <f t="shared" si="17"/>
        <v>0</v>
      </c>
      <c r="Y56" s="131">
        <f t="shared" si="18"/>
        <v>0</v>
      </c>
      <c r="Z56" s="134">
        <f t="shared" si="19"/>
        <v>0</v>
      </c>
      <c r="AA56" s="72">
        <f>IF(入力!H71="",各種係数!C54,入力!H71/100)</f>
        <v>2.8095524784266246E-3</v>
      </c>
      <c r="AB56" s="217">
        <f t="shared" si="20"/>
        <v>0</v>
      </c>
      <c r="AC56" s="218">
        <f>C56+F56+AB56</f>
        <v>0</v>
      </c>
      <c r="AD56" s="72">
        <f>各種係数!E54</f>
        <v>0.46415211970074816</v>
      </c>
      <c r="AE56" s="219">
        <f t="shared" si="21"/>
        <v>0</v>
      </c>
      <c r="AF56" s="72">
        <f>各種係数!F54</f>
        <v>0.21664588528678305</v>
      </c>
      <c r="AG56" s="219">
        <f t="shared" si="22"/>
        <v>0</v>
      </c>
      <c r="AH56" s="72">
        <f>各種係数!HT54</f>
        <v>4.6758104738154612E-4</v>
      </c>
      <c r="AI56" s="221">
        <f t="shared" si="23"/>
        <v>0</v>
      </c>
    </row>
    <row r="57" spans="1:35" ht="13.5" customHeight="1">
      <c r="A57" s="6" t="s">
        <v>261</v>
      </c>
      <c r="B57" s="38" t="s">
        <v>178</v>
      </c>
      <c r="C57" s="629">
        <v>0</v>
      </c>
      <c r="D57" s="173">
        <f>入力!E72</f>
        <v>0</v>
      </c>
      <c r="E57" s="71">
        <f>IF(入力!F72="",各種係数!C55,入力!F72/100)</f>
        <v>1.8339009693476571E-3</v>
      </c>
      <c r="F57" s="172">
        <f t="shared" si="9"/>
        <v>0</v>
      </c>
      <c r="G57" s="173">
        <f>入力!G72</f>
        <v>0</v>
      </c>
      <c r="H57" s="72">
        <f>IF(各種係数!HV55&lt;0,0,各種係数!HV55)</f>
        <v>0.1259151800411632</v>
      </c>
      <c r="I57" s="73">
        <f>IF(各種係数!HX55&lt;0,0,各種係数!HX55)</f>
        <v>1.2796059548564279E-2</v>
      </c>
      <c r="J57" s="73">
        <f>IF(各種係数!HY55&lt;0,0,各種係数!HY55)</f>
        <v>7.9650134130825876E-6</v>
      </c>
      <c r="K57" s="73">
        <f>IF(各種係数!HZ55&lt;0,0,各種係数!HZ55)</f>
        <v>1.0335666905263068E-2</v>
      </c>
      <c r="L57" s="73">
        <f>IF(各種係数!IA55&lt;0,0,各種係数!IA55)</f>
        <v>3.7701063488590914E-5</v>
      </c>
      <c r="M57" s="73">
        <f>IF(各種係数!IB55&lt;0,0,各種係数!IB55)</f>
        <v>2.3948140328668315E-4</v>
      </c>
      <c r="N57" s="73">
        <f>IF(各種係数!IC55&lt;0,0,各種係数!IC55)</f>
        <v>1.5930026826165175E-5</v>
      </c>
      <c r="O57" s="73">
        <f>IF(各種係数!ID55&lt;0,0,各種係数!ID55)</f>
        <v>5.6551595232886371E-4</v>
      </c>
      <c r="P57" s="74">
        <f>IF(各種係数!IE55&lt;0,0,各種係数!IE55)</f>
        <v>1.5937991839578259E-3</v>
      </c>
      <c r="Q57" s="133">
        <f t="shared" si="10"/>
        <v>0</v>
      </c>
      <c r="R57" s="130">
        <f t="shared" si="11"/>
        <v>0</v>
      </c>
      <c r="S57" s="130">
        <f t="shared" si="12"/>
        <v>0</v>
      </c>
      <c r="T57" s="130">
        <f t="shared" si="13"/>
        <v>0</v>
      </c>
      <c r="U57" s="130">
        <f t="shared" si="14"/>
        <v>0</v>
      </c>
      <c r="V57" s="130">
        <f t="shared" si="15"/>
        <v>0</v>
      </c>
      <c r="W57" s="130">
        <f t="shared" si="16"/>
        <v>0</v>
      </c>
      <c r="X57" s="130">
        <f t="shared" si="17"/>
        <v>0</v>
      </c>
      <c r="Y57" s="131">
        <f t="shared" si="18"/>
        <v>0</v>
      </c>
      <c r="Z57" s="134">
        <f t="shared" si="19"/>
        <v>0</v>
      </c>
      <c r="AA57" s="72">
        <f>IF(入力!H72="",各種係数!C55,入力!H72/100)</f>
        <v>1.8339009693476571E-3</v>
      </c>
      <c r="AB57" s="217">
        <f t="shared" si="20"/>
        <v>0</v>
      </c>
      <c r="AC57" s="218">
        <f>C57+F57+AB57</f>
        <v>0</v>
      </c>
      <c r="AD57" s="72">
        <f>各種係数!E55</f>
        <v>0.32836654870553178</v>
      </c>
      <c r="AE57" s="219">
        <f t="shared" si="21"/>
        <v>0</v>
      </c>
      <c r="AF57" s="72">
        <f>各種係数!F55</f>
        <v>0.24855652821754518</v>
      </c>
      <c r="AG57" s="219">
        <f t="shared" si="22"/>
        <v>0</v>
      </c>
      <c r="AH57" s="72">
        <f>各種係数!HT55</f>
        <v>4.144160923821941E-4</v>
      </c>
      <c r="AI57" s="221">
        <f t="shared" si="23"/>
        <v>0</v>
      </c>
    </row>
    <row r="58" spans="1:35" ht="13.5" customHeight="1">
      <c r="A58" s="6" t="s">
        <v>262</v>
      </c>
      <c r="B58" s="38" t="s">
        <v>263</v>
      </c>
      <c r="C58" s="629">
        <v>0</v>
      </c>
      <c r="D58" s="173">
        <f>入力!E73</f>
        <v>0</v>
      </c>
      <c r="E58" s="71">
        <f>IF(入力!F73="",各種係数!C56,入力!F73/100)</f>
        <v>6.7193476947855824E-2</v>
      </c>
      <c r="F58" s="172">
        <f t="shared" si="9"/>
        <v>0</v>
      </c>
      <c r="G58" s="173">
        <f>入力!G73</f>
        <v>0</v>
      </c>
      <c r="H58" s="72">
        <f>IF(各種係数!HV56&lt;0,0,各種係数!HV56)</f>
        <v>0.22400244955500814</v>
      </c>
      <c r="I58" s="73">
        <f>IF(各種係数!HX56&lt;0,0,各種係数!HX56)</f>
        <v>1.4517866122888136E-2</v>
      </c>
      <c r="J58" s="73">
        <f>IF(各種係数!HY56&lt;0,0,各種係数!HY56)</f>
        <v>1.2439146525703847E-4</v>
      </c>
      <c r="K58" s="73">
        <f>IF(各種係数!HZ56&lt;0,0,各種係数!HZ56)</f>
        <v>1.0661730699919943E-2</v>
      </c>
      <c r="L58" s="73">
        <f>IF(各種係数!IA56&lt;0,0,各種係数!IA56)</f>
        <v>4.4653346502526637E-5</v>
      </c>
      <c r="M58" s="73">
        <f>IF(各種係数!IB56&lt;0,0,各種係数!IB56)</f>
        <v>4.7523918777689063E-4</v>
      </c>
      <c r="N58" s="73">
        <f>IF(各種係数!IC56&lt;0,0,各種係数!IC56)</f>
        <v>1.3013260980736333E-4</v>
      </c>
      <c r="O58" s="73">
        <f>IF(各種係数!ID56&lt;0,0,各種係数!ID56)</f>
        <v>9.2602535246906427E-4</v>
      </c>
      <c r="P58" s="74">
        <f>IF(各種係数!IE56&lt;0,0,各種係数!IE56)</f>
        <v>2.1556934611553094E-3</v>
      </c>
      <c r="Q58" s="133">
        <f t="shared" si="10"/>
        <v>0</v>
      </c>
      <c r="R58" s="130">
        <f t="shared" si="11"/>
        <v>0</v>
      </c>
      <c r="S58" s="130">
        <f t="shared" si="12"/>
        <v>0</v>
      </c>
      <c r="T58" s="130">
        <f t="shared" si="13"/>
        <v>0</v>
      </c>
      <c r="U58" s="130">
        <f t="shared" si="14"/>
        <v>0</v>
      </c>
      <c r="V58" s="130">
        <f t="shared" si="15"/>
        <v>0</v>
      </c>
      <c r="W58" s="130">
        <f t="shared" si="16"/>
        <v>0</v>
      </c>
      <c r="X58" s="130">
        <f t="shared" si="17"/>
        <v>0</v>
      </c>
      <c r="Y58" s="131">
        <f t="shared" si="18"/>
        <v>0</v>
      </c>
      <c r="Z58" s="134">
        <f t="shared" si="19"/>
        <v>0</v>
      </c>
      <c r="AA58" s="72">
        <f>IF(入力!H73="",各種係数!C56,入力!H73/100)</f>
        <v>6.7193476947855824E-2</v>
      </c>
      <c r="AB58" s="217">
        <f t="shared" si="20"/>
        <v>0</v>
      </c>
      <c r="AC58" s="218">
        <f>C58+F58+AB58</f>
        <v>0</v>
      </c>
      <c r="AD58" s="72">
        <f>各種係数!E56</f>
        <v>0.47858423884375989</v>
      </c>
      <c r="AE58" s="219">
        <f t="shared" si="21"/>
        <v>0</v>
      </c>
      <c r="AF58" s="72">
        <f>各種係数!F56</f>
        <v>0.2250764848612723</v>
      </c>
      <c r="AG58" s="219">
        <f t="shared" si="22"/>
        <v>0</v>
      </c>
      <c r="AH58" s="72">
        <f>各種係数!HT56</f>
        <v>4.8686570313324191E-4</v>
      </c>
      <c r="AI58" s="221">
        <f t="shared" si="23"/>
        <v>0</v>
      </c>
    </row>
    <row r="59" spans="1:35" ht="13.5" customHeight="1">
      <c r="A59" s="6" t="s">
        <v>264</v>
      </c>
      <c r="B59" s="38" t="s">
        <v>390</v>
      </c>
      <c r="C59" s="629">
        <v>0</v>
      </c>
      <c r="D59" s="173">
        <f>入力!E74</f>
        <v>0</v>
      </c>
      <c r="E59" s="71">
        <f>IF(入力!F74="",各種係数!C57,入力!F74/100)</f>
        <v>4.097012470468564E-3</v>
      </c>
      <c r="F59" s="172">
        <f t="shared" si="9"/>
        <v>0</v>
      </c>
      <c r="G59" s="173">
        <f>入力!G74</f>
        <v>0</v>
      </c>
      <c r="H59" s="72">
        <f>IF(各種係数!HV57&lt;0,0,各種係数!HV57)</f>
        <v>0.20623185737590566</v>
      </c>
      <c r="I59" s="73">
        <f>IF(各種係数!HX57&lt;0,0,各種係数!HX57)</f>
        <v>9.8251257920160696E-3</v>
      </c>
      <c r="J59" s="73">
        <f>IF(各種係数!HY57&lt;0,0,各種係数!HY57)</f>
        <v>1.9602359455816227E-5</v>
      </c>
      <c r="K59" s="73">
        <f>IF(各種係数!HZ57&lt;0,0,各種係数!HZ57)</f>
        <v>7.5669562581145138E-3</v>
      </c>
      <c r="L59" s="73">
        <f>IF(各種係数!IA57&lt;0,0,各種係数!IA57)</f>
        <v>3.6197538767842466E-5</v>
      </c>
      <c r="M59" s="73">
        <f>IF(各種係数!IB57&lt;0,0,各種係数!IB57)</f>
        <v>2.8467972027878565E-4</v>
      </c>
      <c r="N59" s="73">
        <f>IF(各種係数!IC57&lt;0,0,各種係数!IC57)</f>
        <v>1.325386804114847E-5</v>
      </c>
      <c r="O59" s="73">
        <f>IF(各種係数!ID57&lt;0,0,各種係数!ID57)</f>
        <v>4.5085426748377319E-4</v>
      </c>
      <c r="P59" s="74">
        <f>IF(各種係数!IE57&lt;0,0,各種係数!IE57)</f>
        <v>1.4535817798741906E-3</v>
      </c>
      <c r="Q59" s="133">
        <f t="shared" si="10"/>
        <v>0</v>
      </c>
      <c r="R59" s="130">
        <f t="shared" si="11"/>
        <v>0</v>
      </c>
      <c r="S59" s="130">
        <f t="shared" si="12"/>
        <v>0</v>
      </c>
      <c r="T59" s="130">
        <f t="shared" si="13"/>
        <v>0</v>
      </c>
      <c r="U59" s="130">
        <f t="shared" si="14"/>
        <v>0</v>
      </c>
      <c r="V59" s="130">
        <f t="shared" si="15"/>
        <v>0</v>
      </c>
      <c r="W59" s="130">
        <f t="shared" si="16"/>
        <v>0</v>
      </c>
      <c r="X59" s="130">
        <f t="shared" si="17"/>
        <v>0</v>
      </c>
      <c r="Y59" s="131">
        <f t="shared" si="18"/>
        <v>0</v>
      </c>
      <c r="Z59" s="134">
        <f t="shared" si="19"/>
        <v>0</v>
      </c>
      <c r="AA59" s="72">
        <f>IF(入力!H74="",各種係数!C57,入力!H74/100)</f>
        <v>4.097012470468564E-3</v>
      </c>
      <c r="AB59" s="217">
        <f t="shared" si="20"/>
        <v>0</v>
      </c>
      <c r="AC59" s="218">
        <f>C59+F59+AB59</f>
        <v>0</v>
      </c>
      <c r="AD59" s="72">
        <f>各種係数!E57</f>
        <v>0.5631521475370056</v>
      </c>
      <c r="AE59" s="219">
        <f t="shared" si="21"/>
        <v>0</v>
      </c>
      <c r="AF59" s="72">
        <f>各種係数!F57</f>
        <v>0.24150691579713662</v>
      </c>
      <c r="AG59" s="219">
        <f t="shared" si="22"/>
        <v>0</v>
      </c>
      <c r="AH59" s="72">
        <f>各種係数!HT57</f>
        <v>2.9695462266440185E-4</v>
      </c>
      <c r="AI59" s="221">
        <f t="shared" si="23"/>
        <v>0</v>
      </c>
    </row>
    <row r="60" spans="1:35" ht="13.5" customHeight="1">
      <c r="A60" s="6" t="s">
        <v>265</v>
      </c>
      <c r="B60" s="38" t="s">
        <v>266</v>
      </c>
      <c r="C60" s="629">
        <v>0</v>
      </c>
      <c r="D60" s="173">
        <f>入力!E75</f>
        <v>0</v>
      </c>
      <c r="E60" s="71">
        <f>IF(入力!F75="",各種係数!C58,入力!F75/100)</f>
        <v>9.5581399428160463E-2</v>
      </c>
      <c r="F60" s="172">
        <f t="shared" si="9"/>
        <v>0</v>
      </c>
      <c r="G60" s="173">
        <f>入力!G75</f>
        <v>0</v>
      </c>
      <c r="H60" s="72">
        <f>IF(各種係数!HV58&lt;0,0,各種係数!HV58)</f>
        <v>0.17396602756126117</v>
      </c>
      <c r="I60" s="73">
        <f>IF(各種係数!HX58&lt;0,0,各種係数!HX58)</f>
        <v>7.0806949580424989E-3</v>
      </c>
      <c r="J60" s="73">
        <f>IF(各種係数!HY58&lt;0,0,各種係数!HY58)</f>
        <v>9.5232345666205524E-6</v>
      </c>
      <c r="K60" s="73">
        <f>IF(各種係数!HZ58&lt;0,0,各種係数!HZ58)</f>
        <v>5.2527440945317073E-3</v>
      </c>
      <c r="L60" s="73">
        <f>IF(各種係数!IA58&lt;0,0,各種係数!IA58)</f>
        <v>3.0440339061162125E-5</v>
      </c>
      <c r="M60" s="73">
        <f>IF(各種係数!IB58&lt;0,0,各種係数!IB58)</f>
        <v>2.7039183858797638E-4</v>
      </c>
      <c r="N60" s="73">
        <f>IF(各種係数!IC58&lt;0,0,各種係数!IC58)</f>
        <v>2.0406931214186898E-5</v>
      </c>
      <c r="O60" s="73">
        <f>IF(各種係数!ID58&lt;0,0,各種係数!ID58)</f>
        <v>3.6018233593039875E-4</v>
      </c>
      <c r="P60" s="74">
        <f>IF(各種係数!IE58&lt;0,0,各種係数!IE58)</f>
        <v>1.1370061841504467E-3</v>
      </c>
      <c r="Q60" s="133">
        <f t="shared" si="10"/>
        <v>0</v>
      </c>
      <c r="R60" s="130">
        <f t="shared" si="11"/>
        <v>0</v>
      </c>
      <c r="S60" s="130">
        <f t="shared" si="12"/>
        <v>0</v>
      </c>
      <c r="T60" s="130">
        <f t="shared" si="13"/>
        <v>0</v>
      </c>
      <c r="U60" s="130">
        <f t="shared" si="14"/>
        <v>0</v>
      </c>
      <c r="V60" s="130">
        <f t="shared" si="15"/>
        <v>0</v>
      </c>
      <c r="W60" s="130">
        <f t="shared" si="16"/>
        <v>0</v>
      </c>
      <c r="X60" s="130">
        <f t="shared" si="17"/>
        <v>0</v>
      </c>
      <c r="Y60" s="131">
        <f t="shared" si="18"/>
        <v>0</v>
      </c>
      <c r="Z60" s="134">
        <f t="shared" si="19"/>
        <v>0</v>
      </c>
      <c r="AA60" s="72">
        <f>IF(入力!H75="",各種係数!C58,入力!H75/100)</f>
        <v>9.5581399428160463E-2</v>
      </c>
      <c r="AB60" s="217">
        <f t="shared" si="20"/>
        <v>0</v>
      </c>
      <c r="AC60" s="218">
        <f>C60+F60+AB60</f>
        <v>0</v>
      </c>
      <c r="AD60" s="72">
        <f>各種係数!E58</f>
        <v>0.19768947406813042</v>
      </c>
      <c r="AE60" s="219">
        <f t="shared" si="21"/>
        <v>0</v>
      </c>
      <c r="AF60" s="72">
        <f>各種係数!F58</f>
        <v>0.11622839010868773</v>
      </c>
      <c r="AG60" s="219">
        <f t="shared" si="22"/>
        <v>0</v>
      </c>
      <c r="AH60" s="72">
        <f>各種係数!HT58</f>
        <v>2.3852943321905318E-4</v>
      </c>
      <c r="AI60" s="221">
        <f t="shared" si="23"/>
        <v>0</v>
      </c>
    </row>
    <row r="61" spans="1:35" ht="13.5" customHeight="1">
      <c r="A61" s="6" t="s">
        <v>267</v>
      </c>
      <c r="B61" s="38" t="s">
        <v>36</v>
      </c>
      <c r="C61" s="629">
        <v>0</v>
      </c>
      <c r="D61" s="173">
        <f>入力!E76</f>
        <v>0</v>
      </c>
      <c r="E61" s="71">
        <f>IF(入力!F76="",各種係数!C59,入力!F76/100)</f>
        <v>0</v>
      </c>
      <c r="F61" s="172">
        <f t="shared" si="9"/>
        <v>0</v>
      </c>
      <c r="G61" s="173">
        <f>入力!G76</f>
        <v>0</v>
      </c>
      <c r="H61" s="72">
        <f>IF(各種係数!HV59&lt;0,0,各種係数!HV59)</f>
        <v>0.1830369440274642</v>
      </c>
      <c r="I61" s="73">
        <f>IF(各種係数!HX59&lt;0,0,各種係数!HX59)</f>
        <v>2.1276666097089954E-2</v>
      </c>
      <c r="J61" s="73">
        <f>IF(各種係数!HY59&lt;0,0,各種係数!HY59)</f>
        <v>1.3022772097469548E-5</v>
      </c>
      <c r="K61" s="73">
        <f>IF(各種係数!HZ59&lt;0,0,各種係数!HZ59)</f>
        <v>1.636977713712974E-2</v>
      </c>
      <c r="L61" s="73">
        <f>IF(各種係数!IA59&lt;0,0,各種係数!IA59)</f>
        <v>6.3516536097267496E-4</v>
      </c>
      <c r="M61" s="73">
        <f>IF(各種係数!IB59&lt;0,0,各種係数!IB59)</f>
        <v>1.7419483786470693E-3</v>
      </c>
      <c r="N61" s="73">
        <f>IF(各種係数!IC59&lt;0,0,各種係数!IC59)</f>
        <v>0</v>
      </c>
      <c r="O61" s="73">
        <f>IF(各種係数!ID59&lt;0,0,各種係数!ID59)</f>
        <v>9.3540130206355493E-4</v>
      </c>
      <c r="P61" s="74">
        <f>IF(各種係数!IE59&lt;0,0,各種係数!IE59)</f>
        <v>1.5813511461794467E-3</v>
      </c>
      <c r="Q61" s="133">
        <f t="shared" si="10"/>
        <v>0</v>
      </c>
      <c r="R61" s="130">
        <f t="shared" si="11"/>
        <v>0</v>
      </c>
      <c r="S61" s="130">
        <f t="shared" si="12"/>
        <v>0</v>
      </c>
      <c r="T61" s="130">
        <f t="shared" si="13"/>
        <v>0</v>
      </c>
      <c r="U61" s="130">
        <f t="shared" si="14"/>
        <v>0</v>
      </c>
      <c r="V61" s="130">
        <f t="shared" si="15"/>
        <v>0</v>
      </c>
      <c r="W61" s="130">
        <f t="shared" si="16"/>
        <v>0</v>
      </c>
      <c r="X61" s="130">
        <f t="shared" si="17"/>
        <v>0</v>
      </c>
      <c r="Y61" s="131">
        <f t="shared" si="18"/>
        <v>0</v>
      </c>
      <c r="Z61" s="134">
        <f t="shared" si="19"/>
        <v>0</v>
      </c>
      <c r="AA61" s="72">
        <f>IF(入力!H76="",各種係数!C59,入力!H76/100)</f>
        <v>0</v>
      </c>
      <c r="AB61" s="217">
        <f t="shared" si="20"/>
        <v>0</v>
      </c>
      <c r="AC61" s="218">
        <f>C61+F61+AB61</f>
        <v>0</v>
      </c>
      <c r="AD61" s="72">
        <f>各種係数!E59</f>
        <v>0</v>
      </c>
      <c r="AE61" s="219">
        <f t="shared" si="21"/>
        <v>0</v>
      </c>
      <c r="AF61" s="72">
        <f>各種係数!F59</f>
        <v>0</v>
      </c>
      <c r="AG61" s="219">
        <f t="shared" si="22"/>
        <v>0</v>
      </c>
      <c r="AH61" s="72">
        <f>各種係数!HT59</f>
        <v>0</v>
      </c>
      <c r="AI61" s="221">
        <f t="shared" si="23"/>
        <v>0</v>
      </c>
    </row>
    <row r="62" spans="1:35" ht="13.5" customHeight="1">
      <c r="A62" s="6" t="s">
        <v>268</v>
      </c>
      <c r="B62" s="38" t="s">
        <v>37</v>
      </c>
      <c r="C62" s="629">
        <v>0</v>
      </c>
      <c r="D62" s="173">
        <f>入力!E77</f>
        <v>0</v>
      </c>
      <c r="E62" s="71">
        <f>IF(入力!F77="",各種係数!C60,入力!F77/100)</f>
        <v>2.7409621566747533E-2</v>
      </c>
      <c r="F62" s="172">
        <f t="shared" si="9"/>
        <v>0</v>
      </c>
      <c r="G62" s="173">
        <f>入力!G77</f>
        <v>0</v>
      </c>
      <c r="H62" s="72">
        <f>IF(各種係数!HV60&lt;0,0,各種係数!HV60)</f>
        <v>0.11772082419841207</v>
      </c>
      <c r="I62" s="73">
        <f>IF(各種係数!HX60&lt;0,0,各種係数!HX60)</f>
        <v>1.7438863005673894E-2</v>
      </c>
      <c r="J62" s="73">
        <f>IF(各種係数!HY60&lt;0,0,各種係数!HY60)</f>
        <v>4.2775971431054368E-6</v>
      </c>
      <c r="K62" s="73">
        <f>IF(各種係数!HZ60&lt;0,0,各種係数!HZ60)</f>
        <v>1.3169595920162928E-2</v>
      </c>
      <c r="L62" s="73">
        <f>IF(各種係数!IA60&lt;0,0,各種係数!IA60)</f>
        <v>4.9777722544242734E-4</v>
      </c>
      <c r="M62" s="73">
        <f>IF(各種係数!IB60&lt;0,0,各種係数!IB60)</f>
        <v>1.3902190715092669E-3</v>
      </c>
      <c r="N62" s="73">
        <f>IF(各種係数!IC60&lt;0,0,各種係数!IC60)</f>
        <v>0</v>
      </c>
      <c r="O62" s="73">
        <f>IF(各種係数!ID60&lt;0,0,各種係数!ID60)</f>
        <v>7.4970518350216337E-4</v>
      </c>
      <c r="P62" s="74">
        <f>IF(各種係数!IE60&lt;0,0,各種係数!IE60)</f>
        <v>1.6272880079140049E-3</v>
      </c>
      <c r="Q62" s="133">
        <f t="shared" si="10"/>
        <v>0</v>
      </c>
      <c r="R62" s="130">
        <f t="shared" si="11"/>
        <v>0</v>
      </c>
      <c r="S62" s="130">
        <f t="shared" si="12"/>
        <v>0</v>
      </c>
      <c r="T62" s="130">
        <f t="shared" si="13"/>
        <v>0</v>
      </c>
      <c r="U62" s="130">
        <f t="shared" si="14"/>
        <v>0</v>
      </c>
      <c r="V62" s="130">
        <f t="shared" si="15"/>
        <v>0</v>
      </c>
      <c r="W62" s="130">
        <f t="shared" si="16"/>
        <v>0</v>
      </c>
      <c r="X62" s="130">
        <f t="shared" si="17"/>
        <v>0</v>
      </c>
      <c r="Y62" s="131">
        <f t="shared" si="18"/>
        <v>0</v>
      </c>
      <c r="Z62" s="134">
        <f t="shared" si="19"/>
        <v>0</v>
      </c>
      <c r="AA62" s="72">
        <f>IF(入力!H77="",各種係数!C60,入力!H77/100)</f>
        <v>2.7409621566747533E-2</v>
      </c>
      <c r="AB62" s="217">
        <f t="shared" si="20"/>
        <v>0</v>
      </c>
      <c r="AC62" s="218">
        <f>C62+F62+AB62</f>
        <v>0</v>
      </c>
      <c r="AD62" s="72">
        <f>各種係数!E60</f>
        <v>0.22912111937035418</v>
      </c>
      <c r="AE62" s="219">
        <f t="shared" si="21"/>
        <v>0</v>
      </c>
      <c r="AF62" s="72">
        <f>各種係数!F60</f>
        <v>0.10581547879317883</v>
      </c>
      <c r="AG62" s="219">
        <f t="shared" si="22"/>
        <v>0</v>
      </c>
      <c r="AH62" s="72">
        <f>各種係数!HT60</f>
        <v>2.2737210319195454E-4</v>
      </c>
      <c r="AI62" s="221">
        <f t="shared" si="23"/>
        <v>0</v>
      </c>
    </row>
    <row r="63" spans="1:35" ht="13.5" customHeight="1">
      <c r="A63" s="6" t="s">
        <v>269</v>
      </c>
      <c r="B63" s="38" t="s">
        <v>270</v>
      </c>
      <c r="C63" s="629">
        <v>0</v>
      </c>
      <c r="D63" s="173">
        <f>入力!E78</f>
        <v>0</v>
      </c>
      <c r="E63" s="71">
        <f>IF(入力!F78="",各種係数!C61,入力!F78/100)</f>
        <v>2.7965125843065763E-3</v>
      </c>
      <c r="F63" s="172">
        <f t="shared" si="9"/>
        <v>0</v>
      </c>
      <c r="G63" s="173">
        <f>入力!G78</f>
        <v>0</v>
      </c>
      <c r="H63" s="72">
        <f>IF(各種係数!HV61&lt;0,0,各種係数!HV61)</f>
        <v>2.4598962631920556E-2</v>
      </c>
      <c r="I63" s="73">
        <f>IF(各種係数!HX61&lt;0,0,各種係数!HX61)</f>
        <v>1.9281162902813325E-2</v>
      </c>
      <c r="J63" s="73">
        <f>IF(各種係数!HY61&lt;0,0,各種係数!HY61)</f>
        <v>1.0832339465852887E-4</v>
      </c>
      <c r="K63" s="73">
        <f>IF(各種係数!HZ61&lt;0,0,各種係数!HZ61)</f>
        <v>1.2622103623467719E-2</v>
      </c>
      <c r="L63" s="73">
        <f>IF(各種係数!IA61&lt;0,0,各種係数!IA61)</f>
        <v>6.2706362287693771E-4</v>
      </c>
      <c r="M63" s="73">
        <f>IF(各種係数!IB61&lt;0,0,各種係数!IB61)</f>
        <v>2.5970724508924581E-3</v>
      </c>
      <c r="N63" s="73">
        <f>IF(各種係数!IC61&lt;0,0,各種係数!IC61)</f>
        <v>2.8415325460629284E-5</v>
      </c>
      <c r="O63" s="73">
        <f>IF(各種係数!ID61&lt;0,0,各種係数!ID61)</f>
        <v>1.0166505780271192E-3</v>
      </c>
      <c r="P63" s="74">
        <f>IF(各種係数!IE61&lt;0,0,各種係数!IE61)</f>
        <v>2.2815339074299334E-3</v>
      </c>
      <c r="Q63" s="133">
        <f t="shared" si="10"/>
        <v>0</v>
      </c>
      <c r="R63" s="130">
        <f t="shared" si="11"/>
        <v>0</v>
      </c>
      <c r="S63" s="130">
        <f t="shared" si="12"/>
        <v>0</v>
      </c>
      <c r="T63" s="130">
        <f t="shared" si="13"/>
        <v>0</v>
      </c>
      <c r="U63" s="130">
        <f t="shared" si="14"/>
        <v>0</v>
      </c>
      <c r="V63" s="130">
        <f t="shared" si="15"/>
        <v>0</v>
      </c>
      <c r="W63" s="130">
        <f t="shared" si="16"/>
        <v>0</v>
      </c>
      <c r="X63" s="130">
        <f t="shared" si="17"/>
        <v>0</v>
      </c>
      <c r="Y63" s="131">
        <f t="shared" si="18"/>
        <v>0</v>
      </c>
      <c r="Z63" s="134">
        <f t="shared" si="19"/>
        <v>0</v>
      </c>
      <c r="AA63" s="72">
        <f>IF(入力!H78="",各種係数!C61,入力!H78/100)</f>
        <v>2.7965125843065763E-3</v>
      </c>
      <c r="AB63" s="217">
        <f t="shared" si="20"/>
        <v>0</v>
      </c>
      <c r="AC63" s="218">
        <f>C63+F63+AB63</f>
        <v>0</v>
      </c>
      <c r="AD63" s="72">
        <f>各種係数!E61</f>
        <v>0.25200072342541935</v>
      </c>
      <c r="AE63" s="219">
        <f t="shared" si="21"/>
        <v>0</v>
      </c>
      <c r="AF63" s="72">
        <f>各種係数!F61</f>
        <v>0.32863860378894061</v>
      </c>
      <c r="AG63" s="219">
        <f t="shared" si="22"/>
        <v>0</v>
      </c>
      <c r="AH63" s="72">
        <f>各種係数!HT61</f>
        <v>7.3156395532848035E-4</v>
      </c>
      <c r="AI63" s="221">
        <f t="shared" si="23"/>
        <v>0</v>
      </c>
    </row>
    <row r="64" spans="1:35" ht="13.5" customHeight="1">
      <c r="A64" s="6" t="s">
        <v>271</v>
      </c>
      <c r="B64" s="38" t="s">
        <v>38</v>
      </c>
      <c r="C64" s="629">
        <v>0</v>
      </c>
      <c r="D64" s="173">
        <f>入力!E79</f>
        <v>0</v>
      </c>
      <c r="E64" s="71">
        <f>IF(入力!F79="",各種係数!C62,入力!F79/100)</f>
        <v>0.12854317732366516</v>
      </c>
      <c r="F64" s="172">
        <f t="shared" si="9"/>
        <v>0</v>
      </c>
      <c r="G64" s="173">
        <f>入力!G79</f>
        <v>0</v>
      </c>
      <c r="H64" s="72">
        <f>IF(各種係数!HV62&lt;0,0,各種係数!HV62)</f>
        <v>6.1010106339847547E-2</v>
      </c>
      <c r="I64" s="73">
        <f>IF(各種係数!HX62&lt;0,0,各種係数!HX62)</f>
        <v>4.3402673374999179E-3</v>
      </c>
      <c r="J64" s="73">
        <f>IF(各種係数!HY62&lt;0,0,各種係数!HY62)</f>
        <v>9.3113807186911612E-6</v>
      </c>
      <c r="K64" s="73">
        <f>IF(各種係数!HZ62&lt;0,0,各種係数!HZ62)</f>
        <v>3.4929316920990221E-3</v>
      </c>
      <c r="L64" s="73">
        <f>IF(各種係数!IA62&lt;0,0,各種係数!IA62)</f>
        <v>2.4830348583176431E-5</v>
      </c>
      <c r="M64" s="73">
        <f>IF(各種係数!IB62&lt;0,0,各種係数!IB62)</f>
        <v>8.0310658698711266E-5</v>
      </c>
      <c r="N64" s="73">
        <f>IF(各種係数!IC62&lt;0,0,各種係数!IC62)</f>
        <v>0</v>
      </c>
      <c r="O64" s="73">
        <f>IF(各種係数!ID62&lt;0,0,各種係数!ID62)</f>
        <v>1.8351179499753831E-4</v>
      </c>
      <c r="P64" s="74">
        <f>IF(各種係数!IE62&lt;0,0,各種係数!IE62)</f>
        <v>5.493714624027785E-4</v>
      </c>
      <c r="Q64" s="133">
        <f t="shared" si="10"/>
        <v>0</v>
      </c>
      <c r="R64" s="130">
        <f t="shared" si="11"/>
        <v>0</v>
      </c>
      <c r="S64" s="130">
        <f t="shared" si="12"/>
        <v>0</v>
      </c>
      <c r="T64" s="130">
        <f t="shared" si="13"/>
        <v>0</v>
      </c>
      <c r="U64" s="130">
        <f t="shared" si="14"/>
        <v>0</v>
      </c>
      <c r="V64" s="130">
        <f t="shared" si="15"/>
        <v>0</v>
      </c>
      <c r="W64" s="130">
        <f t="shared" si="16"/>
        <v>0</v>
      </c>
      <c r="X64" s="130">
        <f t="shared" si="17"/>
        <v>0</v>
      </c>
      <c r="Y64" s="131">
        <f t="shared" si="18"/>
        <v>0</v>
      </c>
      <c r="Z64" s="134">
        <f t="shared" si="19"/>
        <v>0</v>
      </c>
      <c r="AA64" s="72">
        <f>IF(入力!H79="",各種係数!C62,入力!H79/100)</f>
        <v>0.12854317732366516</v>
      </c>
      <c r="AB64" s="217">
        <f t="shared" si="20"/>
        <v>0</v>
      </c>
      <c r="AC64" s="218">
        <f>C64+F64+AB64</f>
        <v>0</v>
      </c>
      <c r="AD64" s="72">
        <f>各種係数!E62</f>
        <v>0.52715654952076674</v>
      </c>
      <c r="AE64" s="219">
        <f t="shared" si="21"/>
        <v>0</v>
      </c>
      <c r="AF64" s="72">
        <f>各種係数!F62</f>
        <v>0.17784877529286475</v>
      </c>
      <c r="AG64" s="219">
        <f t="shared" si="22"/>
        <v>0</v>
      </c>
      <c r="AH64" s="72">
        <f>各種係数!HT62</f>
        <v>4.0468583599574014E-4</v>
      </c>
      <c r="AI64" s="221">
        <f t="shared" si="23"/>
        <v>0</v>
      </c>
    </row>
    <row r="65" spans="1:35" ht="13.5" customHeight="1">
      <c r="A65" s="6" t="s">
        <v>272</v>
      </c>
      <c r="B65" s="38" t="s">
        <v>40</v>
      </c>
      <c r="C65" s="629">
        <v>0</v>
      </c>
      <c r="D65" s="173">
        <f>入力!E80</f>
        <v>0</v>
      </c>
      <c r="E65" s="71">
        <f>IF(入力!F80="",各種係数!C63,入力!F80/100)</f>
        <v>5.1527811911198484E-2</v>
      </c>
      <c r="F65" s="172">
        <f t="shared" si="9"/>
        <v>0</v>
      </c>
      <c r="G65" s="173">
        <f>入力!G80</f>
        <v>0</v>
      </c>
      <c r="H65" s="72">
        <f>IF(各種係数!HV63&lt;0,0,各種係数!HV63)</f>
        <v>0.10402661646115294</v>
      </c>
      <c r="I65" s="73">
        <f>IF(各種係数!HX63&lt;0,0,各種係数!HX63)</f>
        <v>1.230557089977628E-2</v>
      </c>
      <c r="J65" s="73">
        <f>IF(各種係数!HY63&lt;0,0,各種係数!HY63)</f>
        <v>3.4623762001977681E-5</v>
      </c>
      <c r="K65" s="73">
        <f>IF(各種係数!HZ63&lt;0,0,各種係数!HZ63)</f>
        <v>9.5666407359042381E-3</v>
      </c>
      <c r="L65" s="73">
        <f>IF(各種係数!IA63&lt;0,0,各種係数!IA63)</f>
        <v>3.5576709580013768E-4</v>
      </c>
      <c r="M65" s="73">
        <f>IF(各種係数!IB63&lt;0,0,各種係数!IB63)</f>
        <v>2.248956284165156E-4</v>
      </c>
      <c r="N65" s="73">
        <f>IF(各種係数!IC63&lt;0,0,各種係数!IC63)</f>
        <v>2.239426808384795E-5</v>
      </c>
      <c r="O65" s="73">
        <f>IF(各種係数!ID63&lt;0,0,各種係数!ID63)</f>
        <v>6.5785147803757598E-4</v>
      </c>
      <c r="P65" s="74">
        <f>IF(各種係数!IE63&lt;0,0,各種係数!IE63)</f>
        <v>1.4433979315319871E-3</v>
      </c>
      <c r="Q65" s="133">
        <f t="shared" si="10"/>
        <v>0</v>
      </c>
      <c r="R65" s="130">
        <f t="shared" si="11"/>
        <v>0</v>
      </c>
      <c r="S65" s="130">
        <f t="shared" si="12"/>
        <v>0</v>
      </c>
      <c r="T65" s="130">
        <f t="shared" si="13"/>
        <v>0</v>
      </c>
      <c r="U65" s="130">
        <f t="shared" si="14"/>
        <v>0</v>
      </c>
      <c r="V65" s="130">
        <f t="shared" si="15"/>
        <v>0</v>
      </c>
      <c r="W65" s="130">
        <f t="shared" si="16"/>
        <v>0</v>
      </c>
      <c r="X65" s="130">
        <f t="shared" si="17"/>
        <v>0</v>
      </c>
      <c r="Y65" s="131">
        <f t="shared" si="18"/>
        <v>0</v>
      </c>
      <c r="Z65" s="134">
        <f t="shared" si="19"/>
        <v>0</v>
      </c>
      <c r="AA65" s="72">
        <f>IF(入力!H80="",各種係数!C63,入力!H80/100)</f>
        <v>5.1527811911198484E-2</v>
      </c>
      <c r="AB65" s="217">
        <f t="shared" si="20"/>
        <v>0</v>
      </c>
      <c r="AC65" s="218">
        <f>C65+F65+AB65</f>
        <v>0</v>
      </c>
      <c r="AD65" s="72">
        <f>各種係数!E63</f>
        <v>0.35819305348391223</v>
      </c>
      <c r="AE65" s="219">
        <f t="shared" si="21"/>
        <v>0</v>
      </c>
      <c r="AF65" s="72">
        <f>各種係数!F63</f>
        <v>0.21841039846580013</v>
      </c>
      <c r="AG65" s="219">
        <f t="shared" si="22"/>
        <v>0</v>
      </c>
      <c r="AH65" s="72">
        <f>各種係数!HT63</f>
        <v>4.1657788195184316E-4</v>
      </c>
      <c r="AI65" s="221">
        <f t="shared" si="23"/>
        <v>0</v>
      </c>
    </row>
    <row r="66" spans="1:35" ht="13.5" customHeight="1">
      <c r="A66" s="6" t="s">
        <v>273</v>
      </c>
      <c r="B66" s="38" t="s">
        <v>42</v>
      </c>
      <c r="C66" s="629">
        <v>0</v>
      </c>
      <c r="D66" s="173">
        <f>入力!E81</f>
        <v>0</v>
      </c>
      <c r="E66" s="71">
        <f>IF(入力!F81="",各種係数!C64,入力!F81/100)</f>
        <v>4.4731493457410121E-2</v>
      </c>
      <c r="F66" s="172">
        <f t="shared" si="9"/>
        <v>0</v>
      </c>
      <c r="G66" s="173">
        <f>入力!G81</f>
        <v>0</v>
      </c>
      <c r="H66" s="72">
        <f>IF(各種係数!HV64&lt;0,0,各種係数!HV64)</f>
        <v>0.4345605773704036</v>
      </c>
      <c r="I66" s="73">
        <f>IF(各種係数!HX64&lt;0,0,各種係数!HX64)</f>
        <v>5.8315064251673002E-2</v>
      </c>
      <c r="J66" s="73">
        <f>IF(各種係数!HY64&lt;0,0,各種係数!HY64)</f>
        <v>7.7698702519188371E-5</v>
      </c>
      <c r="K66" s="73">
        <f>IF(各種係数!HZ64&lt;0,0,各種係数!HZ64)</f>
        <v>5.1208793431532562E-2</v>
      </c>
      <c r="L66" s="73">
        <f>IF(各種係数!IA64&lt;0,0,各種係数!IA64)</f>
        <v>3.1993583390254037E-4</v>
      </c>
      <c r="M66" s="73">
        <f>IF(各種係数!IB64&lt;0,0,各種係数!IB64)</f>
        <v>6.0457175664805273E-4</v>
      </c>
      <c r="N66" s="73">
        <f>IF(各種係数!IC64&lt;0,0,各種係数!IC64)</f>
        <v>7.4781354489681927E-5</v>
      </c>
      <c r="O66" s="73">
        <f>IF(各種係数!ID64&lt;0,0,各種係数!ID64)</f>
        <v>2.8511242292366505E-3</v>
      </c>
      <c r="P66" s="74">
        <f>IF(各種係数!IE64&lt;0,0,各種係数!IE64)</f>
        <v>3.1781589433443232E-3</v>
      </c>
      <c r="Q66" s="133">
        <f t="shared" si="10"/>
        <v>0</v>
      </c>
      <c r="R66" s="130">
        <f t="shared" si="11"/>
        <v>0</v>
      </c>
      <c r="S66" s="130">
        <f t="shared" si="12"/>
        <v>0</v>
      </c>
      <c r="T66" s="130">
        <f t="shared" si="13"/>
        <v>0</v>
      </c>
      <c r="U66" s="130">
        <f t="shared" si="14"/>
        <v>0</v>
      </c>
      <c r="V66" s="130">
        <f t="shared" si="15"/>
        <v>0</v>
      </c>
      <c r="W66" s="130">
        <f t="shared" si="16"/>
        <v>0</v>
      </c>
      <c r="X66" s="130">
        <f t="shared" si="17"/>
        <v>0</v>
      </c>
      <c r="Y66" s="131">
        <f t="shared" si="18"/>
        <v>0</v>
      </c>
      <c r="Z66" s="134">
        <f t="shared" si="19"/>
        <v>0</v>
      </c>
      <c r="AA66" s="72">
        <f>IF(入力!H81="",各種係数!C64,入力!H81/100)</f>
        <v>4.4731493457410121E-2</v>
      </c>
      <c r="AB66" s="217">
        <f t="shared" si="20"/>
        <v>0</v>
      </c>
      <c r="AC66" s="218">
        <f>C66+F66+AB66</f>
        <v>0</v>
      </c>
      <c r="AD66" s="72">
        <f>各種係数!E64</f>
        <v>0.30769150085484431</v>
      </c>
      <c r="AE66" s="219">
        <f t="shared" si="21"/>
        <v>0</v>
      </c>
      <c r="AF66" s="72">
        <f>各種係数!F64</f>
        <v>0.11059482478314227</v>
      </c>
      <c r="AG66" s="219">
        <f t="shared" si="22"/>
        <v>0</v>
      </c>
      <c r="AH66" s="72">
        <f>各種係数!HT64</f>
        <v>3.651181573123276E-4</v>
      </c>
      <c r="AI66" s="221">
        <f t="shared" si="23"/>
        <v>0</v>
      </c>
    </row>
    <row r="67" spans="1:35" ht="13.5" customHeight="1">
      <c r="A67" s="6" t="s">
        <v>274</v>
      </c>
      <c r="B67" s="38" t="s">
        <v>43</v>
      </c>
      <c r="C67" s="629">
        <v>0</v>
      </c>
      <c r="D67" s="173">
        <f>入力!E82</f>
        <v>0</v>
      </c>
      <c r="E67" s="71">
        <f>IF(入力!F82="",各種係数!C65,入力!F82/100)</f>
        <v>0.91427179736970288</v>
      </c>
      <c r="F67" s="172">
        <f t="shared" si="9"/>
        <v>0</v>
      </c>
      <c r="G67" s="173">
        <f>入力!G82</f>
        <v>0</v>
      </c>
      <c r="H67" s="72">
        <f>IF(各種係数!HV65&lt;0,0,各種係数!HV65)</f>
        <v>0</v>
      </c>
      <c r="I67" s="73">
        <f>IF(各種係数!HX65&lt;0,0,各種係数!HX65)</f>
        <v>0</v>
      </c>
      <c r="J67" s="73">
        <f>IF(各種係数!HY65&lt;0,0,各種係数!HY65)</f>
        <v>0</v>
      </c>
      <c r="K67" s="73">
        <f>IF(各種係数!HZ65&lt;0,0,各種係数!HZ65)</f>
        <v>0</v>
      </c>
      <c r="L67" s="73">
        <f>IF(各種係数!IA65&lt;0,0,各種係数!IA65)</f>
        <v>0</v>
      </c>
      <c r="M67" s="73">
        <f>IF(各種係数!IB65&lt;0,0,各種係数!IB65)</f>
        <v>0</v>
      </c>
      <c r="N67" s="73">
        <f>IF(各種係数!IC65&lt;0,0,各種係数!IC65)</f>
        <v>0</v>
      </c>
      <c r="O67" s="73">
        <f>IF(各種係数!ID65&lt;0,0,各種係数!ID65)</f>
        <v>0</v>
      </c>
      <c r="P67" s="74">
        <f>IF(各種係数!IE65&lt;0,0,各種係数!IE65)</f>
        <v>0</v>
      </c>
      <c r="Q67" s="133">
        <f t="shared" si="10"/>
        <v>0</v>
      </c>
      <c r="R67" s="130">
        <f t="shared" si="11"/>
        <v>0</v>
      </c>
      <c r="S67" s="130">
        <f t="shared" si="12"/>
        <v>0</v>
      </c>
      <c r="T67" s="130">
        <f t="shared" si="13"/>
        <v>0</v>
      </c>
      <c r="U67" s="130">
        <f t="shared" si="14"/>
        <v>0</v>
      </c>
      <c r="V67" s="130">
        <f t="shared" si="15"/>
        <v>0</v>
      </c>
      <c r="W67" s="130">
        <f t="shared" si="16"/>
        <v>0</v>
      </c>
      <c r="X67" s="130">
        <f t="shared" si="17"/>
        <v>0</v>
      </c>
      <c r="Y67" s="131">
        <f t="shared" si="18"/>
        <v>0</v>
      </c>
      <c r="Z67" s="134">
        <f t="shared" si="19"/>
        <v>0</v>
      </c>
      <c r="AA67" s="72">
        <f>IF(入力!H82="",各種係数!C65,入力!H82/100)</f>
        <v>0.91427179736970288</v>
      </c>
      <c r="AB67" s="217">
        <f t="shared" si="20"/>
        <v>0</v>
      </c>
      <c r="AC67" s="218">
        <f>C67+F67+AB67</f>
        <v>0</v>
      </c>
      <c r="AD67" s="72">
        <f>各種係数!E65</f>
        <v>0.21234625203063356</v>
      </c>
      <c r="AE67" s="219">
        <f t="shared" si="21"/>
        <v>0</v>
      </c>
      <c r="AF67" s="72">
        <f>各種係数!F65</f>
        <v>0.19633325597586446</v>
      </c>
      <c r="AG67" s="219">
        <f t="shared" si="22"/>
        <v>0</v>
      </c>
      <c r="AH67" s="72">
        <f>各種係数!HT65</f>
        <v>6.7765142724530059E-4</v>
      </c>
      <c r="AI67" s="221">
        <f t="shared" si="23"/>
        <v>0</v>
      </c>
    </row>
    <row r="68" spans="1:35" ht="13.5" customHeight="1">
      <c r="A68" s="6" t="s">
        <v>275</v>
      </c>
      <c r="B68" s="38" t="s">
        <v>44</v>
      </c>
      <c r="C68" s="629">
        <v>0</v>
      </c>
      <c r="D68" s="173">
        <f>入力!E83</f>
        <v>0</v>
      </c>
      <c r="E68" s="71">
        <f>IF(入力!F83="",各種係数!C66,入力!F83/100)</f>
        <v>1</v>
      </c>
      <c r="F68" s="172">
        <f t="shared" si="9"/>
        <v>0</v>
      </c>
      <c r="G68" s="173">
        <f>入力!G83</f>
        <v>0</v>
      </c>
      <c r="H68" s="72">
        <f>IF(各種係数!HV66&lt;0,0,各種係数!HV66)</f>
        <v>0</v>
      </c>
      <c r="I68" s="73">
        <f>IF(各種係数!HX66&lt;0,0,各種係数!HX66)</f>
        <v>0</v>
      </c>
      <c r="J68" s="73">
        <f>IF(各種係数!HY66&lt;0,0,各種係数!HY66)</f>
        <v>0</v>
      </c>
      <c r="K68" s="73">
        <f>IF(各種係数!HZ66&lt;0,0,各種係数!HZ66)</f>
        <v>0</v>
      </c>
      <c r="L68" s="73">
        <f>IF(各種係数!IA66&lt;0,0,各種係数!IA66)</f>
        <v>0</v>
      </c>
      <c r="M68" s="73">
        <f>IF(各種係数!IB66&lt;0,0,各種係数!IB66)</f>
        <v>0</v>
      </c>
      <c r="N68" s="73">
        <f>IF(各種係数!IC66&lt;0,0,各種係数!IC66)</f>
        <v>0</v>
      </c>
      <c r="O68" s="73">
        <f>IF(各種係数!ID66&lt;0,0,各種係数!ID66)</f>
        <v>0</v>
      </c>
      <c r="P68" s="74">
        <f>IF(各種係数!IE66&lt;0,0,各種係数!IE66)</f>
        <v>0</v>
      </c>
      <c r="Q68" s="133">
        <f t="shared" si="10"/>
        <v>0</v>
      </c>
      <c r="R68" s="130">
        <f t="shared" si="11"/>
        <v>0</v>
      </c>
      <c r="S68" s="130">
        <f t="shared" si="12"/>
        <v>0</v>
      </c>
      <c r="T68" s="130">
        <f t="shared" si="13"/>
        <v>0</v>
      </c>
      <c r="U68" s="130">
        <f t="shared" si="14"/>
        <v>0</v>
      </c>
      <c r="V68" s="130">
        <f t="shared" si="15"/>
        <v>0</v>
      </c>
      <c r="W68" s="130">
        <f t="shared" si="16"/>
        <v>0</v>
      </c>
      <c r="X68" s="130">
        <f t="shared" si="17"/>
        <v>0</v>
      </c>
      <c r="Y68" s="131">
        <f t="shared" si="18"/>
        <v>0</v>
      </c>
      <c r="Z68" s="134">
        <f t="shared" si="19"/>
        <v>0</v>
      </c>
      <c r="AA68" s="72">
        <f>IF(入力!H83="",各種係数!C66,入力!H83/100)</f>
        <v>1</v>
      </c>
      <c r="AB68" s="217">
        <f t="shared" si="20"/>
        <v>0</v>
      </c>
      <c r="AC68" s="218">
        <f>C68+F68+AB68</f>
        <v>0</v>
      </c>
      <c r="AD68" s="72">
        <f>各種係数!E66</f>
        <v>0.50690384115293308</v>
      </c>
      <c r="AE68" s="219">
        <f t="shared" si="21"/>
        <v>0</v>
      </c>
      <c r="AF68" s="72">
        <f>各種係数!F66</f>
        <v>0.2944408559756394</v>
      </c>
      <c r="AG68" s="219">
        <f t="shared" si="22"/>
        <v>0</v>
      </c>
      <c r="AH68" s="72">
        <f>各種係数!HT66</f>
        <v>6.9629809829794729E-4</v>
      </c>
      <c r="AI68" s="221">
        <f t="shared" si="23"/>
        <v>0</v>
      </c>
    </row>
    <row r="69" spans="1:35" ht="13.5" customHeight="1">
      <c r="A69" s="6" t="s">
        <v>276</v>
      </c>
      <c r="B69" s="38" t="s">
        <v>45</v>
      </c>
      <c r="C69" s="629">
        <v>0</v>
      </c>
      <c r="D69" s="173">
        <f>入力!E84</f>
        <v>0</v>
      </c>
      <c r="E69" s="71">
        <f>IF(入力!F84="",各種係数!C67,入力!F84/100)</f>
        <v>1</v>
      </c>
      <c r="F69" s="172">
        <f t="shared" si="9"/>
        <v>0</v>
      </c>
      <c r="G69" s="173">
        <f>入力!G84</f>
        <v>0</v>
      </c>
      <c r="H69" s="72">
        <f>IF(各種係数!HV67&lt;0,0,各種係数!HV67)</f>
        <v>0</v>
      </c>
      <c r="I69" s="73">
        <f>IF(各種係数!HX67&lt;0,0,各種係数!HX67)</f>
        <v>0</v>
      </c>
      <c r="J69" s="73">
        <f>IF(各種係数!HY67&lt;0,0,各種係数!HY67)</f>
        <v>0</v>
      </c>
      <c r="K69" s="73">
        <f>IF(各種係数!HZ67&lt;0,0,各種係数!HZ67)</f>
        <v>0</v>
      </c>
      <c r="L69" s="73">
        <f>IF(各種係数!IA67&lt;0,0,各種係数!IA67)</f>
        <v>0</v>
      </c>
      <c r="M69" s="73">
        <f>IF(各種係数!IB67&lt;0,0,各種係数!IB67)</f>
        <v>0</v>
      </c>
      <c r="N69" s="73">
        <f>IF(各種係数!IC67&lt;0,0,各種係数!IC67)</f>
        <v>0</v>
      </c>
      <c r="O69" s="73">
        <f>IF(各種係数!ID67&lt;0,0,各種係数!ID67)</f>
        <v>0</v>
      </c>
      <c r="P69" s="74">
        <f>IF(各種係数!IE67&lt;0,0,各種係数!IE67)</f>
        <v>0</v>
      </c>
      <c r="Q69" s="133">
        <f t="shared" si="10"/>
        <v>0</v>
      </c>
      <c r="R69" s="130">
        <f t="shared" si="11"/>
        <v>0</v>
      </c>
      <c r="S69" s="130">
        <f t="shared" si="12"/>
        <v>0</v>
      </c>
      <c r="T69" s="130">
        <f t="shared" si="13"/>
        <v>0</v>
      </c>
      <c r="U69" s="130">
        <f t="shared" si="14"/>
        <v>0</v>
      </c>
      <c r="V69" s="130">
        <f t="shared" si="15"/>
        <v>0</v>
      </c>
      <c r="W69" s="130">
        <f t="shared" si="16"/>
        <v>0</v>
      </c>
      <c r="X69" s="130">
        <f t="shared" si="17"/>
        <v>0</v>
      </c>
      <c r="Y69" s="131">
        <f t="shared" si="18"/>
        <v>0</v>
      </c>
      <c r="Z69" s="134">
        <f t="shared" si="19"/>
        <v>0</v>
      </c>
      <c r="AA69" s="72">
        <f>IF(入力!H84="",各種係数!C67,入力!H84/100)</f>
        <v>1</v>
      </c>
      <c r="AB69" s="217">
        <f t="shared" si="20"/>
        <v>0</v>
      </c>
      <c r="AC69" s="218">
        <f>C69+F69+AB69</f>
        <v>0</v>
      </c>
      <c r="AD69" s="72">
        <f>各種係数!E67</f>
        <v>0.51903519463700765</v>
      </c>
      <c r="AE69" s="219">
        <f t="shared" si="21"/>
        <v>0</v>
      </c>
      <c r="AF69" s="72">
        <f>各種係数!F67</f>
        <v>0.28587072446103451</v>
      </c>
      <c r="AG69" s="219">
        <f t="shared" si="22"/>
        <v>0</v>
      </c>
      <c r="AH69" s="72">
        <f>各種係数!HT67</f>
        <v>7.0246438637921842E-4</v>
      </c>
      <c r="AI69" s="221">
        <f t="shared" si="23"/>
        <v>0</v>
      </c>
    </row>
    <row r="70" spans="1:35" ht="13.5" customHeight="1">
      <c r="A70" s="6" t="s">
        <v>277</v>
      </c>
      <c r="B70" s="38" t="s">
        <v>46</v>
      </c>
      <c r="C70" s="629">
        <v>0</v>
      </c>
      <c r="D70" s="173">
        <f>入力!E85</f>
        <v>0</v>
      </c>
      <c r="E70" s="71">
        <f>IF(入力!F85="",各種係数!C68,入力!F85/100)</f>
        <v>1</v>
      </c>
      <c r="F70" s="172">
        <f t="shared" si="9"/>
        <v>0</v>
      </c>
      <c r="G70" s="173">
        <f>入力!G85</f>
        <v>0</v>
      </c>
      <c r="H70" s="72">
        <f>IF(各種係数!HV68&lt;0,0,各種係数!HV68)</f>
        <v>0</v>
      </c>
      <c r="I70" s="73">
        <f>IF(各種係数!HX68&lt;0,0,各種係数!HX68)</f>
        <v>0</v>
      </c>
      <c r="J70" s="73">
        <f>IF(各種係数!HY68&lt;0,0,各種係数!HY68)</f>
        <v>0</v>
      </c>
      <c r="K70" s="73">
        <f>IF(各種係数!HZ68&lt;0,0,各種係数!HZ68)</f>
        <v>0</v>
      </c>
      <c r="L70" s="73">
        <f>IF(各種係数!IA68&lt;0,0,各種係数!IA68)</f>
        <v>0</v>
      </c>
      <c r="M70" s="73">
        <f>IF(各種係数!IB68&lt;0,0,各種係数!IB68)</f>
        <v>0</v>
      </c>
      <c r="N70" s="73">
        <f>IF(各種係数!IC68&lt;0,0,各種係数!IC68)</f>
        <v>0</v>
      </c>
      <c r="O70" s="73">
        <f>IF(各種係数!ID68&lt;0,0,各種係数!ID68)</f>
        <v>0</v>
      </c>
      <c r="P70" s="74">
        <f>IF(各種係数!IE68&lt;0,0,各種係数!IE68)</f>
        <v>0</v>
      </c>
      <c r="Q70" s="133">
        <f t="shared" si="10"/>
        <v>0</v>
      </c>
      <c r="R70" s="130">
        <f t="shared" si="11"/>
        <v>0</v>
      </c>
      <c r="S70" s="130">
        <f t="shared" si="12"/>
        <v>0</v>
      </c>
      <c r="T70" s="130">
        <f t="shared" si="13"/>
        <v>0</v>
      </c>
      <c r="U70" s="130">
        <f t="shared" si="14"/>
        <v>0</v>
      </c>
      <c r="V70" s="130">
        <f t="shared" si="15"/>
        <v>0</v>
      </c>
      <c r="W70" s="130">
        <f t="shared" si="16"/>
        <v>0</v>
      </c>
      <c r="X70" s="130">
        <f t="shared" si="17"/>
        <v>0</v>
      </c>
      <c r="Y70" s="131">
        <f t="shared" si="18"/>
        <v>0</v>
      </c>
      <c r="Z70" s="134">
        <f t="shared" si="19"/>
        <v>0</v>
      </c>
      <c r="AA70" s="72">
        <f>IF(入力!H85="",各種係数!C68,入力!H85/100)</f>
        <v>1</v>
      </c>
      <c r="AB70" s="217">
        <f t="shared" si="20"/>
        <v>0</v>
      </c>
      <c r="AC70" s="218">
        <f>C70+F70+AB70</f>
        <v>0</v>
      </c>
      <c r="AD70" s="72">
        <f>各種係数!E68</f>
        <v>0.53167983180067591</v>
      </c>
      <c r="AE70" s="219">
        <f t="shared" si="21"/>
        <v>0</v>
      </c>
      <c r="AF70" s="72">
        <f>各種係数!F68</f>
        <v>0.31180244439204591</v>
      </c>
      <c r="AG70" s="219">
        <f t="shared" si="22"/>
        <v>0</v>
      </c>
      <c r="AH70" s="72">
        <f>各種係数!HT68</f>
        <v>8.0449775996227306E-4</v>
      </c>
      <c r="AI70" s="221">
        <f t="shared" si="23"/>
        <v>0</v>
      </c>
    </row>
    <row r="71" spans="1:35" ht="13.5" customHeight="1">
      <c r="A71" s="6" t="s">
        <v>278</v>
      </c>
      <c r="B71" s="38" t="s">
        <v>47</v>
      </c>
      <c r="C71" s="629">
        <v>0</v>
      </c>
      <c r="D71" s="173">
        <f>入力!E86</f>
        <v>0</v>
      </c>
      <c r="E71" s="71">
        <f>IF(入力!F86="",各種係数!C69,入力!F86/100)</f>
        <v>1</v>
      </c>
      <c r="F71" s="172">
        <f t="shared" si="9"/>
        <v>0</v>
      </c>
      <c r="G71" s="173">
        <f>入力!G86</f>
        <v>0</v>
      </c>
      <c r="H71" s="72">
        <f>IF(各種係数!HV69&lt;0,0,各種係数!HV69)</f>
        <v>0</v>
      </c>
      <c r="I71" s="73">
        <f>IF(各種係数!HX69&lt;0,0,各種係数!HX69)</f>
        <v>0</v>
      </c>
      <c r="J71" s="73">
        <f>IF(各種係数!HY69&lt;0,0,各種係数!HY69)</f>
        <v>0</v>
      </c>
      <c r="K71" s="73">
        <f>IF(各種係数!HZ69&lt;0,0,各種係数!HZ69)</f>
        <v>0</v>
      </c>
      <c r="L71" s="73">
        <f>IF(各種係数!IA69&lt;0,0,各種係数!IA69)</f>
        <v>0</v>
      </c>
      <c r="M71" s="73">
        <f>IF(各種係数!IB69&lt;0,0,各種係数!IB69)</f>
        <v>0</v>
      </c>
      <c r="N71" s="73">
        <f>IF(各種係数!IC69&lt;0,0,各種係数!IC69)</f>
        <v>0</v>
      </c>
      <c r="O71" s="73">
        <f>IF(各種係数!ID69&lt;0,0,各種係数!ID69)</f>
        <v>0</v>
      </c>
      <c r="P71" s="74">
        <f>IF(各種係数!IE69&lt;0,0,各種係数!IE69)</f>
        <v>0</v>
      </c>
      <c r="Q71" s="133">
        <f t="shared" si="10"/>
        <v>0</v>
      </c>
      <c r="R71" s="130">
        <f t="shared" si="11"/>
        <v>0</v>
      </c>
      <c r="S71" s="130">
        <f t="shared" si="12"/>
        <v>0</v>
      </c>
      <c r="T71" s="130">
        <f t="shared" si="13"/>
        <v>0</v>
      </c>
      <c r="U71" s="130">
        <f t="shared" si="14"/>
        <v>0</v>
      </c>
      <c r="V71" s="130">
        <f t="shared" si="15"/>
        <v>0</v>
      </c>
      <c r="W71" s="130">
        <f t="shared" si="16"/>
        <v>0</v>
      </c>
      <c r="X71" s="130">
        <f t="shared" si="17"/>
        <v>0</v>
      </c>
      <c r="Y71" s="131">
        <f t="shared" si="18"/>
        <v>0</v>
      </c>
      <c r="Z71" s="134">
        <f t="shared" si="19"/>
        <v>0</v>
      </c>
      <c r="AA71" s="72">
        <f>IF(入力!H86="",各種係数!C69,入力!H86/100)</f>
        <v>1</v>
      </c>
      <c r="AB71" s="217">
        <f t="shared" si="20"/>
        <v>0</v>
      </c>
      <c r="AC71" s="218">
        <f>C71+F71+AB71</f>
        <v>0</v>
      </c>
      <c r="AD71" s="72">
        <f>各種係数!E69</f>
        <v>0.57200155259412599</v>
      </c>
      <c r="AE71" s="219">
        <f t="shared" si="21"/>
        <v>0</v>
      </c>
      <c r="AF71" s="72">
        <f>各種係数!F69</f>
        <v>0.30489067149695948</v>
      </c>
      <c r="AG71" s="219">
        <f t="shared" si="22"/>
        <v>0</v>
      </c>
      <c r="AH71" s="72">
        <f>各種係数!HT69</f>
        <v>7.5850692198214519E-4</v>
      </c>
      <c r="AI71" s="221">
        <f t="shared" si="23"/>
        <v>0</v>
      </c>
    </row>
    <row r="72" spans="1:35" ht="13.5" customHeight="1">
      <c r="A72" s="6" t="s">
        <v>279</v>
      </c>
      <c r="B72" s="38" t="s">
        <v>701</v>
      </c>
      <c r="C72" s="629">
        <v>0</v>
      </c>
      <c r="D72" s="173">
        <f>入力!E87</f>
        <v>0</v>
      </c>
      <c r="E72" s="71">
        <f>IF(入力!F87="",各種係数!C70,入力!F87/100)</f>
        <v>0.86121078047859279</v>
      </c>
      <c r="F72" s="172">
        <f t="shared" ref="F72:F114" si="24">D72*E72</f>
        <v>0</v>
      </c>
      <c r="G72" s="173">
        <f>入力!G87</f>
        <v>0</v>
      </c>
      <c r="H72" s="72">
        <f>IF(各種係数!HV70&lt;0,0,各種係数!HV70)</f>
        <v>0</v>
      </c>
      <c r="I72" s="73">
        <f>IF(各種係数!HX70&lt;0,0,各種係数!HX70)</f>
        <v>0</v>
      </c>
      <c r="J72" s="73">
        <f>IF(各種係数!HY70&lt;0,0,各種係数!HY70)</f>
        <v>0</v>
      </c>
      <c r="K72" s="73">
        <f>IF(各種係数!HZ70&lt;0,0,各種係数!HZ70)</f>
        <v>0</v>
      </c>
      <c r="L72" s="73">
        <f>IF(各種係数!IA70&lt;0,0,各種係数!IA70)</f>
        <v>0</v>
      </c>
      <c r="M72" s="73">
        <f>IF(各種係数!IB70&lt;0,0,各種係数!IB70)</f>
        <v>0</v>
      </c>
      <c r="N72" s="73">
        <f>IF(各種係数!IC70&lt;0,0,各種係数!IC70)</f>
        <v>0</v>
      </c>
      <c r="O72" s="73">
        <f>IF(各種係数!ID70&lt;0,0,各種係数!ID70)</f>
        <v>0</v>
      </c>
      <c r="P72" s="74">
        <f>IF(各種係数!IE70&lt;0,0,各種係数!IE70)</f>
        <v>0</v>
      </c>
      <c r="Q72" s="133">
        <f t="shared" ref="Q72:Q114" si="25">$G72*H72</f>
        <v>0</v>
      </c>
      <c r="R72" s="130">
        <f t="shared" ref="R72:R114" si="26">$G72*I72</f>
        <v>0</v>
      </c>
      <c r="S72" s="130">
        <f t="shared" ref="S72:S114" si="27">$G72*J72</f>
        <v>0</v>
      </c>
      <c r="T72" s="130">
        <f t="shared" ref="T72:T114" si="28">$G72*K72</f>
        <v>0</v>
      </c>
      <c r="U72" s="130">
        <f t="shared" ref="U72:U114" si="29">$G72*L72</f>
        <v>0</v>
      </c>
      <c r="V72" s="130">
        <f t="shared" ref="V72:V114" si="30">$G72*M72</f>
        <v>0</v>
      </c>
      <c r="W72" s="130">
        <f t="shared" ref="W72:W114" si="31">$G72*N72</f>
        <v>0</v>
      </c>
      <c r="X72" s="130">
        <f t="shared" ref="X72:X114" si="32">$G72*O72</f>
        <v>0</v>
      </c>
      <c r="Y72" s="131">
        <f t="shared" ref="Y72:Y114" si="33">$G72*P72</f>
        <v>0</v>
      </c>
      <c r="Z72" s="134">
        <f t="shared" ref="Z72:Z75" si="34">G72-Q72-R72</f>
        <v>0</v>
      </c>
      <c r="AA72" s="72">
        <f>IF(入力!H87="",各種係数!C70,入力!H87/100)</f>
        <v>0.86121078047859279</v>
      </c>
      <c r="AB72" s="217">
        <f t="shared" ref="AB72:AB114" si="35">Z72*AA72</f>
        <v>0</v>
      </c>
      <c r="AC72" s="218">
        <f>C72+F72+AB72</f>
        <v>0</v>
      </c>
      <c r="AD72" s="72">
        <f>各種係数!E70</f>
        <v>0.51355935625870808</v>
      </c>
      <c r="AE72" s="219">
        <f t="shared" ref="AE72:AE114" si="36">AC72*AD72</f>
        <v>0</v>
      </c>
      <c r="AF72" s="72">
        <f>各種係数!F70</f>
        <v>0.1225154641950878</v>
      </c>
      <c r="AG72" s="219">
        <f t="shared" ref="AG72:AG114" si="37">AC72*AF72</f>
        <v>0</v>
      </c>
      <c r="AH72" s="72">
        <f>各種係数!HT70</f>
        <v>1.1402109457558441E-4</v>
      </c>
      <c r="AI72" s="221">
        <f t="shared" ref="AI72:AI114" si="38">AC72*AH72</f>
        <v>0</v>
      </c>
    </row>
    <row r="73" spans="1:35" ht="13.5" customHeight="1">
      <c r="A73" s="6" t="s">
        <v>280</v>
      </c>
      <c r="B73" s="38" t="s">
        <v>49</v>
      </c>
      <c r="C73" s="629">
        <v>0</v>
      </c>
      <c r="D73" s="173">
        <f>入力!E88</f>
        <v>0</v>
      </c>
      <c r="E73" s="71">
        <f>IF(入力!F88="",各種係数!C71,入力!F88/100)</f>
        <v>1</v>
      </c>
      <c r="F73" s="172">
        <f t="shared" si="24"/>
        <v>0</v>
      </c>
      <c r="G73" s="173">
        <f>入力!G88</f>
        <v>0</v>
      </c>
      <c r="H73" s="72">
        <f>IF(各種係数!HV71&lt;0,0,各種係数!HV71)</f>
        <v>0</v>
      </c>
      <c r="I73" s="73">
        <f>IF(各種係数!HX71&lt;0,0,各種係数!HX71)</f>
        <v>0</v>
      </c>
      <c r="J73" s="73">
        <f>IF(各種係数!HY71&lt;0,0,各種係数!HY71)</f>
        <v>0</v>
      </c>
      <c r="K73" s="73">
        <f>IF(各種係数!HZ71&lt;0,0,各種係数!HZ71)</f>
        <v>0</v>
      </c>
      <c r="L73" s="73">
        <f>IF(各種係数!IA71&lt;0,0,各種係数!IA71)</f>
        <v>0</v>
      </c>
      <c r="M73" s="73">
        <f>IF(各種係数!IB71&lt;0,0,各種係数!IB71)</f>
        <v>0</v>
      </c>
      <c r="N73" s="73">
        <f>IF(各種係数!IC71&lt;0,0,各種係数!IC71)</f>
        <v>0</v>
      </c>
      <c r="O73" s="73">
        <f>IF(各種係数!ID71&lt;0,0,各種係数!ID71)</f>
        <v>0</v>
      </c>
      <c r="P73" s="74">
        <f>IF(各種係数!IE71&lt;0,0,各種係数!IE71)</f>
        <v>0</v>
      </c>
      <c r="Q73" s="133">
        <f t="shared" si="25"/>
        <v>0</v>
      </c>
      <c r="R73" s="130">
        <f t="shared" si="26"/>
        <v>0</v>
      </c>
      <c r="S73" s="130">
        <f t="shared" si="27"/>
        <v>0</v>
      </c>
      <c r="T73" s="130">
        <f t="shared" si="28"/>
        <v>0</v>
      </c>
      <c r="U73" s="130">
        <f t="shared" si="29"/>
        <v>0</v>
      </c>
      <c r="V73" s="130">
        <f t="shared" si="30"/>
        <v>0</v>
      </c>
      <c r="W73" s="130">
        <f t="shared" si="31"/>
        <v>0</v>
      </c>
      <c r="X73" s="130">
        <f t="shared" si="32"/>
        <v>0</v>
      </c>
      <c r="Y73" s="131">
        <f t="shared" si="33"/>
        <v>0</v>
      </c>
      <c r="Z73" s="134">
        <f t="shared" si="34"/>
        <v>0</v>
      </c>
      <c r="AA73" s="72">
        <f>IF(入力!H88="",各種係数!C71,入力!H88/100)</f>
        <v>1</v>
      </c>
      <c r="AB73" s="217">
        <f t="shared" si="35"/>
        <v>0</v>
      </c>
      <c r="AC73" s="218">
        <f>C73+F73+AB73</f>
        <v>0</v>
      </c>
      <c r="AD73" s="72">
        <f>各種係数!E71</f>
        <v>0.26949432892249525</v>
      </c>
      <c r="AE73" s="219">
        <f t="shared" si="36"/>
        <v>0</v>
      </c>
      <c r="AF73" s="72">
        <f>各種係数!F71</f>
        <v>0.1001890359168242</v>
      </c>
      <c r="AG73" s="219">
        <f t="shared" si="37"/>
        <v>0</v>
      </c>
      <c r="AH73" s="72">
        <f>各種係数!HT71</f>
        <v>1.4059546313799622E-4</v>
      </c>
      <c r="AI73" s="221">
        <f t="shared" si="38"/>
        <v>0</v>
      </c>
    </row>
    <row r="74" spans="1:35" ht="13.5" customHeight="1">
      <c r="A74" s="6" t="s">
        <v>281</v>
      </c>
      <c r="B74" s="38" t="s">
        <v>50</v>
      </c>
      <c r="C74" s="629">
        <v>0</v>
      </c>
      <c r="D74" s="173">
        <f>入力!E89</f>
        <v>0</v>
      </c>
      <c r="E74" s="71">
        <f>IF(入力!F89="",各種係数!C72,入力!F89/100)</f>
        <v>1</v>
      </c>
      <c r="F74" s="172">
        <f t="shared" si="24"/>
        <v>0</v>
      </c>
      <c r="G74" s="173">
        <f>入力!G89</f>
        <v>0</v>
      </c>
      <c r="H74" s="72">
        <f>IF(各種係数!HV72&lt;0,0,各種係数!HV72)</f>
        <v>0</v>
      </c>
      <c r="I74" s="73">
        <f>IF(各種係数!HX72&lt;0,0,各種係数!HX72)</f>
        <v>0</v>
      </c>
      <c r="J74" s="73">
        <f>IF(各種係数!HY72&lt;0,0,各種係数!HY72)</f>
        <v>0</v>
      </c>
      <c r="K74" s="73">
        <f>IF(各種係数!HZ72&lt;0,0,各種係数!HZ72)</f>
        <v>0</v>
      </c>
      <c r="L74" s="73">
        <f>IF(各種係数!IA72&lt;0,0,各種係数!IA72)</f>
        <v>0</v>
      </c>
      <c r="M74" s="73">
        <f>IF(各種係数!IB72&lt;0,0,各種係数!IB72)</f>
        <v>0</v>
      </c>
      <c r="N74" s="73">
        <f>IF(各種係数!IC72&lt;0,0,各種係数!IC72)</f>
        <v>0</v>
      </c>
      <c r="O74" s="73">
        <f>IF(各種係数!ID72&lt;0,0,各種係数!ID72)</f>
        <v>0</v>
      </c>
      <c r="P74" s="74">
        <f>IF(各種係数!IE72&lt;0,0,各種係数!IE72)</f>
        <v>0</v>
      </c>
      <c r="Q74" s="133">
        <f t="shared" si="25"/>
        <v>0</v>
      </c>
      <c r="R74" s="130">
        <f t="shared" si="26"/>
        <v>0</v>
      </c>
      <c r="S74" s="130">
        <f t="shared" si="27"/>
        <v>0</v>
      </c>
      <c r="T74" s="130">
        <f t="shared" si="28"/>
        <v>0</v>
      </c>
      <c r="U74" s="130">
        <f t="shared" si="29"/>
        <v>0</v>
      </c>
      <c r="V74" s="130">
        <f t="shared" si="30"/>
        <v>0</v>
      </c>
      <c r="W74" s="130">
        <f t="shared" si="31"/>
        <v>0</v>
      </c>
      <c r="X74" s="130">
        <f t="shared" si="32"/>
        <v>0</v>
      </c>
      <c r="Y74" s="131">
        <f t="shared" si="33"/>
        <v>0</v>
      </c>
      <c r="Z74" s="134">
        <f t="shared" si="34"/>
        <v>0</v>
      </c>
      <c r="AA74" s="72">
        <f>IF(入力!H89="",各種係数!C72,入力!H89/100)</f>
        <v>1</v>
      </c>
      <c r="AB74" s="217">
        <f t="shared" si="35"/>
        <v>0</v>
      </c>
      <c r="AC74" s="218">
        <f>C74+F74+AB74</f>
        <v>0</v>
      </c>
      <c r="AD74" s="72">
        <f>各種係数!E72</f>
        <v>0.49736699534077367</v>
      </c>
      <c r="AE74" s="219">
        <f t="shared" si="36"/>
        <v>0</v>
      </c>
      <c r="AF74" s="72">
        <f>各種係数!F72</f>
        <v>0.1263408820023838</v>
      </c>
      <c r="AG74" s="219">
        <f t="shared" si="37"/>
        <v>0</v>
      </c>
      <c r="AH74" s="72">
        <f>各種係数!HT72</f>
        <v>2.1519124498862281E-4</v>
      </c>
      <c r="AI74" s="221">
        <f t="shared" si="38"/>
        <v>0</v>
      </c>
    </row>
    <row r="75" spans="1:35" ht="13.5" customHeight="1">
      <c r="A75" s="6" t="s">
        <v>282</v>
      </c>
      <c r="B75" s="38" t="s">
        <v>51</v>
      </c>
      <c r="C75" s="629">
        <v>0</v>
      </c>
      <c r="D75" s="173">
        <f>入力!E90</f>
        <v>0</v>
      </c>
      <c r="E75" s="71">
        <f>IF(入力!F90="",各種係数!C73,入力!F90/100)</f>
        <v>0.88986425538468306</v>
      </c>
      <c r="F75" s="172">
        <f t="shared" si="24"/>
        <v>0</v>
      </c>
      <c r="G75" s="173">
        <f>入力!G90</f>
        <v>0</v>
      </c>
      <c r="H75" s="72">
        <f>IF(各種係数!HV73&lt;0,0,各種係数!HV73)</f>
        <v>0</v>
      </c>
      <c r="I75" s="73">
        <f>IF(各種係数!HX73&lt;0,0,各種係数!HX73)</f>
        <v>0</v>
      </c>
      <c r="J75" s="73">
        <f>IF(各種係数!HY73&lt;0,0,各種係数!HY73)</f>
        <v>0</v>
      </c>
      <c r="K75" s="73">
        <f>IF(各種係数!HZ73&lt;0,0,各種係数!HZ73)</f>
        <v>0</v>
      </c>
      <c r="L75" s="73">
        <f>IF(各種係数!IA73&lt;0,0,各種係数!IA73)</f>
        <v>0</v>
      </c>
      <c r="M75" s="73">
        <f>IF(各種係数!IB73&lt;0,0,各種係数!IB73)</f>
        <v>0</v>
      </c>
      <c r="N75" s="73">
        <f>IF(各種係数!IC73&lt;0,0,各種係数!IC73)</f>
        <v>0</v>
      </c>
      <c r="O75" s="73">
        <f>IF(各種係数!ID73&lt;0,0,各種係数!ID73)</f>
        <v>0</v>
      </c>
      <c r="P75" s="74">
        <f>IF(各種係数!IE73&lt;0,0,各種係数!IE73)</f>
        <v>0</v>
      </c>
      <c r="Q75" s="133">
        <f t="shared" si="25"/>
        <v>0</v>
      </c>
      <c r="R75" s="130">
        <f t="shared" si="26"/>
        <v>0</v>
      </c>
      <c r="S75" s="130">
        <f t="shared" si="27"/>
        <v>0</v>
      </c>
      <c r="T75" s="130">
        <f t="shared" si="28"/>
        <v>0</v>
      </c>
      <c r="U75" s="130">
        <f t="shared" si="29"/>
        <v>0</v>
      </c>
      <c r="V75" s="130">
        <f t="shared" si="30"/>
        <v>0</v>
      </c>
      <c r="W75" s="130">
        <f t="shared" si="31"/>
        <v>0</v>
      </c>
      <c r="X75" s="130">
        <f t="shared" si="32"/>
        <v>0</v>
      </c>
      <c r="Y75" s="131">
        <f t="shared" si="33"/>
        <v>0</v>
      </c>
      <c r="Z75" s="134">
        <f t="shared" si="34"/>
        <v>0</v>
      </c>
      <c r="AA75" s="72">
        <f>IF(入力!H90="",各種係数!C73,入力!H90/100)</f>
        <v>0.88986425538468306</v>
      </c>
      <c r="AB75" s="217">
        <f t="shared" si="35"/>
        <v>0</v>
      </c>
      <c r="AC75" s="218">
        <f>C75+F75+AB75</f>
        <v>0</v>
      </c>
      <c r="AD75" s="72">
        <f>各種係数!E73</f>
        <v>0.67891634022417868</v>
      </c>
      <c r="AE75" s="219">
        <f t="shared" si="36"/>
        <v>0</v>
      </c>
      <c r="AF75" s="72">
        <f>各種係数!F73</f>
        <v>0.51704611565760383</v>
      </c>
      <c r="AG75" s="219">
        <f t="shared" si="37"/>
        <v>0</v>
      </c>
      <c r="AH75" s="72">
        <f>各種係数!HT73</f>
        <v>1.0506923166427491E-3</v>
      </c>
      <c r="AI75" s="221">
        <f t="shared" si="38"/>
        <v>0</v>
      </c>
    </row>
    <row r="76" spans="1:35" ht="13.5" customHeight="1">
      <c r="A76" s="6" t="s">
        <v>283</v>
      </c>
      <c r="B76" s="38" t="s">
        <v>52</v>
      </c>
      <c r="C76" s="629">
        <v>0</v>
      </c>
      <c r="D76" s="173">
        <f>入力!E91</f>
        <v>0</v>
      </c>
      <c r="E76" s="71">
        <f>IF(入力!F91="",各種係数!C74,入力!F91/100)</f>
        <v>0.64710972810101153</v>
      </c>
      <c r="F76" s="172">
        <f t="shared" si="24"/>
        <v>0</v>
      </c>
      <c r="G76" s="173">
        <f>入力!G91</f>
        <v>0</v>
      </c>
      <c r="H76" s="410">
        <f>IF(各種係数!HV74&lt;0,0,各種係数!HV74)</f>
        <v>0</v>
      </c>
      <c r="I76" s="73">
        <f>IF(各種係数!HX74&lt;0,0,各種係数!HX74)</f>
        <v>0</v>
      </c>
      <c r="J76" s="73">
        <f>IF(各種係数!HY74&lt;0,0,各種係数!HY74)</f>
        <v>0</v>
      </c>
      <c r="K76" s="73">
        <f>IF(各種係数!HZ74&lt;0,0,各種係数!HZ74)</f>
        <v>0</v>
      </c>
      <c r="L76" s="73">
        <f>IF(各種係数!IA74&lt;0,0,各種係数!IA74)</f>
        <v>0</v>
      </c>
      <c r="M76" s="73">
        <f>IF(各種係数!IB74&lt;0,0,各種係数!IB74)</f>
        <v>0</v>
      </c>
      <c r="N76" s="73">
        <f>IF(各種係数!IC74&lt;0,0,各種係数!IC74)</f>
        <v>0</v>
      </c>
      <c r="O76" s="73">
        <f>IF(各種係数!ID74&lt;0,0,各種係数!ID74)</f>
        <v>0</v>
      </c>
      <c r="P76" s="74">
        <f>IF(各種係数!IE74&lt;0,0,各種係数!IE74)</f>
        <v>0</v>
      </c>
      <c r="Q76" s="414">
        <f t="shared" si="25"/>
        <v>0</v>
      </c>
      <c r="R76" s="130">
        <f t="shared" si="26"/>
        <v>0</v>
      </c>
      <c r="S76" s="130">
        <f t="shared" si="27"/>
        <v>0</v>
      </c>
      <c r="T76" s="130">
        <f t="shared" si="28"/>
        <v>0</v>
      </c>
      <c r="U76" s="130">
        <f t="shared" si="29"/>
        <v>0</v>
      </c>
      <c r="V76" s="130">
        <f t="shared" si="30"/>
        <v>0</v>
      </c>
      <c r="W76" s="130">
        <f t="shared" si="31"/>
        <v>0</v>
      </c>
      <c r="X76" s="130">
        <f t="shared" si="32"/>
        <v>0</v>
      </c>
      <c r="Y76" s="131">
        <f t="shared" si="33"/>
        <v>0</v>
      </c>
      <c r="Z76" s="223">
        <f>G76+$Q$6-R76</f>
        <v>0</v>
      </c>
      <c r="AA76" s="72">
        <f>IF(入力!H91="",各種係数!C74,入力!H91/100)</f>
        <v>0.64710972810101153</v>
      </c>
      <c r="AB76" s="217">
        <f t="shared" si="35"/>
        <v>0</v>
      </c>
      <c r="AC76" s="218">
        <f>C76+F76+AB76</f>
        <v>0</v>
      </c>
      <c r="AD76" s="72">
        <f>各種係数!E74</f>
        <v>0.7218859582378131</v>
      </c>
      <c r="AE76" s="219">
        <f t="shared" si="36"/>
        <v>0</v>
      </c>
      <c r="AF76" s="72">
        <f>各種係数!F74</f>
        <v>0.43644774326776592</v>
      </c>
      <c r="AG76" s="219">
        <f t="shared" si="37"/>
        <v>0</v>
      </c>
      <c r="AH76" s="72">
        <f>各種係数!HT74</f>
        <v>1.5061026595126709E-3</v>
      </c>
      <c r="AI76" s="221">
        <f t="shared" si="38"/>
        <v>0</v>
      </c>
    </row>
    <row r="77" spans="1:35" ht="13.5" customHeight="1">
      <c r="A77" s="6" t="s">
        <v>284</v>
      </c>
      <c r="B77" s="38" t="s">
        <v>53</v>
      </c>
      <c r="C77" s="629">
        <v>0</v>
      </c>
      <c r="D77" s="173">
        <f>入力!E92</f>
        <v>0</v>
      </c>
      <c r="E77" s="71">
        <f>IF(入力!F92="",各種係数!C75,入力!F92/100)</f>
        <v>0.62098989813601591</v>
      </c>
      <c r="F77" s="172">
        <f t="shared" si="24"/>
        <v>0</v>
      </c>
      <c r="G77" s="173">
        <f>入力!G92</f>
        <v>0</v>
      </c>
      <c r="H77" s="72">
        <f>IF(各種係数!HV75&lt;0,0,各種係数!HV75)</f>
        <v>0</v>
      </c>
      <c r="I77" s="73">
        <f>IF(各種係数!HX75&lt;0,0,各種係数!HX75)</f>
        <v>0</v>
      </c>
      <c r="J77" s="73">
        <f>IF(各種係数!HY75&lt;0,0,各種係数!HY75)</f>
        <v>0</v>
      </c>
      <c r="K77" s="73">
        <f>IF(各種係数!HZ75&lt;0,0,各種係数!HZ75)</f>
        <v>0</v>
      </c>
      <c r="L77" s="73">
        <f>IF(各種係数!IA75&lt;0,0,各種係数!IA75)</f>
        <v>0</v>
      </c>
      <c r="M77" s="73">
        <f>IF(各種係数!IB75&lt;0,0,各種係数!IB75)</f>
        <v>0</v>
      </c>
      <c r="N77" s="73">
        <f>IF(各種係数!IC75&lt;0,0,各種係数!IC75)</f>
        <v>0</v>
      </c>
      <c r="O77" s="73">
        <f>IF(各種係数!ID75&lt;0,0,各種係数!ID75)</f>
        <v>0</v>
      </c>
      <c r="P77" s="74">
        <f>IF(各種係数!IE75&lt;0,0,各種係数!IE75)</f>
        <v>0</v>
      </c>
      <c r="Q77" s="133">
        <f t="shared" si="25"/>
        <v>0</v>
      </c>
      <c r="R77" s="130">
        <f t="shared" si="26"/>
        <v>0</v>
      </c>
      <c r="S77" s="130">
        <f t="shared" si="27"/>
        <v>0</v>
      </c>
      <c r="T77" s="130">
        <f t="shared" si="28"/>
        <v>0</v>
      </c>
      <c r="U77" s="130">
        <f t="shared" si="29"/>
        <v>0</v>
      </c>
      <c r="V77" s="130">
        <f t="shared" si="30"/>
        <v>0</v>
      </c>
      <c r="W77" s="130">
        <f t="shared" si="31"/>
        <v>0</v>
      </c>
      <c r="X77" s="130">
        <f t="shared" si="32"/>
        <v>0</v>
      </c>
      <c r="Y77" s="131">
        <f t="shared" si="33"/>
        <v>0</v>
      </c>
      <c r="Z77" s="132">
        <f>G77-Q77-R77</f>
        <v>0</v>
      </c>
      <c r="AA77" s="72">
        <f>IF(入力!H92="",各種係数!C75,入力!H92/100)</f>
        <v>0.62098989813601591</v>
      </c>
      <c r="AB77" s="217">
        <f t="shared" si="35"/>
        <v>0</v>
      </c>
      <c r="AC77" s="218">
        <f>C77+F77+AB77</f>
        <v>0</v>
      </c>
      <c r="AD77" s="72">
        <f>各種係数!E75</f>
        <v>0.63254057091381</v>
      </c>
      <c r="AE77" s="219">
        <f t="shared" si="36"/>
        <v>0</v>
      </c>
      <c r="AF77" s="72">
        <f>各種係数!F75</f>
        <v>0.30811596658892154</v>
      </c>
      <c r="AG77" s="219">
        <f t="shared" si="37"/>
        <v>0</v>
      </c>
      <c r="AH77" s="72">
        <f>各種係数!HT75</f>
        <v>5.3104527798712969E-4</v>
      </c>
      <c r="AI77" s="221">
        <f t="shared" si="38"/>
        <v>0</v>
      </c>
    </row>
    <row r="78" spans="1:35" ht="13.5" customHeight="1">
      <c r="A78" s="6" t="s">
        <v>285</v>
      </c>
      <c r="B78" s="38" t="s">
        <v>54</v>
      </c>
      <c r="C78" s="629">
        <v>0</v>
      </c>
      <c r="D78" s="173">
        <f>入力!E93</f>
        <v>0</v>
      </c>
      <c r="E78" s="71">
        <f>IF(入力!F93="",各種係数!C76,入力!F93/100)</f>
        <v>1</v>
      </c>
      <c r="F78" s="172">
        <f t="shared" si="24"/>
        <v>0</v>
      </c>
      <c r="G78" s="173">
        <f>入力!G93</f>
        <v>0</v>
      </c>
      <c r="H78" s="72">
        <f>IF(各種係数!HV76&lt;0,0,各種係数!HV76)</f>
        <v>0</v>
      </c>
      <c r="I78" s="73">
        <f>IF(各種係数!HX76&lt;0,0,各種係数!HX76)</f>
        <v>0</v>
      </c>
      <c r="J78" s="73">
        <f>IF(各種係数!HY76&lt;0,0,各種係数!HY76)</f>
        <v>0</v>
      </c>
      <c r="K78" s="73">
        <f>IF(各種係数!HZ76&lt;0,0,各種係数!HZ76)</f>
        <v>0</v>
      </c>
      <c r="L78" s="73">
        <f>IF(各種係数!IA76&lt;0,0,各種係数!IA76)</f>
        <v>0</v>
      </c>
      <c r="M78" s="73">
        <f>IF(各種係数!IB76&lt;0,0,各種係数!IB76)</f>
        <v>0</v>
      </c>
      <c r="N78" s="73">
        <f>IF(各種係数!IC76&lt;0,0,各種係数!IC76)</f>
        <v>0</v>
      </c>
      <c r="O78" s="73">
        <f>IF(各種係数!ID76&lt;0,0,各種係数!ID76)</f>
        <v>0</v>
      </c>
      <c r="P78" s="74">
        <f>IF(各種係数!IE76&lt;0,0,各種係数!IE76)</f>
        <v>0</v>
      </c>
      <c r="Q78" s="133">
        <f t="shared" si="25"/>
        <v>0</v>
      </c>
      <c r="R78" s="130">
        <f t="shared" si="26"/>
        <v>0</v>
      </c>
      <c r="S78" s="130">
        <f t="shared" si="27"/>
        <v>0</v>
      </c>
      <c r="T78" s="130">
        <f t="shared" si="28"/>
        <v>0</v>
      </c>
      <c r="U78" s="130">
        <f t="shared" si="29"/>
        <v>0</v>
      </c>
      <c r="V78" s="130">
        <f t="shared" si="30"/>
        <v>0</v>
      </c>
      <c r="W78" s="130">
        <f t="shared" si="31"/>
        <v>0</v>
      </c>
      <c r="X78" s="130">
        <f t="shared" si="32"/>
        <v>0</v>
      </c>
      <c r="Y78" s="131">
        <f t="shared" si="33"/>
        <v>0</v>
      </c>
      <c r="Z78" s="132">
        <f t="shared" ref="Z78:Z79" si="39">G78-Q78-R78</f>
        <v>0</v>
      </c>
      <c r="AA78" s="72">
        <f>IF(入力!H93="",各種係数!C76,入力!H93/100)</f>
        <v>1</v>
      </c>
      <c r="AB78" s="217">
        <f t="shared" si="35"/>
        <v>0</v>
      </c>
      <c r="AC78" s="218">
        <f>C78+F78+AB78</f>
        <v>0</v>
      </c>
      <c r="AD78" s="72">
        <f>各種係数!E76</f>
        <v>0.76950859144139216</v>
      </c>
      <c r="AE78" s="219">
        <f t="shared" si="36"/>
        <v>0</v>
      </c>
      <c r="AF78" s="72">
        <f>各種係数!F76</f>
        <v>0.21414030863521943</v>
      </c>
      <c r="AG78" s="219">
        <f t="shared" si="37"/>
        <v>0</v>
      </c>
      <c r="AH78" s="72">
        <f>各種係数!HT76</f>
        <v>5.2664988508263101E-4</v>
      </c>
      <c r="AI78" s="221">
        <f t="shared" si="38"/>
        <v>0</v>
      </c>
    </row>
    <row r="79" spans="1:35" ht="13.5" customHeight="1">
      <c r="A79" s="6" t="s">
        <v>286</v>
      </c>
      <c r="B79" s="38" t="s">
        <v>55</v>
      </c>
      <c r="C79" s="629">
        <v>0</v>
      </c>
      <c r="D79" s="173">
        <f>入力!E94</f>
        <v>0</v>
      </c>
      <c r="E79" s="71">
        <f>IF(入力!F94="",各種係数!C77,入力!F94/100)</f>
        <v>1</v>
      </c>
      <c r="F79" s="172">
        <f t="shared" si="24"/>
        <v>0</v>
      </c>
      <c r="G79" s="173">
        <f>入力!G94</f>
        <v>0</v>
      </c>
      <c r="H79" s="72">
        <f>IF(各種係数!HV77&lt;0,0,各種係数!HV77)</f>
        <v>0</v>
      </c>
      <c r="I79" s="73">
        <f>IF(各種係数!HX77&lt;0,0,各種係数!HX77)</f>
        <v>0</v>
      </c>
      <c r="J79" s="73">
        <f>IF(各種係数!HY77&lt;0,0,各種係数!HY77)</f>
        <v>0</v>
      </c>
      <c r="K79" s="73">
        <f>IF(各種係数!HZ77&lt;0,0,各種係数!HZ77)</f>
        <v>0</v>
      </c>
      <c r="L79" s="73">
        <f>IF(各種係数!IA77&lt;0,0,各種係数!IA77)</f>
        <v>0</v>
      </c>
      <c r="M79" s="73">
        <f>IF(各種係数!IB77&lt;0,0,各種係数!IB77)</f>
        <v>0</v>
      </c>
      <c r="N79" s="73">
        <f>IF(各種係数!IC77&lt;0,0,各種係数!IC77)</f>
        <v>0</v>
      </c>
      <c r="O79" s="73">
        <f>IF(各種係数!ID77&lt;0,0,各種係数!ID77)</f>
        <v>0</v>
      </c>
      <c r="P79" s="74">
        <f>IF(各種係数!IE77&lt;0,0,各種係数!IE77)</f>
        <v>0</v>
      </c>
      <c r="Q79" s="133">
        <f t="shared" si="25"/>
        <v>0</v>
      </c>
      <c r="R79" s="130">
        <f t="shared" si="26"/>
        <v>0</v>
      </c>
      <c r="S79" s="130">
        <f t="shared" si="27"/>
        <v>0</v>
      </c>
      <c r="T79" s="130">
        <f t="shared" si="28"/>
        <v>0</v>
      </c>
      <c r="U79" s="130">
        <f t="shared" si="29"/>
        <v>0</v>
      </c>
      <c r="V79" s="130">
        <f t="shared" si="30"/>
        <v>0</v>
      </c>
      <c r="W79" s="130">
        <f t="shared" si="31"/>
        <v>0</v>
      </c>
      <c r="X79" s="130">
        <f t="shared" si="32"/>
        <v>0</v>
      </c>
      <c r="Y79" s="131">
        <f t="shared" si="33"/>
        <v>0</v>
      </c>
      <c r="Z79" s="132">
        <f t="shared" si="39"/>
        <v>0</v>
      </c>
      <c r="AA79" s="72">
        <f>IF(入力!H94="",各種係数!C77,入力!H94/100)</f>
        <v>1</v>
      </c>
      <c r="AB79" s="217">
        <f t="shared" si="35"/>
        <v>0</v>
      </c>
      <c r="AC79" s="218">
        <f>C79+F79+AB79</f>
        <v>0</v>
      </c>
      <c r="AD79" s="72">
        <f>各種係数!E77</f>
        <v>0.72533268721810118</v>
      </c>
      <c r="AE79" s="219">
        <f t="shared" si="36"/>
        <v>0</v>
      </c>
      <c r="AF79" s="72">
        <f>各種係数!F77</f>
        <v>0.15717374287098818</v>
      </c>
      <c r="AG79" s="219">
        <f t="shared" si="37"/>
        <v>0</v>
      </c>
      <c r="AH79" s="72">
        <f>各種係数!HT77</f>
        <v>5.008014313937451E-4</v>
      </c>
      <c r="AI79" s="221">
        <f t="shared" si="38"/>
        <v>0</v>
      </c>
    </row>
    <row r="80" spans="1:35" ht="13.5" customHeight="1">
      <c r="A80" s="6" t="s">
        <v>287</v>
      </c>
      <c r="B80" s="38" t="s">
        <v>56</v>
      </c>
      <c r="C80" s="629">
        <v>0</v>
      </c>
      <c r="D80" s="173">
        <f>入力!E95</f>
        <v>0</v>
      </c>
      <c r="E80" s="71">
        <f>IF(入力!F95="",各種係数!C78,入力!F95/100)</f>
        <v>1</v>
      </c>
      <c r="F80" s="172">
        <f t="shared" si="24"/>
        <v>0</v>
      </c>
      <c r="G80" s="173">
        <f>入力!G95</f>
        <v>0</v>
      </c>
      <c r="H80" s="72">
        <f>IF(各種係数!HV78&lt;0,0,各種係数!HV78)</f>
        <v>0</v>
      </c>
      <c r="I80" s="73">
        <f>IF(各種係数!HX78&lt;0,0,各種係数!HX78)</f>
        <v>0</v>
      </c>
      <c r="J80" s="73">
        <f>IF(各種係数!HY78&lt;0,0,各種係数!HY78)</f>
        <v>0</v>
      </c>
      <c r="K80" s="73">
        <f>IF(各種係数!HZ78&lt;0,0,各種係数!HZ78)</f>
        <v>0</v>
      </c>
      <c r="L80" s="73">
        <f>IF(各種係数!IA78&lt;0,0,各種係数!IA78)</f>
        <v>0</v>
      </c>
      <c r="M80" s="73">
        <f>IF(各種係数!IB78&lt;0,0,各種係数!IB78)</f>
        <v>0</v>
      </c>
      <c r="N80" s="73">
        <f>IF(各種係数!IC78&lt;0,0,各種係数!IC78)</f>
        <v>0</v>
      </c>
      <c r="O80" s="73">
        <f>IF(各種係数!ID78&lt;0,0,各種係数!ID78)</f>
        <v>0</v>
      </c>
      <c r="P80" s="74">
        <f>IF(各種係数!IE78&lt;0,0,各種係数!IE78)</f>
        <v>0</v>
      </c>
      <c r="Q80" s="133">
        <f t="shared" si="25"/>
        <v>0</v>
      </c>
      <c r="R80" s="130">
        <f t="shared" si="26"/>
        <v>0</v>
      </c>
      <c r="S80" s="130">
        <f t="shared" si="27"/>
        <v>0</v>
      </c>
      <c r="T80" s="130">
        <f t="shared" si="28"/>
        <v>0</v>
      </c>
      <c r="U80" s="130">
        <f t="shared" si="29"/>
        <v>0</v>
      </c>
      <c r="V80" s="130">
        <f t="shared" si="30"/>
        <v>0</v>
      </c>
      <c r="W80" s="130">
        <f t="shared" si="31"/>
        <v>0</v>
      </c>
      <c r="X80" s="130">
        <f t="shared" si="32"/>
        <v>0</v>
      </c>
      <c r="Y80" s="131">
        <f t="shared" si="33"/>
        <v>0</v>
      </c>
      <c r="Z80" s="132">
        <f>G80-Q80-R80</f>
        <v>0</v>
      </c>
      <c r="AA80" s="72">
        <f>IF(入力!H95="",各種係数!C78,入力!H95/100)</f>
        <v>1</v>
      </c>
      <c r="AB80" s="217">
        <f t="shared" si="35"/>
        <v>0</v>
      </c>
      <c r="AC80" s="218">
        <f>C80+F80+AB80</f>
        <v>0</v>
      </c>
      <c r="AD80" s="72">
        <f>各種係数!E78</f>
        <v>0.89842829692601933</v>
      </c>
      <c r="AE80" s="219">
        <f t="shared" si="36"/>
        <v>0</v>
      </c>
      <c r="AF80" s="72">
        <f>各種係数!F78</f>
        <v>0</v>
      </c>
      <c r="AG80" s="219">
        <f t="shared" si="37"/>
        <v>0</v>
      </c>
      <c r="AH80" s="72">
        <f>各種係数!HT78</f>
        <v>0</v>
      </c>
      <c r="AI80" s="221">
        <f t="shared" si="38"/>
        <v>0</v>
      </c>
    </row>
    <row r="81" spans="1:35" ht="13.5" customHeight="1">
      <c r="A81" s="6" t="s">
        <v>288</v>
      </c>
      <c r="B81" s="38" t="s">
        <v>57</v>
      </c>
      <c r="C81" s="629">
        <v>0</v>
      </c>
      <c r="D81" s="173">
        <f>入力!E96</f>
        <v>0</v>
      </c>
      <c r="E81" s="71">
        <f>IF(入力!F96="",各種係数!C79,入力!F96/100)</f>
        <v>0.14243340368490098</v>
      </c>
      <c r="F81" s="172">
        <f t="shared" si="24"/>
        <v>0</v>
      </c>
      <c r="G81" s="173">
        <f>入力!G96</f>
        <v>0</v>
      </c>
      <c r="H81" s="72">
        <f>IF(各種係数!HV79&lt;0,0,各種係数!HV79)</f>
        <v>0</v>
      </c>
      <c r="I81" s="411">
        <f>IF(各種係数!HX79&lt;0,0,各種係数!HX79)</f>
        <v>0</v>
      </c>
      <c r="J81" s="412">
        <f>IF(各種係数!HY79&lt;0,0,各種係数!HY79)</f>
        <v>0</v>
      </c>
      <c r="K81" s="73">
        <f>IF(各種係数!HZ79&lt;0,0,各種係数!HZ79)</f>
        <v>0</v>
      </c>
      <c r="L81" s="73">
        <f>IF(各種係数!IA79&lt;0,0,各種係数!IA79)</f>
        <v>0</v>
      </c>
      <c r="M81" s="73">
        <f>IF(各種係数!IB79&lt;0,0,各種係数!IB79)</f>
        <v>0</v>
      </c>
      <c r="N81" s="73">
        <f>IF(各種係数!IC79&lt;0,0,各種係数!IC79)</f>
        <v>0</v>
      </c>
      <c r="O81" s="73">
        <f>IF(各種係数!ID79&lt;0,0,各種係数!ID79)</f>
        <v>0</v>
      </c>
      <c r="P81" s="74">
        <f>IF(各種係数!IE79&lt;0,0,各種係数!IE79)</f>
        <v>0</v>
      </c>
      <c r="Q81" s="133">
        <f t="shared" si="25"/>
        <v>0</v>
      </c>
      <c r="R81" s="415">
        <f t="shared" si="26"/>
        <v>0</v>
      </c>
      <c r="S81" s="415">
        <f t="shared" si="27"/>
        <v>0</v>
      </c>
      <c r="T81" s="130">
        <f t="shared" si="28"/>
        <v>0</v>
      </c>
      <c r="U81" s="130">
        <f t="shared" si="29"/>
        <v>0</v>
      </c>
      <c r="V81" s="130">
        <f t="shared" si="30"/>
        <v>0</v>
      </c>
      <c r="W81" s="130">
        <f t="shared" si="31"/>
        <v>0</v>
      </c>
      <c r="X81" s="130">
        <f t="shared" si="32"/>
        <v>0</v>
      </c>
      <c r="Y81" s="131">
        <f t="shared" si="33"/>
        <v>0</v>
      </c>
      <c r="Z81" s="223">
        <f>G81-Q81+$S$6</f>
        <v>0</v>
      </c>
      <c r="AA81" s="72">
        <f>IF(入力!H96="",各種係数!C79,入力!H96/100)</f>
        <v>0.14243340368490098</v>
      </c>
      <c r="AB81" s="217">
        <f t="shared" si="35"/>
        <v>0</v>
      </c>
      <c r="AC81" s="218">
        <f>C81+F81+AB81</f>
        <v>0</v>
      </c>
      <c r="AD81" s="72">
        <f>各種係数!E79</f>
        <v>0.63334942861741506</v>
      </c>
      <c r="AE81" s="219">
        <f t="shared" si="36"/>
        <v>0</v>
      </c>
      <c r="AF81" s="72">
        <f>各種係数!F79</f>
        <v>0.6523418638338967</v>
      </c>
      <c r="AG81" s="219">
        <f t="shared" si="37"/>
        <v>0</v>
      </c>
      <c r="AH81" s="72">
        <f>各種係数!HT79</f>
        <v>1.0832126187027202E-3</v>
      </c>
      <c r="AI81" s="221">
        <f t="shared" si="38"/>
        <v>0</v>
      </c>
    </row>
    <row r="82" spans="1:35" ht="13.5" customHeight="1">
      <c r="A82" s="6" t="s">
        <v>289</v>
      </c>
      <c r="B82" s="38" t="s">
        <v>290</v>
      </c>
      <c r="C82" s="629">
        <v>0</v>
      </c>
      <c r="D82" s="173">
        <f>入力!E97</f>
        <v>0</v>
      </c>
      <c r="E82" s="71">
        <f>IF(入力!F97="",各種係数!C80,入力!F97/100)</f>
        <v>0.6714535571597593</v>
      </c>
      <c r="F82" s="172">
        <f t="shared" si="24"/>
        <v>0</v>
      </c>
      <c r="G82" s="173">
        <f>入力!G97</f>
        <v>0</v>
      </c>
      <c r="H82" s="72">
        <f>IF(各種係数!HV80&lt;0,0,各種係数!HV80)</f>
        <v>0</v>
      </c>
      <c r="I82" s="411">
        <f>IF(各種係数!HX80&lt;0,0,各種係数!HX80)</f>
        <v>0</v>
      </c>
      <c r="J82" s="73">
        <f>IF(各種係数!HY80&lt;0,0,各種係数!HY80)</f>
        <v>0</v>
      </c>
      <c r="K82" s="412">
        <f>IF(各種係数!HZ80&lt;0,0,各種係数!HZ80)</f>
        <v>0</v>
      </c>
      <c r="L82" s="73">
        <f>IF(各種係数!IA80&lt;0,0,各種係数!IA80)</f>
        <v>0</v>
      </c>
      <c r="M82" s="73">
        <f>IF(各種係数!IB80&lt;0,0,各種係数!IB80)</f>
        <v>0</v>
      </c>
      <c r="N82" s="73">
        <f>IF(各種係数!IC80&lt;0,0,各種係数!IC80)</f>
        <v>0</v>
      </c>
      <c r="O82" s="73">
        <f>IF(各種係数!ID80&lt;0,0,各種係数!ID80)</f>
        <v>0</v>
      </c>
      <c r="P82" s="74">
        <f>IF(各種係数!IE80&lt;0,0,各種係数!IE80)</f>
        <v>0</v>
      </c>
      <c r="Q82" s="133">
        <f t="shared" si="25"/>
        <v>0</v>
      </c>
      <c r="R82" s="415">
        <f t="shared" si="26"/>
        <v>0</v>
      </c>
      <c r="S82" s="130">
        <f t="shared" si="27"/>
        <v>0</v>
      </c>
      <c r="T82" s="415">
        <f t="shared" si="28"/>
        <v>0</v>
      </c>
      <c r="U82" s="130">
        <f t="shared" si="29"/>
        <v>0</v>
      </c>
      <c r="V82" s="130">
        <f t="shared" si="30"/>
        <v>0</v>
      </c>
      <c r="W82" s="130">
        <f t="shared" si="31"/>
        <v>0</v>
      </c>
      <c r="X82" s="130">
        <f t="shared" si="32"/>
        <v>0</v>
      </c>
      <c r="Y82" s="131">
        <f t="shared" si="33"/>
        <v>0</v>
      </c>
      <c r="Z82" s="223">
        <f>G82-Q82+$T$6</f>
        <v>0</v>
      </c>
      <c r="AA82" s="72">
        <f>IF(入力!H97="",各種係数!C80,入力!H97/100)</f>
        <v>0.6714535571597593</v>
      </c>
      <c r="AB82" s="217">
        <f t="shared" si="35"/>
        <v>0</v>
      </c>
      <c r="AC82" s="218">
        <f>C82+F82+AB82</f>
        <v>0</v>
      </c>
      <c r="AD82" s="72">
        <f>各種係数!E80</f>
        <v>0.82730042577570606</v>
      </c>
      <c r="AE82" s="219">
        <f t="shared" si="36"/>
        <v>0</v>
      </c>
      <c r="AF82" s="72">
        <f>各種係数!F80</f>
        <v>0.42446712933425346</v>
      </c>
      <c r="AG82" s="219">
        <f t="shared" si="37"/>
        <v>0</v>
      </c>
      <c r="AH82" s="72">
        <f>各種係数!HT80</f>
        <v>1.2424968424890302E-3</v>
      </c>
      <c r="AI82" s="221">
        <f t="shared" si="38"/>
        <v>0</v>
      </c>
    </row>
    <row r="83" spans="1:35" ht="13.5" customHeight="1">
      <c r="A83" s="6" t="s">
        <v>291</v>
      </c>
      <c r="B83" s="38" t="s">
        <v>58</v>
      </c>
      <c r="C83" s="629">
        <v>0</v>
      </c>
      <c r="D83" s="173">
        <f>入力!E98</f>
        <v>0</v>
      </c>
      <c r="E83" s="71">
        <f>IF(入力!F98="",各種係数!C81,入力!F98/100)</f>
        <v>1</v>
      </c>
      <c r="F83" s="172">
        <f t="shared" si="24"/>
        <v>0</v>
      </c>
      <c r="G83" s="173">
        <f>入力!G98</f>
        <v>0</v>
      </c>
      <c r="H83" s="72">
        <f>IF(各種係数!HV81&lt;0,0,各種係数!HV81)</f>
        <v>0</v>
      </c>
      <c r="I83" s="75">
        <f>IF(各種係数!HX81&lt;0,0,各種係数!HX81)</f>
        <v>0</v>
      </c>
      <c r="J83" s="73">
        <f>IF(各種係数!HY81&lt;0,0,各種係数!HY81)</f>
        <v>0</v>
      </c>
      <c r="K83" s="73">
        <f>IF(各種係数!HZ81&lt;0,0,各種係数!HZ81)</f>
        <v>0</v>
      </c>
      <c r="L83" s="73">
        <f>IF(各種係数!IA81&lt;0,0,各種係数!IA81)</f>
        <v>0</v>
      </c>
      <c r="M83" s="73">
        <f>IF(各種係数!IB81&lt;0,0,各種係数!IB81)</f>
        <v>0</v>
      </c>
      <c r="N83" s="73">
        <f>IF(各種係数!IC81&lt;0,0,各種係数!IC81)</f>
        <v>0</v>
      </c>
      <c r="O83" s="73">
        <f>IF(各種係数!ID81&lt;0,0,各種係数!ID81)</f>
        <v>0</v>
      </c>
      <c r="P83" s="74">
        <f>IF(各種係数!IE81&lt;0,0,各種係数!IE81)</f>
        <v>0</v>
      </c>
      <c r="Q83" s="133">
        <f t="shared" si="25"/>
        <v>0</v>
      </c>
      <c r="R83" s="130">
        <f t="shared" si="26"/>
        <v>0</v>
      </c>
      <c r="S83" s="130">
        <f t="shared" si="27"/>
        <v>0</v>
      </c>
      <c r="T83" s="130">
        <f t="shared" si="28"/>
        <v>0</v>
      </c>
      <c r="U83" s="130">
        <f t="shared" si="29"/>
        <v>0</v>
      </c>
      <c r="V83" s="130">
        <f t="shared" si="30"/>
        <v>0</v>
      </c>
      <c r="W83" s="130">
        <f t="shared" si="31"/>
        <v>0</v>
      </c>
      <c r="X83" s="130">
        <f t="shared" si="32"/>
        <v>0</v>
      </c>
      <c r="Y83" s="131">
        <f t="shared" si="33"/>
        <v>0</v>
      </c>
      <c r="Z83" s="132">
        <f>G83-Q83-R83</f>
        <v>0</v>
      </c>
      <c r="AA83" s="72">
        <f>IF(入力!H98="",各種係数!C81,入力!H98/100)</f>
        <v>1</v>
      </c>
      <c r="AB83" s="217">
        <f t="shared" si="35"/>
        <v>0</v>
      </c>
      <c r="AC83" s="218">
        <f>C83+F83+AB83</f>
        <v>0</v>
      </c>
      <c r="AD83" s="72">
        <f>各種係数!E81</f>
        <v>0</v>
      </c>
      <c r="AE83" s="219">
        <f t="shared" si="36"/>
        <v>0</v>
      </c>
      <c r="AF83" s="72">
        <f>各種係数!F81</f>
        <v>0</v>
      </c>
      <c r="AG83" s="219">
        <f t="shared" si="37"/>
        <v>0</v>
      </c>
      <c r="AH83" s="72">
        <f>各種係数!HT81</f>
        <v>0</v>
      </c>
      <c r="AI83" s="221">
        <f t="shared" si="38"/>
        <v>0</v>
      </c>
    </row>
    <row r="84" spans="1:35" ht="13.5" customHeight="1">
      <c r="A84" s="6" t="s">
        <v>292</v>
      </c>
      <c r="B84" s="38" t="s">
        <v>59</v>
      </c>
      <c r="C84" s="629">
        <v>0</v>
      </c>
      <c r="D84" s="173">
        <f>入力!E99</f>
        <v>0</v>
      </c>
      <c r="E84" s="71">
        <f>IF(入力!F99="",各種係数!C82,入力!F99/100)</f>
        <v>2.1705275452598816E-2</v>
      </c>
      <c r="F84" s="172">
        <f t="shared" si="24"/>
        <v>0</v>
      </c>
      <c r="G84" s="173">
        <f>入力!G99</f>
        <v>0</v>
      </c>
      <c r="H84" s="72">
        <f>IF(各種係数!HV82&lt;0,0,各種係数!HV82)</f>
        <v>0</v>
      </c>
      <c r="I84" s="411">
        <f>IF(各種係数!HX82&lt;0,0,各種係数!HX82)</f>
        <v>0</v>
      </c>
      <c r="J84" s="73">
        <f>IF(各種係数!HY82&lt;0,0,各種係数!HY82)</f>
        <v>0</v>
      </c>
      <c r="K84" s="73">
        <f>IF(各種係数!HZ82&lt;0,0,各種係数!HZ82)</f>
        <v>0</v>
      </c>
      <c r="L84" s="412">
        <f>IF(各種係数!IA82&lt;0,0,各種係数!IA82)</f>
        <v>0</v>
      </c>
      <c r="M84" s="412">
        <f>IF(各種係数!IB82&lt;0,0,各種係数!IB82)</f>
        <v>0</v>
      </c>
      <c r="N84" s="73">
        <f>IF(各種係数!IC82&lt;0,0,各種係数!IC82)</f>
        <v>0</v>
      </c>
      <c r="O84" s="73">
        <f>IF(各種係数!ID82&lt;0,0,各種係数!ID82)</f>
        <v>0</v>
      </c>
      <c r="P84" s="74">
        <f>IF(各種係数!IE82&lt;0,0,各種係数!IE82)</f>
        <v>0</v>
      </c>
      <c r="Q84" s="133">
        <f t="shared" si="25"/>
        <v>0</v>
      </c>
      <c r="R84" s="415">
        <f t="shared" si="26"/>
        <v>0</v>
      </c>
      <c r="S84" s="130">
        <f t="shared" si="27"/>
        <v>0</v>
      </c>
      <c r="T84" s="130">
        <f t="shared" si="28"/>
        <v>0</v>
      </c>
      <c r="U84" s="415">
        <f t="shared" si="29"/>
        <v>0</v>
      </c>
      <c r="V84" s="415">
        <f t="shared" si="30"/>
        <v>0</v>
      </c>
      <c r="W84" s="130">
        <f t="shared" si="31"/>
        <v>0</v>
      </c>
      <c r="X84" s="130">
        <f t="shared" si="32"/>
        <v>0</v>
      </c>
      <c r="Y84" s="131">
        <f t="shared" si="33"/>
        <v>0</v>
      </c>
      <c r="Z84" s="223">
        <f>G84-Q84+$U$6+$V$6</f>
        <v>0</v>
      </c>
      <c r="AA84" s="72">
        <f>IF(入力!H99="",各種係数!C82,入力!H99/100)</f>
        <v>2.1705275452598816E-2</v>
      </c>
      <c r="AB84" s="217">
        <f t="shared" si="35"/>
        <v>0</v>
      </c>
      <c r="AC84" s="218">
        <f>C84+F84+AB84</f>
        <v>0</v>
      </c>
      <c r="AD84" s="72">
        <f>各種係数!E82</f>
        <v>0.41041987249945044</v>
      </c>
      <c r="AE84" s="219">
        <f t="shared" si="36"/>
        <v>0</v>
      </c>
      <c r="AF84" s="72">
        <f>各種係数!F82</f>
        <v>0.3134754891184876</v>
      </c>
      <c r="AG84" s="219">
        <f t="shared" si="37"/>
        <v>0</v>
      </c>
      <c r="AH84" s="72">
        <f>各種係数!HT82</f>
        <v>5.6056276104638381E-4</v>
      </c>
      <c r="AI84" s="221">
        <f t="shared" si="38"/>
        <v>0</v>
      </c>
    </row>
    <row r="85" spans="1:35" ht="13.5" customHeight="1">
      <c r="A85" s="6" t="s">
        <v>293</v>
      </c>
      <c r="B85" s="38" t="s">
        <v>60</v>
      </c>
      <c r="C85" s="629">
        <v>0</v>
      </c>
      <c r="D85" s="173">
        <f>入力!E100</f>
        <v>0</v>
      </c>
      <c r="E85" s="71">
        <f>IF(入力!F100="",各種係数!C83,入力!F100/100)</f>
        <v>0</v>
      </c>
      <c r="F85" s="172">
        <f t="shared" si="24"/>
        <v>0</v>
      </c>
      <c r="G85" s="173">
        <f>入力!G100</f>
        <v>0</v>
      </c>
      <c r="H85" s="72">
        <f>IF(各種係数!HV83&lt;0,0,各種係数!HV83)</f>
        <v>0</v>
      </c>
      <c r="I85" s="411">
        <f>IF(各種係数!HX83&lt;0,0,各種係数!HX83)</f>
        <v>0</v>
      </c>
      <c r="J85" s="73">
        <f>IF(各種係数!HY83&lt;0,0,各種係数!HY83)</f>
        <v>0</v>
      </c>
      <c r="K85" s="73">
        <f>IF(各種係数!HZ83&lt;0,0,各種係数!HZ83)</f>
        <v>0</v>
      </c>
      <c r="L85" s="73">
        <f>IF(各種係数!IA83&lt;0,0,各種係数!IA83)</f>
        <v>0</v>
      </c>
      <c r="M85" s="73">
        <f>IF(各種係数!IB83&lt;0,0,各種係数!IB83)</f>
        <v>0</v>
      </c>
      <c r="N85" s="412">
        <f>IF(各種係数!IC83&lt;0,0,各種係数!IC83)</f>
        <v>0</v>
      </c>
      <c r="O85" s="73">
        <f>IF(各種係数!ID83&lt;0,0,各種係数!ID83)</f>
        <v>0</v>
      </c>
      <c r="P85" s="74">
        <f>IF(各種係数!IE83&lt;0,0,各種係数!IE83)</f>
        <v>0</v>
      </c>
      <c r="Q85" s="133">
        <f t="shared" si="25"/>
        <v>0</v>
      </c>
      <c r="R85" s="415">
        <f t="shared" si="26"/>
        <v>0</v>
      </c>
      <c r="S85" s="130">
        <f t="shared" si="27"/>
        <v>0</v>
      </c>
      <c r="T85" s="130">
        <f t="shared" si="28"/>
        <v>0</v>
      </c>
      <c r="U85" s="130">
        <f t="shared" si="29"/>
        <v>0</v>
      </c>
      <c r="V85" s="130">
        <f t="shared" si="30"/>
        <v>0</v>
      </c>
      <c r="W85" s="415">
        <f t="shared" si="31"/>
        <v>0</v>
      </c>
      <c r="X85" s="130">
        <f t="shared" si="32"/>
        <v>0</v>
      </c>
      <c r="Y85" s="131">
        <f t="shared" si="33"/>
        <v>0</v>
      </c>
      <c r="Z85" s="223">
        <f>G85-Q85+$W$6</f>
        <v>0</v>
      </c>
      <c r="AA85" s="72">
        <f>IF(入力!H100="",各種係数!C83,入力!H100/100)</f>
        <v>0</v>
      </c>
      <c r="AB85" s="217">
        <f t="shared" si="35"/>
        <v>0</v>
      </c>
      <c r="AC85" s="218">
        <f>C85+F85+AB85</f>
        <v>0</v>
      </c>
      <c r="AD85" s="72">
        <f>各種係数!E83</f>
        <v>0.24376731301939059</v>
      </c>
      <c r="AE85" s="219">
        <f t="shared" si="36"/>
        <v>0</v>
      </c>
      <c r="AF85" s="72">
        <f>各種係数!F83</f>
        <v>0.15166204986149584</v>
      </c>
      <c r="AG85" s="219">
        <f t="shared" si="37"/>
        <v>0</v>
      </c>
      <c r="AH85" s="72">
        <f>各種係数!HT83</f>
        <v>2.146814404432133E-4</v>
      </c>
      <c r="AI85" s="221">
        <f t="shared" si="38"/>
        <v>0</v>
      </c>
    </row>
    <row r="86" spans="1:35" ht="13.5" customHeight="1">
      <c r="A86" s="6" t="s">
        <v>294</v>
      </c>
      <c r="B86" s="38" t="s">
        <v>181</v>
      </c>
      <c r="C86" s="629">
        <v>0</v>
      </c>
      <c r="D86" s="173">
        <f>入力!E101</f>
        <v>0</v>
      </c>
      <c r="E86" s="71">
        <f>IF(入力!F101="",各種係数!C84,入力!F101/100)</f>
        <v>0.11466811358292639</v>
      </c>
      <c r="F86" s="172">
        <f t="shared" si="24"/>
        <v>0</v>
      </c>
      <c r="G86" s="173">
        <f>入力!G101</f>
        <v>0</v>
      </c>
      <c r="H86" s="72">
        <f>IF(各種係数!HV84&lt;0,0,各種係数!HV84)</f>
        <v>0</v>
      </c>
      <c r="I86" s="411">
        <f>IF(各種係数!HX84&lt;0,0,各種係数!HX84)</f>
        <v>0</v>
      </c>
      <c r="J86" s="73">
        <f>IF(各種係数!HY84&lt;0,0,各種係数!HY84)</f>
        <v>0</v>
      </c>
      <c r="K86" s="73">
        <f>IF(各種係数!HZ84&lt;0,0,各種係数!HZ84)</f>
        <v>0</v>
      </c>
      <c r="L86" s="73">
        <f>IF(各種係数!IA84&lt;0,0,各種係数!IA84)</f>
        <v>0</v>
      </c>
      <c r="M86" s="73">
        <f>IF(各種係数!IB84&lt;0,0,各種係数!IB84)</f>
        <v>0</v>
      </c>
      <c r="N86" s="73">
        <f>IF(各種係数!IC84&lt;0,0,各種係数!IC84)</f>
        <v>0</v>
      </c>
      <c r="O86" s="412">
        <f>IF(各種係数!ID84&lt;0,0,各種係数!ID84)</f>
        <v>0</v>
      </c>
      <c r="P86" s="74">
        <f>IF(各種係数!IE84&lt;0,0,各種係数!IE84)</f>
        <v>0</v>
      </c>
      <c r="Q86" s="133">
        <f t="shared" si="25"/>
        <v>0</v>
      </c>
      <c r="R86" s="415">
        <f t="shared" si="26"/>
        <v>0</v>
      </c>
      <c r="S86" s="130">
        <f t="shared" si="27"/>
        <v>0</v>
      </c>
      <c r="T86" s="130">
        <f t="shared" si="28"/>
        <v>0</v>
      </c>
      <c r="U86" s="130">
        <f t="shared" si="29"/>
        <v>0</v>
      </c>
      <c r="V86" s="130">
        <f t="shared" si="30"/>
        <v>0</v>
      </c>
      <c r="W86" s="130">
        <f t="shared" si="31"/>
        <v>0</v>
      </c>
      <c r="X86" s="415">
        <f t="shared" si="32"/>
        <v>0</v>
      </c>
      <c r="Y86" s="131">
        <f t="shared" si="33"/>
        <v>0</v>
      </c>
      <c r="Z86" s="223">
        <f>G86-Q86+$X$6</f>
        <v>0</v>
      </c>
      <c r="AA86" s="72">
        <f>IF(入力!H101="",各種係数!C84,入力!H101/100)</f>
        <v>0.11466811358292639</v>
      </c>
      <c r="AB86" s="217">
        <f t="shared" si="35"/>
        <v>0</v>
      </c>
      <c r="AC86" s="218">
        <f>C86+F86+AB86</f>
        <v>0</v>
      </c>
      <c r="AD86" s="72">
        <f>各種係数!E84</f>
        <v>0.76493506493506491</v>
      </c>
      <c r="AE86" s="219">
        <f t="shared" si="36"/>
        <v>0</v>
      </c>
      <c r="AF86" s="72">
        <f>各種係数!F84</f>
        <v>0.2844155844155844</v>
      </c>
      <c r="AG86" s="219">
        <f t="shared" si="37"/>
        <v>0</v>
      </c>
      <c r="AH86" s="72">
        <f>各種係数!HT84</f>
        <v>6.8831168831168829E-4</v>
      </c>
      <c r="AI86" s="221">
        <f t="shared" si="38"/>
        <v>0</v>
      </c>
    </row>
    <row r="87" spans="1:35" ht="13.5" customHeight="1">
      <c r="A87" s="6" t="s">
        <v>295</v>
      </c>
      <c r="B87" s="38" t="s">
        <v>61</v>
      </c>
      <c r="C87" s="629">
        <v>0</v>
      </c>
      <c r="D87" s="173">
        <f>入力!E102</f>
        <v>0</v>
      </c>
      <c r="E87" s="71">
        <f>IF(入力!F102="",各種係数!C85,入力!F102/100)</f>
        <v>0.44247252747252752</v>
      </c>
      <c r="F87" s="172">
        <f t="shared" si="24"/>
        <v>0</v>
      </c>
      <c r="G87" s="173">
        <f>入力!G102</f>
        <v>0</v>
      </c>
      <c r="H87" s="72">
        <f>IF(各種係数!HV85&lt;0,0,各種係数!HV85)</f>
        <v>0</v>
      </c>
      <c r="I87" s="411">
        <f>IF(各種係数!HX85&lt;0,0,各種係数!HX85)</f>
        <v>0</v>
      </c>
      <c r="J87" s="73">
        <f>IF(各種係数!HY85&lt;0,0,各種係数!HY85)</f>
        <v>0</v>
      </c>
      <c r="K87" s="73">
        <f>IF(各種係数!HZ85&lt;0,0,各種係数!HZ85)</f>
        <v>0</v>
      </c>
      <c r="L87" s="73">
        <f>IF(各種係数!IA85&lt;0,0,各種係数!IA85)</f>
        <v>0</v>
      </c>
      <c r="M87" s="73">
        <f>IF(各種係数!IB85&lt;0,0,各種係数!IB85)</f>
        <v>0</v>
      </c>
      <c r="N87" s="73">
        <f>IF(各種係数!IC85&lt;0,0,各種係数!IC85)</f>
        <v>0</v>
      </c>
      <c r="O87" s="73">
        <f>IF(各種係数!ID85&lt;0,0,各種係数!ID85)</f>
        <v>0</v>
      </c>
      <c r="P87" s="413">
        <f>IF(各種係数!IE85&lt;0,0,各種係数!IE85)</f>
        <v>0</v>
      </c>
      <c r="Q87" s="133">
        <f t="shared" si="25"/>
        <v>0</v>
      </c>
      <c r="R87" s="415">
        <f t="shared" si="26"/>
        <v>0</v>
      </c>
      <c r="S87" s="130">
        <f t="shared" si="27"/>
        <v>0</v>
      </c>
      <c r="T87" s="130">
        <f t="shared" si="28"/>
        <v>0</v>
      </c>
      <c r="U87" s="130">
        <f t="shared" si="29"/>
        <v>0</v>
      </c>
      <c r="V87" s="130">
        <f t="shared" si="30"/>
        <v>0</v>
      </c>
      <c r="W87" s="130">
        <f t="shared" si="31"/>
        <v>0</v>
      </c>
      <c r="X87" s="130">
        <f t="shared" si="32"/>
        <v>0</v>
      </c>
      <c r="Y87" s="416">
        <f t="shared" si="33"/>
        <v>0</v>
      </c>
      <c r="Z87" s="223">
        <f>G87-Q87+$Y$6</f>
        <v>0</v>
      </c>
      <c r="AA87" s="72">
        <f>IF(入力!H102="",各種係数!C85,入力!H102/100)</f>
        <v>0.44247252747252752</v>
      </c>
      <c r="AB87" s="217">
        <f t="shared" si="35"/>
        <v>0</v>
      </c>
      <c r="AC87" s="218">
        <f>C87+F87+AB87</f>
        <v>0</v>
      </c>
      <c r="AD87" s="72">
        <f>各種係数!E85</f>
        <v>0.67201881775414196</v>
      </c>
      <c r="AE87" s="219">
        <f t="shared" si="36"/>
        <v>0</v>
      </c>
      <c r="AF87" s="72">
        <f>各種係数!F85</f>
        <v>0.2127224381264062</v>
      </c>
      <c r="AG87" s="219">
        <f t="shared" si="37"/>
        <v>0</v>
      </c>
      <c r="AH87" s="72">
        <f>各種係数!HT85</f>
        <v>5.2464716710983838E-4</v>
      </c>
      <c r="AI87" s="221">
        <f t="shared" si="38"/>
        <v>0</v>
      </c>
    </row>
    <row r="88" spans="1:35" ht="13.5" customHeight="1">
      <c r="A88" s="6" t="s">
        <v>296</v>
      </c>
      <c r="B88" s="38" t="s">
        <v>297</v>
      </c>
      <c r="C88" s="629">
        <v>0</v>
      </c>
      <c r="D88" s="173">
        <f>入力!E103</f>
        <v>0</v>
      </c>
      <c r="E88" s="71">
        <f>IF(入力!F103="",各種係数!C86,入力!F103/100)</f>
        <v>0.37368588722523099</v>
      </c>
      <c r="F88" s="172">
        <f t="shared" si="24"/>
        <v>0</v>
      </c>
      <c r="G88" s="173">
        <f>入力!G103</f>
        <v>0</v>
      </c>
      <c r="H88" s="72">
        <f>IF(各種係数!HV86&lt;0,0,各種係数!HV86)</f>
        <v>0</v>
      </c>
      <c r="I88" s="75">
        <f>IF(各種係数!HX86&lt;0,0,各種係数!HX86)</f>
        <v>0</v>
      </c>
      <c r="J88" s="73">
        <f>IF(各種係数!HY86&lt;0,0,各種係数!HY86)</f>
        <v>0</v>
      </c>
      <c r="K88" s="73">
        <f>IF(各種係数!HZ86&lt;0,0,各種係数!HZ86)</f>
        <v>0</v>
      </c>
      <c r="L88" s="73">
        <f>IF(各種係数!IA86&lt;0,0,各種係数!IA86)</f>
        <v>0</v>
      </c>
      <c r="M88" s="73">
        <f>IF(各種係数!IB86&lt;0,0,各種係数!IB86)</f>
        <v>0</v>
      </c>
      <c r="N88" s="73">
        <f>IF(各種係数!IC86&lt;0,0,各種係数!IC86)</f>
        <v>0</v>
      </c>
      <c r="O88" s="73">
        <f>IF(各種係数!ID86&lt;0,0,各種係数!ID86)</f>
        <v>0</v>
      </c>
      <c r="P88" s="74">
        <f>IF(各種係数!IE86&lt;0,0,各種係数!IE86)</f>
        <v>0</v>
      </c>
      <c r="Q88" s="133">
        <f t="shared" si="25"/>
        <v>0</v>
      </c>
      <c r="R88" s="130">
        <f t="shared" si="26"/>
        <v>0</v>
      </c>
      <c r="S88" s="130">
        <f t="shared" si="27"/>
        <v>0</v>
      </c>
      <c r="T88" s="130">
        <f t="shared" si="28"/>
        <v>0</v>
      </c>
      <c r="U88" s="130">
        <f t="shared" si="29"/>
        <v>0</v>
      </c>
      <c r="V88" s="130">
        <f t="shared" si="30"/>
        <v>0</v>
      </c>
      <c r="W88" s="130">
        <f t="shared" si="31"/>
        <v>0</v>
      </c>
      <c r="X88" s="130">
        <f t="shared" si="32"/>
        <v>0</v>
      </c>
      <c r="Y88" s="131">
        <f t="shared" si="33"/>
        <v>0</v>
      </c>
      <c r="Z88" s="132">
        <f t="shared" ref="Z88:Z114" si="40">G88-Q88-R88</f>
        <v>0</v>
      </c>
      <c r="AA88" s="72">
        <f>IF(入力!H103="",各種係数!C86,入力!H103/100)</f>
        <v>0.37368588722523099</v>
      </c>
      <c r="AB88" s="217">
        <f t="shared" si="35"/>
        <v>0</v>
      </c>
      <c r="AC88" s="218">
        <f>C88+F88+AB88</f>
        <v>0</v>
      </c>
      <c r="AD88" s="72">
        <f>各種係数!E86</f>
        <v>0.58273503307140029</v>
      </c>
      <c r="AE88" s="219">
        <f t="shared" si="36"/>
        <v>0</v>
      </c>
      <c r="AF88" s="72">
        <f>各種係数!F86</f>
        <v>0.29747300582282776</v>
      </c>
      <c r="AG88" s="219">
        <f t="shared" si="37"/>
        <v>0</v>
      </c>
      <c r="AH88" s="72">
        <f>各種係数!HT86</f>
        <v>5.9641585165922328E-4</v>
      </c>
      <c r="AI88" s="221">
        <f t="shared" si="38"/>
        <v>0</v>
      </c>
    </row>
    <row r="89" spans="1:35" ht="13.5" customHeight="1">
      <c r="A89" s="6" t="s">
        <v>298</v>
      </c>
      <c r="B89" s="38" t="s">
        <v>299</v>
      </c>
      <c r="C89" s="629">
        <v>0</v>
      </c>
      <c r="D89" s="173">
        <f>入力!E104</f>
        <v>0</v>
      </c>
      <c r="E89" s="71">
        <f>IF(入力!F104="",各種係数!C87,入力!F104/100)</f>
        <v>0.82752902155887231</v>
      </c>
      <c r="F89" s="172">
        <f t="shared" si="24"/>
        <v>0</v>
      </c>
      <c r="G89" s="173">
        <f>入力!G104</f>
        <v>0</v>
      </c>
      <c r="H89" s="72">
        <f>IF(各種係数!HV87&lt;0,0,各種係数!HV87)</f>
        <v>0</v>
      </c>
      <c r="I89" s="73">
        <f>IF(各種係数!HX87&lt;0,0,各種係数!HX87)</f>
        <v>0</v>
      </c>
      <c r="J89" s="73">
        <f>IF(各種係数!HY87&lt;0,0,各種係数!HY87)</f>
        <v>0</v>
      </c>
      <c r="K89" s="73">
        <f>IF(各種係数!HZ87&lt;0,0,各種係数!HZ87)</f>
        <v>0</v>
      </c>
      <c r="L89" s="73">
        <f>IF(各種係数!IA87&lt;0,0,各種係数!IA87)</f>
        <v>0</v>
      </c>
      <c r="M89" s="73">
        <f>IF(各種係数!IB87&lt;0,0,各種係数!IB87)</f>
        <v>0</v>
      </c>
      <c r="N89" s="73">
        <f>IF(各種係数!IC87&lt;0,0,各種係数!IC87)</f>
        <v>0</v>
      </c>
      <c r="O89" s="73">
        <f>IF(各種係数!ID87&lt;0,0,各種係数!ID87)</f>
        <v>0</v>
      </c>
      <c r="P89" s="74">
        <f>IF(各種係数!IE87&lt;0,0,各種係数!IE87)</f>
        <v>0</v>
      </c>
      <c r="Q89" s="133">
        <f t="shared" si="25"/>
        <v>0</v>
      </c>
      <c r="R89" s="130">
        <f t="shared" si="26"/>
        <v>0</v>
      </c>
      <c r="S89" s="130">
        <f t="shared" si="27"/>
        <v>0</v>
      </c>
      <c r="T89" s="130">
        <f t="shared" si="28"/>
        <v>0</v>
      </c>
      <c r="U89" s="130">
        <f t="shared" si="29"/>
        <v>0</v>
      </c>
      <c r="V89" s="130">
        <f t="shared" si="30"/>
        <v>0</v>
      </c>
      <c r="W89" s="130">
        <f t="shared" si="31"/>
        <v>0</v>
      </c>
      <c r="X89" s="130">
        <f t="shared" si="32"/>
        <v>0</v>
      </c>
      <c r="Y89" s="131">
        <f t="shared" si="33"/>
        <v>0</v>
      </c>
      <c r="Z89" s="132">
        <f t="shared" si="40"/>
        <v>0</v>
      </c>
      <c r="AA89" s="72">
        <f>IF(入力!H104="",各種係数!C87,入力!H104/100)</f>
        <v>0.82752902155887231</v>
      </c>
      <c r="AB89" s="217">
        <f t="shared" si="35"/>
        <v>0</v>
      </c>
      <c r="AC89" s="218">
        <f>C89+F89+AB89</f>
        <v>0</v>
      </c>
      <c r="AD89" s="72">
        <f>各種係数!E87</f>
        <v>0.7954149015698978</v>
      </c>
      <c r="AE89" s="219">
        <f t="shared" si="36"/>
        <v>0</v>
      </c>
      <c r="AF89" s="72">
        <f>各種係数!F87</f>
        <v>0.52442063294293551</v>
      </c>
      <c r="AG89" s="219">
        <f t="shared" si="37"/>
        <v>0</v>
      </c>
      <c r="AH89" s="72">
        <f>各種係数!HT87</f>
        <v>1.2758534762023423E-3</v>
      </c>
      <c r="AI89" s="221">
        <f t="shared" si="38"/>
        <v>0</v>
      </c>
    </row>
    <row r="90" spans="1:35" ht="13.5" customHeight="1">
      <c r="A90" s="6" t="s">
        <v>300</v>
      </c>
      <c r="B90" s="38" t="s">
        <v>62</v>
      </c>
      <c r="C90" s="629">
        <v>0</v>
      </c>
      <c r="D90" s="173">
        <f>入力!E105</f>
        <v>0</v>
      </c>
      <c r="E90" s="71">
        <f>IF(入力!F105="",各種係数!C88,入力!F105/100)</f>
        <v>0.621658078840434</v>
      </c>
      <c r="F90" s="172">
        <f t="shared" si="24"/>
        <v>0</v>
      </c>
      <c r="G90" s="173">
        <f>入力!G105</f>
        <v>0</v>
      </c>
      <c r="H90" s="72">
        <f>IF(各種係数!HV88&lt;0,0,各種係数!HV88)</f>
        <v>0</v>
      </c>
      <c r="I90" s="73">
        <f>IF(各種係数!HX88&lt;0,0,各種係数!HX88)</f>
        <v>0</v>
      </c>
      <c r="J90" s="73">
        <f>IF(各種係数!HY88&lt;0,0,各種係数!HY88)</f>
        <v>0</v>
      </c>
      <c r="K90" s="73">
        <f>IF(各種係数!HZ88&lt;0,0,各種係数!HZ88)</f>
        <v>0</v>
      </c>
      <c r="L90" s="73">
        <f>IF(各種係数!IA88&lt;0,0,各種係数!IA88)</f>
        <v>0</v>
      </c>
      <c r="M90" s="73">
        <f>IF(各種係数!IB88&lt;0,0,各種係数!IB88)</f>
        <v>0</v>
      </c>
      <c r="N90" s="73">
        <f>IF(各種係数!IC88&lt;0,0,各種係数!IC88)</f>
        <v>0</v>
      </c>
      <c r="O90" s="73">
        <f>IF(各種係数!ID88&lt;0,0,各種係数!ID88)</f>
        <v>0</v>
      </c>
      <c r="P90" s="74">
        <f>IF(各種係数!IE88&lt;0,0,各種係数!IE88)</f>
        <v>0</v>
      </c>
      <c r="Q90" s="133">
        <f t="shared" si="25"/>
        <v>0</v>
      </c>
      <c r="R90" s="130">
        <f t="shared" si="26"/>
        <v>0</v>
      </c>
      <c r="S90" s="130">
        <f t="shared" si="27"/>
        <v>0</v>
      </c>
      <c r="T90" s="130">
        <f t="shared" si="28"/>
        <v>0</v>
      </c>
      <c r="U90" s="130">
        <f t="shared" si="29"/>
        <v>0</v>
      </c>
      <c r="V90" s="130">
        <f t="shared" si="30"/>
        <v>0</v>
      </c>
      <c r="W90" s="130">
        <f t="shared" si="31"/>
        <v>0</v>
      </c>
      <c r="X90" s="130">
        <f t="shared" si="32"/>
        <v>0</v>
      </c>
      <c r="Y90" s="131">
        <f t="shared" si="33"/>
        <v>0</v>
      </c>
      <c r="Z90" s="132">
        <f t="shared" si="40"/>
        <v>0</v>
      </c>
      <c r="AA90" s="72">
        <f>IF(入力!H105="",各種係数!C88,入力!H105/100)</f>
        <v>0.621658078840434</v>
      </c>
      <c r="AB90" s="217">
        <f t="shared" si="35"/>
        <v>0</v>
      </c>
      <c r="AC90" s="218">
        <f>C90+F90+AB90</f>
        <v>0</v>
      </c>
      <c r="AD90" s="72">
        <f>各種係数!E88</f>
        <v>0.46301471232583274</v>
      </c>
      <c r="AE90" s="219">
        <f t="shared" si="36"/>
        <v>0</v>
      </c>
      <c r="AF90" s="72">
        <f>各種係数!F88</f>
        <v>6.7544278161300056E-2</v>
      </c>
      <c r="AG90" s="219">
        <f t="shared" si="37"/>
        <v>0</v>
      </c>
      <c r="AH90" s="72">
        <f>各種係数!HT88</f>
        <v>8.8215534112927573E-5</v>
      </c>
      <c r="AI90" s="221">
        <f t="shared" si="38"/>
        <v>0</v>
      </c>
    </row>
    <row r="91" spans="1:35" ht="13.5" customHeight="1">
      <c r="A91" s="6" t="s">
        <v>301</v>
      </c>
      <c r="B91" s="38" t="s">
        <v>63</v>
      </c>
      <c r="C91" s="629">
        <v>0</v>
      </c>
      <c r="D91" s="173">
        <f>入力!E106</f>
        <v>0</v>
      </c>
      <c r="E91" s="71">
        <f>IF(入力!F106="",各種係数!C89,入力!F106/100)</f>
        <v>1</v>
      </c>
      <c r="F91" s="172">
        <f t="shared" si="24"/>
        <v>0</v>
      </c>
      <c r="G91" s="173">
        <f>入力!G106</f>
        <v>0</v>
      </c>
      <c r="H91" s="72">
        <f>IF(各種係数!HV89&lt;0,0,各種係数!HV89)</f>
        <v>0</v>
      </c>
      <c r="I91" s="73">
        <f>IF(各種係数!HX89&lt;0,0,各種係数!HX89)</f>
        <v>0</v>
      </c>
      <c r="J91" s="73">
        <f>IF(各種係数!HY89&lt;0,0,各種係数!HY89)</f>
        <v>0</v>
      </c>
      <c r="K91" s="73">
        <f>IF(各種係数!HZ89&lt;0,0,各種係数!HZ89)</f>
        <v>0</v>
      </c>
      <c r="L91" s="73">
        <f>IF(各種係数!IA89&lt;0,0,各種係数!IA89)</f>
        <v>0</v>
      </c>
      <c r="M91" s="73">
        <f>IF(各種係数!IB89&lt;0,0,各種係数!IB89)</f>
        <v>0</v>
      </c>
      <c r="N91" s="73">
        <f>IF(各種係数!IC89&lt;0,0,各種係数!IC89)</f>
        <v>0</v>
      </c>
      <c r="O91" s="73">
        <f>IF(各種係数!ID89&lt;0,0,各種係数!ID89)</f>
        <v>0</v>
      </c>
      <c r="P91" s="74">
        <f>IF(各種係数!IE89&lt;0,0,各種係数!IE89)</f>
        <v>0</v>
      </c>
      <c r="Q91" s="133">
        <f t="shared" si="25"/>
        <v>0</v>
      </c>
      <c r="R91" s="130">
        <f t="shared" si="26"/>
        <v>0</v>
      </c>
      <c r="S91" s="130">
        <f t="shared" si="27"/>
        <v>0</v>
      </c>
      <c r="T91" s="130">
        <f t="shared" si="28"/>
        <v>0</v>
      </c>
      <c r="U91" s="130">
        <f t="shared" si="29"/>
        <v>0</v>
      </c>
      <c r="V91" s="130">
        <f t="shared" si="30"/>
        <v>0</v>
      </c>
      <c r="W91" s="130">
        <f t="shared" si="31"/>
        <v>0</v>
      </c>
      <c r="X91" s="130">
        <f t="shared" si="32"/>
        <v>0</v>
      </c>
      <c r="Y91" s="131">
        <f t="shared" si="33"/>
        <v>0</v>
      </c>
      <c r="Z91" s="132">
        <f t="shared" si="40"/>
        <v>0</v>
      </c>
      <c r="AA91" s="72">
        <f>IF(入力!H106="",各種係数!C89,入力!H106/100)</f>
        <v>1</v>
      </c>
      <c r="AB91" s="217">
        <f t="shared" si="35"/>
        <v>0</v>
      </c>
      <c r="AC91" s="218">
        <f>C91+F91+AB91</f>
        <v>0</v>
      </c>
      <c r="AD91" s="72">
        <f>各種係数!E89</f>
        <v>0.46398344066237351</v>
      </c>
      <c r="AE91" s="219">
        <f t="shared" si="36"/>
        <v>0</v>
      </c>
      <c r="AF91" s="72">
        <f>各種係数!F89</f>
        <v>0.1937902483900644</v>
      </c>
      <c r="AG91" s="219">
        <f t="shared" si="37"/>
        <v>0</v>
      </c>
      <c r="AH91" s="72">
        <f>各種係数!HT89</f>
        <v>2.7230910763569456E-4</v>
      </c>
      <c r="AI91" s="221">
        <f t="shared" si="38"/>
        <v>0</v>
      </c>
    </row>
    <row r="92" spans="1:35" ht="13.5" customHeight="1">
      <c r="A92" s="6" t="s">
        <v>302</v>
      </c>
      <c r="B92" s="38" t="s">
        <v>182</v>
      </c>
      <c r="C92" s="629">
        <v>0</v>
      </c>
      <c r="D92" s="173">
        <f>入力!E107</f>
        <v>0</v>
      </c>
      <c r="E92" s="71">
        <f>IF(入力!F107="",各種係数!C90,入力!F107/100)</f>
        <v>0.30601539942252165</v>
      </c>
      <c r="F92" s="172">
        <f t="shared" si="24"/>
        <v>0</v>
      </c>
      <c r="G92" s="173">
        <f>入力!G107</f>
        <v>0</v>
      </c>
      <c r="H92" s="72">
        <f>IF(各種係数!HV90&lt;0,0,各種係数!HV90)</f>
        <v>3.2816120792473667E-2</v>
      </c>
      <c r="I92" s="73">
        <f>IF(各種係数!HX90&lt;0,0,各種係数!HX90)</f>
        <v>4.2515589501262033E-3</v>
      </c>
      <c r="J92" s="73">
        <f>IF(各種係数!HY90&lt;0,0,各種係数!HY90)</f>
        <v>1.0968755437098601E-5</v>
      </c>
      <c r="K92" s="73">
        <f>IF(各種係数!HZ90&lt;0,0,各種係数!HZ90)</f>
        <v>3.0193075311222674E-3</v>
      </c>
      <c r="L92" s="73">
        <f>IF(各種係数!IA90&lt;0,0,各種係数!IA90)</f>
        <v>0</v>
      </c>
      <c r="M92" s="73">
        <f>IF(各種係数!IB90&lt;0,0,各種係数!IB90)</f>
        <v>0</v>
      </c>
      <c r="N92" s="73">
        <f>IF(各種係数!IC90&lt;0,0,各種係数!IC90)</f>
        <v>7.9428918682438146E-6</v>
      </c>
      <c r="O92" s="73">
        <f>IF(各種係数!ID90&lt;0,0,各種係数!ID90)</f>
        <v>1.7307309225605866E-4</v>
      </c>
      <c r="P92" s="74">
        <f>IF(各種係数!IE90&lt;0,0,各種係数!IE90)</f>
        <v>1.040266679442535E-3</v>
      </c>
      <c r="Q92" s="133">
        <f t="shared" si="25"/>
        <v>0</v>
      </c>
      <c r="R92" s="130">
        <f t="shared" si="26"/>
        <v>0</v>
      </c>
      <c r="S92" s="130">
        <f t="shared" si="27"/>
        <v>0</v>
      </c>
      <c r="T92" s="130">
        <f t="shared" si="28"/>
        <v>0</v>
      </c>
      <c r="U92" s="130">
        <f t="shared" si="29"/>
        <v>0</v>
      </c>
      <c r="V92" s="130">
        <f t="shared" si="30"/>
        <v>0</v>
      </c>
      <c r="W92" s="130">
        <f t="shared" si="31"/>
        <v>0</v>
      </c>
      <c r="X92" s="130">
        <f t="shared" si="32"/>
        <v>0</v>
      </c>
      <c r="Y92" s="131">
        <f t="shared" si="33"/>
        <v>0</v>
      </c>
      <c r="Z92" s="132">
        <f t="shared" si="40"/>
        <v>0</v>
      </c>
      <c r="AA92" s="72">
        <f>IF(入力!H107="",各種係数!C90,入力!H107/100)</f>
        <v>0.30601539942252165</v>
      </c>
      <c r="AB92" s="217">
        <f t="shared" si="35"/>
        <v>0</v>
      </c>
      <c r="AC92" s="218">
        <f>C92+F92+AB92</f>
        <v>0</v>
      </c>
      <c r="AD92" s="72">
        <f>各種係数!E90</f>
        <v>0.65831231442163407</v>
      </c>
      <c r="AE92" s="219">
        <f t="shared" si="36"/>
        <v>0</v>
      </c>
      <c r="AF92" s="72">
        <f>各種係数!F90</f>
        <v>0.45911688643402188</v>
      </c>
      <c r="AG92" s="219">
        <f t="shared" si="37"/>
        <v>0</v>
      </c>
      <c r="AH92" s="72">
        <f>各種係数!HT90</f>
        <v>8.5852942115513553E-4</v>
      </c>
      <c r="AI92" s="221">
        <f t="shared" si="38"/>
        <v>0</v>
      </c>
    </row>
    <row r="93" spans="1:35" ht="13.5" customHeight="1">
      <c r="A93" s="6" t="s">
        <v>303</v>
      </c>
      <c r="B93" s="38" t="s">
        <v>183</v>
      </c>
      <c r="C93" s="629">
        <v>0</v>
      </c>
      <c r="D93" s="173">
        <f>入力!E108</f>
        <v>0</v>
      </c>
      <c r="E93" s="71">
        <f>IF(入力!F108="",各種係数!C91,入力!F108/100)</f>
        <v>9.4663296316282786E-2</v>
      </c>
      <c r="F93" s="172">
        <f t="shared" si="24"/>
        <v>0</v>
      </c>
      <c r="G93" s="173">
        <f>入力!G108</f>
        <v>0</v>
      </c>
      <c r="H93" s="72">
        <f>IF(各種係数!HV91&lt;0,0,各種係数!HV91)</f>
        <v>0</v>
      </c>
      <c r="I93" s="73">
        <f>IF(各種係数!HX91&lt;0,0,各種係数!HX91)</f>
        <v>0</v>
      </c>
      <c r="J93" s="73">
        <f>IF(各種係数!HY91&lt;0,0,各種係数!HY91)</f>
        <v>0</v>
      </c>
      <c r="K93" s="73">
        <f>IF(各種係数!HZ91&lt;0,0,各種係数!HZ91)</f>
        <v>0</v>
      </c>
      <c r="L93" s="73">
        <f>IF(各種係数!IA91&lt;0,0,各種係数!IA91)</f>
        <v>0</v>
      </c>
      <c r="M93" s="73">
        <f>IF(各種係数!IB91&lt;0,0,各種係数!IB91)</f>
        <v>0</v>
      </c>
      <c r="N93" s="73">
        <f>IF(各種係数!IC91&lt;0,0,各種係数!IC91)</f>
        <v>0</v>
      </c>
      <c r="O93" s="73">
        <f>IF(各種係数!ID91&lt;0,0,各種係数!ID91)</f>
        <v>0</v>
      </c>
      <c r="P93" s="74">
        <f>IF(各種係数!IE91&lt;0,0,各種係数!IE91)</f>
        <v>0</v>
      </c>
      <c r="Q93" s="133">
        <f t="shared" si="25"/>
        <v>0</v>
      </c>
      <c r="R93" s="130">
        <f t="shared" si="26"/>
        <v>0</v>
      </c>
      <c r="S93" s="130">
        <f t="shared" si="27"/>
        <v>0</v>
      </c>
      <c r="T93" s="130">
        <f t="shared" si="28"/>
        <v>0</v>
      </c>
      <c r="U93" s="130">
        <f t="shared" si="29"/>
        <v>0</v>
      </c>
      <c r="V93" s="130">
        <f t="shared" si="30"/>
        <v>0</v>
      </c>
      <c r="W93" s="130">
        <f t="shared" si="31"/>
        <v>0</v>
      </c>
      <c r="X93" s="130">
        <f t="shared" si="32"/>
        <v>0</v>
      </c>
      <c r="Y93" s="131">
        <f t="shared" si="33"/>
        <v>0</v>
      </c>
      <c r="Z93" s="132">
        <f t="shared" si="40"/>
        <v>0</v>
      </c>
      <c r="AA93" s="72">
        <f>IF(入力!H108="",各種係数!C91,入力!H108/100)</f>
        <v>9.4663296316282786E-2</v>
      </c>
      <c r="AB93" s="217">
        <f t="shared" si="35"/>
        <v>0</v>
      </c>
      <c r="AC93" s="218">
        <f>C93+F93+AB93</f>
        <v>0</v>
      </c>
      <c r="AD93" s="72">
        <f>各種係数!E91</f>
        <v>0.45505481120584651</v>
      </c>
      <c r="AE93" s="219">
        <f t="shared" si="36"/>
        <v>0</v>
      </c>
      <c r="AF93" s="72">
        <f>各種係数!F91</f>
        <v>0.44141291108404385</v>
      </c>
      <c r="AG93" s="219">
        <f t="shared" si="37"/>
        <v>0</v>
      </c>
      <c r="AH93" s="72">
        <f>各種係数!HT91</f>
        <v>8.6479902557856268E-4</v>
      </c>
      <c r="AI93" s="221">
        <f t="shared" si="38"/>
        <v>0</v>
      </c>
    </row>
    <row r="94" spans="1:35" ht="13.5" customHeight="1">
      <c r="A94" s="6" t="s">
        <v>304</v>
      </c>
      <c r="B94" s="38" t="s">
        <v>305</v>
      </c>
      <c r="C94" s="629">
        <v>0</v>
      </c>
      <c r="D94" s="173">
        <f>入力!E109</f>
        <v>0</v>
      </c>
      <c r="E94" s="71">
        <f>IF(入力!F109="",各種係数!C92,入力!F109/100)</f>
        <v>0.31384942737342758</v>
      </c>
      <c r="F94" s="172">
        <f t="shared" si="24"/>
        <v>0</v>
      </c>
      <c r="G94" s="173">
        <f>入力!G109</f>
        <v>0</v>
      </c>
      <c r="H94" s="72">
        <f>IF(各種係数!HV92&lt;0,0,各種係数!HV92)</f>
        <v>0.16411687575426653</v>
      </c>
      <c r="I94" s="73">
        <f>IF(各種係数!HX92&lt;0,0,各種係数!HX92)</f>
        <v>2.3680099926406406E-2</v>
      </c>
      <c r="J94" s="73">
        <f>IF(各種係数!HY92&lt;0,0,各種係数!HY92)</f>
        <v>1.3975326149315233E-4</v>
      </c>
      <c r="K94" s="73">
        <f>IF(各種係数!HZ92&lt;0,0,各種係数!HZ92)</f>
        <v>1.8269942745224043E-2</v>
      </c>
      <c r="L94" s="73">
        <f>IF(各種係数!IA92&lt;0,0,各種係数!IA92)</f>
        <v>4.1801703114362455E-6</v>
      </c>
      <c r="M94" s="73">
        <f>IF(各種係数!IB92&lt;0,0,各種係数!IB92)</f>
        <v>4.5529963121859647E-5</v>
      </c>
      <c r="N94" s="73">
        <f>IF(各種係数!IC92&lt;0,0,各種係数!IC92)</f>
        <v>2.4516133988693655E-5</v>
      </c>
      <c r="O94" s="73">
        <f>IF(各種係数!ID92&lt;0,0,各種係数!ID92)</f>
        <v>1.1702217320501793E-3</v>
      </c>
      <c r="P94" s="74">
        <f>IF(各種係数!IE92&lt;0,0,各種係数!IE92)</f>
        <v>4.0259559202170435E-3</v>
      </c>
      <c r="Q94" s="133">
        <f t="shared" si="25"/>
        <v>0</v>
      </c>
      <c r="R94" s="130">
        <f t="shared" si="26"/>
        <v>0</v>
      </c>
      <c r="S94" s="130">
        <f t="shared" si="27"/>
        <v>0</v>
      </c>
      <c r="T94" s="130">
        <f t="shared" si="28"/>
        <v>0</v>
      </c>
      <c r="U94" s="130">
        <f t="shared" si="29"/>
        <v>0</v>
      </c>
      <c r="V94" s="130">
        <f t="shared" si="30"/>
        <v>0</v>
      </c>
      <c r="W94" s="130">
        <f t="shared" si="31"/>
        <v>0</v>
      </c>
      <c r="X94" s="130">
        <f t="shared" si="32"/>
        <v>0</v>
      </c>
      <c r="Y94" s="131">
        <f t="shared" si="33"/>
        <v>0</v>
      </c>
      <c r="Z94" s="132">
        <f t="shared" si="40"/>
        <v>0</v>
      </c>
      <c r="AA94" s="72">
        <f>IF(入力!H109="",各種係数!C92,入力!H109/100)</f>
        <v>0.31384942737342758</v>
      </c>
      <c r="AB94" s="217">
        <f t="shared" si="35"/>
        <v>0</v>
      </c>
      <c r="AC94" s="218">
        <f>C94+F94+AB94</f>
        <v>0</v>
      </c>
      <c r="AD94" s="72">
        <f>各種係数!E92</f>
        <v>0.453125</v>
      </c>
      <c r="AE94" s="219">
        <f t="shared" si="36"/>
        <v>0</v>
      </c>
      <c r="AF94" s="72">
        <f>各種係数!F92</f>
        <v>0.34496437823834197</v>
      </c>
      <c r="AG94" s="219">
        <f t="shared" si="37"/>
        <v>0</v>
      </c>
      <c r="AH94" s="72">
        <f>各種係数!HT92</f>
        <v>7.067681347150259E-4</v>
      </c>
      <c r="AI94" s="221">
        <f t="shared" si="38"/>
        <v>0</v>
      </c>
    </row>
    <row r="95" spans="1:35" ht="13.5" customHeight="1">
      <c r="A95" s="6" t="s">
        <v>306</v>
      </c>
      <c r="B95" s="38" t="s">
        <v>64</v>
      </c>
      <c r="C95" s="629">
        <v>0</v>
      </c>
      <c r="D95" s="173">
        <f>入力!E110</f>
        <v>0</v>
      </c>
      <c r="E95" s="71">
        <f>IF(入力!F110="",各種係数!C93,入力!F110/100)</f>
        <v>1</v>
      </c>
      <c r="F95" s="172">
        <f t="shared" si="24"/>
        <v>0</v>
      </c>
      <c r="G95" s="173">
        <f>入力!G110</f>
        <v>0</v>
      </c>
      <c r="H95" s="72">
        <f>IF(各種係数!HV93&lt;0,0,各種係数!HV93)</f>
        <v>0</v>
      </c>
      <c r="I95" s="73">
        <f>IF(各種係数!HX93&lt;0,0,各種係数!HX93)</f>
        <v>0</v>
      </c>
      <c r="J95" s="73">
        <f>IF(各種係数!HY93&lt;0,0,各種係数!HY93)</f>
        <v>0</v>
      </c>
      <c r="K95" s="73">
        <f>IF(各種係数!HZ93&lt;0,0,各種係数!HZ93)</f>
        <v>0</v>
      </c>
      <c r="L95" s="73">
        <f>IF(各種係数!IA93&lt;0,0,各種係数!IA93)</f>
        <v>0</v>
      </c>
      <c r="M95" s="73">
        <f>IF(各種係数!IB93&lt;0,0,各種係数!IB93)</f>
        <v>0</v>
      </c>
      <c r="N95" s="73">
        <f>IF(各種係数!IC93&lt;0,0,各種係数!IC93)</f>
        <v>0</v>
      </c>
      <c r="O95" s="73">
        <f>IF(各種係数!ID93&lt;0,0,各種係数!ID93)</f>
        <v>0</v>
      </c>
      <c r="P95" s="74">
        <f>IF(各種係数!IE93&lt;0,0,各種係数!IE93)</f>
        <v>0</v>
      </c>
      <c r="Q95" s="133">
        <f t="shared" si="25"/>
        <v>0</v>
      </c>
      <c r="R95" s="130">
        <f t="shared" si="26"/>
        <v>0</v>
      </c>
      <c r="S95" s="130">
        <f t="shared" si="27"/>
        <v>0</v>
      </c>
      <c r="T95" s="130">
        <f t="shared" si="28"/>
        <v>0</v>
      </c>
      <c r="U95" s="130">
        <f t="shared" si="29"/>
        <v>0</v>
      </c>
      <c r="V95" s="130">
        <f t="shared" si="30"/>
        <v>0</v>
      </c>
      <c r="W95" s="130">
        <f t="shared" si="31"/>
        <v>0</v>
      </c>
      <c r="X95" s="130">
        <f t="shared" si="32"/>
        <v>0</v>
      </c>
      <c r="Y95" s="131">
        <f t="shared" si="33"/>
        <v>0</v>
      </c>
      <c r="Z95" s="132">
        <f t="shared" si="40"/>
        <v>0</v>
      </c>
      <c r="AA95" s="72">
        <f>IF(入力!H110="",各種係数!C93,入力!H110/100)</f>
        <v>1</v>
      </c>
      <c r="AB95" s="217">
        <f t="shared" si="35"/>
        <v>0</v>
      </c>
      <c r="AC95" s="218">
        <f>C95+F95+AB95</f>
        <v>0</v>
      </c>
      <c r="AD95" s="72">
        <f>各種係数!E93</f>
        <v>0.7234739151802092</v>
      </c>
      <c r="AE95" s="219">
        <f t="shared" si="36"/>
        <v>0</v>
      </c>
      <c r="AF95" s="72">
        <f>各種係数!F93</f>
        <v>0.34296156322030025</v>
      </c>
      <c r="AG95" s="219">
        <f t="shared" si="37"/>
        <v>0</v>
      </c>
      <c r="AH95" s="72">
        <f>各種係数!HT93</f>
        <v>5.1057536345241149E-4</v>
      </c>
      <c r="AI95" s="221">
        <f t="shared" si="38"/>
        <v>0</v>
      </c>
    </row>
    <row r="96" spans="1:35" ht="13.5" customHeight="1">
      <c r="A96" s="6" t="s">
        <v>307</v>
      </c>
      <c r="B96" s="38" t="s">
        <v>65</v>
      </c>
      <c r="C96" s="629">
        <v>0</v>
      </c>
      <c r="D96" s="173">
        <f>入力!E111</f>
        <v>0</v>
      </c>
      <c r="E96" s="71">
        <f>IF(入力!F111="",各種係数!C94,入力!F111/100)</f>
        <v>0.96324846103860673</v>
      </c>
      <c r="F96" s="172">
        <f t="shared" si="24"/>
        <v>0</v>
      </c>
      <c r="G96" s="173">
        <f>入力!G111</f>
        <v>0</v>
      </c>
      <c r="H96" s="72">
        <f>IF(各種係数!HV94&lt;0,0,各種係数!HV94)</f>
        <v>0</v>
      </c>
      <c r="I96" s="73">
        <f>IF(各種係数!HX94&lt;0,0,各種係数!HX94)</f>
        <v>2.6817030664458393E-5</v>
      </c>
      <c r="J96" s="73">
        <f>IF(各種係数!HY94&lt;0,0,各種係数!HY94)</f>
        <v>0</v>
      </c>
      <c r="K96" s="73">
        <f>IF(各種係数!HZ94&lt;0,0,各種係数!HZ94)</f>
        <v>2.6817030664458393E-5</v>
      </c>
      <c r="L96" s="73">
        <f>IF(各種係数!IA94&lt;0,0,各種係数!IA94)</f>
        <v>0</v>
      </c>
      <c r="M96" s="73">
        <f>IF(各種係数!IB94&lt;0,0,各種係数!IB94)</f>
        <v>0</v>
      </c>
      <c r="N96" s="73">
        <f>IF(各種係数!IC94&lt;0,0,各種係数!IC94)</f>
        <v>0</v>
      </c>
      <c r="O96" s="73">
        <f>IF(各種係数!ID94&lt;0,0,各種係数!ID94)</f>
        <v>0</v>
      </c>
      <c r="P96" s="74">
        <f>IF(各種係数!IE94&lt;0,0,各種係数!IE94)</f>
        <v>0</v>
      </c>
      <c r="Q96" s="133">
        <f t="shared" si="25"/>
        <v>0</v>
      </c>
      <c r="R96" s="130">
        <f t="shared" si="26"/>
        <v>0</v>
      </c>
      <c r="S96" s="130">
        <f t="shared" si="27"/>
        <v>0</v>
      </c>
      <c r="T96" s="130">
        <f t="shared" si="28"/>
        <v>0</v>
      </c>
      <c r="U96" s="130">
        <f t="shared" si="29"/>
        <v>0</v>
      </c>
      <c r="V96" s="130">
        <f t="shared" si="30"/>
        <v>0</v>
      </c>
      <c r="W96" s="130">
        <f t="shared" si="31"/>
        <v>0</v>
      </c>
      <c r="X96" s="130">
        <f t="shared" si="32"/>
        <v>0</v>
      </c>
      <c r="Y96" s="131">
        <f t="shared" si="33"/>
        <v>0</v>
      </c>
      <c r="Z96" s="132">
        <f t="shared" si="40"/>
        <v>0</v>
      </c>
      <c r="AA96" s="72">
        <f>IF(入力!H111="",各種係数!C94,入力!H111/100)</f>
        <v>0.96324846103860673</v>
      </c>
      <c r="AB96" s="217">
        <f t="shared" si="35"/>
        <v>0</v>
      </c>
      <c r="AC96" s="218">
        <f>C96+F96+AB96</f>
        <v>0</v>
      </c>
      <c r="AD96" s="72">
        <f>各種係数!E94</f>
        <v>0.79720491421806727</v>
      </c>
      <c r="AE96" s="219">
        <f t="shared" si="36"/>
        <v>0</v>
      </c>
      <c r="AF96" s="72">
        <f>各種係数!F94</f>
        <v>0.6292376997700132</v>
      </c>
      <c r="AG96" s="219">
        <f t="shared" si="37"/>
        <v>0</v>
      </c>
      <c r="AH96" s="72">
        <f>各種係数!HT94</f>
        <v>1.1055635129700837E-3</v>
      </c>
      <c r="AI96" s="221">
        <f t="shared" si="38"/>
        <v>0</v>
      </c>
    </row>
    <row r="97" spans="1:35" ht="13.5" customHeight="1">
      <c r="A97" s="6" t="s">
        <v>308</v>
      </c>
      <c r="B97" s="38" t="s">
        <v>66</v>
      </c>
      <c r="C97" s="629">
        <v>0</v>
      </c>
      <c r="D97" s="173">
        <f>入力!E112</f>
        <v>0</v>
      </c>
      <c r="E97" s="71">
        <f>IF(入力!F112="",各種係数!C95,入力!F112/100)</f>
        <v>0.96648273761407699</v>
      </c>
      <c r="F97" s="172">
        <f t="shared" si="24"/>
        <v>0</v>
      </c>
      <c r="G97" s="173">
        <f>入力!G112</f>
        <v>0</v>
      </c>
      <c r="H97" s="72">
        <f>IF(各種係数!HV95&lt;0,0,各種係数!HV95)</f>
        <v>0</v>
      </c>
      <c r="I97" s="73">
        <f>IF(各種係数!HX95&lt;0,0,各種係数!HX95)</f>
        <v>0</v>
      </c>
      <c r="J97" s="73">
        <f>IF(各種係数!HY95&lt;0,0,各種係数!HY95)</f>
        <v>0</v>
      </c>
      <c r="K97" s="73">
        <f>IF(各種係数!HZ95&lt;0,0,各種係数!HZ95)</f>
        <v>0</v>
      </c>
      <c r="L97" s="73">
        <f>IF(各種係数!IA95&lt;0,0,各種係数!IA95)</f>
        <v>0</v>
      </c>
      <c r="M97" s="73">
        <f>IF(各種係数!IB95&lt;0,0,各種係数!IB95)</f>
        <v>0</v>
      </c>
      <c r="N97" s="73">
        <f>IF(各種係数!IC95&lt;0,0,各種係数!IC95)</f>
        <v>0</v>
      </c>
      <c r="O97" s="73">
        <f>IF(各種係数!ID95&lt;0,0,各種係数!ID95)</f>
        <v>0</v>
      </c>
      <c r="P97" s="74">
        <f>IF(各種係数!IE95&lt;0,0,各種係数!IE95)</f>
        <v>0</v>
      </c>
      <c r="Q97" s="133">
        <f t="shared" si="25"/>
        <v>0</v>
      </c>
      <c r="R97" s="130">
        <f t="shared" si="26"/>
        <v>0</v>
      </c>
      <c r="S97" s="130">
        <f t="shared" si="27"/>
        <v>0</v>
      </c>
      <c r="T97" s="130">
        <f t="shared" si="28"/>
        <v>0</v>
      </c>
      <c r="U97" s="130">
        <f t="shared" si="29"/>
        <v>0</v>
      </c>
      <c r="V97" s="130">
        <f t="shared" si="30"/>
        <v>0</v>
      </c>
      <c r="W97" s="130">
        <f t="shared" si="31"/>
        <v>0</v>
      </c>
      <c r="X97" s="130">
        <f t="shared" si="32"/>
        <v>0</v>
      </c>
      <c r="Y97" s="131">
        <f t="shared" si="33"/>
        <v>0</v>
      </c>
      <c r="Z97" s="132">
        <f t="shared" si="40"/>
        <v>0</v>
      </c>
      <c r="AA97" s="72">
        <f>IF(入力!H112="",各種係数!C95,入力!H112/100)</f>
        <v>0.96648273761407699</v>
      </c>
      <c r="AB97" s="217">
        <f t="shared" si="35"/>
        <v>0</v>
      </c>
      <c r="AC97" s="218">
        <f>C97+F97+AB97</f>
        <v>0</v>
      </c>
      <c r="AD97" s="72">
        <f>各種係数!E95</f>
        <v>0.625372736308759</v>
      </c>
      <c r="AE97" s="219">
        <f t="shared" si="36"/>
        <v>0</v>
      </c>
      <c r="AF97" s="72">
        <f>各種係数!F95</f>
        <v>0.14834299013309413</v>
      </c>
      <c r="AG97" s="219">
        <f t="shared" si="37"/>
        <v>0</v>
      </c>
      <c r="AH97" s="72">
        <f>各種係数!HT95</f>
        <v>2.1685374190889476E-4</v>
      </c>
      <c r="AI97" s="221">
        <f t="shared" si="38"/>
        <v>0</v>
      </c>
    </row>
    <row r="98" spans="1:35" ht="13.5" customHeight="1">
      <c r="A98" s="6" t="s">
        <v>309</v>
      </c>
      <c r="B98" s="38" t="s">
        <v>310</v>
      </c>
      <c r="C98" s="629">
        <v>0</v>
      </c>
      <c r="D98" s="173">
        <f>入力!E113</f>
        <v>0</v>
      </c>
      <c r="E98" s="71">
        <f>IF(入力!F113="",各種係数!C96,入力!F113/100)</f>
        <v>0.96403178694379954</v>
      </c>
      <c r="F98" s="172">
        <f t="shared" si="24"/>
        <v>0</v>
      </c>
      <c r="G98" s="173">
        <f>入力!G113</f>
        <v>0</v>
      </c>
      <c r="H98" s="72">
        <f>IF(各種係数!HV96&lt;0,0,各種係数!HV96)</f>
        <v>0</v>
      </c>
      <c r="I98" s="73">
        <f>IF(各種係数!HX96&lt;0,0,各種係数!HX96)</f>
        <v>0</v>
      </c>
      <c r="J98" s="73">
        <f>IF(各種係数!HY96&lt;0,0,各種係数!HY96)</f>
        <v>0</v>
      </c>
      <c r="K98" s="73">
        <f>IF(各種係数!HZ96&lt;0,0,各種係数!HZ96)</f>
        <v>0</v>
      </c>
      <c r="L98" s="73">
        <f>IF(各種係数!IA96&lt;0,0,各種係数!IA96)</f>
        <v>0</v>
      </c>
      <c r="M98" s="73">
        <f>IF(各種係数!IB96&lt;0,0,各種係数!IB96)</f>
        <v>0</v>
      </c>
      <c r="N98" s="73">
        <f>IF(各種係数!IC96&lt;0,0,各種係数!IC96)</f>
        <v>0</v>
      </c>
      <c r="O98" s="73">
        <f>IF(各種係数!ID96&lt;0,0,各種係数!ID96)</f>
        <v>0</v>
      </c>
      <c r="P98" s="74">
        <f>IF(各種係数!IE96&lt;0,0,各種係数!IE96)</f>
        <v>0</v>
      </c>
      <c r="Q98" s="133">
        <f t="shared" si="25"/>
        <v>0</v>
      </c>
      <c r="R98" s="130">
        <f t="shared" si="26"/>
        <v>0</v>
      </c>
      <c r="S98" s="130">
        <f t="shared" si="27"/>
        <v>0</v>
      </c>
      <c r="T98" s="130">
        <f t="shared" si="28"/>
        <v>0</v>
      </c>
      <c r="U98" s="130">
        <f t="shared" si="29"/>
        <v>0</v>
      </c>
      <c r="V98" s="130">
        <f t="shared" si="30"/>
        <v>0</v>
      </c>
      <c r="W98" s="130">
        <f t="shared" si="31"/>
        <v>0</v>
      </c>
      <c r="X98" s="130">
        <f t="shared" si="32"/>
        <v>0</v>
      </c>
      <c r="Y98" s="131">
        <f t="shared" si="33"/>
        <v>0</v>
      </c>
      <c r="Z98" s="132">
        <f t="shared" si="40"/>
        <v>0</v>
      </c>
      <c r="AA98" s="72">
        <f>IF(入力!H113="",各種係数!C96,入力!H113/100)</f>
        <v>0.96403178694379954</v>
      </c>
      <c r="AB98" s="217">
        <f t="shared" si="35"/>
        <v>0</v>
      </c>
      <c r="AC98" s="218">
        <f>C98+F98+AB98</f>
        <v>0</v>
      </c>
      <c r="AD98" s="72">
        <f>各種係数!E96</f>
        <v>0.55585668327887938</v>
      </c>
      <c r="AE98" s="219">
        <f t="shared" si="36"/>
        <v>0</v>
      </c>
      <c r="AF98" s="72">
        <f>各種係数!F96</f>
        <v>0.42677326588072328</v>
      </c>
      <c r="AG98" s="219">
        <f t="shared" si="37"/>
        <v>0</v>
      </c>
      <c r="AH98" s="72">
        <f>各種係数!HT96</f>
        <v>8.4456288801561849E-4</v>
      </c>
      <c r="AI98" s="221">
        <f t="shared" si="38"/>
        <v>0</v>
      </c>
    </row>
    <row r="99" spans="1:35" ht="13.5" customHeight="1">
      <c r="A99" s="6" t="s">
        <v>311</v>
      </c>
      <c r="B99" s="38" t="s">
        <v>312</v>
      </c>
      <c r="C99" s="629">
        <v>0</v>
      </c>
      <c r="D99" s="173">
        <f>入力!E114</f>
        <v>0</v>
      </c>
      <c r="E99" s="71">
        <f>IF(入力!F114="",各種係数!C97,入力!F114/100)</f>
        <v>1</v>
      </c>
      <c r="F99" s="172">
        <f t="shared" si="24"/>
        <v>0</v>
      </c>
      <c r="G99" s="173">
        <f>入力!G114</f>
        <v>0</v>
      </c>
      <c r="H99" s="72">
        <f>IF(各種係数!HV97&lt;0,0,各種係数!HV97)</f>
        <v>0</v>
      </c>
      <c r="I99" s="73">
        <f>IF(各種係数!HX97&lt;0,0,各種係数!HX97)</f>
        <v>0</v>
      </c>
      <c r="J99" s="73">
        <f>IF(各種係数!HY97&lt;0,0,各種係数!HY97)</f>
        <v>0</v>
      </c>
      <c r="K99" s="73">
        <f>IF(各種係数!HZ97&lt;0,0,各種係数!HZ97)</f>
        <v>0</v>
      </c>
      <c r="L99" s="73">
        <f>IF(各種係数!IA97&lt;0,0,各種係数!IA97)</f>
        <v>0</v>
      </c>
      <c r="M99" s="73">
        <f>IF(各種係数!IB97&lt;0,0,各種係数!IB97)</f>
        <v>0</v>
      </c>
      <c r="N99" s="73">
        <f>IF(各種係数!IC97&lt;0,0,各種係数!IC97)</f>
        <v>0</v>
      </c>
      <c r="O99" s="73">
        <f>IF(各種係数!ID97&lt;0,0,各種係数!ID97)</f>
        <v>0</v>
      </c>
      <c r="P99" s="74">
        <f>IF(各種係数!IE97&lt;0,0,各種係数!IE97)</f>
        <v>0</v>
      </c>
      <c r="Q99" s="133">
        <f t="shared" si="25"/>
        <v>0</v>
      </c>
      <c r="R99" s="130">
        <f t="shared" si="26"/>
        <v>0</v>
      </c>
      <c r="S99" s="130">
        <f t="shared" si="27"/>
        <v>0</v>
      </c>
      <c r="T99" s="130">
        <f t="shared" si="28"/>
        <v>0</v>
      </c>
      <c r="U99" s="130">
        <f t="shared" si="29"/>
        <v>0</v>
      </c>
      <c r="V99" s="130">
        <f t="shared" si="30"/>
        <v>0</v>
      </c>
      <c r="W99" s="130">
        <f t="shared" si="31"/>
        <v>0</v>
      </c>
      <c r="X99" s="130">
        <f t="shared" si="32"/>
        <v>0</v>
      </c>
      <c r="Y99" s="131">
        <f t="shared" si="33"/>
        <v>0</v>
      </c>
      <c r="Z99" s="132">
        <f t="shared" si="40"/>
        <v>0</v>
      </c>
      <c r="AA99" s="72">
        <f>IF(入力!H114="",各種係数!C97,入力!H114/100)</f>
        <v>1</v>
      </c>
      <c r="AB99" s="217">
        <f t="shared" si="35"/>
        <v>0</v>
      </c>
      <c r="AC99" s="218">
        <f>C99+F99+AB99</f>
        <v>0</v>
      </c>
      <c r="AD99" s="72">
        <f>各種係数!E97</f>
        <v>0.57765341751566457</v>
      </c>
      <c r="AE99" s="219">
        <f t="shared" si="36"/>
        <v>0</v>
      </c>
      <c r="AF99" s="72">
        <f>各種係数!F97</f>
        <v>0.51279475773664318</v>
      </c>
      <c r="AG99" s="219">
        <f t="shared" si="37"/>
        <v>0</v>
      </c>
      <c r="AH99" s="72">
        <f>各種係数!HT97</f>
        <v>8.8534940450566801E-4</v>
      </c>
      <c r="AI99" s="221">
        <f t="shared" si="38"/>
        <v>0</v>
      </c>
    </row>
    <row r="100" spans="1:35" ht="13.5" customHeight="1">
      <c r="A100" s="6" t="s">
        <v>313</v>
      </c>
      <c r="B100" s="38" t="s">
        <v>314</v>
      </c>
      <c r="C100" s="629">
        <v>0</v>
      </c>
      <c r="D100" s="173">
        <f>入力!E115</f>
        <v>0</v>
      </c>
      <c r="E100" s="71">
        <f>IF(入力!F115="",各種係数!C98,入力!F115/100)</f>
        <v>1</v>
      </c>
      <c r="F100" s="172">
        <f t="shared" si="24"/>
        <v>0</v>
      </c>
      <c r="G100" s="173">
        <f>入力!G115</f>
        <v>0</v>
      </c>
      <c r="H100" s="72">
        <f>IF(各種係数!HV98&lt;0,0,各種係数!HV98)</f>
        <v>0</v>
      </c>
      <c r="I100" s="73">
        <f>IF(各種係数!HX98&lt;0,0,各種係数!HX98)</f>
        <v>0</v>
      </c>
      <c r="J100" s="73">
        <f>IF(各種係数!HY98&lt;0,0,各種係数!HY98)</f>
        <v>0</v>
      </c>
      <c r="K100" s="73">
        <f>IF(各種係数!HZ98&lt;0,0,各種係数!HZ98)</f>
        <v>0</v>
      </c>
      <c r="L100" s="73">
        <f>IF(各種係数!IA98&lt;0,0,各種係数!IA98)</f>
        <v>0</v>
      </c>
      <c r="M100" s="73">
        <f>IF(各種係数!IB98&lt;0,0,各種係数!IB98)</f>
        <v>0</v>
      </c>
      <c r="N100" s="73">
        <f>IF(各種係数!IC98&lt;0,0,各種係数!IC98)</f>
        <v>0</v>
      </c>
      <c r="O100" s="73">
        <f>IF(各種係数!ID98&lt;0,0,各種係数!ID98)</f>
        <v>0</v>
      </c>
      <c r="P100" s="74">
        <f>IF(各種係数!IE98&lt;0,0,各種係数!IE98)</f>
        <v>0</v>
      </c>
      <c r="Q100" s="133">
        <f t="shared" si="25"/>
        <v>0</v>
      </c>
      <c r="R100" s="130">
        <f t="shared" si="26"/>
        <v>0</v>
      </c>
      <c r="S100" s="130">
        <f t="shared" si="27"/>
        <v>0</v>
      </c>
      <c r="T100" s="130">
        <f t="shared" si="28"/>
        <v>0</v>
      </c>
      <c r="U100" s="130">
        <f t="shared" si="29"/>
        <v>0</v>
      </c>
      <c r="V100" s="130">
        <f t="shared" si="30"/>
        <v>0</v>
      </c>
      <c r="W100" s="130">
        <f t="shared" si="31"/>
        <v>0</v>
      </c>
      <c r="X100" s="130">
        <f t="shared" si="32"/>
        <v>0</v>
      </c>
      <c r="Y100" s="131">
        <f t="shared" si="33"/>
        <v>0</v>
      </c>
      <c r="Z100" s="132">
        <f t="shared" si="40"/>
        <v>0</v>
      </c>
      <c r="AA100" s="72">
        <f>IF(入力!H115="",各種係数!C98,入力!H115/100)</f>
        <v>1</v>
      </c>
      <c r="AB100" s="217">
        <f t="shared" si="35"/>
        <v>0</v>
      </c>
      <c r="AC100" s="218">
        <f>C100+F100+AB100</f>
        <v>0</v>
      </c>
      <c r="AD100" s="72">
        <f>各種係数!E98</f>
        <v>0.68672042333375327</v>
      </c>
      <c r="AE100" s="219">
        <f t="shared" si="36"/>
        <v>0</v>
      </c>
      <c r="AF100" s="72">
        <f>各種係数!F98</f>
        <v>0.6125740204107345</v>
      </c>
      <c r="AG100" s="219">
        <f t="shared" si="37"/>
        <v>0</v>
      </c>
      <c r="AH100" s="72">
        <f>各種係数!HT98</f>
        <v>1.4518799834410266E-3</v>
      </c>
      <c r="AI100" s="221">
        <f t="shared" si="38"/>
        <v>0</v>
      </c>
    </row>
    <row r="101" spans="1:35" ht="13.5" customHeight="1">
      <c r="A101" s="6" t="s">
        <v>315</v>
      </c>
      <c r="B101" s="38" t="s">
        <v>67</v>
      </c>
      <c r="C101" s="629">
        <v>0</v>
      </c>
      <c r="D101" s="173">
        <f>入力!E116</f>
        <v>0</v>
      </c>
      <c r="E101" s="71">
        <f>IF(入力!F116="",各種係数!C99,入力!F116/100)</f>
        <v>1</v>
      </c>
      <c r="F101" s="172">
        <f t="shared" si="24"/>
        <v>0</v>
      </c>
      <c r="G101" s="173">
        <f>入力!G116</f>
        <v>0</v>
      </c>
      <c r="H101" s="72">
        <f>IF(各種係数!HV99&lt;0,0,各種係数!HV99)</f>
        <v>0</v>
      </c>
      <c r="I101" s="73">
        <f>IF(各種係数!HX99&lt;0,0,各種係数!HX99)</f>
        <v>0</v>
      </c>
      <c r="J101" s="73">
        <f>IF(各種係数!HY99&lt;0,0,各種係数!HY99)</f>
        <v>0</v>
      </c>
      <c r="K101" s="73">
        <f>IF(各種係数!HZ99&lt;0,0,各種係数!HZ99)</f>
        <v>0</v>
      </c>
      <c r="L101" s="73">
        <f>IF(各種係数!IA99&lt;0,0,各種係数!IA99)</f>
        <v>0</v>
      </c>
      <c r="M101" s="73">
        <f>IF(各種係数!IB99&lt;0,0,各種係数!IB99)</f>
        <v>0</v>
      </c>
      <c r="N101" s="73">
        <f>IF(各種係数!IC99&lt;0,0,各種係数!IC99)</f>
        <v>0</v>
      </c>
      <c r="O101" s="73">
        <f>IF(各種係数!ID99&lt;0,0,各種係数!ID99)</f>
        <v>0</v>
      </c>
      <c r="P101" s="74">
        <f>IF(各種係数!IE99&lt;0,0,各種係数!IE99)</f>
        <v>0</v>
      </c>
      <c r="Q101" s="133">
        <f t="shared" si="25"/>
        <v>0</v>
      </c>
      <c r="R101" s="130">
        <f t="shared" si="26"/>
        <v>0</v>
      </c>
      <c r="S101" s="130">
        <f t="shared" si="27"/>
        <v>0</v>
      </c>
      <c r="T101" s="130">
        <f t="shared" si="28"/>
        <v>0</v>
      </c>
      <c r="U101" s="130">
        <f t="shared" si="29"/>
        <v>0</v>
      </c>
      <c r="V101" s="130">
        <f t="shared" si="30"/>
        <v>0</v>
      </c>
      <c r="W101" s="130">
        <f t="shared" si="31"/>
        <v>0</v>
      </c>
      <c r="X101" s="130">
        <f t="shared" si="32"/>
        <v>0</v>
      </c>
      <c r="Y101" s="131">
        <f t="shared" si="33"/>
        <v>0</v>
      </c>
      <c r="Z101" s="132">
        <f t="shared" si="40"/>
        <v>0</v>
      </c>
      <c r="AA101" s="72">
        <f>IF(入力!H116="",各種係数!C99,入力!H116/100)</f>
        <v>1</v>
      </c>
      <c r="AB101" s="217">
        <f t="shared" si="35"/>
        <v>0</v>
      </c>
      <c r="AC101" s="218">
        <f>C101+F101+AB101</f>
        <v>0</v>
      </c>
      <c r="AD101" s="72">
        <f>各種係数!E99</f>
        <v>0.78862412919569347</v>
      </c>
      <c r="AE101" s="219">
        <f t="shared" si="36"/>
        <v>0</v>
      </c>
      <c r="AF101" s="72">
        <f>各種係数!F99</f>
        <v>0.69647720075997466</v>
      </c>
      <c r="AG101" s="219">
        <f t="shared" si="37"/>
        <v>0</v>
      </c>
      <c r="AH101" s="72">
        <f>各種係数!HT99</f>
        <v>1.6433660544648511E-3</v>
      </c>
      <c r="AI101" s="221">
        <f t="shared" si="38"/>
        <v>0</v>
      </c>
    </row>
    <row r="102" spans="1:35" ht="13.5" customHeight="1">
      <c r="A102" s="6" t="s">
        <v>316</v>
      </c>
      <c r="B102" s="38" t="s">
        <v>391</v>
      </c>
      <c r="C102" s="629">
        <v>0</v>
      </c>
      <c r="D102" s="173">
        <f>入力!E117</f>
        <v>0</v>
      </c>
      <c r="E102" s="71">
        <f>IF(入力!F117="",各種係数!C100,入力!F117/100)</f>
        <v>1</v>
      </c>
      <c r="F102" s="172">
        <f t="shared" si="24"/>
        <v>0</v>
      </c>
      <c r="G102" s="173">
        <f>入力!G117</f>
        <v>0</v>
      </c>
      <c r="H102" s="72">
        <f>IF(各種係数!HV100&lt;0,0,各種係数!HV100)</f>
        <v>0</v>
      </c>
      <c r="I102" s="73">
        <f>IF(各種係数!HX100&lt;0,0,各種係数!HX100)</f>
        <v>0</v>
      </c>
      <c r="J102" s="73">
        <f>IF(各種係数!HY100&lt;0,0,各種係数!HY100)</f>
        <v>0</v>
      </c>
      <c r="K102" s="73">
        <f>IF(各種係数!HZ100&lt;0,0,各種係数!HZ100)</f>
        <v>0</v>
      </c>
      <c r="L102" s="73">
        <f>IF(各種係数!IA100&lt;0,0,各種係数!IA100)</f>
        <v>0</v>
      </c>
      <c r="M102" s="73">
        <f>IF(各種係数!IB100&lt;0,0,各種係数!IB100)</f>
        <v>0</v>
      </c>
      <c r="N102" s="73">
        <f>IF(各種係数!IC100&lt;0,0,各種係数!IC100)</f>
        <v>0</v>
      </c>
      <c r="O102" s="73">
        <f>IF(各種係数!ID100&lt;0,0,各種係数!ID100)</f>
        <v>0</v>
      </c>
      <c r="P102" s="74">
        <f>IF(各種係数!IE100&lt;0,0,各種係数!IE100)</f>
        <v>0</v>
      </c>
      <c r="Q102" s="133">
        <f t="shared" si="25"/>
        <v>0</v>
      </c>
      <c r="R102" s="130">
        <f t="shared" si="26"/>
        <v>0</v>
      </c>
      <c r="S102" s="130">
        <f t="shared" si="27"/>
        <v>0</v>
      </c>
      <c r="T102" s="130">
        <f t="shared" si="28"/>
        <v>0</v>
      </c>
      <c r="U102" s="130">
        <f t="shared" si="29"/>
        <v>0</v>
      </c>
      <c r="V102" s="130">
        <f t="shared" si="30"/>
        <v>0</v>
      </c>
      <c r="W102" s="130">
        <f t="shared" si="31"/>
        <v>0</v>
      </c>
      <c r="X102" s="130">
        <f t="shared" si="32"/>
        <v>0</v>
      </c>
      <c r="Y102" s="131">
        <f t="shared" si="33"/>
        <v>0</v>
      </c>
      <c r="Z102" s="132">
        <f t="shared" si="40"/>
        <v>0</v>
      </c>
      <c r="AA102" s="72">
        <f>IF(入力!H117="",各種係数!C100,入力!H117/100)</f>
        <v>1</v>
      </c>
      <c r="AB102" s="217">
        <f t="shared" si="35"/>
        <v>0</v>
      </c>
      <c r="AC102" s="218">
        <f>C102+F102+AB102</f>
        <v>0</v>
      </c>
      <c r="AD102" s="72">
        <f>各種係数!E100</f>
        <v>0.61575473131531411</v>
      </c>
      <c r="AE102" s="219">
        <f t="shared" si="36"/>
        <v>0</v>
      </c>
      <c r="AF102" s="72">
        <f>各種係数!F100</f>
        <v>0.51587797342697483</v>
      </c>
      <c r="AG102" s="219">
        <f t="shared" si="37"/>
        <v>0</v>
      </c>
      <c r="AH102" s="72">
        <f>各種係数!HT100</f>
        <v>1.2753026184728108E-3</v>
      </c>
      <c r="AI102" s="221">
        <f t="shared" si="38"/>
        <v>0</v>
      </c>
    </row>
    <row r="103" spans="1:35" ht="13.5" customHeight="1">
      <c r="A103" s="6" t="s">
        <v>317</v>
      </c>
      <c r="B103" s="38" t="s">
        <v>68</v>
      </c>
      <c r="C103" s="629">
        <v>0</v>
      </c>
      <c r="D103" s="173">
        <f>入力!E118</f>
        <v>0</v>
      </c>
      <c r="E103" s="71">
        <f>IF(入力!F118="",各種係数!C101,入力!F118/100)</f>
        <v>0.48687250577609742</v>
      </c>
      <c r="F103" s="172">
        <f t="shared" si="24"/>
        <v>0</v>
      </c>
      <c r="G103" s="173">
        <f>入力!G118</f>
        <v>0</v>
      </c>
      <c r="H103" s="72">
        <f>IF(各種係数!HV101&lt;0,0,各種係数!HV101)</f>
        <v>0</v>
      </c>
      <c r="I103" s="73">
        <f>IF(各種係数!HX101&lt;0,0,各種係数!HX101)</f>
        <v>0</v>
      </c>
      <c r="J103" s="73">
        <f>IF(各種係数!HY101&lt;0,0,各種係数!HY101)</f>
        <v>0</v>
      </c>
      <c r="K103" s="73">
        <f>IF(各種係数!HZ101&lt;0,0,各種係数!HZ101)</f>
        <v>0</v>
      </c>
      <c r="L103" s="73">
        <f>IF(各種係数!IA101&lt;0,0,各種係数!IA101)</f>
        <v>0</v>
      </c>
      <c r="M103" s="73">
        <f>IF(各種係数!IB101&lt;0,0,各種係数!IB101)</f>
        <v>0</v>
      </c>
      <c r="N103" s="73">
        <f>IF(各種係数!IC101&lt;0,0,各種係数!IC101)</f>
        <v>0</v>
      </c>
      <c r="O103" s="73">
        <f>IF(各種係数!ID101&lt;0,0,各種係数!ID101)</f>
        <v>0</v>
      </c>
      <c r="P103" s="74">
        <f>IF(各種係数!IE101&lt;0,0,各種係数!IE101)</f>
        <v>0</v>
      </c>
      <c r="Q103" s="133">
        <f t="shared" si="25"/>
        <v>0</v>
      </c>
      <c r="R103" s="130">
        <f t="shared" si="26"/>
        <v>0</v>
      </c>
      <c r="S103" s="130">
        <f t="shared" si="27"/>
        <v>0</v>
      </c>
      <c r="T103" s="130">
        <f t="shared" si="28"/>
        <v>0</v>
      </c>
      <c r="U103" s="130">
        <f t="shared" si="29"/>
        <v>0</v>
      </c>
      <c r="V103" s="130">
        <f t="shared" si="30"/>
        <v>0</v>
      </c>
      <c r="W103" s="130">
        <f t="shared" si="31"/>
        <v>0</v>
      </c>
      <c r="X103" s="130">
        <f t="shared" si="32"/>
        <v>0</v>
      </c>
      <c r="Y103" s="131">
        <f t="shared" si="33"/>
        <v>0</v>
      </c>
      <c r="Z103" s="132">
        <f t="shared" si="40"/>
        <v>0</v>
      </c>
      <c r="AA103" s="72">
        <f>IF(入力!H118="",各種係数!C101,入力!H118/100)</f>
        <v>0.48687250577609742</v>
      </c>
      <c r="AB103" s="217">
        <f t="shared" si="35"/>
        <v>0</v>
      </c>
      <c r="AC103" s="218">
        <f>C103+F103+AB103</f>
        <v>0</v>
      </c>
      <c r="AD103" s="72">
        <f>各種係数!E101</f>
        <v>0.64649809083869592</v>
      </c>
      <c r="AE103" s="219">
        <f t="shared" si="36"/>
        <v>0</v>
      </c>
      <c r="AF103" s="72">
        <f>各種係数!F101</f>
        <v>0.16485541107046542</v>
      </c>
      <c r="AG103" s="219">
        <f t="shared" si="37"/>
        <v>0</v>
      </c>
      <c r="AH103" s="72">
        <f>各種係数!HT101</f>
        <v>5.3750233638621134E-4</v>
      </c>
      <c r="AI103" s="221">
        <f t="shared" si="38"/>
        <v>0</v>
      </c>
    </row>
    <row r="104" spans="1:35" ht="13.5" customHeight="1">
      <c r="A104" s="6" t="s">
        <v>318</v>
      </c>
      <c r="B104" s="38" t="s">
        <v>184</v>
      </c>
      <c r="C104" s="629">
        <v>0</v>
      </c>
      <c r="D104" s="173">
        <f>入力!E119</f>
        <v>0</v>
      </c>
      <c r="E104" s="71">
        <f>IF(入力!F119="",各種係数!C102,入力!F119/100)</f>
        <v>0.11270891862292276</v>
      </c>
      <c r="F104" s="172">
        <f t="shared" si="24"/>
        <v>0</v>
      </c>
      <c r="G104" s="173">
        <f>入力!G119</f>
        <v>0</v>
      </c>
      <c r="H104" s="72">
        <f>IF(各種係数!HV102&lt;0,0,各種係数!HV102)</f>
        <v>0</v>
      </c>
      <c r="I104" s="73">
        <f>IF(各種係数!HX102&lt;0,0,各種係数!HX102)</f>
        <v>0</v>
      </c>
      <c r="J104" s="73">
        <f>IF(各種係数!HY102&lt;0,0,各種係数!HY102)</f>
        <v>0</v>
      </c>
      <c r="K104" s="73">
        <f>IF(各種係数!HZ102&lt;0,0,各種係数!HZ102)</f>
        <v>0</v>
      </c>
      <c r="L104" s="73">
        <f>IF(各種係数!IA102&lt;0,0,各種係数!IA102)</f>
        <v>0</v>
      </c>
      <c r="M104" s="73">
        <f>IF(各種係数!IB102&lt;0,0,各種係数!IB102)</f>
        <v>0</v>
      </c>
      <c r="N104" s="73">
        <f>IF(各種係数!IC102&lt;0,0,各種係数!IC102)</f>
        <v>0</v>
      </c>
      <c r="O104" s="73">
        <f>IF(各種係数!ID102&lt;0,0,各種係数!ID102)</f>
        <v>0</v>
      </c>
      <c r="P104" s="74">
        <f>IF(各種係数!IE102&lt;0,0,各種係数!IE102)</f>
        <v>0</v>
      </c>
      <c r="Q104" s="133">
        <f t="shared" si="25"/>
        <v>0</v>
      </c>
      <c r="R104" s="130">
        <f t="shared" si="26"/>
        <v>0</v>
      </c>
      <c r="S104" s="130">
        <f t="shared" si="27"/>
        <v>0</v>
      </c>
      <c r="T104" s="130">
        <f t="shared" si="28"/>
        <v>0</v>
      </c>
      <c r="U104" s="130">
        <f t="shared" si="29"/>
        <v>0</v>
      </c>
      <c r="V104" s="130">
        <f t="shared" si="30"/>
        <v>0</v>
      </c>
      <c r="W104" s="130">
        <f t="shared" si="31"/>
        <v>0</v>
      </c>
      <c r="X104" s="130">
        <f t="shared" si="32"/>
        <v>0</v>
      </c>
      <c r="Y104" s="131">
        <f t="shared" si="33"/>
        <v>0</v>
      </c>
      <c r="Z104" s="132">
        <f t="shared" si="40"/>
        <v>0</v>
      </c>
      <c r="AA104" s="72">
        <f>IF(入力!H119="",各種係数!C102,入力!H119/100)</f>
        <v>0.11270891862292276</v>
      </c>
      <c r="AB104" s="217">
        <f t="shared" si="35"/>
        <v>0</v>
      </c>
      <c r="AC104" s="218">
        <f>C104+F104+AB104</f>
        <v>0</v>
      </c>
      <c r="AD104" s="72">
        <f>各種係数!E102</f>
        <v>0.10404166194950752</v>
      </c>
      <c r="AE104" s="219">
        <f t="shared" si="36"/>
        <v>0</v>
      </c>
      <c r="AF104" s="72">
        <f>各種係数!F102</f>
        <v>9.0456243631835159E-2</v>
      </c>
      <c r="AG104" s="219">
        <f t="shared" si="37"/>
        <v>0</v>
      </c>
      <c r="AH104" s="72">
        <f>各種係数!HT102</f>
        <v>2.2415940224159402E-4</v>
      </c>
      <c r="AI104" s="221">
        <f t="shared" si="38"/>
        <v>0</v>
      </c>
    </row>
    <row r="105" spans="1:35" ht="13.5" customHeight="1">
      <c r="A105" s="6" t="s">
        <v>319</v>
      </c>
      <c r="B105" s="38" t="s">
        <v>320</v>
      </c>
      <c r="C105" s="629">
        <v>0</v>
      </c>
      <c r="D105" s="173">
        <f>入力!E120</f>
        <v>0</v>
      </c>
      <c r="E105" s="71">
        <f>IF(入力!F120="",各種係数!C103,入力!F120/100)</f>
        <v>1</v>
      </c>
      <c r="F105" s="172">
        <f t="shared" si="24"/>
        <v>0</v>
      </c>
      <c r="G105" s="173">
        <f>入力!G120</f>
        <v>0</v>
      </c>
      <c r="H105" s="72">
        <f>IF(各種係数!HV103&lt;0,0,各種係数!HV103)</f>
        <v>0</v>
      </c>
      <c r="I105" s="73">
        <f>IF(各種係数!HX103&lt;0,0,各種係数!HX103)</f>
        <v>0</v>
      </c>
      <c r="J105" s="73">
        <f>IF(各種係数!HY103&lt;0,0,各種係数!HY103)</f>
        <v>0</v>
      </c>
      <c r="K105" s="73">
        <f>IF(各種係数!HZ103&lt;0,0,各種係数!HZ103)</f>
        <v>0</v>
      </c>
      <c r="L105" s="73">
        <f>IF(各種係数!IA103&lt;0,0,各種係数!IA103)</f>
        <v>0</v>
      </c>
      <c r="M105" s="73">
        <f>IF(各種係数!IB103&lt;0,0,各種係数!IB103)</f>
        <v>0</v>
      </c>
      <c r="N105" s="73">
        <f>IF(各種係数!IC103&lt;0,0,各種係数!IC103)</f>
        <v>0</v>
      </c>
      <c r="O105" s="73">
        <f>IF(各種係数!ID103&lt;0,0,各種係数!ID103)</f>
        <v>0</v>
      </c>
      <c r="P105" s="74">
        <f>IF(各種係数!IE103&lt;0,0,各種係数!IE103)</f>
        <v>0</v>
      </c>
      <c r="Q105" s="133">
        <f t="shared" si="25"/>
        <v>0</v>
      </c>
      <c r="R105" s="130">
        <f t="shared" si="26"/>
        <v>0</v>
      </c>
      <c r="S105" s="130">
        <f t="shared" si="27"/>
        <v>0</v>
      </c>
      <c r="T105" s="130">
        <f t="shared" si="28"/>
        <v>0</v>
      </c>
      <c r="U105" s="130">
        <f t="shared" si="29"/>
        <v>0</v>
      </c>
      <c r="V105" s="130">
        <f t="shared" si="30"/>
        <v>0</v>
      </c>
      <c r="W105" s="130">
        <f t="shared" si="31"/>
        <v>0</v>
      </c>
      <c r="X105" s="130">
        <f t="shared" si="32"/>
        <v>0</v>
      </c>
      <c r="Y105" s="131">
        <f t="shared" si="33"/>
        <v>0</v>
      </c>
      <c r="Z105" s="132">
        <f t="shared" si="40"/>
        <v>0</v>
      </c>
      <c r="AA105" s="72">
        <f>IF(入力!H120="",各種係数!C103,入力!H120/100)</f>
        <v>1</v>
      </c>
      <c r="AB105" s="217">
        <f t="shared" si="35"/>
        <v>0</v>
      </c>
      <c r="AC105" s="218">
        <f>C105+F105+AB105</f>
        <v>0</v>
      </c>
      <c r="AD105" s="72">
        <f>各種係数!E103</f>
        <v>0.40567601506906653</v>
      </c>
      <c r="AE105" s="219">
        <f t="shared" si="36"/>
        <v>0</v>
      </c>
      <c r="AF105" s="72">
        <f>各種係数!F103</f>
        <v>0.38534951862704059</v>
      </c>
      <c r="AG105" s="219">
        <f t="shared" si="37"/>
        <v>0</v>
      </c>
      <c r="AH105" s="72">
        <f>各種係数!HT103</f>
        <v>1.0821264127249895E-3</v>
      </c>
      <c r="AI105" s="221">
        <f t="shared" si="38"/>
        <v>0</v>
      </c>
    </row>
    <row r="106" spans="1:35" ht="13.5" customHeight="1">
      <c r="A106" s="6" t="s">
        <v>321</v>
      </c>
      <c r="B106" s="38" t="s">
        <v>69</v>
      </c>
      <c r="C106" s="629">
        <v>0</v>
      </c>
      <c r="D106" s="173">
        <f>入力!E121</f>
        <v>0</v>
      </c>
      <c r="E106" s="71">
        <f>IF(入力!F121="",各種係数!C104,入力!F121/100)</f>
        <v>0.48381414862972227</v>
      </c>
      <c r="F106" s="172">
        <f t="shared" si="24"/>
        <v>0</v>
      </c>
      <c r="G106" s="173">
        <f>入力!G121</f>
        <v>0</v>
      </c>
      <c r="H106" s="72">
        <f>IF(各種係数!HV104&lt;0,0,各種係数!HV104)</f>
        <v>0</v>
      </c>
      <c r="I106" s="73">
        <f>IF(各種係数!HX104&lt;0,0,各種係数!HX104)</f>
        <v>0</v>
      </c>
      <c r="J106" s="73">
        <f>IF(各種係数!HY104&lt;0,0,各種係数!HY104)</f>
        <v>0</v>
      </c>
      <c r="K106" s="73">
        <f>IF(各種係数!HZ104&lt;0,0,各種係数!HZ104)</f>
        <v>0</v>
      </c>
      <c r="L106" s="73">
        <f>IF(各種係数!IA104&lt;0,0,各種係数!IA104)</f>
        <v>0</v>
      </c>
      <c r="M106" s="73">
        <f>IF(各種係数!IB104&lt;0,0,各種係数!IB104)</f>
        <v>0</v>
      </c>
      <c r="N106" s="73">
        <f>IF(各種係数!IC104&lt;0,0,各種係数!IC104)</f>
        <v>0</v>
      </c>
      <c r="O106" s="73">
        <f>IF(各種係数!ID104&lt;0,0,各種係数!ID104)</f>
        <v>0</v>
      </c>
      <c r="P106" s="74">
        <f>IF(各種係数!IE104&lt;0,0,各種係数!IE104)</f>
        <v>0</v>
      </c>
      <c r="Q106" s="133">
        <f t="shared" si="25"/>
        <v>0</v>
      </c>
      <c r="R106" s="130">
        <f t="shared" si="26"/>
        <v>0</v>
      </c>
      <c r="S106" s="130">
        <f t="shared" si="27"/>
        <v>0</v>
      </c>
      <c r="T106" s="130">
        <f t="shared" si="28"/>
        <v>0</v>
      </c>
      <c r="U106" s="130">
        <f t="shared" si="29"/>
        <v>0</v>
      </c>
      <c r="V106" s="130">
        <f t="shared" si="30"/>
        <v>0</v>
      </c>
      <c r="W106" s="130">
        <f t="shared" si="31"/>
        <v>0</v>
      </c>
      <c r="X106" s="130">
        <f t="shared" si="32"/>
        <v>0</v>
      </c>
      <c r="Y106" s="131">
        <f t="shared" si="33"/>
        <v>0</v>
      </c>
      <c r="Z106" s="132">
        <f t="shared" si="40"/>
        <v>0</v>
      </c>
      <c r="AA106" s="72">
        <f>IF(入力!H121="",各種係数!C104,入力!H121/100)</f>
        <v>0.48381414862972227</v>
      </c>
      <c r="AB106" s="217">
        <f t="shared" si="35"/>
        <v>0</v>
      </c>
      <c r="AC106" s="218">
        <f>C106+F106+AB106</f>
        <v>0</v>
      </c>
      <c r="AD106" s="72">
        <f>各種係数!E104</f>
        <v>0.74474012094936137</v>
      </c>
      <c r="AE106" s="219">
        <f t="shared" si="36"/>
        <v>0</v>
      </c>
      <c r="AF106" s="72">
        <f>各種係数!F104</f>
        <v>0.39473657553257224</v>
      </c>
      <c r="AG106" s="219">
        <f t="shared" si="37"/>
        <v>0</v>
      </c>
      <c r="AH106" s="72">
        <f>各種係数!HT104</f>
        <v>1.4110758820490483E-3</v>
      </c>
      <c r="AI106" s="221">
        <f t="shared" si="38"/>
        <v>0</v>
      </c>
    </row>
    <row r="107" spans="1:35" ht="13.5" customHeight="1">
      <c r="A107" s="6" t="s">
        <v>322</v>
      </c>
      <c r="B107" s="38" t="s">
        <v>185</v>
      </c>
      <c r="C107" s="629">
        <v>0</v>
      </c>
      <c r="D107" s="173">
        <f>入力!E122</f>
        <v>0</v>
      </c>
      <c r="E107" s="71">
        <f>IF(入力!F122="",各種係数!C105,入力!F122/100)</f>
        <v>0.13561513336962439</v>
      </c>
      <c r="F107" s="172">
        <f t="shared" si="24"/>
        <v>0</v>
      </c>
      <c r="G107" s="173">
        <f>入力!G122</f>
        <v>0</v>
      </c>
      <c r="H107" s="72">
        <f>IF(各種係数!HV105&lt;0,0,各種係数!HV105)</f>
        <v>0</v>
      </c>
      <c r="I107" s="73">
        <f>IF(各種係数!HX105&lt;0,0,各種係数!HX105)</f>
        <v>0</v>
      </c>
      <c r="J107" s="73">
        <f>IF(各種係数!HY105&lt;0,0,各種係数!HY105)</f>
        <v>0</v>
      </c>
      <c r="K107" s="73">
        <f>IF(各種係数!HZ105&lt;0,0,各種係数!HZ105)</f>
        <v>0</v>
      </c>
      <c r="L107" s="73">
        <f>IF(各種係数!IA105&lt;0,0,各種係数!IA105)</f>
        <v>0</v>
      </c>
      <c r="M107" s="73">
        <f>IF(各種係数!IB105&lt;0,0,各種係数!IB105)</f>
        <v>0</v>
      </c>
      <c r="N107" s="73">
        <f>IF(各種係数!IC105&lt;0,0,各種係数!IC105)</f>
        <v>0</v>
      </c>
      <c r="O107" s="73">
        <f>IF(各種係数!ID105&lt;0,0,各種係数!ID105)</f>
        <v>0</v>
      </c>
      <c r="P107" s="74">
        <f>IF(各種係数!IE105&lt;0,0,各種係数!IE105)</f>
        <v>0</v>
      </c>
      <c r="Q107" s="133">
        <f t="shared" si="25"/>
        <v>0</v>
      </c>
      <c r="R107" s="130">
        <f t="shared" si="26"/>
        <v>0</v>
      </c>
      <c r="S107" s="130">
        <f t="shared" si="27"/>
        <v>0</v>
      </c>
      <c r="T107" s="130">
        <f t="shared" si="28"/>
        <v>0</v>
      </c>
      <c r="U107" s="130">
        <f t="shared" si="29"/>
        <v>0</v>
      </c>
      <c r="V107" s="130">
        <f t="shared" si="30"/>
        <v>0</v>
      </c>
      <c r="W107" s="130">
        <f t="shared" si="31"/>
        <v>0</v>
      </c>
      <c r="X107" s="130">
        <f t="shared" si="32"/>
        <v>0</v>
      </c>
      <c r="Y107" s="131">
        <f t="shared" si="33"/>
        <v>0</v>
      </c>
      <c r="Z107" s="132">
        <f t="shared" si="40"/>
        <v>0</v>
      </c>
      <c r="AA107" s="72">
        <f>IF(入力!H122="",各種係数!C105,入力!H122/100)</f>
        <v>0.13561513336962439</v>
      </c>
      <c r="AB107" s="217">
        <f t="shared" si="35"/>
        <v>0</v>
      </c>
      <c r="AC107" s="218">
        <f>C107+F107+AB107</f>
        <v>0</v>
      </c>
      <c r="AD107" s="72">
        <f>各種係数!E105</f>
        <v>0.40818975038656946</v>
      </c>
      <c r="AE107" s="219">
        <f t="shared" si="36"/>
        <v>0</v>
      </c>
      <c r="AF107" s="72">
        <f>各種係数!F105</f>
        <v>0.37314998895515794</v>
      </c>
      <c r="AG107" s="219">
        <f t="shared" si="37"/>
        <v>0</v>
      </c>
      <c r="AH107" s="72">
        <f>各種係数!HT105</f>
        <v>1.5537331566158603E-3</v>
      </c>
      <c r="AI107" s="221">
        <f t="shared" si="38"/>
        <v>0</v>
      </c>
    </row>
    <row r="108" spans="1:35" ht="13.5" customHeight="1">
      <c r="A108" s="6" t="s">
        <v>323</v>
      </c>
      <c r="B108" s="38" t="s">
        <v>324</v>
      </c>
      <c r="C108" s="629">
        <v>0</v>
      </c>
      <c r="D108" s="173">
        <f>入力!E123</f>
        <v>0</v>
      </c>
      <c r="E108" s="71">
        <f>IF(入力!F123="",各種係数!C106,入力!F123/100)</f>
        <v>0.66931845743390728</v>
      </c>
      <c r="F108" s="172">
        <f t="shared" si="24"/>
        <v>0</v>
      </c>
      <c r="G108" s="173">
        <f>入力!G123</f>
        <v>0</v>
      </c>
      <c r="H108" s="72">
        <f>IF(各種係数!HV106&lt;0,0,各種係数!HV106)</f>
        <v>0</v>
      </c>
      <c r="I108" s="73">
        <f>IF(各種係数!HX106&lt;0,0,各種係数!HX106)</f>
        <v>0</v>
      </c>
      <c r="J108" s="73">
        <f>IF(各種係数!HY106&lt;0,0,各種係数!HY106)</f>
        <v>0</v>
      </c>
      <c r="K108" s="73">
        <f>IF(各種係数!HZ106&lt;0,0,各種係数!HZ106)</f>
        <v>0</v>
      </c>
      <c r="L108" s="73">
        <f>IF(各種係数!IA106&lt;0,0,各種係数!IA106)</f>
        <v>0</v>
      </c>
      <c r="M108" s="73">
        <f>IF(各種係数!IB106&lt;0,0,各種係数!IB106)</f>
        <v>0</v>
      </c>
      <c r="N108" s="73">
        <f>IF(各種係数!IC106&lt;0,0,各種係数!IC106)</f>
        <v>0</v>
      </c>
      <c r="O108" s="73">
        <f>IF(各種係数!ID106&lt;0,0,各種係数!ID106)</f>
        <v>0</v>
      </c>
      <c r="P108" s="74">
        <f>IF(各種係数!IE106&lt;0,0,各種係数!IE106)</f>
        <v>0</v>
      </c>
      <c r="Q108" s="133">
        <f t="shared" si="25"/>
        <v>0</v>
      </c>
      <c r="R108" s="130">
        <f t="shared" si="26"/>
        <v>0</v>
      </c>
      <c r="S108" s="130">
        <f t="shared" si="27"/>
        <v>0</v>
      </c>
      <c r="T108" s="130">
        <f t="shared" si="28"/>
        <v>0</v>
      </c>
      <c r="U108" s="130">
        <f t="shared" si="29"/>
        <v>0</v>
      </c>
      <c r="V108" s="130">
        <f t="shared" si="30"/>
        <v>0</v>
      </c>
      <c r="W108" s="130">
        <f t="shared" si="31"/>
        <v>0</v>
      </c>
      <c r="X108" s="130">
        <f t="shared" si="32"/>
        <v>0</v>
      </c>
      <c r="Y108" s="131">
        <f t="shared" si="33"/>
        <v>0</v>
      </c>
      <c r="Z108" s="132">
        <f t="shared" si="40"/>
        <v>0</v>
      </c>
      <c r="AA108" s="72">
        <f>IF(入力!H123="",各種係数!C106,入力!H123/100)</f>
        <v>0.66931845743390728</v>
      </c>
      <c r="AB108" s="217">
        <f t="shared" si="35"/>
        <v>0</v>
      </c>
      <c r="AC108" s="218">
        <f>C108+F108+AB108</f>
        <v>0</v>
      </c>
      <c r="AD108" s="72">
        <f>各種係数!E106</f>
        <v>0.49078815593053798</v>
      </c>
      <c r="AE108" s="219">
        <f t="shared" si="36"/>
        <v>0</v>
      </c>
      <c r="AF108" s="72">
        <f>各種係数!F106</f>
        <v>0.34019576349653258</v>
      </c>
      <c r="AG108" s="219">
        <f t="shared" si="37"/>
        <v>0</v>
      </c>
      <c r="AH108" s="72">
        <f>各種係数!HT106</f>
        <v>2.328187298048034E-3</v>
      </c>
      <c r="AI108" s="221">
        <f t="shared" si="38"/>
        <v>0</v>
      </c>
    </row>
    <row r="109" spans="1:35" ht="13.5" customHeight="1">
      <c r="A109" s="6" t="s">
        <v>325</v>
      </c>
      <c r="B109" s="38" t="s">
        <v>186</v>
      </c>
      <c r="C109" s="629">
        <v>0</v>
      </c>
      <c r="D109" s="173">
        <f>入力!E124</f>
        <v>0</v>
      </c>
      <c r="E109" s="71">
        <f>IF(入力!F124="",各種係数!C107,入力!F124/100)</f>
        <v>0.63787217902522286</v>
      </c>
      <c r="F109" s="172">
        <f t="shared" si="24"/>
        <v>0</v>
      </c>
      <c r="G109" s="173">
        <f>入力!G124</f>
        <v>0</v>
      </c>
      <c r="H109" s="72">
        <f>IF(各種係数!HV107&lt;0,0,各種係数!HV107)</f>
        <v>0</v>
      </c>
      <c r="I109" s="73">
        <f>IF(各種係数!HX107&lt;0,0,各種係数!HX107)</f>
        <v>0</v>
      </c>
      <c r="J109" s="73">
        <f>IF(各種係数!HY107&lt;0,0,各種係数!HY107)</f>
        <v>0</v>
      </c>
      <c r="K109" s="73">
        <f>IF(各種係数!HZ107&lt;0,0,各種係数!HZ107)</f>
        <v>0</v>
      </c>
      <c r="L109" s="73">
        <f>IF(各種係数!IA107&lt;0,0,各種係数!IA107)</f>
        <v>0</v>
      </c>
      <c r="M109" s="73">
        <f>IF(各種係数!IB107&lt;0,0,各種係数!IB107)</f>
        <v>0</v>
      </c>
      <c r="N109" s="73">
        <f>IF(各種係数!IC107&lt;0,0,各種係数!IC107)</f>
        <v>0</v>
      </c>
      <c r="O109" s="73">
        <f>IF(各種係数!ID107&lt;0,0,各種係数!ID107)</f>
        <v>0</v>
      </c>
      <c r="P109" s="74">
        <f>IF(各種係数!IE107&lt;0,0,各種係数!IE107)</f>
        <v>0</v>
      </c>
      <c r="Q109" s="133">
        <f t="shared" si="25"/>
        <v>0</v>
      </c>
      <c r="R109" s="130">
        <f t="shared" si="26"/>
        <v>0</v>
      </c>
      <c r="S109" s="130">
        <f t="shared" si="27"/>
        <v>0</v>
      </c>
      <c r="T109" s="130">
        <f t="shared" si="28"/>
        <v>0</v>
      </c>
      <c r="U109" s="130">
        <f t="shared" si="29"/>
        <v>0</v>
      </c>
      <c r="V109" s="130">
        <f t="shared" si="30"/>
        <v>0</v>
      </c>
      <c r="W109" s="130">
        <f t="shared" si="31"/>
        <v>0</v>
      </c>
      <c r="X109" s="130">
        <f t="shared" si="32"/>
        <v>0</v>
      </c>
      <c r="Y109" s="131">
        <f t="shared" si="33"/>
        <v>0</v>
      </c>
      <c r="Z109" s="132">
        <f t="shared" si="40"/>
        <v>0</v>
      </c>
      <c r="AA109" s="72">
        <f>IF(入力!H124="",各種係数!C107,入力!H124/100)</f>
        <v>0.63787217902522286</v>
      </c>
      <c r="AB109" s="217">
        <f t="shared" si="35"/>
        <v>0</v>
      </c>
      <c r="AC109" s="218">
        <f>C109+F109+AB109</f>
        <v>0</v>
      </c>
      <c r="AD109" s="72">
        <f>各種係数!E107</f>
        <v>0.70251223491027737</v>
      </c>
      <c r="AE109" s="219">
        <f t="shared" si="36"/>
        <v>0</v>
      </c>
      <c r="AF109" s="72">
        <f>各種係数!F107</f>
        <v>0.36740619902120719</v>
      </c>
      <c r="AG109" s="219">
        <f t="shared" si="37"/>
        <v>0</v>
      </c>
      <c r="AH109" s="72">
        <f>各種係数!HT107</f>
        <v>3.2463295269168028E-3</v>
      </c>
      <c r="AI109" s="221">
        <f t="shared" si="38"/>
        <v>0</v>
      </c>
    </row>
    <row r="110" spans="1:35" ht="13.5" customHeight="1">
      <c r="A110" s="6" t="s">
        <v>326</v>
      </c>
      <c r="B110" s="38" t="s">
        <v>70</v>
      </c>
      <c r="C110" s="630">
        <v>0</v>
      </c>
      <c r="D110" s="222">
        <f>入力!E125</f>
        <v>0</v>
      </c>
      <c r="E110" s="71">
        <f>IF(入力!F125="",各種係数!C108,入力!F125/100)</f>
        <v>0.69160345910430454</v>
      </c>
      <c r="F110" s="171">
        <f t="shared" si="24"/>
        <v>0</v>
      </c>
      <c r="G110" s="173">
        <f>入力!G125</f>
        <v>0</v>
      </c>
      <c r="H110" s="72">
        <f>IF(各種係数!HV108&lt;0,0,各種係数!HV108)</f>
        <v>0</v>
      </c>
      <c r="I110" s="75">
        <f>IF(各種係数!HX108&lt;0,0,各種係数!HX108)</f>
        <v>0</v>
      </c>
      <c r="J110" s="73">
        <f>IF(各種係数!HY108&lt;0,0,各種係数!HY108)</f>
        <v>0</v>
      </c>
      <c r="K110" s="73">
        <f>IF(各種係数!HZ108&lt;0,0,各種係数!HZ108)</f>
        <v>0</v>
      </c>
      <c r="L110" s="73">
        <f>IF(各種係数!IA108&lt;0,0,各種係数!IA108)</f>
        <v>0</v>
      </c>
      <c r="M110" s="73">
        <f>IF(各種係数!IB108&lt;0,0,各種係数!IB108)</f>
        <v>0</v>
      </c>
      <c r="N110" s="73">
        <f>IF(各種係数!IC108&lt;0,0,各種係数!IC108)</f>
        <v>0</v>
      </c>
      <c r="O110" s="73">
        <f>IF(各種係数!ID108&lt;0,0,各種係数!ID108)</f>
        <v>0</v>
      </c>
      <c r="P110" s="74">
        <f>IF(各種係数!IE108&lt;0,0,各種係数!IE108)</f>
        <v>0</v>
      </c>
      <c r="Q110" s="133">
        <f t="shared" si="25"/>
        <v>0</v>
      </c>
      <c r="R110" s="130">
        <f t="shared" si="26"/>
        <v>0</v>
      </c>
      <c r="S110" s="130">
        <f t="shared" si="27"/>
        <v>0</v>
      </c>
      <c r="T110" s="130">
        <f t="shared" si="28"/>
        <v>0</v>
      </c>
      <c r="U110" s="130">
        <f t="shared" si="29"/>
        <v>0</v>
      </c>
      <c r="V110" s="130">
        <f t="shared" si="30"/>
        <v>0</v>
      </c>
      <c r="W110" s="130">
        <f t="shared" si="31"/>
        <v>0</v>
      </c>
      <c r="X110" s="130">
        <f t="shared" si="32"/>
        <v>0</v>
      </c>
      <c r="Y110" s="131">
        <f t="shared" si="33"/>
        <v>0</v>
      </c>
      <c r="Z110" s="133">
        <f t="shared" si="40"/>
        <v>0</v>
      </c>
      <c r="AA110" s="72">
        <f>IF(入力!H125="",各種係数!C108,入力!H125/100)</f>
        <v>0.69160345910430454</v>
      </c>
      <c r="AB110" s="171">
        <f t="shared" si="35"/>
        <v>0</v>
      </c>
      <c r="AC110" s="222">
        <f>C110+F110+AB110</f>
        <v>0</v>
      </c>
      <c r="AD110" s="72">
        <f>各種係数!E108</f>
        <v>0.69702046857110944</v>
      </c>
      <c r="AE110" s="219">
        <f t="shared" si="36"/>
        <v>0</v>
      </c>
      <c r="AF110" s="72">
        <f>各種係数!F108</f>
        <v>0.27988606852643044</v>
      </c>
      <c r="AG110" s="219">
        <f t="shared" si="37"/>
        <v>0</v>
      </c>
      <c r="AH110" s="72">
        <f>各種係数!HT108</f>
        <v>1.0605679819050012E-3</v>
      </c>
      <c r="AI110" s="221">
        <f t="shared" si="38"/>
        <v>0</v>
      </c>
    </row>
    <row r="111" spans="1:35" ht="13.5" customHeight="1">
      <c r="A111" s="6" t="s">
        <v>702</v>
      </c>
      <c r="B111" s="38" t="s">
        <v>703</v>
      </c>
      <c r="C111" s="630">
        <v>0</v>
      </c>
      <c r="D111" s="222">
        <f>入力!E126</f>
        <v>0</v>
      </c>
      <c r="E111" s="71">
        <f>IF(入力!F126="",各種係数!C109,入力!F126/100)</f>
        <v>1</v>
      </c>
      <c r="F111" s="171">
        <f t="shared" si="24"/>
        <v>0</v>
      </c>
      <c r="G111" s="173">
        <f>入力!G126</f>
        <v>0</v>
      </c>
      <c r="H111" s="72">
        <f>IF(各種係数!HV109&lt;0,0,各種係数!HV109)</f>
        <v>0</v>
      </c>
      <c r="I111" s="75">
        <f>IF(各種係数!HX109&lt;0,0,各種係数!HX109)</f>
        <v>0</v>
      </c>
      <c r="J111" s="73">
        <f>IF(各種係数!HY109&lt;0,0,各種係数!HY109)</f>
        <v>0</v>
      </c>
      <c r="K111" s="73">
        <f>IF(各種係数!HZ109&lt;0,0,各種係数!HZ109)</f>
        <v>0</v>
      </c>
      <c r="L111" s="73">
        <f>IF(各種係数!IA109&lt;0,0,各種係数!IA109)</f>
        <v>0</v>
      </c>
      <c r="M111" s="73">
        <f>IF(各種係数!IB109&lt;0,0,各種係数!IB109)</f>
        <v>0</v>
      </c>
      <c r="N111" s="73">
        <f>IF(各種係数!IC109&lt;0,0,各種係数!IC109)</f>
        <v>0</v>
      </c>
      <c r="O111" s="73">
        <f>IF(各種係数!ID109&lt;0,0,各種係数!ID109)</f>
        <v>0</v>
      </c>
      <c r="P111" s="74">
        <f>IF(各種係数!IE109&lt;0,0,各種係数!IE109)</f>
        <v>0</v>
      </c>
      <c r="Q111" s="133">
        <f t="shared" si="25"/>
        <v>0</v>
      </c>
      <c r="R111" s="130">
        <f t="shared" si="26"/>
        <v>0</v>
      </c>
      <c r="S111" s="130">
        <f t="shared" ref="S111" si="41">$G111*J111</f>
        <v>0</v>
      </c>
      <c r="T111" s="130">
        <f t="shared" ref="T111" si="42">$G111*K111</f>
        <v>0</v>
      </c>
      <c r="U111" s="130">
        <f t="shared" ref="U111" si="43">$G111*L111</f>
        <v>0</v>
      </c>
      <c r="V111" s="130">
        <f t="shared" ref="V111" si="44">$G111*M111</f>
        <v>0</v>
      </c>
      <c r="W111" s="130">
        <f t="shared" ref="W111" si="45">$G111*N111</f>
        <v>0</v>
      </c>
      <c r="X111" s="130">
        <f t="shared" ref="X111" si="46">$G111*O111</f>
        <v>0</v>
      </c>
      <c r="Y111" s="131">
        <f t="shared" ref="Y111" si="47">$G111*P111</f>
        <v>0</v>
      </c>
      <c r="Z111" s="133">
        <f t="shared" si="40"/>
        <v>0</v>
      </c>
      <c r="AA111" s="72">
        <f>IF(入力!H126="",各種係数!C109,入力!H126/100)</f>
        <v>1</v>
      </c>
      <c r="AB111" s="171">
        <f t="shared" si="35"/>
        <v>0</v>
      </c>
      <c r="AC111" s="222">
        <f>C111+F111+AB111</f>
        <v>0</v>
      </c>
      <c r="AD111" s="72">
        <f>各種係数!E109</f>
        <v>0.74855156431054459</v>
      </c>
      <c r="AE111" s="219">
        <f t="shared" si="36"/>
        <v>0</v>
      </c>
      <c r="AF111" s="72">
        <f>各種係数!F109</f>
        <v>0.32259559675550403</v>
      </c>
      <c r="AG111" s="219">
        <f t="shared" si="37"/>
        <v>0</v>
      </c>
      <c r="AH111" s="72">
        <f>各種係数!HT109</f>
        <v>9.9420625724217838E-4</v>
      </c>
      <c r="AI111" s="221">
        <f t="shared" si="38"/>
        <v>0</v>
      </c>
    </row>
    <row r="112" spans="1:35" ht="13.5" customHeight="1">
      <c r="A112" s="6" t="s">
        <v>327</v>
      </c>
      <c r="B112" s="38" t="s">
        <v>71</v>
      </c>
      <c r="C112" s="630">
        <v>0</v>
      </c>
      <c r="D112" s="222">
        <f>入力!E127</f>
        <v>0</v>
      </c>
      <c r="E112" s="71">
        <f>IF(入力!F127="",各種係数!C110,入力!F127/100)</f>
        <v>0.75092595171127019</v>
      </c>
      <c r="F112" s="171">
        <f t="shared" si="24"/>
        <v>0</v>
      </c>
      <c r="G112" s="173">
        <f>入力!G127</f>
        <v>0</v>
      </c>
      <c r="H112" s="72">
        <f>IF(各種係数!HV110&lt;0,0,各種係数!HV110)</f>
        <v>1.5183378315865352E-4</v>
      </c>
      <c r="I112" s="75">
        <f>IF(各種係数!HX110&lt;0,0,各種係数!HX110)</f>
        <v>6.2593989526464649E-5</v>
      </c>
      <c r="J112" s="73">
        <f>IF(各種係数!HY110&lt;0,0,各種係数!HY110)</f>
        <v>0</v>
      </c>
      <c r="K112" s="73">
        <f>IF(各種係数!HZ110&lt;0,0,各種係数!HZ110)</f>
        <v>5.9598307408069609E-5</v>
      </c>
      <c r="L112" s="73">
        <f>IF(各種係数!IA110&lt;0,0,各種係数!IA110)</f>
        <v>0</v>
      </c>
      <c r="M112" s="73">
        <f>IF(各種係数!IB110&lt;0,0,各種係数!IB110)</f>
        <v>0</v>
      </c>
      <c r="N112" s="73">
        <f>IF(各種係数!IC110&lt;0,0,各種係数!IC110)</f>
        <v>0</v>
      </c>
      <c r="O112" s="73">
        <f>IF(各種係数!ID110&lt;0,0,各種係数!ID110)</f>
        <v>2.9956821183950334E-6</v>
      </c>
      <c r="P112" s="74">
        <f>IF(各種係数!IE110&lt;0,0,各種係数!IE110)</f>
        <v>0</v>
      </c>
      <c r="Q112" s="133">
        <f t="shared" si="25"/>
        <v>0</v>
      </c>
      <c r="R112" s="130">
        <f t="shared" si="26"/>
        <v>0</v>
      </c>
      <c r="S112" s="130">
        <f t="shared" si="27"/>
        <v>0</v>
      </c>
      <c r="T112" s="130">
        <f t="shared" si="28"/>
        <v>0</v>
      </c>
      <c r="U112" s="130">
        <f t="shared" si="29"/>
        <v>0</v>
      </c>
      <c r="V112" s="130">
        <f t="shared" si="30"/>
        <v>0</v>
      </c>
      <c r="W112" s="130">
        <f t="shared" si="31"/>
        <v>0</v>
      </c>
      <c r="X112" s="130">
        <f t="shared" si="32"/>
        <v>0</v>
      </c>
      <c r="Y112" s="131">
        <f t="shared" si="33"/>
        <v>0</v>
      </c>
      <c r="Z112" s="133">
        <f t="shared" si="40"/>
        <v>0</v>
      </c>
      <c r="AA112" s="72">
        <f>IF(入力!H127="",各種係数!C110,入力!H127/100)</f>
        <v>0.75092595171127019</v>
      </c>
      <c r="AB112" s="171">
        <f t="shared" si="35"/>
        <v>0</v>
      </c>
      <c r="AC112" s="222">
        <f>C112+F112+AB112</f>
        <v>0</v>
      </c>
      <c r="AD112" s="72">
        <f>各種係数!E110</f>
        <v>0.69083447332421344</v>
      </c>
      <c r="AE112" s="219">
        <f t="shared" si="36"/>
        <v>0</v>
      </c>
      <c r="AF112" s="72">
        <f>各種係数!F110</f>
        <v>0.37617299061607506</v>
      </c>
      <c r="AG112" s="219">
        <f t="shared" si="37"/>
        <v>0</v>
      </c>
      <c r="AH112" s="72">
        <f>各種係数!HT110</f>
        <v>2.3404612763097896E-3</v>
      </c>
      <c r="AI112" s="221">
        <f t="shared" si="38"/>
        <v>0</v>
      </c>
    </row>
    <row r="113" spans="1:35" ht="13.5" customHeight="1">
      <c r="A113" s="6" t="s">
        <v>328</v>
      </c>
      <c r="B113" s="38" t="s">
        <v>72</v>
      </c>
      <c r="C113" s="630">
        <v>0</v>
      </c>
      <c r="D113" s="222">
        <f>入力!E128</f>
        <v>0</v>
      </c>
      <c r="E113" s="71">
        <f>IF(入力!F128="",各種係数!C111,入力!F128/100)</f>
        <v>1</v>
      </c>
      <c r="F113" s="171">
        <f t="shared" si="24"/>
        <v>0</v>
      </c>
      <c r="G113" s="173">
        <f>入力!G128</f>
        <v>0</v>
      </c>
      <c r="H113" s="72">
        <f>IF(各種係数!HV111&lt;0,0,各種係数!HV111)</f>
        <v>0</v>
      </c>
      <c r="I113" s="75">
        <f>IF(各種係数!HX111&lt;0,0,各種係数!HX111)</f>
        <v>0</v>
      </c>
      <c r="J113" s="73">
        <f>IF(各種係数!HY111&lt;0,0,各種係数!HY111)</f>
        <v>0</v>
      </c>
      <c r="K113" s="73">
        <f>IF(各種係数!HZ111&lt;0,0,各種係数!HZ111)</f>
        <v>0</v>
      </c>
      <c r="L113" s="73">
        <f>IF(各種係数!IA111&lt;0,0,各種係数!IA111)</f>
        <v>0</v>
      </c>
      <c r="M113" s="73">
        <f>IF(各種係数!IB111&lt;0,0,各種係数!IB111)</f>
        <v>0</v>
      </c>
      <c r="N113" s="73">
        <f>IF(各種係数!IC111&lt;0,0,各種係数!IC111)</f>
        <v>0</v>
      </c>
      <c r="O113" s="73">
        <f>IF(各種係数!ID111&lt;0,0,各種係数!ID111)</f>
        <v>0</v>
      </c>
      <c r="P113" s="74">
        <f>IF(各種係数!IE111&lt;0,0,各種係数!IE111)</f>
        <v>0</v>
      </c>
      <c r="Q113" s="133">
        <f t="shared" si="25"/>
        <v>0</v>
      </c>
      <c r="R113" s="130">
        <f t="shared" si="26"/>
        <v>0</v>
      </c>
      <c r="S113" s="130">
        <f t="shared" si="27"/>
        <v>0</v>
      </c>
      <c r="T113" s="130">
        <f t="shared" si="28"/>
        <v>0</v>
      </c>
      <c r="U113" s="130">
        <f t="shared" si="29"/>
        <v>0</v>
      </c>
      <c r="V113" s="130">
        <f t="shared" si="30"/>
        <v>0</v>
      </c>
      <c r="W113" s="130">
        <f t="shared" si="31"/>
        <v>0</v>
      </c>
      <c r="X113" s="130">
        <f t="shared" si="32"/>
        <v>0</v>
      </c>
      <c r="Y113" s="131">
        <f t="shared" si="33"/>
        <v>0</v>
      </c>
      <c r="Z113" s="133">
        <f t="shared" si="40"/>
        <v>0</v>
      </c>
      <c r="AA113" s="72">
        <f>IF(入力!H128="",各種係数!C111,入力!H128/100)</f>
        <v>1</v>
      </c>
      <c r="AB113" s="171">
        <f t="shared" si="35"/>
        <v>0</v>
      </c>
      <c r="AC113" s="222">
        <f>C113+F113+AB113</f>
        <v>0</v>
      </c>
      <c r="AD113" s="73">
        <f>各種係数!E111</f>
        <v>0</v>
      </c>
      <c r="AE113" s="219">
        <f t="shared" si="36"/>
        <v>0</v>
      </c>
      <c r="AF113" s="73">
        <f>各種係数!F111</f>
        <v>0</v>
      </c>
      <c r="AG113" s="219">
        <f t="shared" si="37"/>
        <v>0</v>
      </c>
      <c r="AH113" s="72">
        <f>各種係数!HT111</f>
        <v>0</v>
      </c>
      <c r="AI113" s="221">
        <f t="shared" si="38"/>
        <v>0</v>
      </c>
    </row>
    <row r="114" spans="1:35" ht="13.5" customHeight="1">
      <c r="A114" s="6" t="s">
        <v>329</v>
      </c>
      <c r="B114" s="38" t="s">
        <v>73</v>
      </c>
      <c r="C114" s="630">
        <v>0</v>
      </c>
      <c r="D114" s="222">
        <f>入力!E129</f>
        <v>0</v>
      </c>
      <c r="E114" s="71">
        <f>IF(入力!F129="",各種係数!C112,入力!F129/100)</f>
        <v>1</v>
      </c>
      <c r="F114" s="171">
        <f t="shared" si="24"/>
        <v>0</v>
      </c>
      <c r="G114" s="173">
        <f>入力!G129</f>
        <v>0</v>
      </c>
      <c r="H114" s="72">
        <f>IF(各種係数!HV112&lt;0,0,各種係数!HV112)</f>
        <v>1.5753233448746726E-2</v>
      </c>
      <c r="I114" s="75">
        <f>IF(各種係数!HX112&lt;0,0,各種係数!HX112)</f>
        <v>3.6043000647173973E-2</v>
      </c>
      <c r="J114" s="73">
        <f>IF(各種係数!HY112&lt;0,0,各種係数!HY112)</f>
        <v>1.7530961821788415E-3</v>
      </c>
      <c r="K114" s="73">
        <f>IF(各種係数!HZ112&lt;0,0,各種係数!HZ112)</f>
        <v>2.5709059719799354E-3</v>
      </c>
      <c r="L114" s="73">
        <f>IF(各種係数!IA112&lt;0,0,各種係数!IA112)</f>
        <v>2.2783723890404013E-3</v>
      </c>
      <c r="M114" s="73">
        <f>IF(各種係数!IB112&lt;0,0,各種係数!IB112)</f>
        <v>2.7392259428760547E-3</v>
      </c>
      <c r="N114" s="73">
        <f>IF(各種係数!IC112&lt;0,0,各種係数!IC112)</f>
        <v>2.2632141177401881E-5</v>
      </c>
      <c r="O114" s="73">
        <f>IF(各種係数!ID112&lt;0,0,各種係数!ID112)</f>
        <v>3.0180749753362292E-3</v>
      </c>
      <c r="P114" s="74">
        <f>IF(各種係数!IE112&lt;0,0,各種係数!IE112)</f>
        <v>2.3660693044585106E-2</v>
      </c>
      <c r="Q114" s="133">
        <f t="shared" si="25"/>
        <v>0</v>
      </c>
      <c r="R114" s="130">
        <f t="shared" si="26"/>
        <v>0</v>
      </c>
      <c r="S114" s="130">
        <f t="shared" si="27"/>
        <v>0</v>
      </c>
      <c r="T114" s="130">
        <f t="shared" si="28"/>
        <v>0</v>
      </c>
      <c r="U114" s="130">
        <f t="shared" si="29"/>
        <v>0</v>
      </c>
      <c r="V114" s="130">
        <f t="shared" si="30"/>
        <v>0</v>
      </c>
      <c r="W114" s="130">
        <f t="shared" si="31"/>
        <v>0</v>
      </c>
      <c r="X114" s="130">
        <f t="shared" si="32"/>
        <v>0</v>
      </c>
      <c r="Y114" s="131">
        <f t="shared" si="33"/>
        <v>0</v>
      </c>
      <c r="Z114" s="133">
        <f t="shared" si="40"/>
        <v>0</v>
      </c>
      <c r="AA114" s="72">
        <f>IF(入力!H129="",各種係数!C112,入力!H129/100)</f>
        <v>1</v>
      </c>
      <c r="AB114" s="171">
        <f t="shared" si="35"/>
        <v>0</v>
      </c>
      <c r="AC114" s="222">
        <f>C114+F114+AB114</f>
        <v>0</v>
      </c>
      <c r="AD114" s="73">
        <f>各種係数!E112</f>
        <v>0.65932331222703588</v>
      </c>
      <c r="AE114" s="219">
        <f t="shared" si="36"/>
        <v>0</v>
      </c>
      <c r="AF114" s="73">
        <f>各種係数!F112</f>
        <v>1.6715485941802746E-2</v>
      </c>
      <c r="AG114" s="219">
        <f t="shared" si="37"/>
        <v>0</v>
      </c>
      <c r="AH114" s="72">
        <f>各種係数!HT112</f>
        <v>1.5259677617385509E-5</v>
      </c>
      <c r="AI114" s="221">
        <f t="shared" si="38"/>
        <v>0</v>
      </c>
    </row>
    <row r="115" spans="1:35" ht="13.5" customHeight="1">
      <c r="A115" s="77"/>
      <c r="B115" s="77"/>
      <c r="C115" s="62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113"/>
      <c r="AB115" s="408"/>
      <c r="AC115" s="408"/>
      <c r="AD115" s="77"/>
      <c r="AE115" s="408"/>
      <c r="AF115" s="77"/>
      <c r="AG115" s="408"/>
      <c r="AH115" s="77"/>
      <c r="AI115" s="408"/>
    </row>
    <row r="116" spans="1:35" ht="13.5" customHeight="1">
      <c r="H116" s="73"/>
      <c r="AA116" s="119"/>
      <c r="AB116" s="119"/>
      <c r="AC116" s="119"/>
      <c r="AD116" s="119"/>
      <c r="AE116" s="119"/>
      <c r="AF116" s="119"/>
      <c r="AG116" s="119"/>
      <c r="AI116" s="119"/>
    </row>
    <row r="117" spans="1:35" ht="13.5" customHeight="1">
      <c r="E117" s="119"/>
      <c r="AH117" s="73"/>
    </row>
    <row r="118" spans="1:35" ht="13.5" customHeight="1"/>
    <row r="119" spans="1:35" ht="13.5" customHeight="1"/>
  </sheetData>
  <sheetProtection sheet="1" objects="1" scenarios="1"/>
  <phoneticPr fontId="6"/>
  <pageMargins left="0.78740157480314965" right="0.78740157480314965" top="0.98425196850393704" bottom="0.98425196850393704" header="0.51181102362204722" footer="0.51181102362204722"/>
  <pageSetup paperSize="8" scale="47" orientation="landscape"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JB116"/>
  <sheetViews>
    <sheetView zoomScaleNormal="100" workbookViewId="0">
      <pane xSplit="3" ySplit="6" topLeftCell="D7" activePane="bottomRight" state="frozen"/>
      <selection activeCell="E12" sqref="E12"/>
      <selection pane="topRight" activeCell="E12" sqref="E12"/>
      <selection pane="bottomLeft" activeCell="E12" sqref="E12"/>
      <selection pane="bottomRight" activeCell="D7" sqref="D7"/>
    </sheetView>
  </sheetViews>
  <sheetFormatPr defaultRowHeight="13.5"/>
  <cols>
    <col min="1" max="1" width="4.125" style="1" bestFit="1" customWidth="1"/>
    <col min="2" max="2" width="31.875" style="1" bestFit="1" customWidth="1"/>
    <col min="3" max="9" width="9" style="1" customWidth="1"/>
    <col min="10" max="10" width="10.625" style="1" customWidth="1"/>
    <col min="11" max="14" width="9" style="1" customWidth="1"/>
    <col min="15" max="42" width="9.5" style="1" customWidth="1"/>
    <col min="43" max="43" width="10.5" style="1" customWidth="1"/>
    <col min="44" max="150" width="9.5" style="1" customWidth="1"/>
    <col min="151" max="151" width="10.5" style="1" customWidth="1"/>
    <col min="152" max="233" width="9.5" style="1" customWidth="1"/>
    <col min="234" max="234" width="10.625" style="1" customWidth="1"/>
    <col min="235" max="235" width="9" style="1" customWidth="1"/>
    <col min="236" max="236" width="9.125" style="1" bestFit="1" customWidth="1"/>
    <col min="237" max="237" width="9.75" style="126" customWidth="1"/>
    <col min="238" max="239" width="10.625" style="1" customWidth="1"/>
    <col min="240" max="240" width="9" style="1" customWidth="1"/>
    <col min="241" max="241" width="11.375" style="1" customWidth="1"/>
    <col min="242" max="242" width="9.875" style="1" customWidth="1"/>
    <col min="243" max="243" width="9.375" style="1" customWidth="1"/>
    <col min="244" max="244" width="10.25" style="1" customWidth="1"/>
    <col min="245" max="245" width="9.5" style="1" customWidth="1"/>
    <col min="246" max="247" width="9" style="1" customWidth="1"/>
    <col min="248" max="248" width="11.375" style="1" customWidth="1"/>
    <col min="249" max="249" width="9.625" style="1" customWidth="1"/>
    <col min="250" max="251" width="11.375" style="1" customWidth="1"/>
    <col min="252" max="252" width="10.625" style="1" customWidth="1"/>
    <col min="253" max="254" width="9" style="1" customWidth="1"/>
    <col min="255" max="255" width="11.25" style="1" customWidth="1"/>
    <col min="256" max="256" width="12.75" style="1" customWidth="1"/>
    <col min="261" max="261" width="9.5" bestFit="1" customWidth="1"/>
  </cols>
  <sheetData>
    <row r="1" spans="1:262" s="1" customFormat="1" ht="12">
      <c r="B1" s="8"/>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560">
        <f>HW2+HW6</f>
        <v>0</v>
      </c>
      <c r="HX1" s="560">
        <f t="shared" ref="HX1:HY1" si="0">HX2+HX6</f>
        <v>0</v>
      </c>
      <c r="HY1" s="560">
        <f t="shared" si="0"/>
        <v>0</v>
      </c>
      <c r="HZ1" s="9"/>
      <c r="IA1" s="9"/>
      <c r="IB1" s="9"/>
      <c r="IC1" s="124"/>
      <c r="ID1" s="9"/>
      <c r="IE1" s="9"/>
      <c r="IF1" s="9"/>
      <c r="IG1" s="9"/>
      <c r="IH1" s="9"/>
      <c r="II1" s="9"/>
      <c r="IJ1" s="9"/>
      <c r="IK1" s="9"/>
      <c r="IL1" s="9"/>
      <c r="IM1" s="9"/>
      <c r="IN1" s="9"/>
      <c r="IO1" s="9"/>
      <c r="IP1" s="9"/>
      <c r="IQ1" s="9"/>
      <c r="IR1" s="9"/>
      <c r="IS1" s="9"/>
      <c r="IT1" s="9"/>
      <c r="IU1" s="9"/>
      <c r="IV1" s="9"/>
      <c r="IW1" s="9"/>
      <c r="IY1" s="141"/>
    </row>
    <row r="2" spans="1:262" s="1" customFormat="1" ht="12.75" thickBot="1">
      <c r="B2" s="8"/>
      <c r="C2" s="553" t="s">
        <v>586</v>
      </c>
      <c r="D2" s="19"/>
      <c r="E2" s="19"/>
      <c r="F2" s="19"/>
      <c r="G2" s="553" t="s">
        <v>586</v>
      </c>
      <c r="H2" s="553"/>
      <c r="I2" s="553"/>
      <c r="J2" s="554"/>
      <c r="K2" s="556"/>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559">
        <f>C6</f>
        <v>0</v>
      </c>
      <c r="HX2" s="227">
        <f>H6</f>
        <v>0</v>
      </c>
      <c r="HY2" s="227">
        <f>I6</f>
        <v>0</v>
      </c>
      <c r="HZ2" s="554"/>
      <c r="IA2" s="556"/>
      <c r="IB2" s="554"/>
      <c r="IC2" s="555"/>
      <c r="ID2" s="554"/>
      <c r="IE2" s="554"/>
      <c r="IF2" s="556"/>
      <c r="IG2" s="19"/>
      <c r="IH2" s="19"/>
      <c r="II2" s="19"/>
      <c r="IJ2" s="554"/>
      <c r="IK2" s="19"/>
      <c r="IL2" s="554"/>
      <c r="IM2" s="554"/>
      <c r="IN2" s="19"/>
      <c r="IO2" s="554"/>
      <c r="IP2" s="19"/>
      <c r="IQ2" s="554"/>
      <c r="IR2" s="554"/>
      <c r="IS2" s="556"/>
      <c r="IU2" s="557"/>
      <c r="IV2" s="557"/>
      <c r="IY2" s="119"/>
    </row>
    <row r="3" spans="1:262" ht="7.5" customHeight="1" thickBot="1">
      <c r="A3" s="5"/>
      <c r="B3" s="16"/>
      <c r="C3" s="24"/>
      <c r="D3" s="541"/>
      <c r="E3" s="541"/>
      <c r="F3" s="541"/>
      <c r="G3" s="541"/>
      <c r="H3" s="541"/>
      <c r="I3" s="541"/>
      <c r="J3" s="562"/>
      <c r="K3" s="562"/>
      <c r="L3" s="541"/>
      <c r="M3" s="541"/>
      <c r="N3" s="541"/>
      <c r="DR3" s="16"/>
      <c r="HW3" s="550"/>
      <c r="HX3" s="551"/>
      <c r="HY3" s="552"/>
      <c r="HZ3" s="100"/>
      <c r="IA3" s="103"/>
      <c r="IB3" s="25"/>
      <c r="IC3" s="125"/>
      <c r="ID3" s="28"/>
      <c r="IE3" s="100"/>
      <c r="IF3" s="103"/>
      <c r="IG3" s="29"/>
      <c r="IH3" s="30"/>
      <c r="II3" s="31"/>
      <c r="IJ3" s="32"/>
      <c r="IK3" s="33"/>
      <c r="IL3" s="34"/>
      <c r="IM3" s="25"/>
      <c r="IN3" s="86"/>
      <c r="IO3" s="27"/>
      <c r="IP3" s="26"/>
      <c r="IQ3" s="28"/>
      <c r="IR3" s="100"/>
      <c r="IS3" s="103"/>
      <c r="IT3" s="35"/>
      <c r="IU3" s="36"/>
      <c r="IV3" s="37"/>
      <c r="IW3" s="109"/>
    </row>
    <row r="4" spans="1:262" ht="13.5" customHeight="1" thickBot="1">
      <c r="A4" s="6"/>
      <c r="B4" s="38"/>
      <c r="C4" s="44" t="s">
        <v>606</v>
      </c>
      <c r="D4" s="542" t="s">
        <v>582</v>
      </c>
      <c r="E4" s="542" t="s">
        <v>583</v>
      </c>
      <c r="F4" s="542" t="s">
        <v>585</v>
      </c>
      <c r="G4" s="542" t="s">
        <v>590</v>
      </c>
      <c r="H4" s="542" t="s">
        <v>591</v>
      </c>
      <c r="I4" s="542" t="s">
        <v>592</v>
      </c>
      <c r="J4" s="563" t="s">
        <v>607</v>
      </c>
      <c r="K4" s="563" t="s">
        <v>170</v>
      </c>
      <c r="L4" s="542" t="s">
        <v>597</v>
      </c>
      <c r="M4" s="542" t="s">
        <v>596</v>
      </c>
      <c r="N4" s="542" t="s">
        <v>105</v>
      </c>
      <c r="O4" s="45" t="s">
        <v>152</v>
      </c>
      <c r="DR4" s="38"/>
      <c r="DS4" s="45" t="s">
        <v>204</v>
      </c>
      <c r="HW4" s="548" t="s">
        <v>587</v>
      </c>
      <c r="HX4" s="550" t="s">
        <v>593</v>
      </c>
      <c r="HY4" s="547" t="s">
        <v>593</v>
      </c>
      <c r="HZ4" s="101" t="s">
        <v>607</v>
      </c>
      <c r="IA4" s="104" t="s">
        <v>170</v>
      </c>
      <c r="IB4" s="25" t="s">
        <v>74</v>
      </c>
      <c r="IC4" s="189" t="s">
        <v>107</v>
      </c>
      <c r="ID4" s="48"/>
      <c r="IE4" s="101" t="s">
        <v>607</v>
      </c>
      <c r="IF4" s="104" t="s">
        <v>170</v>
      </c>
      <c r="IG4" s="49"/>
      <c r="IH4" s="30" t="s">
        <v>75</v>
      </c>
      <c r="II4" s="31"/>
      <c r="IJ4" s="32" t="s">
        <v>75</v>
      </c>
      <c r="IK4" s="50"/>
      <c r="IL4" s="51" t="s">
        <v>107</v>
      </c>
      <c r="IM4" s="25" t="s">
        <v>76</v>
      </c>
      <c r="IN4" s="26"/>
      <c r="IO4" s="46" t="s">
        <v>173</v>
      </c>
      <c r="IP4" s="47"/>
      <c r="IQ4" s="48"/>
      <c r="IR4" s="101" t="s">
        <v>607</v>
      </c>
      <c r="IS4" s="104" t="s">
        <v>170</v>
      </c>
      <c r="IT4" s="52" t="s">
        <v>599</v>
      </c>
      <c r="IU4" s="53" t="s">
        <v>77</v>
      </c>
      <c r="IV4" s="54"/>
      <c r="IW4" s="110" t="s">
        <v>170</v>
      </c>
    </row>
    <row r="5" spans="1:262" ht="13.5" customHeight="1" thickBot="1">
      <c r="A5" s="7"/>
      <c r="B5" s="20"/>
      <c r="C5" s="59" t="s">
        <v>121</v>
      </c>
      <c r="D5" s="543"/>
      <c r="E5" s="543"/>
      <c r="F5" s="543"/>
      <c r="G5" s="543"/>
      <c r="H5" s="543"/>
      <c r="I5" s="543"/>
      <c r="J5" s="564" t="s">
        <v>172</v>
      </c>
      <c r="K5" s="564" t="s">
        <v>171</v>
      </c>
      <c r="L5" s="543" t="s">
        <v>598</v>
      </c>
      <c r="M5" s="543"/>
      <c r="N5" s="543" t="s">
        <v>1382</v>
      </c>
      <c r="O5" s="61" t="s">
        <v>6</v>
      </c>
      <c r="P5" s="61" t="s">
        <v>8</v>
      </c>
      <c r="Q5" s="61" t="s">
        <v>9</v>
      </c>
      <c r="R5" s="61" t="s">
        <v>12</v>
      </c>
      <c r="S5" s="61" t="s">
        <v>14</v>
      </c>
      <c r="T5" s="61" t="s">
        <v>39</v>
      </c>
      <c r="U5" s="61" t="s">
        <v>41</v>
      </c>
      <c r="V5" s="61" t="s">
        <v>79</v>
      </c>
      <c r="W5" s="61" t="s">
        <v>80</v>
      </c>
      <c r="X5" s="61" t="s">
        <v>81</v>
      </c>
      <c r="Y5" s="61" t="s">
        <v>82</v>
      </c>
      <c r="Z5" s="61" t="s">
        <v>216</v>
      </c>
      <c r="AA5" s="61" t="s">
        <v>217</v>
      </c>
      <c r="AB5" s="61" t="s">
        <v>218</v>
      </c>
      <c r="AC5" s="61" t="s">
        <v>220</v>
      </c>
      <c r="AD5" s="61" t="s">
        <v>221</v>
      </c>
      <c r="AE5" s="61" t="s">
        <v>222</v>
      </c>
      <c r="AF5" s="61" t="s">
        <v>223</v>
      </c>
      <c r="AG5" s="61" t="s">
        <v>224</v>
      </c>
      <c r="AH5" s="61" t="s">
        <v>225</v>
      </c>
      <c r="AI5" s="61" t="s">
        <v>226</v>
      </c>
      <c r="AJ5" s="61" t="s">
        <v>227</v>
      </c>
      <c r="AK5" s="61" t="s">
        <v>228</v>
      </c>
      <c r="AL5" s="61" t="s">
        <v>229</v>
      </c>
      <c r="AM5" s="61" t="s">
        <v>230</v>
      </c>
      <c r="AN5" s="61" t="s">
        <v>231</v>
      </c>
      <c r="AO5" s="61" t="s">
        <v>233</v>
      </c>
      <c r="AP5" s="61" t="s">
        <v>234</v>
      </c>
      <c r="AQ5" s="61" t="s">
        <v>235</v>
      </c>
      <c r="AR5" s="61" t="s">
        <v>236</v>
      </c>
      <c r="AS5" s="61" t="s">
        <v>237</v>
      </c>
      <c r="AT5" s="61" t="s">
        <v>238</v>
      </c>
      <c r="AU5" s="61" t="s">
        <v>239</v>
      </c>
      <c r="AV5" s="61" t="s">
        <v>240</v>
      </c>
      <c r="AW5" s="61" t="s">
        <v>241</v>
      </c>
      <c r="AX5" s="61" t="s">
        <v>242</v>
      </c>
      <c r="AY5" s="61" t="s">
        <v>243</v>
      </c>
      <c r="AZ5" s="61" t="s">
        <v>244</v>
      </c>
      <c r="BA5" s="61" t="s">
        <v>245</v>
      </c>
      <c r="BB5" s="61" t="s">
        <v>246</v>
      </c>
      <c r="BC5" s="61" t="s">
        <v>247</v>
      </c>
      <c r="BD5" s="61" t="s">
        <v>248</v>
      </c>
      <c r="BE5" s="61" t="s">
        <v>249</v>
      </c>
      <c r="BF5" s="61" t="s">
        <v>250</v>
      </c>
      <c r="BG5" s="61" t="s">
        <v>252</v>
      </c>
      <c r="BH5" s="61" t="s">
        <v>254</v>
      </c>
      <c r="BI5" s="61" t="s">
        <v>256</v>
      </c>
      <c r="BJ5" s="61" t="s">
        <v>258</v>
      </c>
      <c r="BK5" s="61" t="s">
        <v>259</v>
      </c>
      <c r="BL5" s="61" t="s">
        <v>260</v>
      </c>
      <c r="BM5" s="61" t="s">
        <v>261</v>
      </c>
      <c r="BN5" s="61" t="s">
        <v>262</v>
      </c>
      <c r="BO5" s="61" t="s">
        <v>264</v>
      </c>
      <c r="BP5" s="61" t="s">
        <v>265</v>
      </c>
      <c r="BQ5" s="61" t="s">
        <v>267</v>
      </c>
      <c r="BR5" s="61" t="s">
        <v>268</v>
      </c>
      <c r="BS5" s="61" t="s">
        <v>269</v>
      </c>
      <c r="BT5" s="61" t="s">
        <v>271</v>
      </c>
      <c r="BU5" s="61" t="s">
        <v>272</v>
      </c>
      <c r="BV5" s="61" t="s">
        <v>273</v>
      </c>
      <c r="BW5" s="61" t="s">
        <v>274</v>
      </c>
      <c r="BX5" s="61" t="s">
        <v>275</v>
      </c>
      <c r="BY5" s="61" t="s">
        <v>276</v>
      </c>
      <c r="BZ5" s="61" t="s">
        <v>277</v>
      </c>
      <c r="CA5" s="61" t="s">
        <v>278</v>
      </c>
      <c r="CB5" s="61" t="s">
        <v>279</v>
      </c>
      <c r="CC5" s="61" t="s">
        <v>280</v>
      </c>
      <c r="CD5" s="61" t="s">
        <v>281</v>
      </c>
      <c r="CE5" s="61" t="s">
        <v>282</v>
      </c>
      <c r="CF5" s="61" t="s">
        <v>283</v>
      </c>
      <c r="CG5" s="61" t="s">
        <v>284</v>
      </c>
      <c r="CH5" s="61" t="s">
        <v>285</v>
      </c>
      <c r="CI5" s="61" t="s">
        <v>286</v>
      </c>
      <c r="CJ5" s="61" t="s">
        <v>287</v>
      </c>
      <c r="CK5" s="61" t="s">
        <v>288</v>
      </c>
      <c r="CL5" s="61" t="s">
        <v>289</v>
      </c>
      <c r="CM5" s="61" t="s">
        <v>291</v>
      </c>
      <c r="CN5" s="61" t="s">
        <v>292</v>
      </c>
      <c r="CO5" s="61" t="s">
        <v>293</v>
      </c>
      <c r="CP5" s="61" t="s">
        <v>294</v>
      </c>
      <c r="CQ5" s="61" t="s">
        <v>295</v>
      </c>
      <c r="CR5" s="61" t="s">
        <v>296</v>
      </c>
      <c r="CS5" s="61" t="s">
        <v>298</v>
      </c>
      <c r="CT5" s="61" t="s">
        <v>300</v>
      </c>
      <c r="CU5" s="61" t="s">
        <v>301</v>
      </c>
      <c r="CV5" s="61" t="s">
        <v>302</v>
      </c>
      <c r="CW5" s="61" t="s">
        <v>303</v>
      </c>
      <c r="CX5" s="61" t="s">
        <v>304</v>
      </c>
      <c r="CY5" s="61" t="s">
        <v>306</v>
      </c>
      <c r="CZ5" s="61" t="s">
        <v>307</v>
      </c>
      <c r="DA5" s="61" t="s">
        <v>308</v>
      </c>
      <c r="DB5" s="61" t="s">
        <v>309</v>
      </c>
      <c r="DC5" s="61" t="s">
        <v>311</v>
      </c>
      <c r="DD5" s="61" t="s">
        <v>313</v>
      </c>
      <c r="DE5" s="61" t="s">
        <v>315</v>
      </c>
      <c r="DF5" s="61" t="s">
        <v>316</v>
      </c>
      <c r="DG5" s="61" t="s">
        <v>317</v>
      </c>
      <c r="DH5" s="61" t="s">
        <v>318</v>
      </c>
      <c r="DI5" s="61" t="s">
        <v>319</v>
      </c>
      <c r="DJ5" s="61" t="s">
        <v>321</v>
      </c>
      <c r="DK5" s="61" t="s">
        <v>322</v>
      </c>
      <c r="DL5" s="61" t="s">
        <v>323</v>
      </c>
      <c r="DM5" s="61" t="s">
        <v>325</v>
      </c>
      <c r="DN5" s="61" t="s">
        <v>326</v>
      </c>
      <c r="DO5" s="61" t="s">
        <v>702</v>
      </c>
      <c r="DP5" s="61" t="s">
        <v>327</v>
      </c>
      <c r="DQ5" s="61" t="s">
        <v>328</v>
      </c>
      <c r="DR5" s="62" t="s">
        <v>329</v>
      </c>
      <c r="DS5" s="61" t="s">
        <v>6</v>
      </c>
      <c r="DT5" s="61" t="s">
        <v>8</v>
      </c>
      <c r="DU5" s="61" t="s">
        <v>9</v>
      </c>
      <c r="DV5" s="61" t="s">
        <v>12</v>
      </c>
      <c r="DW5" s="61" t="s">
        <v>14</v>
      </c>
      <c r="DX5" s="61" t="s">
        <v>39</v>
      </c>
      <c r="DY5" s="61" t="s">
        <v>41</v>
      </c>
      <c r="DZ5" s="61" t="s">
        <v>79</v>
      </c>
      <c r="EA5" s="61" t="s">
        <v>80</v>
      </c>
      <c r="EB5" s="61" t="s">
        <v>81</v>
      </c>
      <c r="EC5" s="61" t="s">
        <v>82</v>
      </c>
      <c r="ED5" s="61" t="s">
        <v>216</v>
      </c>
      <c r="EE5" s="61" t="s">
        <v>217</v>
      </c>
      <c r="EF5" s="61" t="s">
        <v>218</v>
      </c>
      <c r="EG5" s="61" t="s">
        <v>220</v>
      </c>
      <c r="EH5" s="61" t="s">
        <v>221</v>
      </c>
      <c r="EI5" s="61" t="s">
        <v>222</v>
      </c>
      <c r="EJ5" s="61" t="s">
        <v>223</v>
      </c>
      <c r="EK5" s="61" t="s">
        <v>224</v>
      </c>
      <c r="EL5" s="61" t="s">
        <v>225</v>
      </c>
      <c r="EM5" s="61" t="s">
        <v>226</v>
      </c>
      <c r="EN5" s="61" t="s">
        <v>227</v>
      </c>
      <c r="EO5" s="61" t="s">
        <v>228</v>
      </c>
      <c r="EP5" s="61" t="s">
        <v>229</v>
      </c>
      <c r="EQ5" s="61" t="s">
        <v>230</v>
      </c>
      <c r="ER5" s="61" t="s">
        <v>231</v>
      </c>
      <c r="ES5" s="61" t="s">
        <v>233</v>
      </c>
      <c r="ET5" s="61" t="s">
        <v>234</v>
      </c>
      <c r="EU5" s="61" t="s">
        <v>235</v>
      </c>
      <c r="EV5" s="61" t="s">
        <v>236</v>
      </c>
      <c r="EW5" s="61" t="s">
        <v>237</v>
      </c>
      <c r="EX5" s="61" t="s">
        <v>238</v>
      </c>
      <c r="EY5" s="61" t="s">
        <v>239</v>
      </c>
      <c r="EZ5" s="61" t="s">
        <v>240</v>
      </c>
      <c r="FA5" s="61" t="s">
        <v>241</v>
      </c>
      <c r="FB5" s="61" t="s">
        <v>242</v>
      </c>
      <c r="FC5" s="61" t="s">
        <v>243</v>
      </c>
      <c r="FD5" s="61" t="s">
        <v>244</v>
      </c>
      <c r="FE5" s="61" t="s">
        <v>245</v>
      </c>
      <c r="FF5" s="61" t="s">
        <v>246</v>
      </c>
      <c r="FG5" s="61" t="s">
        <v>247</v>
      </c>
      <c r="FH5" s="61" t="s">
        <v>248</v>
      </c>
      <c r="FI5" s="61" t="s">
        <v>249</v>
      </c>
      <c r="FJ5" s="61" t="s">
        <v>250</v>
      </c>
      <c r="FK5" s="61" t="s">
        <v>252</v>
      </c>
      <c r="FL5" s="61" t="s">
        <v>254</v>
      </c>
      <c r="FM5" s="61" t="s">
        <v>256</v>
      </c>
      <c r="FN5" s="61" t="s">
        <v>258</v>
      </c>
      <c r="FO5" s="61" t="s">
        <v>259</v>
      </c>
      <c r="FP5" s="61" t="s">
        <v>260</v>
      </c>
      <c r="FQ5" s="61" t="s">
        <v>261</v>
      </c>
      <c r="FR5" s="61" t="s">
        <v>262</v>
      </c>
      <c r="FS5" s="61" t="s">
        <v>264</v>
      </c>
      <c r="FT5" s="61" t="s">
        <v>265</v>
      </c>
      <c r="FU5" s="61" t="s">
        <v>267</v>
      </c>
      <c r="FV5" s="61" t="s">
        <v>268</v>
      </c>
      <c r="FW5" s="61" t="s">
        <v>269</v>
      </c>
      <c r="FX5" s="61" t="s">
        <v>271</v>
      </c>
      <c r="FY5" s="61" t="s">
        <v>272</v>
      </c>
      <c r="FZ5" s="61" t="s">
        <v>273</v>
      </c>
      <c r="GA5" s="61" t="s">
        <v>274</v>
      </c>
      <c r="GB5" s="61" t="s">
        <v>275</v>
      </c>
      <c r="GC5" s="61" t="s">
        <v>276</v>
      </c>
      <c r="GD5" s="61" t="s">
        <v>277</v>
      </c>
      <c r="GE5" s="61" t="s">
        <v>278</v>
      </c>
      <c r="GF5" s="61" t="s">
        <v>279</v>
      </c>
      <c r="GG5" s="61" t="s">
        <v>280</v>
      </c>
      <c r="GH5" s="61" t="s">
        <v>281</v>
      </c>
      <c r="GI5" s="61" t="s">
        <v>282</v>
      </c>
      <c r="GJ5" s="61" t="s">
        <v>283</v>
      </c>
      <c r="GK5" s="61" t="s">
        <v>284</v>
      </c>
      <c r="GL5" s="61" t="s">
        <v>285</v>
      </c>
      <c r="GM5" s="61" t="s">
        <v>286</v>
      </c>
      <c r="GN5" s="61" t="s">
        <v>287</v>
      </c>
      <c r="GO5" s="61" t="s">
        <v>288</v>
      </c>
      <c r="GP5" s="61" t="s">
        <v>289</v>
      </c>
      <c r="GQ5" s="61" t="s">
        <v>291</v>
      </c>
      <c r="GR5" s="61" t="s">
        <v>292</v>
      </c>
      <c r="GS5" s="61" t="s">
        <v>293</v>
      </c>
      <c r="GT5" s="61" t="s">
        <v>294</v>
      </c>
      <c r="GU5" s="61" t="s">
        <v>295</v>
      </c>
      <c r="GV5" s="61" t="s">
        <v>296</v>
      </c>
      <c r="GW5" s="61" t="s">
        <v>298</v>
      </c>
      <c r="GX5" s="61" t="s">
        <v>300</v>
      </c>
      <c r="GY5" s="61" t="s">
        <v>301</v>
      </c>
      <c r="GZ5" s="61" t="s">
        <v>302</v>
      </c>
      <c r="HA5" s="61" t="s">
        <v>303</v>
      </c>
      <c r="HB5" s="61" t="s">
        <v>304</v>
      </c>
      <c r="HC5" s="61" t="s">
        <v>306</v>
      </c>
      <c r="HD5" s="61" t="s">
        <v>307</v>
      </c>
      <c r="HE5" s="61" t="s">
        <v>308</v>
      </c>
      <c r="HF5" s="61" t="s">
        <v>309</v>
      </c>
      <c r="HG5" s="61" t="s">
        <v>311</v>
      </c>
      <c r="HH5" s="61" t="s">
        <v>313</v>
      </c>
      <c r="HI5" s="61" t="s">
        <v>315</v>
      </c>
      <c r="HJ5" s="61" t="s">
        <v>316</v>
      </c>
      <c r="HK5" s="61" t="s">
        <v>317</v>
      </c>
      <c r="HL5" s="61" t="s">
        <v>318</v>
      </c>
      <c r="HM5" s="61" t="s">
        <v>319</v>
      </c>
      <c r="HN5" s="61" t="s">
        <v>321</v>
      </c>
      <c r="HO5" s="61" t="s">
        <v>322</v>
      </c>
      <c r="HP5" s="61" t="s">
        <v>323</v>
      </c>
      <c r="HQ5" s="61" t="s">
        <v>325</v>
      </c>
      <c r="HR5" s="61" t="s">
        <v>326</v>
      </c>
      <c r="HS5" s="61" t="s">
        <v>702</v>
      </c>
      <c r="HT5" s="61" t="s">
        <v>327</v>
      </c>
      <c r="HU5" s="61" t="s">
        <v>328</v>
      </c>
      <c r="HV5" s="61" t="s">
        <v>329</v>
      </c>
      <c r="HW5" s="549" t="s">
        <v>588</v>
      </c>
      <c r="HX5" s="549" t="s">
        <v>594</v>
      </c>
      <c r="HY5" s="549" t="s">
        <v>595</v>
      </c>
      <c r="HZ5" s="102" t="s">
        <v>172</v>
      </c>
      <c r="IA5" s="105" t="s">
        <v>171</v>
      </c>
      <c r="IB5" s="112" t="s">
        <v>122</v>
      </c>
      <c r="IC5" s="190" t="s">
        <v>124</v>
      </c>
      <c r="ID5" s="98" t="s">
        <v>126</v>
      </c>
      <c r="IE5" s="102" t="s">
        <v>172</v>
      </c>
      <c r="IF5" s="105" t="s">
        <v>171</v>
      </c>
      <c r="IG5" s="156" t="s">
        <v>127</v>
      </c>
      <c r="IH5" s="63" t="s">
        <v>128</v>
      </c>
      <c r="II5" s="158" t="s">
        <v>191</v>
      </c>
      <c r="IJ5" s="64" t="s">
        <v>129</v>
      </c>
      <c r="IK5" s="14" t="s">
        <v>608</v>
      </c>
      <c r="IL5" s="65" t="s">
        <v>207</v>
      </c>
      <c r="IM5" s="112" t="s">
        <v>122</v>
      </c>
      <c r="IN5" s="96" t="s">
        <v>123</v>
      </c>
      <c r="IO5" s="97" t="s">
        <v>124</v>
      </c>
      <c r="IP5" s="96" t="s">
        <v>125</v>
      </c>
      <c r="IQ5" s="98" t="s">
        <v>126</v>
      </c>
      <c r="IR5" s="102" t="s">
        <v>172</v>
      </c>
      <c r="IS5" s="105" t="s">
        <v>171</v>
      </c>
      <c r="IT5" s="66" t="s">
        <v>122</v>
      </c>
      <c r="IU5" s="67" t="s">
        <v>130</v>
      </c>
      <c r="IV5" s="108" t="s">
        <v>131</v>
      </c>
      <c r="IW5" s="111" t="s">
        <v>171</v>
      </c>
    </row>
    <row r="6" spans="1:262" ht="13.5" customHeight="1" thickBot="1">
      <c r="A6" s="60"/>
      <c r="B6" s="61" t="s">
        <v>98</v>
      </c>
      <c r="C6" s="254">
        <f>SUM(C7:C114)</f>
        <v>0</v>
      </c>
      <c r="D6" s="206"/>
      <c r="E6" s="206"/>
      <c r="F6" s="206"/>
      <c r="G6" s="254">
        <f>SUM(G7:G114)</f>
        <v>0</v>
      </c>
      <c r="H6" s="254">
        <f>SUM(H7:H114)</f>
        <v>0</v>
      </c>
      <c r="I6" s="254">
        <f>SUM(I7:I114)</f>
        <v>0</v>
      </c>
      <c r="J6" s="225"/>
      <c r="K6" s="226">
        <f>SUM(K7:K114)</f>
        <v>0</v>
      </c>
      <c r="L6" s="254">
        <f>SUM(L7:L114)</f>
        <v>0</v>
      </c>
      <c r="M6" s="206"/>
      <c r="N6" s="254">
        <f>SUM(N7:N114)</f>
        <v>0</v>
      </c>
      <c r="O6" s="7" t="s">
        <v>0</v>
      </c>
      <c r="P6" s="19" t="s">
        <v>1</v>
      </c>
      <c r="Q6" s="19" t="s">
        <v>2</v>
      </c>
      <c r="R6" s="19" t="s">
        <v>3</v>
      </c>
      <c r="S6" s="19" t="s">
        <v>4</v>
      </c>
      <c r="T6" s="19" t="s">
        <v>174</v>
      </c>
      <c r="U6" s="19" t="s">
        <v>384</v>
      </c>
      <c r="V6" s="19" t="s">
        <v>5</v>
      </c>
      <c r="W6" s="19" t="s">
        <v>7</v>
      </c>
      <c r="X6" s="19" t="s">
        <v>215</v>
      </c>
      <c r="Y6" s="19" t="s">
        <v>10</v>
      </c>
      <c r="Z6" s="19" t="s">
        <v>11</v>
      </c>
      <c r="AA6" s="19" t="s">
        <v>13</v>
      </c>
      <c r="AB6" s="19" t="s">
        <v>219</v>
      </c>
      <c r="AC6" s="19" t="s">
        <v>15</v>
      </c>
      <c r="AD6" s="19" t="s">
        <v>16</v>
      </c>
      <c r="AE6" s="19" t="s">
        <v>17</v>
      </c>
      <c r="AF6" s="19" t="s">
        <v>175</v>
      </c>
      <c r="AG6" s="19" t="s">
        <v>18</v>
      </c>
      <c r="AH6" s="19" t="s">
        <v>176</v>
      </c>
      <c r="AI6" s="19" t="s">
        <v>385</v>
      </c>
      <c r="AJ6" s="19" t="s">
        <v>386</v>
      </c>
      <c r="AK6" s="19" t="s">
        <v>19</v>
      </c>
      <c r="AL6" s="19" t="s">
        <v>20</v>
      </c>
      <c r="AM6" s="19" t="s">
        <v>21</v>
      </c>
      <c r="AN6" s="19" t="s">
        <v>232</v>
      </c>
      <c r="AO6" s="19" t="s">
        <v>22</v>
      </c>
      <c r="AP6" s="19" t="s">
        <v>23</v>
      </c>
      <c r="AQ6" s="19" t="s">
        <v>24</v>
      </c>
      <c r="AR6" s="19" t="s">
        <v>25</v>
      </c>
      <c r="AS6" s="19" t="s">
        <v>387</v>
      </c>
      <c r="AT6" s="19" t="s">
        <v>26</v>
      </c>
      <c r="AU6" s="19" t="s">
        <v>27</v>
      </c>
      <c r="AV6" s="19" t="s">
        <v>28</v>
      </c>
      <c r="AW6" s="19" t="s">
        <v>29</v>
      </c>
      <c r="AX6" s="19" t="s">
        <v>30</v>
      </c>
      <c r="AY6" s="19" t="s">
        <v>31</v>
      </c>
      <c r="AZ6" s="19" t="s">
        <v>388</v>
      </c>
      <c r="BA6" s="19" t="s">
        <v>32</v>
      </c>
      <c r="BB6" s="19" t="s">
        <v>33</v>
      </c>
      <c r="BC6" s="19" t="s">
        <v>34</v>
      </c>
      <c r="BD6" s="19" t="s">
        <v>389</v>
      </c>
      <c r="BE6" s="19" t="s">
        <v>35</v>
      </c>
      <c r="BF6" s="19" t="s">
        <v>251</v>
      </c>
      <c r="BG6" s="19" t="s">
        <v>253</v>
      </c>
      <c r="BH6" s="19" t="s">
        <v>255</v>
      </c>
      <c r="BI6" s="19" t="s">
        <v>257</v>
      </c>
      <c r="BJ6" s="19" t="s">
        <v>180</v>
      </c>
      <c r="BK6" s="19" t="s">
        <v>177</v>
      </c>
      <c r="BL6" s="19" t="s">
        <v>179</v>
      </c>
      <c r="BM6" s="19" t="s">
        <v>178</v>
      </c>
      <c r="BN6" s="19" t="s">
        <v>263</v>
      </c>
      <c r="BO6" s="19" t="s">
        <v>390</v>
      </c>
      <c r="BP6" s="19" t="s">
        <v>266</v>
      </c>
      <c r="BQ6" s="19" t="s">
        <v>36</v>
      </c>
      <c r="BR6" s="19" t="s">
        <v>37</v>
      </c>
      <c r="BS6" s="19" t="s">
        <v>270</v>
      </c>
      <c r="BT6" s="19" t="s">
        <v>38</v>
      </c>
      <c r="BU6" s="19" t="s">
        <v>40</v>
      </c>
      <c r="BV6" s="19" t="s">
        <v>42</v>
      </c>
      <c r="BW6" s="19" t="s">
        <v>43</v>
      </c>
      <c r="BX6" s="19" t="s">
        <v>44</v>
      </c>
      <c r="BY6" s="19" t="s">
        <v>45</v>
      </c>
      <c r="BZ6" s="19" t="s">
        <v>46</v>
      </c>
      <c r="CA6" s="19" t="s">
        <v>47</v>
      </c>
      <c r="CB6" s="19" t="s">
        <v>48</v>
      </c>
      <c r="CC6" s="19" t="s">
        <v>49</v>
      </c>
      <c r="CD6" s="19" t="s">
        <v>50</v>
      </c>
      <c r="CE6" s="19" t="s">
        <v>51</v>
      </c>
      <c r="CF6" s="19" t="s">
        <v>52</v>
      </c>
      <c r="CG6" s="19" t="s">
        <v>53</v>
      </c>
      <c r="CH6" s="19" t="s">
        <v>54</v>
      </c>
      <c r="CI6" s="19" t="s">
        <v>55</v>
      </c>
      <c r="CJ6" s="19" t="s">
        <v>56</v>
      </c>
      <c r="CK6" s="19" t="s">
        <v>57</v>
      </c>
      <c r="CL6" s="19" t="s">
        <v>290</v>
      </c>
      <c r="CM6" s="19" t="s">
        <v>58</v>
      </c>
      <c r="CN6" s="19" t="s">
        <v>59</v>
      </c>
      <c r="CO6" s="19" t="s">
        <v>60</v>
      </c>
      <c r="CP6" s="19" t="s">
        <v>181</v>
      </c>
      <c r="CQ6" s="19" t="s">
        <v>61</v>
      </c>
      <c r="CR6" s="19" t="s">
        <v>297</v>
      </c>
      <c r="CS6" s="19" t="s">
        <v>299</v>
      </c>
      <c r="CT6" s="19" t="s">
        <v>62</v>
      </c>
      <c r="CU6" s="19" t="s">
        <v>63</v>
      </c>
      <c r="CV6" s="19" t="s">
        <v>182</v>
      </c>
      <c r="CW6" s="19" t="s">
        <v>183</v>
      </c>
      <c r="CX6" s="19" t="s">
        <v>305</v>
      </c>
      <c r="CY6" s="19" t="s">
        <v>64</v>
      </c>
      <c r="CZ6" s="19" t="s">
        <v>65</v>
      </c>
      <c r="DA6" s="19" t="s">
        <v>66</v>
      </c>
      <c r="DB6" s="19" t="s">
        <v>310</v>
      </c>
      <c r="DC6" s="19" t="s">
        <v>312</v>
      </c>
      <c r="DD6" s="19" t="s">
        <v>314</v>
      </c>
      <c r="DE6" s="19" t="s">
        <v>67</v>
      </c>
      <c r="DF6" s="19" t="s">
        <v>391</v>
      </c>
      <c r="DG6" s="19" t="s">
        <v>68</v>
      </c>
      <c r="DH6" s="19" t="s">
        <v>184</v>
      </c>
      <c r="DI6" s="19" t="s">
        <v>320</v>
      </c>
      <c r="DJ6" s="19" t="s">
        <v>69</v>
      </c>
      <c r="DK6" s="19" t="s">
        <v>185</v>
      </c>
      <c r="DL6" s="19" t="s">
        <v>324</v>
      </c>
      <c r="DM6" s="19" t="s">
        <v>186</v>
      </c>
      <c r="DN6" s="19" t="s">
        <v>70</v>
      </c>
      <c r="DO6" s="19" t="s">
        <v>703</v>
      </c>
      <c r="DP6" s="19" t="s">
        <v>71</v>
      </c>
      <c r="DQ6" s="19" t="s">
        <v>72</v>
      </c>
      <c r="DR6" s="20" t="s">
        <v>73</v>
      </c>
      <c r="DS6" s="19" t="s">
        <v>0</v>
      </c>
      <c r="DT6" s="19" t="s">
        <v>1</v>
      </c>
      <c r="DU6" s="19" t="s">
        <v>2</v>
      </c>
      <c r="DV6" s="19" t="s">
        <v>3</v>
      </c>
      <c r="DW6" s="19" t="s">
        <v>4</v>
      </c>
      <c r="DX6" s="19" t="s">
        <v>174</v>
      </c>
      <c r="DY6" s="19" t="s">
        <v>384</v>
      </c>
      <c r="DZ6" s="19" t="s">
        <v>5</v>
      </c>
      <c r="EA6" s="19" t="s">
        <v>7</v>
      </c>
      <c r="EB6" s="19" t="s">
        <v>215</v>
      </c>
      <c r="EC6" s="19" t="s">
        <v>10</v>
      </c>
      <c r="ED6" s="19" t="s">
        <v>11</v>
      </c>
      <c r="EE6" s="19" t="s">
        <v>13</v>
      </c>
      <c r="EF6" s="19" t="s">
        <v>219</v>
      </c>
      <c r="EG6" s="19" t="s">
        <v>15</v>
      </c>
      <c r="EH6" s="19" t="s">
        <v>16</v>
      </c>
      <c r="EI6" s="19" t="s">
        <v>17</v>
      </c>
      <c r="EJ6" s="19" t="s">
        <v>175</v>
      </c>
      <c r="EK6" s="19" t="s">
        <v>18</v>
      </c>
      <c r="EL6" s="19" t="s">
        <v>176</v>
      </c>
      <c r="EM6" s="19" t="s">
        <v>385</v>
      </c>
      <c r="EN6" s="19" t="s">
        <v>386</v>
      </c>
      <c r="EO6" s="19" t="s">
        <v>19</v>
      </c>
      <c r="EP6" s="19" t="s">
        <v>20</v>
      </c>
      <c r="EQ6" s="19" t="s">
        <v>21</v>
      </c>
      <c r="ER6" s="19" t="s">
        <v>232</v>
      </c>
      <c r="ES6" s="19" t="s">
        <v>22</v>
      </c>
      <c r="ET6" s="19" t="s">
        <v>23</v>
      </c>
      <c r="EU6" s="19" t="s">
        <v>24</v>
      </c>
      <c r="EV6" s="19" t="s">
        <v>25</v>
      </c>
      <c r="EW6" s="19" t="s">
        <v>387</v>
      </c>
      <c r="EX6" s="19" t="s">
        <v>26</v>
      </c>
      <c r="EY6" s="19" t="s">
        <v>27</v>
      </c>
      <c r="EZ6" s="19" t="s">
        <v>28</v>
      </c>
      <c r="FA6" s="19" t="s">
        <v>29</v>
      </c>
      <c r="FB6" s="19" t="s">
        <v>30</v>
      </c>
      <c r="FC6" s="19" t="s">
        <v>31</v>
      </c>
      <c r="FD6" s="19" t="s">
        <v>388</v>
      </c>
      <c r="FE6" s="19" t="s">
        <v>32</v>
      </c>
      <c r="FF6" s="19" t="s">
        <v>33</v>
      </c>
      <c r="FG6" s="19" t="s">
        <v>34</v>
      </c>
      <c r="FH6" s="19" t="s">
        <v>389</v>
      </c>
      <c r="FI6" s="19" t="s">
        <v>35</v>
      </c>
      <c r="FJ6" s="19" t="s">
        <v>251</v>
      </c>
      <c r="FK6" s="19" t="s">
        <v>253</v>
      </c>
      <c r="FL6" s="19" t="s">
        <v>255</v>
      </c>
      <c r="FM6" s="19" t="s">
        <v>257</v>
      </c>
      <c r="FN6" s="19" t="s">
        <v>180</v>
      </c>
      <c r="FO6" s="19" t="s">
        <v>177</v>
      </c>
      <c r="FP6" s="19" t="s">
        <v>179</v>
      </c>
      <c r="FQ6" s="19" t="s">
        <v>178</v>
      </c>
      <c r="FR6" s="19" t="s">
        <v>263</v>
      </c>
      <c r="FS6" s="19" t="s">
        <v>390</v>
      </c>
      <c r="FT6" s="19" t="s">
        <v>266</v>
      </c>
      <c r="FU6" s="19" t="s">
        <v>36</v>
      </c>
      <c r="FV6" s="19" t="s">
        <v>37</v>
      </c>
      <c r="FW6" s="19" t="s">
        <v>270</v>
      </c>
      <c r="FX6" s="19" t="s">
        <v>38</v>
      </c>
      <c r="FY6" s="19" t="s">
        <v>40</v>
      </c>
      <c r="FZ6" s="19" t="s">
        <v>42</v>
      </c>
      <c r="GA6" s="19" t="s">
        <v>43</v>
      </c>
      <c r="GB6" s="19" t="s">
        <v>44</v>
      </c>
      <c r="GC6" s="19" t="s">
        <v>45</v>
      </c>
      <c r="GD6" s="19" t="s">
        <v>46</v>
      </c>
      <c r="GE6" s="19" t="s">
        <v>47</v>
      </c>
      <c r="GF6" s="19" t="s">
        <v>48</v>
      </c>
      <c r="GG6" s="19" t="s">
        <v>49</v>
      </c>
      <c r="GH6" s="19" t="s">
        <v>50</v>
      </c>
      <c r="GI6" s="19" t="s">
        <v>51</v>
      </c>
      <c r="GJ6" s="19" t="s">
        <v>52</v>
      </c>
      <c r="GK6" s="19" t="s">
        <v>53</v>
      </c>
      <c r="GL6" s="19" t="s">
        <v>54</v>
      </c>
      <c r="GM6" s="19" t="s">
        <v>55</v>
      </c>
      <c r="GN6" s="19" t="s">
        <v>56</v>
      </c>
      <c r="GO6" s="19" t="s">
        <v>57</v>
      </c>
      <c r="GP6" s="19" t="s">
        <v>290</v>
      </c>
      <c r="GQ6" s="19" t="s">
        <v>58</v>
      </c>
      <c r="GR6" s="19" t="s">
        <v>59</v>
      </c>
      <c r="GS6" s="19" t="s">
        <v>60</v>
      </c>
      <c r="GT6" s="19" t="s">
        <v>181</v>
      </c>
      <c r="GU6" s="19" t="s">
        <v>61</v>
      </c>
      <c r="GV6" s="19" t="s">
        <v>297</v>
      </c>
      <c r="GW6" s="19" t="s">
        <v>299</v>
      </c>
      <c r="GX6" s="19" t="s">
        <v>62</v>
      </c>
      <c r="GY6" s="19" t="s">
        <v>63</v>
      </c>
      <c r="GZ6" s="19" t="s">
        <v>182</v>
      </c>
      <c r="HA6" s="19" t="s">
        <v>183</v>
      </c>
      <c r="HB6" s="19" t="s">
        <v>305</v>
      </c>
      <c r="HC6" s="19" t="s">
        <v>64</v>
      </c>
      <c r="HD6" s="19" t="s">
        <v>65</v>
      </c>
      <c r="HE6" s="19" t="s">
        <v>66</v>
      </c>
      <c r="HF6" s="19" t="s">
        <v>310</v>
      </c>
      <c r="HG6" s="19" t="s">
        <v>312</v>
      </c>
      <c r="HH6" s="19" t="s">
        <v>314</v>
      </c>
      <c r="HI6" s="19" t="s">
        <v>67</v>
      </c>
      <c r="HJ6" s="19" t="s">
        <v>391</v>
      </c>
      <c r="HK6" s="19" t="s">
        <v>68</v>
      </c>
      <c r="HL6" s="19" t="s">
        <v>184</v>
      </c>
      <c r="HM6" s="19" t="s">
        <v>320</v>
      </c>
      <c r="HN6" s="19" t="s">
        <v>69</v>
      </c>
      <c r="HO6" s="19" t="s">
        <v>185</v>
      </c>
      <c r="HP6" s="19" t="s">
        <v>324</v>
      </c>
      <c r="HQ6" s="19" t="s">
        <v>186</v>
      </c>
      <c r="HR6" s="19" t="s">
        <v>70</v>
      </c>
      <c r="HS6" s="19" t="s">
        <v>703</v>
      </c>
      <c r="HT6" s="19" t="s">
        <v>71</v>
      </c>
      <c r="HU6" s="19" t="s">
        <v>72</v>
      </c>
      <c r="HV6" s="19" t="s">
        <v>73</v>
      </c>
      <c r="HW6" s="205">
        <f>SUM(HW7:HW114)</f>
        <v>0</v>
      </c>
      <c r="HX6" s="205">
        <f t="shared" ref="HX6:HY6" si="1">SUM(HX7:HX114)</f>
        <v>0</v>
      </c>
      <c r="HY6" s="205">
        <f t="shared" si="1"/>
        <v>0</v>
      </c>
      <c r="HZ6" s="225"/>
      <c r="IA6" s="226">
        <f>SUM(IA7:IA114)</f>
        <v>0</v>
      </c>
      <c r="IB6" s="214">
        <f>SUM(IB7:IB114)</f>
        <v>0</v>
      </c>
      <c r="IC6" s="214">
        <f t="shared" ref="IC6:ID6" si="2">SUM(IC7:IC114)</f>
        <v>0</v>
      </c>
      <c r="ID6" s="206">
        <f t="shared" si="2"/>
        <v>0</v>
      </c>
      <c r="IE6" s="225"/>
      <c r="IF6" s="226">
        <f>SUM(IF7:IF114)</f>
        <v>0</v>
      </c>
      <c r="IG6" s="70">
        <f>入力!J19</f>
        <v>0.51800000000000002</v>
      </c>
      <c r="IH6" s="227">
        <f>ID6*IG6</f>
        <v>0</v>
      </c>
      <c r="II6" s="228"/>
      <c r="IJ6" s="229">
        <f>SUM(IJ7:IJ114)</f>
        <v>0</v>
      </c>
      <c r="IK6" s="224"/>
      <c r="IL6" s="214">
        <f>SUM(IL7:IL114)</f>
        <v>0</v>
      </c>
      <c r="IM6" s="227">
        <f>SUM(IM7:IM114)</f>
        <v>0</v>
      </c>
      <c r="IN6" s="224"/>
      <c r="IO6" s="214">
        <f>SUM(IO7:IO114)</f>
        <v>0</v>
      </c>
      <c r="IP6" s="224"/>
      <c r="IQ6" s="227">
        <f>SUM(IQ7:IQ114)</f>
        <v>0</v>
      </c>
      <c r="IR6" s="225"/>
      <c r="IS6" s="226">
        <f>SUM(IS7:IS114)</f>
        <v>0</v>
      </c>
      <c r="IT6" s="230">
        <f>SUM(IT7:IT114)</f>
        <v>0</v>
      </c>
      <c r="IU6" s="230">
        <f t="shared" ref="IU6:IV6" si="3">SUM(IU7:IU114)</f>
        <v>0</v>
      </c>
      <c r="IV6" s="230">
        <f t="shared" si="3"/>
        <v>0</v>
      </c>
      <c r="IW6" s="231">
        <f>SUM(IW7:IW114)</f>
        <v>0</v>
      </c>
      <c r="IY6" s="177"/>
      <c r="JA6" s="178"/>
    </row>
    <row r="7" spans="1:262" ht="13.5" customHeight="1">
      <c r="A7" s="5" t="s">
        <v>6</v>
      </c>
      <c r="B7" s="77" t="s">
        <v>0</v>
      </c>
      <c r="C7" s="219">
        <f>'計算2-1'!AC7</f>
        <v>0</v>
      </c>
      <c r="D7" s="545">
        <f>各種係数!D5</f>
        <v>0.4381090057366625</v>
      </c>
      <c r="E7" s="545">
        <f>各種係数!E5</f>
        <v>0.56189099426333755</v>
      </c>
      <c r="F7" s="545">
        <f>各種係数!F5</f>
        <v>0.13685645534644134</v>
      </c>
      <c r="G7" s="546">
        <f>$C7*D7</f>
        <v>0</v>
      </c>
      <c r="H7" s="546">
        <f>$C7*E7</f>
        <v>0</v>
      </c>
      <c r="I7" s="546">
        <f>$C7*F7</f>
        <v>0</v>
      </c>
      <c r="J7" s="72">
        <f>各種係数!HT5</f>
        <v>2.1996944106425611E-3</v>
      </c>
      <c r="K7" s="221">
        <f>C7*J7</f>
        <v>0</v>
      </c>
      <c r="L7" s="546">
        <f t="array" ref="L7:L114">MMULT(O7:DR114,C7:C114)</f>
        <v>0</v>
      </c>
      <c r="M7" s="558">
        <f>各種係数!C5</f>
        <v>0.69663046134026341</v>
      </c>
      <c r="N7" s="546">
        <f>L7*M7</f>
        <v>0</v>
      </c>
      <c r="O7" s="75">
        <f>各種係数!J5</f>
        <v>1.6514634436443819E-2</v>
      </c>
      <c r="P7" s="75">
        <f>各種係数!K5</f>
        <v>7.5493639091099379E-2</v>
      </c>
      <c r="Q7" s="75">
        <f>各種係数!L5</f>
        <v>9.9523493576210865E-3</v>
      </c>
      <c r="R7" s="75">
        <f>各種係数!M5</f>
        <v>1.2907667154289648E-3</v>
      </c>
      <c r="S7" s="75">
        <f>各種係数!N5</f>
        <v>0</v>
      </c>
      <c r="T7" s="75">
        <f>各種係数!O5</f>
        <v>0</v>
      </c>
      <c r="U7" s="75">
        <f>各種係数!P5</f>
        <v>0</v>
      </c>
      <c r="V7" s="75">
        <f>各種係数!Q5</f>
        <v>0.14914251435023995</v>
      </c>
      <c r="W7" s="75">
        <f>各種係数!R5</f>
        <v>1.9675863190416826E-2</v>
      </c>
      <c r="X7" s="75">
        <f>各種係数!S5</f>
        <v>8.0831408775981523E-2</v>
      </c>
      <c r="Y7" s="75">
        <f>各種係数!T5</f>
        <v>0</v>
      </c>
      <c r="Z7" s="75">
        <f>各種係数!U5</f>
        <v>1.6568105175700114E-2</v>
      </c>
      <c r="AA7" s="75">
        <f>各種係数!V5</f>
        <v>3.5383526660718131E-4</v>
      </c>
      <c r="AB7" s="75">
        <f>各種係数!W5</f>
        <v>4.6358536924574658E-5</v>
      </c>
      <c r="AC7" s="75">
        <f>各種係数!X5</f>
        <v>0</v>
      </c>
      <c r="AD7" s="75">
        <f>各種係数!Y5</f>
        <v>1.3204806549584047E-4</v>
      </c>
      <c r="AE7" s="75">
        <f>各種係数!Z5</f>
        <v>0</v>
      </c>
      <c r="AF7" s="75">
        <f>各種係数!AA5</f>
        <v>0</v>
      </c>
      <c r="AG7" s="75">
        <f>各種係数!AB5</f>
        <v>0</v>
      </c>
      <c r="AH7" s="75">
        <f>各種係数!AC5</f>
        <v>0</v>
      </c>
      <c r="AI7" s="75">
        <f>各種係数!AD5</f>
        <v>0</v>
      </c>
      <c r="AJ7" s="75">
        <f>各種係数!AE5</f>
        <v>0</v>
      </c>
      <c r="AK7" s="75">
        <f>各種係数!AF5</f>
        <v>0</v>
      </c>
      <c r="AL7" s="75">
        <f>各種係数!AG5</f>
        <v>0</v>
      </c>
      <c r="AM7" s="75">
        <f>各種係数!AH5</f>
        <v>2.7785539588899596E-3</v>
      </c>
      <c r="AN7" s="75">
        <f>各種係数!AI5</f>
        <v>6.7961165048543689E-4</v>
      </c>
      <c r="AO7" s="75">
        <f>各種係数!AJ5</f>
        <v>0</v>
      </c>
      <c r="AP7" s="75">
        <f>各種係数!AK5</f>
        <v>0</v>
      </c>
      <c r="AQ7" s="75">
        <f>各種係数!AL5</f>
        <v>0</v>
      </c>
      <c r="AR7" s="75">
        <f>各種係数!AM5</f>
        <v>1.1016682404784388E-2</v>
      </c>
      <c r="AS7" s="75">
        <f>各種係数!AN5</f>
        <v>0</v>
      </c>
      <c r="AT7" s="75">
        <f>各種係数!AO5</f>
        <v>0</v>
      </c>
      <c r="AU7" s="75">
        <f>各種係数!AP5</f>
        <v>0</v>
      </c>
      <c r="AV7" s="75">
        <f>各種係数!AQ5</f>
        <v>0</v>
      </c>
      <c r="AW7" s="75">
        <f>各種係数!AR5</f>
        <v>0</v>
      </c>
      <c r="AX7" s="75">
        <f>各種係数!AS5</f>
        <v>0</v>
      </c>
      <c r="AY7" s="75">
        <f>各種係数!AT5</f>
        <v>0</v>
      </c>
      <c r="AZ7" s="75">
        <f>各種係数!AU5</f>
        <v>0</v>
      </c>
      <c r="BA7" s="75">
        <f>各種係数!AV5</f>
        <v>0</v>
      </c>
      <c r="BB7" s="75">
        <f>各種係数!AW5</f>
        <v>0</v>
      </c>
      <c r="BC7" s="75">
        <f>各種係数!AX5</f>
        <v>0</v>
      </c>
      <c r="BD7" s="75">
        <f>各種係数!AY5</f>
        <v>0</v>
      </c>
      <c r="BE7" s="75">
        <f>各種係数!AZ5</f>
        <v>0</v>
      </c>
      <c r="BF7" s="75">
        <f>各種係数!BA5</f>
        <v>0</v>
      </c>
      <c r="BG7" s="75">
        <f>各種係数!BB5</f>
        <v>0</v>
      </c>
      <c r="BH7" s="75">
        <f>各種係数!BC5</f>
        <v>0</v>
      </c>
      <c r="BI7" s="75">
        <f>各種係数!BD5</f>
        <v>0</v>
      </c>
      <c r="BJ7" s="75">
        <f>各種係数!BE5</f>
        <v>0</v>
      </c>
      <c r="BK7" s="75">
        <f>各種係数!BF5</f>
        <v>0</v>
      </c>
      <c r="BL7" s="75">
        <f>各種係数!BG5</f>
        <v>0</v>
      </c>
      <c r="BM7" s="75">
        <f>各種係数!BH5</f>
        <v>0</v>
      </c>
      <c r="BN7" s="75">
        <f>各種係数!BI5</f>
        <v>0</v>
      </c>
      <c r="BO7" s="75">
        <f>各種係数!BJ5</f>
        <v>0</v>
      </c>
      <c r="BP7" s="75">
        <f>各種係数!BK5</f>
        <v>0</v>
      </c>
      <c r="BQ7" s="75">
        <f>各種係数!BL5</f>
        <v>0</v>
      </c>
      <c r="BR7" s="75">
        <f>各種係数!BM5</f>
        <v>0</v>
      </c>
      <c r="BS7" s="75">
        <f>各種係数!BN5</f>
        <v>0</v>
      </c>
      <c r="BT7" s="75">
        <f>各種係数!BO5</f>
        <v>0</v>
      </c>
      <c r="BU7" s="75">
        <f>各種係数!BP5</f>
        <v>0</v>
      </c>
      <c r="BV7" s="75">
        <f>各種係数!BQ5</f>
        <v>1.1957331207585564E-3</v>
      </c>
      <c r="BW7" s="75">
        <f>各種係数!BR5</f>
        <v>0</v>
      </c>
      <c r="BX7" s="75">
        <f>各種係数!BS5</f>
        <v>5.1590064508552202E-4</v>
      </c>
      <c r="BY7" s="75">
        <f>各種係数!BT5</f>
        <v>1.9044716995505447E-5</v>
      </c>
      <c r="BZ7" s="75">
        <f>各種係数!BU5</f>
        <v>1.6652912049045037E-3</v>
      </c>
      <c r="CA7" s="75">
        <f>各種係数!BV5</f>
        <v>1.5364212705395264E-3</v>
      </c>
      <c r="CB7" s="75">
        <f>各種係数!BW5</f>
        <v>0</v>
      </c>
      <c r="CC7" s="75">
        <f>各種係数!BX5</f>
        <v>0</v>
      </c>
      <c r="CD7" s="75">
        <f>各種係数!BY5</f>
        <v>0</v>
      </c>
      <c r="CE7" s="75">
        <f>各種係数!BZ5</f>
        <v>0</v>
      </c>
      <c r="CF7" s="75">
        <f>各種係数!CA5</f>
        <v>1.3908729282129573E-4</v>
      </c>
      <c r="CG7" s="75">
        <f>各種係数!CB5</f>
        <v>0</v>
      </c>
      <c r="CH7" s="75">
        <f>各種係数!CC5</f>
        <v>0</v>
      </c>
      <c r="CI7" s="75">
        <f>各種係数!CD5</f>
        <v>0</v>
      </c>
      <c r="CJ7" s="75">
        <f>各種係数!CE5</f>
        <v>6.7185939326617724E-6</v>
      </c>
      <c r="CK7" s="75">
        <f>各種係数!CF5</f>
        <v>0</v>
      </c>
      <c r="CL7" s="75">
        <f>各種係数!CG5</f>
        <v>0</v>
      </c>
      <c r="CM7" s="75">
        <f>各種係数!CH5</f>
        <v>0</v>
      </c>
      <c r="CN7" s="75">
        <f>各種係数!CI5</f>
        <v>0</v>
      </c>
      <c r="CO7" s="75">
        <f>各種係数!CJ5</f>
        <v>0</v>
      </c>
      <c r="CP7" s="75">
        <f>各種係数!CK5</f>
        <v>0</v>
      </c>
      <c r="CQ7" s="75">
        <f>各種係数!CL5</f>
        <v>0</v>
      </c>
      <c r="CR7" s="75">
        <f>各種係数!CM5</f>
        <v>1.1306461642828877E-4</v>
      </c>
      <c r="CS7" s="75">
        <f>各種係数!CN5</f>
        <v>0</v>
      </c>
      <c r="CT7" s="75">
        <f>各種係数!CO5</f>
        <v>0</v>
      </c>
      <c r="CU7" s="75">
        <f>各種係数!CP5</f>
        <v>0</v>
      </c>
      <c r="CV7" s="75">
        <f>各種係数!CQ5</f>
        <v>0</v>
      </c>
      <c r="CW7" s="75">
        <f>各種係数!CR5</f>
        <v>0</v>
      </c>
      <c r="CX7" s="75">
        <f>各種係数!CS5</f>
        <v>0</v>
      </c>
      <c r="CY7" s="75">
        <f>各種係数!CT5</f>
        <v>1.1536340626607877E-5</v>
      </c>
      <c r="CZ7" s="75">
        <f>各種係数!CU5</f>
        <v>1.061825345545078E-3</v>
      </c>
      <c r="DA7" s="75">
        <f>各種係数!CV5</f>
        <v>3.636451792770734E-5</v>
      </c>
      <c r="DB7" s="75">
        <f>各種係数!CW5</f>
        <v>5.9974604895333017E-4</v>
      </c>
      <c r="DC7" s="75">
        <f>各種係数!CX5</f>
        <v>0</v>
      </c>
      <c r="DD7" s="75">
        <f>各種係数!CY5</f>
        <v>1.9888766896452421E-3</v>
      </c>
      <c r="DE7" s="75">
        <f>各種係数!CZ5</f>
        <v>3.5702976567447754E-3</v>
      </c>
      <c r="DF7" s="75">
        <f>各種係数!DA5</f>
        <v>2.0765451690780475E-3</v>
      </c>
      <c r="DG7" s="75">
        <f>各種係数!DB5</f>
        <v>8.010467010226696E-5</v>
      </c>
      <c r="DH7" s="75">
        <f>各種係数!DC5</f>
        <v>0</v>
      </c>
      <c r="DI7" s="75">
        <f>各種係数!DD5</f>
        <v>0</v>
      </c>
      <c r="DJ7" s="75">
        <f>各種係数!DE5</f>
        <v>0</v>
      </c>
      <c r="DK7" s="75">
        <f>各種係数!DF5</f>
        <v>1.6484426772697149E-2</v>
      </c>
      <c r="DL7" s="75">
        <f>各種係数!DG5</f>
        <v>1.5523138262693449E-2</v>
      </c>
      <c r="DM7" s="75">
        <f>各種係数!DH5</f>
        <v>1.6313213703099511E-4</v>
      </c>
      <c r="DN7" s="75">
        <f>各種係数!DI5</f>
        <v>1.3403702772891012E-3</v>
      </c>
      <c r="DO7" s="75">
        <f>各種係数!DJ5</f>
        <v>2.3174971031286211E-3</v>
      </c>
      <c r="DP7" s="75">
        <f>各種係数!DK5</f>
        <v>6.9119447044423644E-3</v>
      </c>
      <c r="DQ7" s="75">
        <f>各種係数!DL5</f>
        <v>0</v>
      </c>
      <c r="DR7" s="75">
        <f>各種係数!DM5</f>
        <v>0</v>
      </c>
      <c r="DS7" s="75">
        <f>各種係数!DN5</f>
        <v>1.0122753991122069</v>
      </c>
      <c r="DT7" s="113">
        <f>各種係数!DO5</f>
        <v>5.6622180731446939E-2</v>
      </c>
      <c r="DU7" s="113">
        <f>各種係数!DP5</f>
        <v>7.7170625243550284E-3</v>
      </c>
      <c r="DV7" s="113">
        <f>各種係数!DQ5</f>
        <v>1.8304258681113338E-3</v>
      </c>
      <c r="DW7" s="113">
        <f>各種係数!DR5</f>
        <v>4.8502766787187024E-4</v>
      </c>
      <c r="DX7" s="113">
        <f>各種係数!DS5</f>
        <v>2.6522666834768198E-5</v>
      </c>
      <c r="DY7" s="113">
        <f>各種係数!DT5</f>
        <v>1.5796676323217278E-5</v>
      </c>
      <c r="DZ7" s="113">
        <f>各種係数!DU5</f>
        <v>0.11285688786379679</v>
      </c>
      <c r="EA7" s="113">
        <f>各種係数!DV5</f>
        <v>1.8487105660107812E-2</v>
      </c>
      <c r="EB7" s="113">
        <f>各種係数!DW5</f>
        <v>6.0814662150858477E-2</v>
      </c>
      <c r="EC7" s="113">
        <f>各種係数!DX5</f>
        <v>0</v>
      </c>
      <c r="ED7" s="113">
        <f>各種係数!DY5</f>
        <v>1.1969532229808106E-2</v>
      </c>
      <c r="EE7" s="113">
        <f>各種係数!DZ5</f>
        <v>5.0626275720469798E-4</v>
      </c>
      <c r="EF7" s="113">
        <f>各種係数!EA5</f>
        <v>2.596926771496796E-4</v>
      </c>
      <c r="EG7" s="113">
        <f>各種係数!EB5</f>
        <v>2.467729059515112E-5</v>
      </c>
      <c r="EH7" s="113">
        <f>各種係数!EC5</f>
        <v>2.6367049379631225E-4</v>
      </c>
      <c r="EI7" s="113">
        <f>各種係数!ED5</f>
        <v>2.5507568165917205E-5</v>
      </c>
      <c r="EJ7" s="113">
        <f>各種係数!EE5</f>
        <v>1.151871504633462E-5</v>
      </c>
      <c r="EK7" s="113">
        <f>各種係数!EF5</f>
        <v>0</v>
      </c>
      <c r="EL7" s="113">
        <f>各種係数!EG5</f>
        <v>1.6125786337500067E-5</v>
      </c>
      <c r="EM7" s="113">
        <f>各種係数!EH5</f>
        <v>0</v>
      </c>
      <c r="EN7" s="113">
        <f>各種係数!EI5</f>
        <v>2.0126854136796244E-5</v>
      </c>
      <c r="EO7" s="113">
        <f>各種係数!EJ5</f>
        <v>4.1549969559208907E-9</v>
      </c>
      <c r="EP7" s="113">
        <f>各種係数!EK5</f>
        <v>0</v>
      </c>
      <c r="EQ7" s="113">
        <f>各種係数!EL5</f>
        <v>2.3043913369082394E-3</v>
      </c>
      <c r="ER7" s="113">
        <f>各種係数!EM5</f>
        <v>7.3531526132935968E-4</v>
      </c>
      <c r="ES7" s="113">
        <f>各種係数!EN5</f>
        <v>9.3609908435951539E-8</v>
      </c>
      <c r="ET7" s="113">
        <f>各種係数!EO5</f>
        <v>5.81920253239403E-6</v>
      </c>
      <c r="EU7" s="113">
        <f>各種係数!EP5</f>
        <v>8.5451036630585808E-6</v>
      </c>
      <c r="EV7" s="113">
        <f>各種係数!EQ5</f>
        <v>7.7833831644182486E-3</v>
      </c>
      <c r="EW7" s="113">
        <f>各種係数!ER5</f>
        <v>6.1225410057272767E-4</v>
      </c>
      <c r="EX7" s="113">
        <f>各種係数!ES5</f>
        <v>8.1284208110168282E-6</v>
      </c>
      <c r="EY7" s="113">
        <f>各種係数!ET5</f>
        <v>1.1450854476980785E-5</v>
      </c>
      <c r="EZ7" s="113">
        <f>各種係数!EU5</f>
        <v>2.2614612259295784E-5</v>
      </c>
      <c r="FA7" s="113">
        <f>各種係数!EV5</f>
        <v>3.3715365351154452E-5</v>
      </c>
      <c r="FB7" s="113">
        <f>各種係数!EW5</f>
        <v>4.1951989183877774E-6</v>
      </c>
      <c r="FC7" s="113">
        <f>各種係数!EX5</f>
        <v>0</v>
      </c>
      <c r="FD7" s="113">
        <f>各種係数!EY5</f>
        <v>4.5802822712508028E-6</v>
      </c>
      <c r="FE7" s="113">
        <f>各種係数!EZ5</f>
        <v>4.5120257149022325E-6</v>
      </c>
      <c r="FF7" s="113">
        <f>各種係数!FA5</f>
        <v>4.0017573085832424E-6</v>
      </c>
      <c r="FG7" s="113">
        <f>各種係数!FB5</f>
        <v>6.3683432067208131E-6</v>
      </c>
      <c r="FH7" s="113">
        <f>各種係数!FC5</f>
        <v>5.064070159440343E-6</v>
      </c>
      <c r="FI7" s="113">
        <f>各種係数!FD5</f>
        <v>4.4862372550002123E-6</v>
      </c>
      <c r="FJ7" s="113">
        <f>各種係数!FE5</f>
        <v>9.1854298140657553E-6</v>
      </c>
      <c r="FK7" s="113">
        <f>各種係数!FF5</f>
        <v>7.1345498660069807E-6</v>
      </c>
      <c r="FL7" s="113">
        <f>各種係数!FG5</f>
        <v>1.1452726032133415E-5</v>
      </c>
      <c r="FM7" s="113">
        <f>各種係数!FH5</f>
        <v>9.5114149919787736E-6</v>
      </c>
      <c r="FN7" s="113">
        <f>各種係数!FI5</f>
        <v>1.0437723454248472E-5</v>
      </c>
      <c r="FO7" s="113">
        <f>各種係数!FJ5</f>
        <v>8.100321506661548E-6</v>
      </c>
      <c r="FP7" s="113">
        <f>各種係数!FK5</f>
        <v>9.8759306394584147E-6</v>
      </c>
      <c r="FQ7" s="113">
        <f>各種係数!FL5</f>
        <v>7.1348265356865474E-6</v>
      </c>
      <c r="FR7" s="113">
        <f>各種係数!FM5</f>
        <v>7.9496756471432728E-6</v>
      </c>
      <c r="FS7" s="113">
        <f>各種係数!FN5</f>
        <v>6.3042946756754251E-6</v>
      </c>
      <c r="FT7" s="113">
        <f>各種係数!FO5</f>
        <v>9.2064933343893883E-6</v>
      </c>
      <c r="FU7" s="113">
        <f>各種係数!FP5</f>
        <v>0</v>
      </c>
      <c r="FV7" s="113">
        <f>各種係数!FQ5</f>
        <v>2.2423667993838294E-6</v>
      </c>
      <c r="FW7" s="113">
        <f>各種係数!FR5</f>
        <v>6.6465332077629316E-6</v>
      </c>
      <c r="FX7" s="113">
        <f>各種係数!FS5</f>
        <v>6.5015927786767687E-6</v>
      </c>
      <c r="FY7" s="113">
        <f>各種係数!FT5</f>
        <v>5.875875426799181E-6</v>
      </c>
      <c r="FZ7" s="113">
        <f>各種係数!FU5</f>
        <v>9.9946782360205979E-4</v>
      </c>
      <c r="GA7" s="113">
        <f>各種係数!FV5</f>
        <v>1.2495317333122734E-5</v>
      </c>
      <c r="GB7" s="113">
        <f>各種係数!FW5</f>
        <v>3.7844612184690339E-4</v>
      </c>
      <c r="GC7" s="113">
        <f>各種係数!FX5</f>
        <v>2.9700159713441918E-5</v>
      </c>
      <c r="GD7" s="113">
        <f>各種係数!FY5</f>
        <v>1.186550687028224E-3</v>
      </c>
      <c r="GE7" s="113">
        <f>各種係数!FZ5</f>
        <v>1.0941295560648765E-3</v>
      </c>
      <c r="GF7" s="113">
        <f>各種係数!GA5</f>
        <v>8.7966606633159214E-6</v>
      </c>
      <c r="GG7" s="113">
        <f>各種係数!GB5</f>
        <v>2.3776711129050449E-5</v>
      </c>
      <c r="GH7" s="113">
        <f>各種係数!GC5</f>
        <v>3.8629756516424577E-5</v>
      </c>
      <c r="GI7" s="113">
        <f>各種係数!GD5</f>
        <v>1.0958253523008152E-5</v>
      </c>
      <c r="GJ7" s="113">
        <f>各種係数!GE5</f>
        <v>1.0667288004634318E-4</v>
      </c>
      <c r="GK7" s="113">
        <f>各種係数!GF5</f>
        <v>1.5585290294443984E-5</v>
      </c>
      <c r="GL7" s="113">
        <f>各種係数!GG5</f>
        <v>9.5258704731003163E-6</v>
      </c>
      <c r="GM7" s="113">
        <f>各種係数!GH5</f>
        <v>8.8205247428989119E-6</v>
      </c>
      <c r="GN7" s="113">
        <f>各種係数!GI5</f>
        <v>7.7713552949609534E-6</v>
      </c>
      <c r="GO7" s="113">
        <f>各種係数!GJ5</f>
        <v>1.4232610947281818E-5</v>
      </c>
      <c r="GP7" s="113">
        <f>各種係数!GK5</f>
        <v>9.0317422052564917E-6</v>
      </c>
      <c r="GQ7" s="113">
        <f>各種係数!GL5</f>
        <v>2.1971944104363732E-5</v>
      </c>
      <c r="GR7" s="113">
        <f>各種係数!GM5</f>
        <v>1.4224001726765942E-5</v>
      </c>
      <c r="GS7" s="113">
        <f>各種係数!GN5</f>
        <v>1.3912635405332132E-5</v>
      </c>
      <c r="GT7" s="113">
        <f>各種係数!GO5</f>
        <v>7.5957984313248906E-6</v>
      </c>
      <c r="GU7" s="113">
        <f>各種係数!GP5</f>
        <v>1.7451855195378763E-5</v>
      </c>
      <c r="GV7" s="113">
        <f>各種係数!GQ5</f>
        <v>9.9709136940340866E-5</v>
      </c>
      <c r="GW7" s="113">
        <f>各種係数!GR5</f>
        <v>3.4191624810277132E-6</v>
      </c>
      <c r="GX7" s="113">
        <f>各種係数!GS5</f>
        <v>1.7474263424564086E-5</v>
      </c>
      <c r="GY7" s="113">
        <f>各種係数!GT5</f>
        <v>6.0781177520128574E-5</v>
      </c>
      <c r="GZ7" s="113">
        <f>各種係数!GU5</f>
        <v>1.3555829667017913E-5</v>
      </c>
      <c r="HA7" s="113">
        <f>各種係数!GV5</f>
        <v>1.5470228576049014E-5</v>
      </c>
      <c r="HB7" s="113">
        <f>各種係数!GW5</f>
        <v>5.2043563486708482E-5</v>
      </c>
      <c r="HC7" s="113">
        <f>各種係数!GX5</f>
        <v>3.1829925685803329E-5</v>
      </c>
      <c r="HD7" s="113">
        <f>各種係数!GY5</f>
        <v>1.0143936500768037E-3</v>
      </c>
      <c r="HE7" s="113">
        <f>各種係数!GZ5</f>
        <v>6.0696025433742897E-5</v>
      </c>
      <c r="HF7" s="113">
        <f>各種係数!HA5</f>
        <v>5.9887067959416202E-4</v>
      </c>
      <c r="HG7" s="113">
        <f>各種係数!HB5</f>
        <v>1.3700870882768384E-5</v>
      </c>
      <c r="HH7" s="113">
        <f>各種係数!HC5</f>
        <v>1.7966882580994355E-3</v>
      </c>
      <c r="HI7" s="113">
        <f>各種係数!HD5</f>
        <v>3.3273340875187526E-3</v>
      </c>
      <c r="HJ7" s="113">
        <f>各種係数!HE5</f>
        <v>1.5251103832961638E-3</v>
      </c>
      <c r="HK7" s="113">
        <f>各種係数!HF5</f>
        <v>7.0064839450232944E-5</v>
      </c>
      <c r="HL7" s="113">
        <f>各種係数!HG5</f>
        <v>4.1959150412660296E-5</v>
      </c>
      <c r="HM7" s="113">
        <f>各種係数!HH5</f>
        <v>1.3703042332179365E-5</v>
      </c>
      <c r="HN7" s="113">
        <f>各種係数!HI5</f>
        <v>1.5334167465294398E-5</v>
      </c>
      <c r="HO7" s="113">
        <f>各種係数!HJ5</f>
        <v>1.3843982213077687E-2</v>
      </c>
      <c r="HP7" s="113">
        <f>各種係数!HK5</f>
        <v>1.5496140573730895E-2</v>
      </c>
      <c r="HQ7" s="113">
        <f>各種係数!HL5</f>
        <v>1.3445280223329644E-4</v>
      </c>
      <c r="HR7" s="113">
        <f>各種係数!HM5</f>
        <v>9.9827213418398459E-4</v>
      </c>
      <c r="HS7" s="113">
        <f>各種係数!HN5</f>
        <v>1.6662575722950113E-3</v>
      </c>
      <c r="HT7" s="113">
        <f>各種係数!HO5</f>
        <v>5.2362855504974621E-3</v>
      </c>
      <c r="HU7" s="113">
        <f>各種係数!HP5</f>
        <v>5.1720216910511525E-5</v>
      </c>
      <c r="HV7" s="113">
        <f>各種係数!HQ5</f>
        <v>2.1175002590485565E-5</v>
      </c>
      <c r="HW7" s="200">
        <f t="array" ref="HW7:HW114">MMULT(DS7:HV114,N7:N114)</f>
        <v>0</v>
      </c>
      <c r="HX7" s="200">
        <f t="shared" ref="HX7:HX38" si="4">$HW7*E7</f>
        <v>0</v>
      </c>
      <c r="HY7" s="200">
        <f t="shared" ref="HY7:HY38" si="5">$HW7*F7</f>
        <v>0</v>
      </c>
      <c r="HZ7" s="72">
        <f>各種係数!HT5</f>
        <v>2.1996944106425611E-3</v>
      </c>
      <c r="IA7" s="221">
        <f t="shared" ref="IA7:IA70" si="6">HW7*HZ7</f>
        <v>0</v>
      </c>
      <c r="IB7" s="200">
        <f>HW7+C7</f>
        <v>0</v>
      </c>
      <c r="IC7" s="219">
        <f>H7+HX7</f>
        <v>0</v>
      </c>
      <c r="ID7" s="219">
        <f>I7+HY7</f>
        <v>0</v>
      </c>
      <c r="IE7" s="72">
        <f>各種係数!HT5</f>
        <v>2.1996944106425611E-3</v>
      </c>
      <c r="IF7" s="221">
        <f t="shared" ref="IF7:IF38" si="7">IB7*IE7</f>
        <v>0</v>
      </c>
      <c r="II7" s="72">
        <f>各種係数!I5</f>
        <v>1.3147016859261942E-2</v>
      </c>
      <c r="IJ7" s="219">
        <f>$IH$6*II7</f>
        <v>0</v>
      </c>
      <c r="IK7" s="73">
        <f>各種係数!C5</f>
        <v>0.69663046134026341</v>
      </c>
      <c r="IL7" s="219">
        <f>IJ7*IK7</f>
        <v>0</v>
      </c>
      <c r="IM7" s="232">
        <f t="array" ref="IM7:IM114">MMULT(DS7:HV114,IL7:IL114)</f>
        <v>0</v>
      </c>
      <c r="IN7" s="545">
        <f>各種係数!E5</f>
        <v>0.56189099426333755</v>
      </c>
      <c r="IO7" s="219">
        <f>IM7*IN7</f>
        <v>0</v>
      </c>
      <c r="IP7" s="545">
        <f>各種係数!F5</f>
        <v>0.13685645534644134</v>
      </c>
      <c r="IQ7" s="232">
        <f>IM7*IP7</f>
        <v>0</v>
      </c>
      <c r="IR7" s="72">
        <f>各種係数!HT5</f>
        <v>2.1996944106425611E-3</v>
      </c>
      <c r="IS7" s="233">
        <f>IM7*IR7</f>
        <v>0</v>
      </c>
      <c r="IT7" s="234">
        <f>C7+HW7+IM7</f>
        <v>0</v>
      </c>
      <c r="IU7" s="234">
        <f>H7+HX7+IO7</f>
        <v>0</v>
      </c>
      <c r="IV7" s="234">
        <f>I7+HY7+IQ7</f>
        <v>0</v>
      </c>
      <c r="IW7" s="235">
        <f>K7+IA7+IS7</f>
        <v>0</v>
      </c>
      <c r="IY7" s="177"/>
      <c r="IZ7" s="181"/>
      <c r="JA7" s="178"/>
      <c r="JB7" s="181"/>
    </row>
    <row r="8" spans="1:262">
      <c r="A8" s="6" t="s">
        <v>8</v>
      </c>
      <c r="B8" s="1" t="s">
        <v>1</v>
      </c>
      <c r="C8" s="219">
        <f>'計算2-1'!AC8</f>
        <v>0</v>
      </c>
      <c r="D8" s="545">
        <f>各種係数!D6</f>
        <v>0.72728329883480247</v>
      </c>
      <c r="E8" s="545">
        <f>各種係数!E6</f>
        <v>0.27271670116519758</v>
      </c>
      <c r="F8" s="545">
        <f>各種係数!F6</f>
        <v>9.6448589436472318E-2</v>
      </c>
      <c r="G8" s="546">
        <f t="shared" ref="G8:G71" si="8">$C8*D8</f>
        <v>0</v>
      </c>
      <c r="H8" s="546">
        <f t="shared" ref="H8:H71" si="9">$C8*E8</f>
        <v>0</v>
      </c>
      <c r="I8" s="546">
        <f t="shared" ref="I8:I71" si="10">$C8*F8</f>
        <v>0</v>
      </c>
      <c r="J8" s="72">
        <f>各種係数!HT6</f>
        <v>4.5049654627067002E-4</v>
      </c>
      <c r="K8" s="221">
        <f t="shared" ref="K8:K71" si="11">C8*J8</f>
        <v>0</v>
      </c>
      <c r="L8" s="546">
        <v>0</v>
      </c>
      <c r="M8" s="558">
        <f>各種係数!C6</f>
        <v>0.31805630053439815</v>
      </c>
      <c r="N8" s="546">
        <f t="shared" ref="N8:N71" si="12">L8*M8</f>
        <v>0</v>
      </c>
      <c r="O8" s="75">
        <f>各種係数!J6</f>
        <v>2.9095034630410715E-3</v>
      </c>
      <c r="P8" s="75">
        <f>各種係数!K6</f>
        <v>0.13789334139591133</v>
      </c>
      <c r="Q8" s="75">
        <f>各種係数!L6</f>
        <v>3.6069726762772182E-2</v>
      </c>
      <c r="R8" s="75">
        <f>各種係数!M6</f>
        <v>1.7210222872386197E-4</v>
      </c>
      <c r="S8" s="75">
        <f>各種係数!N6</f>
        <v>0</v>
      </c>
      <c r="T8" s="75">
        <f>各種係数!O6</f>
        <v>0</v>
      </c>
      <c r="U8" s="75">
        <f>各種係数!P6</f>
        <v>0</v>
      </c>
      <c r="V8" s="75">
        <f>各種係数!Q6</f>
        <v>0.11307283334901666</v>
      </c>
      <c r="W8" s="75">
        <f>各種係数!R6</f>
        <v>0</v>
      </c>
      <c r="X8" s="75">
        <f>各種係数!S6</f>
        <v>1.3856812933025405E-2</v>
      </c>
      <c r="Y8" s="75">
        <f>各種係数!T6</f>
        <v>0</v>
      </c>
      <c r="Z8" s="75">
        <f>各種係数!U6</f>
        <v>8.7972239870974045E-4</v>
      </c>
      <c r="AA8" s="75">
        <f>各種係数!V6</f>
        <v>1.5384142026399187E-5</v>
      </c>
      <c r="AB8" s="75">
        <f>各種係数!W6</f>
        <v>0</v>
      </c>
      <c r="AC8" s="75">
        <f>各種係数!X6</f>
        <v>0</v>
      </c>
      <c r="AD8" s="75">
        <f>各種係数!Y6</f>
        <v>0</v>
      </c>
      <c r="AE8" s="75">
        <f>各種係数!Z6</f>
        <v>0</v>
      </c>
      <c r="AF8" s="75">
        <f>各種係数!AA6</f>
        <v>0</v>
      </c>
      <c r="AG8" s="75">
        <f>各種係数!AB6</f>
        <v>0</v>
      </c>
      <c r="AH8" s="75">
        <f>各種係数!AC6</f>
        <v>0</v>
      </c>
      <c r="AI8" s="75">
        <f>各種係数!AD6</f>
        <v>0</v>
      </c>
      <c r="AJ8" s="75">
        <f>各種係数!AE6</f>
        <v>0</v>
      </c>
      <c r="AK8" s="75">
        <f>各種係数!AF6</f>
        <v>0</v>
      </c>
      <c r="AL8" s="75">
        <f>各種係数!AG6</f>
        <v>0</v>
      </c>
      <c r="AM8" s="75">
        <f>各種係数!AH6</f>
        <v>1.8837653958575998E-5</v>
      </c>
      <c r="AN8" s="75">
        <f>各種係数!AI6</f>
        <v>0</v>
      </c>
      <c r="AO8" s="75">
        <f>各種係数!AJ6</f>
        <v>0</v>
      </c>
      <c r="AP8" s="75">
        <f>各種係数!AK6</f>
        <v>0</v>
      </c>
      <c r="AQ8" s="75">
        <f>各種係数!AL6</f>
        <v>0</v>
      </c>
      <c r="AR8" s="75">
        <f>各種係数!AM6</f>
        <v>0</v>
      </c>
      <c r="AS8" s="75">
        <f>各種係数!AN6</f>
        <v>1.1723593732386428E-2</v>
      </c>
      <c r="AT8" s="75">
        <f>各種係数!AO6</f>
        <v>0</v>
      </c>
      <c r="AU8" s="75">
        <f>各種係数!AP6</f>
        <v>0</v>
      </c>
      <c r="AV8" s="75">
        <f>各種係数!AQ6</f>
        <v>0</v>
      </c>
      <c r="AW8" s="75">
        <f>各種係数!AR6</f>
        <v>0</v>
      </c>
      <c r="AX8" s="75">
        <f>各種係数!AS6</f>
        <v>0</v>
      </c>
      <c r="AY8" s="75">
        <f>各種係数!AT6</f>
        <v>0</v>
      </c>
      <c r="AZ8" s="75">
        <f>各種係数!AU6</f>
        <v>0</v>
      </c>
      <c r="BA8" s="75">
        <f>各種係数!AV6</f>
        <v>0</v>
      </c>
      <c r="BB8" s="75">
        <f>各種係数!AW6</f>
        <v>0</v>
      </c>
      <c r="BC8" s="75">
        <f>各種係数!AX6</f>
        <v>0</v>
      </c>
      <c r="BD8" s="75">
        <f>各種係数!AY6</f>
        <v>0</v>
      </c>
      <c r="BE8" s="75">
        <f>各種係数!AZ6</f>
        <v>0</v>
      </c>
      <c r="BF8" s="75">
        <f>各種係数!BA6</f>
        <v>0</v>
      </c>
      <c r="BG8" s="75">
        <f>各種係数!BB6</f>
        <v>0</v>
      </c>
      <c r="BH8" s="75">
        <f>各種係数!BC6</f>
        <v>0</v>
      </c>
      <c r="BI8" s="75">
        <f>各種係数!BD6</f>
        <v>0</v>
      </c>
      <c r="BJ8" s="75">
        <f>各種係数!BE6</f>
        <v>0</v>
      </c>
      <c r="BK8" s="75">
        <f>各種係数!BF6</f>
        <v>0</v>
      </c>
      <c r="BL8" s="75">
        <f>各種係数!BG6</f>
        <v>0</v>
      </c>
      <c r="BM8" s="75">
        <f>各種係数!BH6</f>
        <v>0</v>
      </c>
      <c r="BN8" s="75">
        <f>各種係数!BI6</f>
        <v>0</v>
      </c>
      <c r="BO8" s="75">
        <f>各種係数!BJ6</f>
        <v>0</v>
      </c>
      <c r="BP8" s="75">
        <f>各種係数!BK6</f>
        <v>0</v>
      </c>
      <c r="BQ8" s="75">
        <f>各種係数!BL6</f>
        <v>0</v>
      </c>
      <c r="BR8" s="75">
        <f>各種係数!BM6</f>
        <v>0</v>
      </c>
      <c r="BS8" s="75">
        <f>各種係数!BN6</f>
        <v>0</v>
      </c>
      <c r="BT8" s="75">
        <f>各種係数!BO6</f>
        <v>0</v>
      </c>
      <c r="BU8" s="75">
        <f>各種係数!BP6</f>
        <v>0</v>
      </c>
      <c r="BV8" s="75">
        <f>各種係数!BQ6</f>
        <v>1.0488887024197863E-5</v>
      </c>
      <c r="BW8" s="75">
        <f>各種係数!BR6</f>
        <v>0</v>
      </c>
      <c r="BX8" s="75">
        <f>各種係数!BS6</f>
        <v>0</v>
      </c>
      <c r="BY8" s="75">
        <f>各種係数!BT6</f>
        <v>0</v>
      </c>
      <c r="BZ8" s="75">
        <f>各種係数!BU6</f>
        <v>0</v>
      </c>
      <c r="CA8" s="75">
        <f>各種係数!BV6</f>
        <v>0</v>
      </c>
      <c r="CB8" s="75">
        <f>各種係数!BW6</f>
        <v>0</v>
      </c>
      <c r="CC8" s="75">
        <f>各種係数!BX6</f>
        <v>0</v>
      </c>
      <c r="CD8" s="75">
        <f>各種係数!BY6</f>
        <v>0</v>
      </c>
      <c r="CE8" s="75">
        <f>各種係数!BZ6</f>
        <v>0</v>
      </c>
      <c r="CF8" s="75">
        <f>各種係数!CA6</f>
        <v>0</v>
      </c>
      <c r="CG8" s="75">
        <f>各種係数!CB6</f>
        <v>0</v>
      </c>
      <c r="CH8" s="75">
        <f>各種係数!CC6</f>
        <v>0</v>
      </c>
      <c r="CI8" s="75">
        <f>各種係数!CD6</f>
        <v>0</v>
      </c>
      <c r="CJ8" s="75">
        <f>各種係数!CE6</f>
        <v>0</v>
      </c>
      <c r="CK8" s="75">
        <f>各種係数!CF6</f>
        <v>0</v>
      </c>
      <c r="CL8" s="75">
        <f>各種係数!CG6</f>
        <v>0</v>
      </c>
      <c r="CM8" s="75">
        <f>各種係数!CH6</f>
        <v>0</v>
      </c>
      <c r="CN8" s="75">
        <f>各種係数!CI6</f>
        <v>0</v>
      </c>
      <c r="CO8" s="75">
        <f>各種係数!CJ6</f>
        <v>0</v>
      </c>
      <c r="CP8" s="75">
        <f>各種係数!CK6</f>
        <v>0</v>
      </c>
      <c r="CQ8" s="75">
        <f>各種係数!CL6</f>
        <v>0</v>
      </c>
      <c r="CR8" s="75">
        <f>各種係数!CM6</f>
        <v>0</v>
      </c>
      <c r="CS8" s="75">
        <f>各種係数!CN6</f>
        <v>0</v>
      </c>
      <c r="CT8" s="75">
        <f>各種係数!CO6</f>
        <v>0</v>
      </c>
      <c r="CU8" s="75">
        <f>各種係数!CP6</f>
        <v>0</v>
      </c>
      <c r="CV8" s="75">
        <f>各種係数!CQ6</f>
        <v>0</v>
      </c>
      <c r="CW8" s="75">
        <f>各種係数!CR6</f>
        <v>0</v>
      </c>
      <c r="CX8" s="75">
        <f>各種係数!CS6</f>
        <v>0</v>
      </c>
      <c r="CY8" s="75">
        <f>各種係数!CT6</f>
        <v>2.3072681253215754E-6</v>
      </c>
      <c r="CZ8" s="75">
        <f>各種係数!CU6</f>
        <v>1.265153603202646E-4</v>
      </c>
      <c r="DA8" s="75">
        <f>各種係数!CV6</f>
        <v>9.9396349002400059E-4</v>
      </c>
      <c r="DB8" s="75">
        <f>各種係数!CW6</f>
        <v>7.7791328525327345E-5</v>
      </c>
      <c r="DC8" s="75">
        <f>各種係数!CX6</f>
        <v>0</v>
      </c>
      <c r="DD8" s="75">
        <f>各種係数!CY6</f>
        <v>3.3297935527997266E-4</v>
      </c>
      <c r="DE8" s="75">
        <f>各種係数!CZ6</f>
        <v>6.5706143128562377E-4</v>
      </c>
      <c r="DF8" s="75">
        <f>各種係数!DA6</f>
        <v>0</v>
      </c>
      <c r="DG8" s="75">
        <f>各種係数!DB6</f>
        <v>0</v>
      </c>
      <c r="DH8" s="75">
        <f>各種係数!DC6</f>
        <v>0</v>
      </c>
      <c r="DI8" s="75">
        <f>各種係数!DD6</f>
        <v>0</v>
      </c>
      <c r="DJ8" s="75">
        <f>各種係数!DE6</f>
        <v>0</v>
      </c>
      <c r="DK8" s="75">
        <f>各種係数!DF6</f>
        <v>1.9604594654296444E-3</v>
      </c>
      <c r="DL8" s="75">
        <f>各種係数!DG6</f>
        <v>3.7414258989815008E-3</v>
      </c>
      <c r="DM8" s="75">
        <f>各種係数!DH6</f>
        <v>0</v>
      </c>
      <c r="DN8" s="75">
        <f>各種係数!DI6</f>
        <v>0</v>
      </c>
      <c r="DO8" s="75">
        <f>各種係数!DJ6</f>
        <v>0</v>
      </c>
      <c r="DP8" s="75">
        <f>各種係数!DK6</f>
        <v>2.8799769601843187E-4</v>
      </c>
      <c r="DQ8" s="75">
        <f>各種係数!DL6</f>
        <v>0</v>
      </c>
      <c r="DR8" s="75">
        <f>各種係数!DM6</f>
        <v>0</v>
      </c>
      <c r="DS8" s="75">
        <f>各種係数!DN6</f>
        <v>1.8510284689101069E-3</v>
      </c>
      <c r="DT8" s="73">
        <f>各種係数!DO6</f>
        <v>1.0464211559155352</v>
      </c>
      <c r="DU8" s="73">
        <f>各種係数!DP6</f>
        <v>1.202136499549326E-2</v>
      </c>
      <c r="DV8" s="73">
        <f>各種係数!DQ6</f>
        <v>3.2471478168830142E-4</v>
      </c>
      <c r="DW8" s="73">
        <f>各種係数!DR6</f>
        <v>1.3547096883768955E-4</v>
      </c>
      <c r="DX8" s="73">
        <f>各種係数!DS6</f>
        <v>4.1481781378616792E-7</v>
      </c>
      <c r="DY8" s="73">
        <f>各種係数!DT6</f>
        <v>1.2763425597259531E-6</v>
      </c>
      <c r="DZ8" s="73">
        <f>各種係数!DU6</f>
        <v>3.9814016168605797E-2</v>
      </c>
      <c r="EA8" s="73">
        <f>各種係数!DV6</f>
        <v>1.6212136768967978E-3</v>
      </c>
      <c r="EB8" s="73">
        <f>各種係数!DW6</f>
        <v>5.9687364772385643E-3</v>
      </c>
      <c r="EC8" s="73">
        <f>各種係数!DX6</f>
        <v>0</v>
      </c>
      <c r="ED8" s="73">
        <f>各種係数!DY6</f>
        <v>3.2186159120843431E-4</v>
      </c>
      <c r="EE8" s="73">
        <f>各種係数!DZ6</f>
        <v>1.8215230049013067E-5</v>
      </c>
      <c r="EF8" s="73">
        <f>各種係数!EA6</f>
        <v>4.161429940218055E-5</v>
      </c>
      <c r="EG8" s="73">
        <f>各種係数!EB6</f>
        <v>2.4388089120191332E-6</v>
      </c>
      <c r="EH8" s="73">
        <f>各種係数!EC6</f>
        <v>5.4516292196121843E-5</v>
      </c>
      <c r="EI8" s="73">
        <f>各種係数!ED6</f>
        <v>2.3678292519888181E-6</v>
      </c>
      <c r="EJ8" s="73">
        <f>各種係数!EE6</f>
        <v>8.8095808753065557E-7</v>
      </c>
      <c r="EK8" s="73">
        <f>各種係数!EF6</f>
        <v>0</v>
      </c>
      <c r="EL8" s="73">
        <f>各種係数!EG6</f>
        <v>1.2652612293587509E-6</v>
      </c>
      <c r="EM8" s="73">
        <f>各種係数!EH6</f>
        <v>0</v>
      </c>
      <c r="EN8" s="73">
        <f>各種係数!EI6</f>
        <v>5.9572757234200816E-6</v>
      </c>
      <c r="EO8" s="73">
        <f>各種係数!EJ6</f>
        <v>1.2298227198426898E-9</v>
      </c>
      <c r="EP8" s="73">
        <f>各種係数!EK6</f>
        <v>0</v>
      </c>
      <c r="EQ8" s="73">
        <f>各種係数!EL6</f>
        <v>1.2671325858951772E-4</v>
      </c>
      <c r="ER8" s="73">
        <f>各種係数!EM6</f>
        <v>8.8495359580396246E-5</v>
      </c>
      <c r="ES8" s="73">
        <f>各種係数!EN6</f>
        <v>1.4640706309073601E-9</v>
      </c>
      <c r="ET8" s="73">
        <f>各種係数!EO6</f>
        <v>5.1420678354812638E-7</v>
      </c>
      <c r="EU8" s="73">
        <f>各種係数!EP6</f>
        <v>3.4951400284948894E-7</v>
      </c>
      <c r="EV8" s="73">
        <f>各種係数!EQ6</f>
        <v>1.4550939058275277E-5</v>
      </c>
      <c r="EW8" s="73">
        <f>各種係数!ER6</f>
        <v>4.1141197930892317E-3</v>
      </c>
      <c r="EX8" s="73">
        <f>各種係数!ES6</f>
        <v>4.6706067265077261E-7</v>
      </c>
      <c r="EY8" s="73">
        <f>各種係数!ET6</f>
        <v>2.789506884020885E-7</v>
      </c>
      <c r="EZ8" s="73">
        <f>各種係数!EU6</f>
        <v>1.3512127735369572E-6</v>
      </c>
      <c r="FA8" s="73">
        <f>各種係数!EV6</f>
        <v>9.1109637247549916E-6</v>
      </c>
      <c r="FB8" s="73">
        <f>各種係数!EW6</f>
        <v>1.1260822824546846E-7</v>
      </c>
      <c r="FC8" s="73">
        <f>各種係数!EX6</f>
        <v>0</v>
      </c>
      <c r="FD8" s="73">
        <f>各種係数!EY6</f>
        <v>2.2543987601241503E-7</v>
      </c>
      <c r="FE8" s="73">
        <f>各種係数!EZ6</f>
        <v>6.9631447708079896E-8</v>
      </c>
      <c r="FF8" s="73">
        <f>各種係数!FA6</f>
        <v>1.190608371773225E-7</v>
      </c>
      <c r="FG8" s="73">
        <f>各種係数!FB6</f>
        <v>1.506303339589037E-7</v>
      </c>
      <c r="FH8" s="73">
        <f>各種係数!FC6</f>
        <v>3.4379011581318586E-7</v>
      </c>
      <c r="FI8" s="73">
        <f>各種係数!FD6</f>
        <v>1.3974461115369876E-7</v>
      </c>
      <c r="FJ8" s="73">
        <f>各種係数!FE6</f>
        <v>1.9550709458919194E-7</v>
      </c>
      <c r="FK8" s="73">
        <f>各種係数!FF6</f>
        <v>3.0875608917401098E-7</v>
      </c>
      <c r="FL8" s="73">
        <f>各種係数!FG6</f>
        <v>1.2483671282114511E-6</v>
      </c>
      <c r="FM8" s="73">
        <f>各種係数!FH6</f>
        <v>3.6838139745323426E-7</v>
      </c>
      <c r="FN8" s="73">
        <f>各種係数!FI6</f>
        <v>6.3701319855911704E-7</v>
      </c>
      <c r="FO8" s="73">
        <f>各種係数!FJ6</f>
        <v>2.6836921345255109E-7</v>
      </c>
      <c r="FP8" s="73">
        <f>各種係数!FK6</f>
        <v>3.6761105961252788E-7</v>
      </c>
      <c r="FQ8" s="73">
        <f>各種係数!FL6</f>
        <v>2.6787237442114379E-7</v>
      </c>
      <c r="FR8" s="73">
        <f>各種係数!FM6</f>
        <v>1.8650588610515768E-7</v>
      </c>
      <c r="FS8" s="73">
        <f>各種係数!FN6</f>
        <v>5.1221743374231519E-7</v>
      </c>
      <c r="FT8" s="73">
        <f>各種係数!FO6</f>
        <v>2.6617555650211128E-7</v>
      </c>
      <c r="FU8" s="73">
        <f>各種係数!FP6</f>
        <v>0</v>
      </c>
      <c r="FV8" s="73">
        <f>各種係数!FQ6</f>
        <v>4.2755045192618296E-8</v>
      </c>
      <c r="FW8" s="73">
        <f>各種係数!FR6</f>
        <v>1.8060510237587436E-7</v>
      </c>
      <c r="FX8" s="73">
        <f>各種係数!FS6</f>
        <v>2.2940263137789728E-7</v>
      </c>
      <c r="FY8" s="73">
        <f>各種係数!FT6</f>
        <v>1.0564617516834398E-7</v>
      </c>
      <c r="FZ8" s="73">
        <f>各種係数!FU6</f>
        <v>5.340683493293862E-5</v>
      </c>
      <c r="GA8" s="73">
        <f>各種係数!FV6</f>
        <v>2.1756700498985471E-7</v>
      </c>
      <c r="GB8" s="73">
        <f>各種係数!FW6</f>
        <v>1.5242905349997042E-6</v>
      </c>
      <c r="GC8" s="73">
        <f>各種係数!FX6</f>
        <v>5.1908673192653543E-7</v>
      </c>
      <c r="GD8" s="73">
        <f>各種係数!FY6</f>
        <v>2.5018570163142755E-6</v>
      </c>
      <c r="GE8" s="73">
        <f>各種係数!FZ6</f>
        <v>2.2811033901471587E-6</v>
      </c>
      <c r="GF8" s="73">
        <f>各種係数!GA6</f>
        <v>3.2774819014960249E-7</v>
      </c>
      <c r="GG8" s="73">
        <f>各種係数!GB6</f>
        <v>4.014779410699167E-6</v>
      </c>
      <c r="GH8" s="73">
        <f>各種係数!GC6</f>
        <v>7.178695593242233E-7</v>
      </c>
      <c r="GI8" s="73">
        <f>各種係数!GD6</f>
        <v>4.1342650327467848E-7</v>
      </c>
      <c r="GJ8" s="73">
        <f>各種係数!GE6</f>
        <v>5.1117575682543807E-7</v>
      </c>
      <c r="GK8" s="73">
        <f>各種係数!GF6</f>
        <v>4.0439824727423268E-7</v>
      </c>
      <c r="GL8" s="73">
        <f>各種係数!GG6</f>
        <v>3.3088436679689486E-7</v>
      </c>
      <c r="GM8" s="73">
        <f>各種係数!GH6</f>
        <v>2.7231697198058497E-7</v>
      </c>
      <c r="GN8" s="73">
        <f>各種係数!GI6</f>
        <v>1.1045093789229853E-7</v>
      </c>
      <c r="GO8" s="73">
        <f>各種係数!GJ6</f>
        <v>1.0360101161484268E-6</v>
      </c>
      <c r="GP8" s="73">
        <f>各種係数!GK6</f>
        <v>2.1921766872811925E-7</v>
      </c>
      <c r="GQ8" s="73">
        <f>各種係数!GL6</f>
        <v>3.0983138220205161E-7</v>
      </c>
      <c r="GR8" s="73">
        <f>各種係数!GM6</f>
        <v>3.2932749552637673E-7</v>
      </c>
      <c r="GS8" s="73">
        <f>各種係数!GN6</f>
        <v>1.959166410743158E-7</v>
      </c>
      <c r="GT8" s="73">
        <f>各種係数!GO6</f>
        <v>1.4842236829873797E-7</v>
      </c>
      <c r="GU8" s="73">
        <f>各種係数!GP6</f>
        <v>3.8054435931963908E-7</v>
      </c>
      <c r="GV8" s="73">
        <f>各種係数!GQ6</f>
        <v>1.2657509710393217E-6</v>
      </c>
      <c r="GW8" s="73">
        <f>各種係数!GR6</f>
        <v>3.7707146239055046E-7</v>
      </c>
      <c r="GX8" s="73">
        <f>各種係数!GS6</f>
        <v>1.442974631125746E-6</v>
      </c>
      <c r="GY8" s="73">
        <f>各種係数!GT6</f>
        <v>9.7725752371963805E-7</v>
      </c>
      <c r="GZ8" s="73">
        <f>各種係数!GU6</f>
        <v>8.4126809848056446E-7</v>
      </c>
      <c r="HA8" s="73">
        <f>各種係数!GV6</f>
        <v>1.273618802729325E-6</v>
      </c>
      <c r="HB8" s="73">
        <f>各種係数!GW6</f>
        <v>1.7323433886907147E-6</v>
      </c>
      <c r="HC8" s="73">
        <f>各種係数!GX6</f>
        <v>7.6957543580780193E-6</v>
      </c>
      <c r="HD8" s="73">
        <f>各種係数!GY6</f>
        <v>1.1336502244414093E-4</v>
      </c>
      <c r="HE8" s="73">
        <f>各種係数!GZ6</f>
        <v>3.3424345467191206E-4</v>
      </c>
      <c r="HF8" s="73">
        <f>各種係数!HA6</f>
        <v>6.6094611984572347E-5</v>
      </c>
      <c r="HG8" s="73">
        <f>各種係数!HB6</f>
        <v>5.4179711081192454E-7</v>
      </c>
      <c r="HH8" s="73">
        <f>各種係数!HC6</f>
        <v>2.2758354051743613E-4</v>
      </c>
      <c r="HI8" s="73">
        <f>各種係数!HD6</f>
        <v>4.5389186016827406E-4</v>
      </c>
      <c r="HJ8" s="73">
        <f>各種係数!HE6</f>
        <v>2.0229223891828141E-5</v>
      </c>
      <c r="HK8" s="73">
        <f>各種係数!HF6</f>
        <v>9.0716018971546584E-7</v>
      </c>
      <c r="HL8" s="73">
        <f>各種係数!HG6</f>
        <v>8.0214997109289306E-7</v>
      </c>
      <c r="HM8" s="73">
        <f>各種係数!HH6</f>
        <v>2.2131590068265636E-7</v>
      </c>
      <c r="HN8" s="73">
        <f>各種係数!HI6</f>
        <v>5.0492929443679932E-7</v>
      </c>
      <c r="HO8" s="73">
        <f>各種係数!HJ6</f>
        <v>1.4229943630978852E-3</v>
      </c>
      <c r="HP8" s="73">
        <f>各種係数!HK6</f>
        <v>2.8098531445242864E-3</v>
      </c>
      <c r="HQ8" s="73">
        <f>各種係数!HL6</f>
        <v>9.4356690774833675E-7</v>
      </c>
      <c r="HR8" s="73">
        <f>各種係数!HM6</f>
        <v>3.1671430178841518E-6</v>
      </c>
      <c r="HS8" s="73">
        <f>各種係数!HN6</f>
        <v>4.4328368106407157E-6</v>
      </c>
      <c r="HT8" s="73">
        <f>各種係数!HO6</f>
        <v>2.180286647311667E-4</v>
      </c>
      <c r="HU8" s="73">
        <f>各種係数!HP6</f>
        <v>2.0340106310957948E-6</v>
      </c>
      <c r="HV8" s="73">
        <f>各種係数!HQ6</f>
        <v>2.1644487697223867E-6</v>
      </c>
      <c r="HW8" s="203">
        <v>0</v>
      </c>
      <c r="HX8" s="203">
        <f t="shared" si="4"/>
        <v>0</v>
      </c>
      <c r="HY8" s="203">
        <f t="shared" si="5"/>
        <v>0</v>
      </c>
      <c r="HZ8" s="72">
        <f>各種係数!HT6</f>
        <v>4.5049654627067002E-4</v>
      </c>
      <c r="IA8" s="221">
        <f t="shared" si="6"/>
        <v>0</v>
      </c>
      <c r="IB8" s="203">
        <f t="shared" ref="IB8:IB71" si="13">HW8+C8</f>
        <v>0</v>
      </c>
      <c r="IC8" s="219">
        <f t="shared" ref="IC8:IC71" si="14">H8+HX8</f>
        <v>0</v>
      </c>
      <c r="ID8" s="219">
        <f t="shared" ref="ID8:ID71" si="15">I8+HY8</f>
        <v>0</v>
      </c>
      <c r="IE8" s="72">
        <f>各種係数!HT6</f>
        <v>4.5049654627067002E-4</v>
      </c>
      <c r="IF8" s="221">
        <f t="shared" si="7"/>
        <v>0</v>
      </c>
      <c r="II8" s="72">
        <f>各種係数!I6</f>
        <v>9.7643940483355259E-4</v>
      </c>
      <c r="IJ8" s="219">
        <f t="shared" ref="IJ8:IJ71" si="16">$IH$6*II8</f>
        <v>0</v>
      </c>
      <c r="IK8" s="73">
        <f>各種係数!C6</f>
        <v>0.31805630053439815</v>
      </c>
      <c r="IL8" s="219">
        <f t="shared" ref="IL8:IL71" si="17">IJ8*IK8</f>
        <v>0</v>
      </c>
      <c r="IM8" s="232">
        <v>0</v>
      </c>
      <c r="IN8" s="545">
        <f>各種係数!E6</f>
        <v>0.27271670116519758</v>
      </c>
      <c r="IO8" s="219">
        <f t="shared" ref="IO8:IO71" si="18">IM8*IN8</f>
        <v>0</v>
      </c>
      <c r="IP8" s="545">
        <f>各種係数!F6</f>
        <v>9.6448589436472318E-2</v>
      </c>
      <c r="IQ8" s="232">
        <f t="shared" ref="IQ8:IQ71" si="19">IM8*IP8</f>
        <v>0</v>
      </c>
      <c r="IR8" s="72">
        <f>各種係数!HT6</f>
        <v>4.5049654627067002E-4</v>
      </c>
      <c r="IS8" s="233">
        <f t="shared" ref="IS8:IS71" si="20">IM8*IR8</f>
        <v>0</v>
      </c>
      <c r="IT8" s="234">
        <f t="shared" ref="IT8:IT71" si="21">C8+HW8+IM8</f>
        <v>0</v>
      </c>
      <c r="IU8" s="234">
        <f t="shared" ref="IU8:IU71" si="22">H8+HX8+IO8</f>
        <v>0</v>
      </c>
      <c r="IV8" s="234">
        <f t="shared" ref="IV8:IV71" si="23">I8+HY8+IQ8</f>
        <v>0</v>
      </c>
      <c r="IW8" s="235">
        <f t="shared" ref="IW8:IW71" si="24">K8+IA8+IS8</f>
        <v>0</v>
      </c>
      <c r="IY8" s="177"/>
      <c r="IZ8" s="181"/>
      <c r="JA8" s="178"/>
      <c r="JB8" s="181"/>
    </row>
    <row r="9" spans="1:262">
      <c r="A9" s="6" t="s">
        <v>9</v>
      </c>
      <c r="B9" s="1" t="s">
        <v>2</v>
      </c>
      <c r="C9" s="219">
        <f>'計算2-1'!AC9</f>
        <v>0</v>
      </c>
      <c r="D9" s="545">
        <f>各種係数!D7</f>
        <v>0.37137342421135172</v>
      </c>
      <c r="E9" s="545">
        <f>各種係数!E7</f>
        <v>0.62862657578864833</v>
      </c>
      <c r="F9" s="545">
        <f>各種係数!F7</f>
        <v>0.18191688280354665</v>
      </c>
      <c r="G9" s="546">
        <f t="shared" si="8"/>
        <v>0</v>
      </c>
      <c r="H9" s="546">
        <f t="shared" si="9"/>
        <v>0</v>
      </c>
      <c r="I9" s="546">
        <f t="shared" si="10"/>
        <v>0</v>
      </c>
      <c r="J9" s="72">
        <f>各種係数!HT7</f>
        <v>7.4190240665902645E-4</v>
      </c>
      <c r="K9" s="221">
        <f t="shared" si="11"/>
        <v>0</v>
      </c>
      <c r="L9" s="546">
        <v>0</v>
      </c>
      <c r="M9" s="558">
        <f>各種係数!C7</f>
        <v>1</v>
      </c>
      <c r="N9" s="546">
        <f t="shared" si="12"/>
        <v>0</v>
      </c>
      <c r="O9" s="75">
        <f>各種係数!J7</f>
        <v>7.1548166921324471E-2</v>
      </c>
      <c r="P9" s="75">
        <f>各種係数!K7</f>
        <v>2.1838732934855921E-2</v>
      </c>
      <c r="Q9" s="75">
        <f>各種係数!L7</f>
        <v>0</v>
      </c>
      <c r="R9" s="75">
        <f>各種係数!M7</f>
        <v>0</v>
      </c>
      <c r="S9" s="75">
        <f>各種係数!N7</f>
        <v>0</v>
      </c>
      <c r="T9" s="75">
        <f>各種係数!O7</f>
        <v>0</v>
      </c>
      <c r="U9" s="75">
        <f>各種係数!P7</f>
        <v>0</v>
      </c>
      <c r="V9" s="75">
        <f>各種係数!Q7</f>
        <v>0</v>
      </c>
      <c r="W9" s="75">
        <f>各種係数!R7</f>
        <v>0</v>
      </c>
      <c r="X9" s="75">
        <f>各種係数!S7</f>
        <v>0</v>
      </c>
      <c r="Y9" s="75">
        <f>各種係数!T7</f>
        <v>0</v>
      </c>
      <c r="Z9" s="75">
        <f>各種係数!U7</f>
        <v>0</v>
      </c>
      <c r="AA9" s="75">
        <f>各種係数!V7</f>
        <v>0</v>
      </c>
      <c r="AB9" s="75">
        <f>各種係数!W7</f>
        <v>0</v>
      </c>
      <c r="AC9" s="75">
        <f>各種係数!X7</f>
        <v>0</v>
      </c>
      <c r="AD9" s="75">
        <f>各種係数!Y7</f>
        <v>0</v>
      </c>
      <c r="AE9" s="75">
        <f>各種係数!Z7</f>
        <v>0</v>
      </c>
      <c r="AF9" s="75">
        <f>各種係数!AA7</f>
        <v>0</v>
      </c>
      <c r="AG9" s="75">
        <f>各種係数!AB7</f>
        <v>0</v>
      </c>
      <c r="AH9" s="75">
        <f>各種係数!AC7</f>
        <v>0</v>
      </c>
      <c r="AI9" s="75">
        <f>各種係数!AD7</f>
        <v>0</v>
      </c>
      <c r="AJ9" s="75">
        <f>各種係数!AE7</f>
        <v>0</v>
      </c>
      <c r="AK9" s="75">
        <f>各種係数!AF7</f>
        <v>0</v>
      </c>
      <c r="AL9" s="75">
        <f>各種係数!AG7</f>
        <v>0</v>
      </c>
      <c r="AM9" s="75">
        <f>各種係数!AH7</f>
        <v>0</v>
      </c>
      <c r="AN9" s="75">
        <f>各種係数!AI7</f>
        <v>0</v>
      </c>
      <c r="AO9" s="75">
        <f>各種係数!AJ7</f>
        <v>0</v>
      </c>
      <c r="AP9" s="75">
        <f>各種係数!AK7</f>
        <v>0</v>
      </c>
      <c r="AQ9" s="75">
        <f>各種係数!AL7</f>
        <v>0</v>
      </c>
      <c r="AR9" s="75">
        <f>各種係数!AM7</f>
        <v>0</v>
      </c>
      <c r="AS9" s="75">
        <f>各種係数!AN7</f>
        <v>0</v>
      </c>
      <c r="AT9" s="75">
        <f>各種係数!AO7</f>
        <v>0</v>
      </c>
      <c r="AU9" s="75">
        <f>各種係数!AP7</f>
        <v>0</v>
      </c>
      <c r="AV9" s="75">
        <f>各種係数!AQ7</f>
        <v>0</v>
      </c>
      <c r="AW9" s="75">
        <f>各種係数!AR7</f>
        <v>0</v>
      </c>
      <c r="AX9" s="75">
        <f>各種係数!AS7</f>
        <v>0</v>
      </c>
      <c r="AY9" s="75">
        <f>各種係数!AT7</f>
        <v>0</v>
      </c>
      <c r="AZ9" s="75">
        <f>各種係数!AU7</f>
        <v>0</v>
      </c>
      <c r="BA9" s="75">
        <f>各種係数!AV7</f>
        <v>0</v>
      </c>
      <c r="BB9" s="75">
        <f>各種係数!AW7</f>
        <v>0</v>
      </c>
      <c r="BC9" s="75">
        <f>各種係数!AX7</f>
        <v>0</v>
      </c>
      <c r="BD9" s="75">
        <f>各種係数!AY7</f>
        <v>0</v>
      </c>
      <c r="BE9" s="75">
        <f>各種係数!AZ7</f>
        <v>0</v>
      </c>
      <c r="BF9" s="75">
        <f>各種係数!BA7</f>
        <v>0</v>
      </c>
      <c r="BG9" s="75">
        <f>各種係数!BB7</f>
        <v>0</v>
      </c>
      <c r="BH9" s="75">
        <f>各種係数!BC7</f>
        <v>0</v>
      </c>
      <c r="BI9" s="75">
        <f>各種係数!BD7</f>
        <v>0</v>
      </c>
      <c r="BJ9" s="75">
        <f>各種係数!BE7</f>
        <v>0</v>
      </c>
      <c r="BK9" s="75">
        <f>各種係数!BF7</f>
        <v>0</v>
      </c>
      <c r="BL9" s="75">
        <f>各種係数!BG7</f>
        <v>0</v>
      </c>
      <c r="BM9" s="75">
        <f>各種係数!BH7</f>
        <v>0</v>
      </c>
      <c r="BN9" s="75">
        <f>各種係数!BI7</f>
        <v>0</v>
      </c>
      <c r="BO9" s="75">
        <f>各種係数!BJ7</f>
        <v>0</v>
      </c>
      <c r="BP9" s="75">
        <f>各種係数!BK7</f>
        <v>0</v>
      </c>
      <c r="BQ9" s="75">
        <f>各種係数!BL7</f>
        <v>0</v>
      </c>
      <c r="BR9" s="75">
        <f>各種係数!BM7</f>
        <v>0</v>
      </c>
      <c r="BS9" s="75">
        <f>各種係数!BN7</f>
        <v>0</v>
      </c>
      <c r="BT9" s="75">
        <f>各種係数!BO7</f>
        <v>0</v>
      </c>
      <c r="BU9" s="75">
        <f>各種係数!BP7</f>
        <v>0</v>
      </c>
      <c r="BV9" s="75">
        <f>各種係数!BQ7</f>
        <v>0</v>
      </c>
      <c r="BW9" s="75">
        <f>各種係数!BR7</f>
        <v>0</v>
      </c>
      <c r="BX9" s="75">
        <f>各種係数!BS7</f>
        <v>0</v>
      </c>
      <c r="BY9" s="75">
        <f>各種係数!BT7</f>
        <v>0</v>
      </c>
      <c r="BZ9" s="75">
        <f>各種係数!BU7</f>
        <v>0</v>
      </c>
      <c r="CA9" s="75">
        <f>各種係数!BV7</f>
        <v>0</v>
      </c>
      <c r="CB9" s="75">
        <f>各種係数!BW7</f>
        <v>0</v>
      </c>
      <c r="CC9" s="75">
        <f>各種係数!BX7</f>
        <v>0</v>
      </c>
      <c r="CD9" s="75">
        <f>各種係数!BY7</f>
        <v>0</v>
      </c>
      <c r="CE9" s="75">
        <f>各種係数!BZ7</f>
        <v>0</v>
      </c>
      <c r="CF9" s="75">
        <f>各種係数!CA7</f>
        <v>0</v>
      </c>
      <c r="CG9" s="75">
        <f>各種係数!CB7</f>
        <v>0</v>
      </c>
      <c r="CH9" s="75">
        <f>各種係数!CC7</f>
        <v>0</v>
      </c>
      <c r="CI9" s="75">
        <f>各種係数!CD7</f>
        <v>0</v>
      </c>
      <c r="CJ9" s="75">
        <f>各種係数!CE7</f>
        <v>0</v>
      </c>
      <c r="CK9" s="75">
        <f>各種係数!CF7</f>
        <v>0</v>
      </c>
      <c r="CL9" s="75">
        <f>各種係数!CG7</f>
        <v>0</v>
      </c>
      <c r="CM9" s="75">
        <f>各種係数!CH7</f>
        <v>0</v>
      </c>
      <c r="CN9" s="75">
        <f>各種係数!CI7</f>
        <v>0</v>
      </c>
      <c r="CO9" s="75">
        <f>各種係数!CJ7</f>
        <v>0</v>
      </c>
      <c r="CP9" s="75">
        <f>各種係数!CK7</f>
        <v>0</v>
      </c>
      <c r="CQ9" s="75">
        <f>各種係数!CL7</f>
        <v>0</v>
      </c>
      <c r="CR9" s="75">
        <f>各種係数!CM7</f>
        <v>0</v>
      </c>
      <c r="CS9" s="75">
        <f>各種係数!CN7</f>
        <v>0</v>
      </c>
      <c r="CT9" s="75">
        <f>各種係数!CO7</f>
        <v>0</v>
      </c>
      <c r="CU9" s="75">
        <f>各種係数!CP7</f>
        <v>0</v>
      </c>
      <c r="CV9" s="75">
        <f>各種係数!CQ7</f>
        <v>0</v>
      </c>
      <c r="CW9" s="75">
        <f>各種係数!CR7</f>
        <v>0</v>
      </c>
      <c r="CX9" s="75">
        <f>各種係数!CS7</f>
        <v>0</v>
      </c>
      <c r="CY9" s="75">
        <f>各種係数!CT7</f>
        <v>0</v>
      </c>
      <c r="CZ9" s="75">
        <f>各種係数!CU7</f>
        <v>0</v>
      </c>
      <c r="DA9" s="75">
        <f>各種係数!CV7</f>
        <v>0</v>
      </c>
      <c r="DB9" s="75">
        <f>各種係数!CW7</f>
        <v>0</v>
      </c>
      <c r="DC9" s="75">
        <f>各種係数!CX7</f>
        <v>0</v>
      </c>
      <c r="DD9" s="75">
        <f>各種係数!CY7</f>
        <v>0</v>
      </c>
      <c r="DE9" s="75">
        <f>各種係数!CZ7</f>
        <v>0</v>
      </c>
      <c r="DF9" s="75">
        <f>各種係数!DA7</f>
        <v>0</v>
      </c>
      <c r="DG9" s="75">
        <f>各種係数!DB7</f>
        <v>0</v>
      </c>
      <c r="DH9" s="75">
        <f>各種係数!DC7</f>
        <v>0</v>
      </c>
      <c r="DI9" s="75">
        <f>各種係数!DD7</f>
        <v>0</v>
      </c>
      <c r="DJ9" s="75">
        <f>各種係数!DE7</f>
        <v>0</v>
      </c>
      <c r="DK9" s="75">
        <f>各種係数!DF7</f>
        <v>0</v>
      </c>
      <c r="DL9" s="75">
        <f>各種係数!DG7</f>
        <v>0</v>
      </c>
      <c r="DM9" s="75">
        <f>各種係数!DH7</f>
        <v>0</v>
      </c>
      <c r="DN9" s="75">
        <f>各種係数!DI7</f>
        <v>0</v>
      </c>
      <c r="DO9" s="75">
        <f>各種係数!DJ7</f>
        <v>0</v>
      </c>
      <c r="DP9" s="75">
        <f>各種係数!DK7</f>
        <v>0</v>
      </c>
      <c r="DQ9" s="75">
        <f>各種係数!DL7</f>
        <v>0</v>
      </c>
      <c r="DR9" s="75">
        <f>各種係数!DM7</f>
        <v>0</v>
      </c>
      <c r="DS9" s="75">
        <f>各種係数!DN7</f>
        <v>7.2466873342417859E-2</v>
      </c>
      <c r="DT9" s="73">
        <f>各種係数!DO7</f>
        <v>2.690372539984557E-2</v>
      </c>
      <c r="DU9" s="73">
        <f>各種係数!DP7</f>
        <v>1.000814673057284</v>
      </c>
      <c r="DV9" s="73">
        <f>各種係数!DQ7</f>
        <v>1.3805497494603087E-4</v>
      </c>
      <c r="DW9" s="73">
        <f>各種係数!DR7</f>
        <v>3.7661354851229798E-5</v>
      </c>
      <c r="DX9" s="73">
        <f>各種係数!DS7</f>
        <v>1.9067072893445692E-6</v>
      </c>
      <c r="DY9" s="73">
        <f>各種係数!DT7</f>
        <v>1.1580969386709294E-6</v>
      </c>
      <c r="DZ9" s="73">
        <f>各種係数!DU7</f>
        <v>8.9441911172703503E-3</v>
      </c>
      <c r="EA9" s="73">
        <f>各種係数!DV7</f>
        <v>1.3581237741816421E-3</v>
      </c>
      <c r="EB9" s="73">
        <f>各種係数!DW7</f>
        <v>4.4815272407185214E-3</v>
      </c>
      <c r="EC9" s="73">
        <f>各種係数!DX7</f>
        <v>0</v>
      </c>
      <c r="ED9" s="73">
        <f>各種係数!DY7</f>
        <v>8.6342713928087237E-4</v>
      </c>
      <c r="EE9" s="73">
        <f>各種係数!DZ7</f>
        <v>3.6619969802919058E-5</v>
      </c>
      <c r="EF9" s="73">
        <f>各種係数!EA7</f>
        <v>1.9489338583866252E-5</v>
      </c>
      <c r="EG9" s="73">
        <f>各種係数!EB7</f>
        <v>1.8188754031766351E-6</v>
      </c>
      <c r="EH9" s="73">
        <f>各種係数!EC7</f>
        <v>2.0055707248236274E-5</v>
      </c>
      <c r="EI9" s="73">
        <f>各種係数!ED7</f>
        <v>1.8767301355616298E-6</v>
      </c>
      <c r="EJ9" s="73">
        <f>各種係数!EE7</f>
        <v>8.4338195525470452E-7</v>
      </c>
      <c r="EK9" s="73">
        <f>各種係数!EF7</f>
        <v>0</v>
      </c>
      <c r="EL9" s="73">
        <f>各種係数!EG7</f>
        <v>1.1814021546938617E-6</v>
      </c>
      <c r="EM9" s="73">
        <f>各種係数!EH7</f>
        <v>0</v>
      </c>
      <c r="EN9" s="73">
        <f>各種係数!EI7</f>
        <v>1.5701388729237199E-6</v>
      </c>
      <c r="EO9" s="73">
        <f>各種係数!EJ7</f>
        <v>3.2414018569568565E-10</v>
      </c>
      <c r="EP9" s="73">
        <f>各種係数!EK7</f>
        <v>0</v>
      </c>
      <c r="EQ9" s="73">
        <f>各種係数!EL7</f>
        <v>1.676422330388067E-4</v>
      </c>
      <c r="ER9" s="73">
        <f>各種係数!EM7</f>
        <v>5.4543085581240678E-5</v>
      </c>
      <c r="ES9" s="73">
        <f>各種係数!EN7</f>
        <v>6.7295908017715115E-9</v>
      </c>
      <c r="ET9" s="73">
        <f>各種係数!EO7</f>
        <v>4.2758289875592095E-7</v>
      </c>
      <c r="EU9" s="73">
        <f>各種係数!EP7</f>
        <v>6.1901944620975886E-7</v>
      </c>
      <c r="EV9" s="73">
        <f>各種係数!EQ7</f>
        <v>5.5720457193246867E-4</v>
      </c>
      <c r="EW9" s="73">
        <f>各種係数!ER7</f>
        <v>1.3365282200932329E-4</v>
      </c>
      <c r="EX9" s="73">
        <f>各種係数!ES7</f>
        <v>5.9177362228779408E-7</v>
      </c>
      <c r="EY9" s="73">
        <f>各種係数!ET7</f>
        <v>8.2537957709682423E-7</v>
      </c>
      <c r="EZ9" s="73">
        <f>各種係数!EU7</f>
        <v>1.6475428276885649E-6</v>
      </c>
      <c r="FA9" s="73">
        <f>各種係数!EV7</f>
        <v>2.6112444915219229E-6</v>
      </c>
      <c r="FB9" s="73">
        <f>各種係数!EW7</f>
        <v>3.0261801350388871E-7</v>
      </c>
      <c r="FC9" s="73">
        <f>各種係数!EX7</f>
        <v>0</v>
      </c>
      <c r="FD9" s="73">
        <f>各種係数!EY7</f>
        <v>3.3263412173533789E-7</v>
      </c>
      <c r="FE9" s="73">
        <f>各種係数!EZ7</f>
        <v>3.2434783159349755E-7</v>
      </c>
      <c r="FF9" s="73">
        <f>各種係数!FA7</f>
        <v>2.8891853771926E-7</v>
      </c>
      <c r="FG9" s="73">
        <f>各種係数!FB7</f>
        <v>4.5893285840196021E-7</v>
      </c>
      <c r="FH9" s="73">
        <f>各種係数!FC7</f>
        <v>3.6983287759382323E-7</v>
      </c>
      <c r="FI9" s="73">
        <f>各種係数!FD7</f>
        <v>3.2403389721149044E-7</v>
      </c>
      <c r="FJ9" s="73">
        <f>各種係数!FE7</f>
        <v>6.6147029280648988E-7</v>
      </c>
      <c r="FK9" s="73">
        <f>各種係数!FF7</f>
        <v>5.172068064950624E-7</v>
      </c>
      <c r="FL9" s="73">
        <f>各種係数!FG7</f>
        <v>8.4668431016894255E-7</v>
      </c>
      <c r="FM9" s="73">
        <f>各種係数!FH7</f>
        <v>6.8856929046123596E-7</v>
      </c>
      <c r="FN9" s="73">
        <f>各種係数!FI7</f>
        <v>7.6071154110250403E-7</v>
      </c>
      <c r="FO9" s="73">
        <f>各種係数!FJ7</f>
        <v>5.8542399885554262E-7</v>
      </c>
      <c r="FP9" s="73">
        <f>各種係数!FK7</f>
        <v>7.1463289365017053E-7</v>
      </c>
      <c r="FQ9" s="73">
        <f>各種係数!FL7</f>
        <v>5.1633375317560547E-7</v>
      </c>
      <c r="FR9" s="73">
        <f>各種係数!FM7</f>
        <v>5.7285777240962426E-7</v>
      </c>
      <c r="FS9" s="73">
        <f>各種係数!FN7</f>
        <v>4.622469075165181E-7</v>
      </c>
      <c r="FT9" s="73">
        <f>各種係数!FO7</f>
        <v>6.6452065874118912E-7</v>
      </c>
      <c r="FU9" s="73">
        <f>各種係数!FP7</f>
        <v>0</v>
      </c>
      <c r="FV9" s="73">
        <f>各種係数!FQ7</f>
        <v>1.6137095007472969E-7</v>
      </c>
      <c r="FW9" s="73">
        <f>各種係数!FR7</f>
        <v>4.7949145399460741E-7</v>
      </c>
      <c r="FX9" s="73">
        <f>各種係数!FS7</f>
        <v>4.7018690818445848E-7</v>
      </c>
      <c r="FY9" s="73">
        <f>各種係数!FT7</f>
        <v>4.2271529445062697E-7</v>
      </c>
      <c r="FZ9" s="73">
        <f>各種係数!FU7</f>
        <v>7.2676428280569449E-5</v>
      </c>
      <c r="GA9" s="73">
        <f>各種係数!FV7</f>
        <v>8.987684380025944E-7</v>
      </c>
      <c r="GB9" s="73">
        <f>各種係数!FW7</f>
        <v>2.7110414870539127E-5</v>
      </c>
      <c r="GC9" s="73">
        <f>各種係数!FX7</f>
        <v>2.1363281812759085E-6</v>
      </c>
      <c r="GD9" s="73">
        <f>各種係数!FY7</f>
        <v>8.4950164003328108E-5</v>
      </c>
      <c r="GE9" s="73">
        <f>各種係数!FZ7</f>
        <v>7.8332780518618645E-5</v>
      </c>
      <c r="GF9" s="73">
        <f>各種係数!GA7</f>
        <v>6.3654255068373595E-7</v>
      </c>
      <c r="GG9" s="73">
        <f>各種係数!GB7</f>
        <v>1.7888577920440323E-6</v>
      </c>
      <c r="GH9" s="73">
        <f>各種係数!GC7</f>
        <v>2.7795656289554103E-6</v>
      </c>
      <c r="GI9" s="73">
        <f>各種係数!GD7</f>
        <v>7.930716632235863E-7</v>
      </c>
      <c r="GJ9" s="73">
        <f>各種係数!GE7</f>
        <v>7.6434124583702665E-6</v>
      </c>
      <c r="GK9" s="73">
        <f>各種係数!GF7</f>
        <v>1.1239304968257223E-6</v>
      </c>
      <c r="GL9" s="73">
        <f>各種係数!GG7</f>
        <v>6.8878466599909393E-7</v>
      </c>
      <c r="GM9" s="73">
        <f>各種係数!GH7</f>
        <v>6.3703943426331661E-7</v>
      </c>
      <c r="GN9" s="73">
        <f>各種係数!GI7</f>
        <v>5.5843833438381938E-7</v>
      </c>
      <c r="GO9" s="73">
        <f>各種係数!GJ7</f>
        <v>1.0409423720267642E-6</v>
      </c>
      <c r="GP9" s="73">
        <f>各種係数!GK7</f>
        <v>6.5099203501401787E-7</v>
      </c>
      <c r="GQ9" s="73">
        <f>各種係数!GL7</f>
        <v>1.5788186491757761E-6</v>
      </c>
      <c r="GR9" s="73">
        <f>各種係数!GM7</f>
        <v>1.0248933450587627E-6</v>
      </c>
      <c r="GS9" s="73">
        <f>各種係数!GN7</f>
        <v>9.9970213149814848E-7</v>
      </c>
      <c r="GT9" s="73">
        <f>各種係数!GO7</f>
        <v>5.4670681052800278E-7</v>
      </c>
      <c r="GU9" s="73">
        <f>各種係数!GP7</f>
        <v>1.2569588552387912E-6</v>
      </c>
      <c r="GV9" s="73">
        <f>各種係数!GQ7</f>
        <v>7.1616483708072691E-6</v>
      </c>
      <c r="GW9" s="73">
        <f>各種係数!GR7</f>
        <v>2.5286957088820356E-7</v>
      </c>
      <c r="GX9" s="73">
        <f>各種係数!GS7</f>
        <v>1.2817642539288334E-6</v>
      </c>
      <c r="GY9" s="73">
        <f>各種係数!GT7</f>
        <v>4.3701239009539054E-6</v>
      </c>
      <c r="GZ9" s="73">
        <f>各種係数!GU7</f>
        <v>9.8826699310217117E-7</v>
      </c>
      <c r="HA9" s="73">
        <f>各種係数!GV7</f>
        <v>1.1346807173638156E-6</v>
      </c>
      <c r="HB9" s="73">
        <f>各種係数!GW7</f>
        <v>3.7614537521446451E-6</v>
      </c>
      <c r="HC9" s="73">
        <f>各種係数!GX7</f>
        <v>2.4454383602195282E-6</v>
      </c>
      <c r="HD9" s="73">
        <f>各種係数!GY7</f>
        <v>7.5053754648938325E-5</v>
      </c>
      <c r="HE9" s="73">
        <f>各種係数!GZ7</f>
        <v>1.1642142900997899E-5</v>
      </c>
      <c r="HF9" s="73">
        <f>各種係数!HA7</f>
        <v>4.4291521927454143E-5</v>
      </c>
      <c r="HG9" s="73">
        <f>各種係数!HB7</f>
        <v>9.9210435929572465E-7</v>
      </c>
      <c r="HH9" s="73">
        <f>各種係数!HC7</f>
        <v>1.3351988755781134E-4</v>
      </c>
      <c r="HI9" s="73">
        <f>各種係数!HD7</f>
        <v>2.4797707781232448E-4</v>
      </c>
      <c r="HJ9" s="73">
        <f>各種係数!HE7</f>
        <v>1.0956063289557216E-4</v>
      </c>
      <c r="HK9" s="73">
        <f>各種係数!HF7</f>
        <v>5.0328220574133963E-6</v>
      </c>
      <c r="HL9" s="73">
        <f>各種係数!HG7</f>
        <v>3.019618236594379E-6</v>
      </c>
      <c r="HM9" s="73">
        <f>各種係数!HH7</f>
        <v>9.8526081896199022E-7</v>
      </c>
      <c r="HN9" s="73">
        <f>各種係数!HI7</f>
        <v>1.1081585894186169E-6</v>
      </c>
      <c r="HO9" s="73">
        <f>各種係数!HJ7</f>
        <v>1.0215879441006295E-3</v>
      </c>
      <c r="HP9" s="73">
        <f>各種係数!HK7</f>
        <v>1.1700840848150379E-3</v>
      </c>
      <c r="HQ9" s="73">
        <f>各種係数!HL7</f>
        <v>9.640457842932206E-6</v>
      </c>
      <c r="HR9" s="73">
        <f>各種係数!HM7</f>
        <v>7.1493707680036616E-5</v>
      </c>
      <c r="HS9" s="73">
        <f>各種係数!HN7</f>
        <v>1.1931448245573574E-4</v>
      </c>
      <c r="HT9" s="73">
        <f>各種係数!HO7</f>
        <v>3.7940810239591908E-4</v>
      </c>
      <c r="HU9" s="73">
        <f>各種係数!HP7</f>
        <v>3.7449069276795468E-6</v>
      </c>
      <c r="HV9" s="73">
        <f>各種係数!HQ7</f>
        <v>1.5623014385366837E-6</v>
      </c>
      <c r="HW9" s="203">
        <v>0</v>
      </c>
      <c r="HX9" s="203">
        <f t="shared" si="4"/>
        <v>0</v>
      </c>
      <c r="HY9" s="203">
        <f t="shared" si="5"/>
        <v>0</v>
      </c>
      <c r="HZ9" s="72">
        <f>各種係数!HT7</f>
        <v>7.4190240665902645E-4</v>
      </c>
      <c r="IA9" s="221">
        <f t="shared" si="6"/>
        <v>0</v>
      </c>
      <c r="IB9" s="203">
        <f t="shared" si="13"/>
        <v>0</v>
      </c>
      <c r="IC9" s="219">
        <f t="shared" si="14"/>
        <v>0</v>
      </c>
      <c r="ID9" s="219">
        <f t="shared" si="15"/>
        <v>0</v>
      </c>
      <c r="IE9" s="72">
        <f>各種係数!HT7</f>
        <v>7.4190240665902645E-4</v>
      </c>
      <c r="IF9" s="221">
        <f t="shared" si="7"/>
        <v>0</v>
      </c>
      <c r="II9" s="72">
        <f>各種係数!I7</f>
        <v>0</v>
      </c>
      <c r="IJ9" s="219">
        <f t="shared" si="16"/>
        <v>0</v>
      </c>
      <c r="IK9" s="73">
        <f>各種係数!C7</f>
        <v>1</v>
      </c>
      <c r="IL9" s="219">
        <f t="shared" si="17"/>
        <v>0</v>
      </c>
      <c r="IM9" s="232">
        <v>0</v>
      </c>
      <c r="IN9" s="545">
        <f>各種係数!E7</f>
        <v>0.62862657578864833</v>
      </c>
      <c r="IO9" s="219">
        <f t="shared" si="18"/>
        <v>0</v>
      </c>
      <c r="IP9" s="545">
        <f>各種係数!F7</f>
        <v>0.18191688280354665</v>
      </c>
      <c r="IQ9" s="232">
        <f t="shared" si="19"/>
        <v>0</v>
      </c>
      <c r="IR9" s="72">
        <f>各種係数!HT7</f>
        <v>7.4190240665902645E-4</v>
      </c>
      <c r="IS9" s="233">
        <f t="shared" si="20"/>
        <v>0</v>
      </c>
      <c r="IT9" s="234">
        <f t="shared" si="21"/>
        <v>0</v>
      </c>
      <c r="IU9" s="234">
        <f t="shared" si="22"/>
        <v>0</v>
      </c>
      <c r="IV9" s="234">
        <f t="shared" si="23"/>
        <v>0</v>
      </c>
      <c r="IW9" s="235">
        <f t="shared" si="24"/>
        <v>0</v>
      </c>
      <c r="IY9" s="177"/>
      <c r="IZ9" s="181"/>
      <c r="JA9" s="178"/>
      <c r="JB9" s="181"/>
    </row>
    <row r="10" spans="1:262">
      <c r="A10" s="6" t="s">
        <v>12</v>
      </c>
      <c r="B10" s="1" t="s">
        <v>3</v>
      </c>
      <c r="C10" s="219">
        <f>'計算2-1'!AC10</f>
        <v>0</v>
      </c>
      <c r="D10" s="545">
        <f>各種係数!D8</f>
        <v>0.41442216676705962</v>
      </c>
      <c r="E10" s="545">
        <f>各種係数!E8</f>
        <v>0.58557783323294033</v>
      </c>
      <c r="F10" s="545">
        <f>各種係数!F8</f>
        <v>0.41554083125376473</v>
      </c>
      <c r="G10" s="546">
        <f t="shared" si="8"/>
        <v>0</v>
      </c>
      <c r="H10" s="546">
        <f t="shared" si="9"/>
        <v>0</v>
      </c>
      <c r="I10" s="546">
        <f t="shared" si="10"/>
        <v>0</v>
      </c>
      <c r="J10" s="72">
        <f>各種係数!HT8</f>
        <v>1.9060321831167713E-3</v>
      </c>
      <c r="K10" s="221">
        <f t="shared" si="11"/>
        <v>0</v>
      </c>
      <c r="L10" s="546">
        <v>0</v>
      </c>
      <c r="M10" s="558">
        <f>各種係数!C8</f>
        <v>0.86501193317422431</v>
      </c>
      <c r="N10" s="546">
        <f t="shared" si="12"/>
        <v>0</v>
      </c>
      <c r="O10" s="75">
        <f>各種係数!J8</f>
        <v>4.9406662579942729E-4</v>
      </c>
      <c r="P10" s="75">
        <f>各種係数!K8</f>
        <v>0</v>
      </c>
      <c r="Q10" s="75">
        <f>各種係数!L8</f>
        <v>0</v>
      </c>
      <c r="R10" s="75">
        <f>各種係数!M8</f>
        <v>0.19120557611221065</v>
      </c>
      <c r="S10" s="75">
        <f>各種係数!N8</f>
        <v>0</v>
      </c>
      <c r="T10" s="75">
        <f>各種係数!O8</f>
        <v>0</v>
      </c>
      <c r="U10" s="75">
        <f>各種係数!P8</f>
        <v>0</v>
      </c>
      <c r="V10" s="75">
        <f>各種係数!Q8</f>
        <v>1.3232803237037735E-3</v>
      </c>
      <c r="W10" s="75">
        <f>各種係数!R8</f>
        <v>0</v>
      </c>
      <c r="X10" s="75">
        <f>各種係数!S8</f>
        <v>7.6982294072363352E-4</v>
      </c>
      <c r="Y10" s="75">
        <f>各種係数!T8</f>
        <v>0</v>
      </c>
      <c r="Z10" s="75">
        <f>各種係数!U8</f>
        <v>0</v>
      </c>
      <c r="AA10" s="75">
        <f>各種係数!V8</f>
        <v>0</v>
      </c>
      <c r="AB10" s="75">
        <f>各種係数!W8</f>
        <v>0.12298919846089658</v>
      </c>
      <c r="AC10" s="75">
        <f>各種係数!X8</f>
        <v>0</v>
      </c>
      <c r="AD10" s="75">
        <f>各種係数!Y8</f>
        <v>0</v>
      </c>
      <c r="AE10" s="75">
        <f>各種係数!Z8</f>
        <v>0</v>
      </c>
      <c r="AF10" s="75">
        <f>各種係数!AA8</f>
        <v>0</v>
      </c>
      <c r="AG10" s="75">
        <f>各種係数!AB8</f>
        <v>0</v>
      </c>
      <c r="AH10" s="75">
        <f>各種係数!AC8</f>
        <v>1.76444640494045E-4</v>
      </c>
      <c r="AI10" s="75">
        <f>各種係数!AD8</f>
        <v>0</v>
      </c>
      <c r="AJ10" s="75">
        <f>各種係数!AE8</f>
        <v>0</v>
      </c>
      <c r="AK10" s="75">
        <f>各種係数!AF8</f>
        <v>0</v>
      </c>
      <c r="AL10" s="75">
        <f>各種係数!AG8</f>
        <v>0</v>
      </c>
      <c r="AM10" s="75">
        <f>各種係数!AH8</f>
        <v>0</v>
      </c>
      <c r="AN10" s="75">
        <f>各種係数!AI8</f>
        <v>1.7799352750809061E-4</v>
      </c>
      <c r="AO10" s="75">
        <f>各種係数!AJ8</f>
        <v>0</v>
      </c>
      <c r="AP10" s="75">
        <f>各種係数!AK8</f>
        <v>0</v>
      </c>
      <c r="AQ10" s="75">
        <f>各種係数!AL8</f>
        <v>0</v>
      </c>
      <c r="AR10" s="75">
        <f>各種係数!AM8</f>
        <v>0</v>
      </c>
      <c r="AS10" s="75">
        <f>各種係数!AN8</f>
        <v>5.6363431405703985E-4</v>
      </c>
      <c r="AT10" s="75">
        <f>各種係数!AO8</f>
        <v>0</v>
      </c>
      <c r="AU10" s="75">
        <f>各種係数!AP8</f>
        <v>0</v>
      </c>
      <c r="AV10" s="75">
        <f>各種係数!AQ8</f>
        <v>0</v>
      </c>
      <c r="AW10" s="75">
        <f>各種係数!AR8</f>
        <v>0</v>
      </c>
      <c r="AX10" s="75">
        <f>各種係数!AS8</f>
        <v>0</v>
      </c>
      <c r="AY10" s="75">
        <f>各種係数!AT8</f>
        <v>0</v>
      </c>
      <c r="AZ10" s="75">
        <f>各種係数!AU8</f>
        <v>0</v>
      </c>
      <c r="BA10" s="75">
        <f>各種係数!AV8</f>
        <v>0</v>
      </c>
      <c r="BB10" s="75">
        <f>各種係数!AW8</f>
        <v>0</v>
      </c>
      <c r="BC10" s="75">
        <f>各種係数!AX8</f>
        <v>0</v>
      </c>
      <c r="BD10" s="75">
        <f>各種係数!AY8</f>
        <v>0</v>
      </c>
      <c r="BE10" s="75">
        <f>各種係数!AZ8</f>
        <v>0</v>
      </c>
      <c r="BF10" s="75">
        <f>各種係数!BA8</f>
        <v>0</v>
      </c>
      <c r="BG10" s="75">
        <f>各種係数!BB8</f>
        <v>0</v>
      </c>
      <c r="BH10" s="75">
        <f>各種係数!BC8</f>
        <v>0</v>
      </c>
      <c r="BI10" s="75">
        <f>各種係数!BD8</f>
        <v>0</v>
      </c>
      <c r="BJ10" s="75">
        <f>各種係数!BE8</f>
        <v>0</v>
      </c>
      <c r="BK10" s="75">
        <f>各種係数!BF8</f>
        <v>0</v>
      </c>
      <c r="BL10" s="75">
        <f>各種係数!BG8</f>
        <v>0</v>
      </c>
      <c r="BM10" s="75">
        <f>各種係数!BH8</f>
        <v>0</v>
      </c>
      <c r="BN10" s="75">
        <f>各種係数!BI8</f>
        <v>0</v>
      </c>
      <c r="BO10" s="75">
        <f>各種係数!BJ8</f>
        <v>0</v>
      </c>
      <c r="BP10" s="75">
        <f>各種係数!BK8</f>
        <v>0</v>
      </c>
      <c r="BQ10" s="75">
        <f>各種係数!BL8</f>
        <v>0</v>
      </c>
      <c r="BR10" s="75">
        <f>各種係数!BM8</f>
        <v>0</v>
      </c>
      <c r="BS10" s="75">
        <f>各種係数!BN8</f>
        <v>0</v>
      </c>
      <c r="BT10" s="75">
        <f>各種係数!BO8</f>
        <v>0</v>
      </c>
      <c r="BU10" s="75">
        <f>各種係数!BP8</f>
        <v>0</v>
      </c>
      <c r="BV10" s="75">
        <f>各種係数!BQ8</f>
        <v>3.671110458469252E-4</v>
      </c>
      <c r="BW10" s="75">
        <f>各種係数!BR8</f>
        <v>0</v>
      </c>
      <c r="BX10" s="75">
        <f>各種係数!BS8</f>
        <v>1.2582942563061514E-5</v>
      </c>
      <c r="BY10" s="75">
        <f>各種係数!BT8</f>
        <v>3.8089433991010895E-5</v>
      </c>
      <c r="BZ10" s="75">
        <f>各種係数!BU8</f>
        <v>1.4245853965259766E-4</v>
      </c>
      <c r="CA10" s="75">
        <f>各種係数!BV8</f>
        <v>1.6172855479363435E-5</v>
      </c>
      <c r="CB10" s="75">
        <f>各種係数!BW8</f>
        <v>0</v>
      </c>
      <c r="CC10" s="75">
        <f>各種係数!BX8</f>
        <v>0</v>
      </c>
      <c r="CD10" s="75">
        <f>各種係数!BY8</f>
        <v>0</v>
      </c>
      <c r="CE10" s="75">
        <f>各種係数!BZ8</f>
        <v>0</v>
      </c>
      <c r="CF10" s="75">
        <f>各種係数!CA8</f>
        <v>0</v>
      </c>
      <c r="CG10" s="75">
        <f>各種係数!CB8</f>
        <v>0</v>
      </c>
      <c r="CH10" s="75">
        <f>各種係数!CC8</f>
        <v>0</v>
      </c>
      <c r="CI10" s="75">
        <f>各種係数!CD8</f>
        <v>0</v>
      </c>
      <c r="CJ10" s="75">
        <f>各種係数!CE8</f>
        <v>0</v>
      </c>
      <c r="CK10" s="75">
        <f>各種係数!CF8</f>
        <v>0</v>
      </c>
      <c r="CL10" s="75">
        <f>各種係数!CG8</f>
        <v>0</v>
      </c>
      <c r="CM10" s="75">
        <f>各種係数!CH8</f>
        <v>0</v>
      </c>
      <c r="CN10" s="75">
        <f>各種係数!CI8</f>
        <v>0</v>
      </c>
      <c r="CO10" s="75">
        <f>各種係数!CJ8</f>
        <v>0</v>
      </c>
      <c r="CP10" s="75">
        <f>各種係数!CK8</f>
        <v>0</v>
      </c>
      <c r="CQ10" s="75">
        <f>各種係数!CL8</f>
        <v>0</v>
      </c>
      <c r="CR10" s="75">
        <f>各種係数!CM8</f>
        <v>0</v>
      </c>
      <c r="CS10" s="75">
        <f>各種係数!CN8</f>
        <v>0</v>
      </c>
      <c r="CT10" s="75">
        <f>各種係数!CO8</f>
        <v>0</v>
      </c>
      <c r="CU10" s="75">
        <f>各種係数!CP8</f>
        <v>0</v>
      </c>
      <c r="CV10" s="75">
        <f>各種係数!CQ8</f>
        <v>0</v>
      </c>
      <c r="CW10" s="75">
        <f>各種係数!CR8</f>
        <v>0</v>
      </c>
      <c r="CX10" s="75">
        <f>各種係数!CS8</f>
        <v>0</v>
      </c>
      <c r="CY10" s="75">
        <f>各種係数!CT8</f>
        <v>2.3072681253215754E-6</v>
      </c>
      <c r="CZ10" s="75">
        <f>各種係数!CU8</f>
        <v>4.5184057257237356E-5</v>
      </c>
      <c r="DA10" s="75">
        <f>各種係数!CV8</f>
        <v>0</v>
      </c>
      <c r="DB10" s="75">
        <f>各種係数!CW8</f>
        <v>5.0187953887307971E-6</v>
      </c>
      <c r="DC10" s="75">
        <f>各種係数!CX8</f>
        <v>0</v>
      </c>
      <c r="DD10" s="75">
        <f>各種係数!CY8</f>
        <v>8.0994978311344699E-5</v>
      </c>
      <c r="DE10" s="75">
        <f>各種係数!CZ8</f>
        <v>1.6624445851804939E-4</v>
      </c>
      <c r="DF10" s="75">
        <f>各種係数!DA8</f>
        <v>0</v>
      </c>
      <c r="DG10" s="75">
        <f>各種係数!DB8</f>
        <v>0</v>
      </c>
      <c r="DH10" s="75">
        <f>各種係数!DC8</f>
        <v>0</v>
      </c>
      <c r="DI10" s="75">
        <f>各種係数!DD8</f>
        <v>0</v>
      </c>
      <c r="DJ10" s="75">
        <f>各種係数!DE8</f>
        <v>0</v>
      </c>
      <c r="DK10" s="75">
        <f>各種係数!DF8</f>
        <v>1.6015020985199911E-3</v>
      </c>
      <c r="DL10" s="75">
        <f>各種係数!DG8</f>
        <v>2.0785699438786117E-3</v>
      </c>
      <c r="DM10" s="75">
        <f>各種係数!DH8</f>
        <v>0</v>
      </c>
      <c r="DN10" s="75">
        <f>各種係数!DI8</f>
        <v>0</v>
      </c>
      <c r="DO10" s="75">
        <f>各種係数!DJ8</f>
        <v>0</v>
      </c>
      <c r="DP10" s="75">
        <f>各種係数!DK8</f>
        <v>2.6399788801689588E-4</v>
      </c>
      <c r="DQ10" s="75">
        <f>各種係数!DL8</f>
        <v>0</v>
      </c>
      <c r="DR10" s="75">
        <f>各種係数!DM8</f>
        <v>0</v>
      </c>
      <c r="DS10" s="75">
        <f>各種係数!DN8</f>
        <v>5.4066767366098593E-4</v>
      </c>
      <c r="DT10" s="73">
        <f>各種係数!DO8</f>
        <v>2.7500335075709422E-4</v>
      </c>
      <c r="DU10" s="73">
        <f>各種係数!DP8</f>
        <v>2.1496028087969622E-5</v>
      </c>
      <c r="DV10" s="73">
        <f>各種係数!DQ8</f>
        <v>1.1991723776096477</v>
      </c>
      <c r="DW10" s="73">
        <f>各種係数!DR8</f>
        <v>4.4764548006930782E-5</v>
      </c>
      <c r="DX10" s="73">
        <f>各種係数!DS8</f>
        <v>1.3274320659988039E-5</v>
      </c>
      <c r="DY10" s="73">
        <f>各種係数!DT8</f>
        <v>2.2502431857448903E-5</v>
      </c>
      <c r="DZ10" s="73">
        <f>各種係数!DU8</f>
        <v>1.530977438032163E-3</v>
      </c>
      <c r="EA10" s="73">
        <f>各種係数!DV8</f>
        <v>8.5847691170769862E-5</v>
      </c>
      <c r="EB10" s="73">
        <f>各種係数!DW8</f>
        <v>1.1591660197410464E-3</v>
      </c>
      <c r="EC10" s="73">
        <f>各種係数!DX8</f>
        <v>0</v>
      </c>
      <c r="ED10" s="73">
        <f>各種係数!DY8</f>
        <v>2.1506971449176005E-5</v>
      </c>
      <c r="EE10" s="73">
        <f>各種係数!DZ8</f>
        <v>7.5485973711316458E-6</v>
      </c>
      <c r="EF10" s="73">
        <f>各種係数!EA8</f>
        <v>0.13094599935788823</v>
      </c>
      <c r="EG10" s="73">
        <f>各種係数!EB8</f>
        <v>4.9831291542451507E-3</v>
      </c>
      <c r="EH10" s="73">
        <f>各種係数!EC8</f>
        <v>1.200941080819193E-4</v>
      </c>
      <c r="EI10" s="73">
        <f>各種係数!ED8</f>
        <v>1.4845485599597797E-4</v>
      </c>
      <c r="EJ10" s="73">
        <f>各種係数!EE8</f>
        <v>9.6665952692835913E-6</v>
      </c>
      <c r="EK10" s="73">
        <f>各種係数!EF8</f>
        <v>0</v>
      </c>
      <c r="EL10" s="73">
        <f>各種係数!EG8</f>
        <v>2.096302240611234E-4</v>
      </c>
      <c r="EM10" s="73">
        <f>各種係数!EH8</f>
        <v>0</v>
      </c>
      <c r="EN10" s="73">
        <f>各種係数!EI8</f>
        <v>7.399534717387408E-6</v>
      </c>
      <c r="EO10" s="73">
        <f>各種係数!EJ8</f>
        <v>1.5275633249493805E-9</v>
      </c>
      <c r="EP10" s="73">
        <f>各種係数!EK8</f>
        <v>0</v>
      </c>
      <c r="EQ10" s="73">
        <f>各種係数!EL8</f>
        <v>1.2663017402626527E-5</v>
      </c>
      <c r="ER10" s="73">
        <f>各種係数!EM8</f>
        <v>2.0112742375562288E-4</v>
      </c>
      <c r="ES10" s="73">
        <f>各種係数!EN8</f>
        <v>4.6850791787725616E-8</v>
      </c>
      <c r="ET10" s="73">
        <f>各種係数!EO8</f>
        <v>7.0845071320976677E-6</v>
      </c>
      <c r="EU10" s="73">
        <f>各種係数!EP8</f>
        <v>1.7561993950779094E-5</v>
      </c>
      <c r="EV10" s="73">
        <f>各種係数!EQ8</f>
        <v>1.0130740185041665E-5</v>
      </c>
      <c r="EW10" s="73">
        <f>各種係数!ER8</f>
        <v>6.3802480379206758E-4</v>
      </c>
      <c r="EX10" s="73">
        <f>各種係数!ES8</f>
        <v>1.3943548087055058E-4</v>
      </c>
      <c r="EY10" s="73">
        <f>各種係数!ET8</f>
        <v>1.1552037741533374E-5</v>
      </c>
      <c r="EZ10" s="73">
        <f>各種係数!EU8</f>
        <v>9.5766462681160631E-4</v>
      </c>
      <c r="FA10" s="73">
        <f>各種係数!EV8</f>
        <v>5.3868285887684667E-5</v>
      </c>
      <c r="FB10" s="73">
        <f>各種係数!EW8</f>
        <v>2.3639725560856789E-5</v>
      </c>
      <c r="FC10" s="73">
        <f>各種係数!EX8</f>
        <v>0</v>
      </c>
      <c r="FD10" s="73">
        <f>各種係数!EY8</f>
        <v>2.0935877181792021E-5</v>
      </c>
      <c r="FE10" s="73">
        <f>各種係数!EZ8</f>
        <v>3.6975689367620789E-6</v>
      </c>
      <c r="FF10" s="73">
        <f>各種係数!FA8</f>
        <v>6.1051097636876317E-6</v>
      </c>
      <c r="FG10" s="73">
        <f>各種係数!FB8</f>
        <v>8.6932417914752572E-6</v>
      </c>
      <c r="FH10" s="73">
        <f>各種係数!FC8</f>
        <v>6.9402405261226335E-5</v>
      </c>
      <c r="FI10" s="73">
        <f>各種係数!FD8</f>
        <v>2.1981853894939635E-5</v>
      </c>
      <c r="FJ10" s="73">
        <f>各種係数!FE8</f>
        <v>5.0889837448284467E-6</v>
      </c>
      <c r="FK10" s="73">
        <f>各種係数!FF8</f>
        <v>6.1034575559333587E-6</v>
      </c>
      <c r="FL10" s="73">
        <f>各種係数!FG8</f>
        <v>2.5571948565678241E-5</v>
      </c>
      <c r="FM10" s="73">
        <f>各種係数!FH8</f>
        <v>7.9171739001064229E-6</v>
      </c>
      <c r="FN10" s="73">
        <f>各種係数!FI8</f>
        <v>1.662667121341449E-5</v>
      </c>
      <c r="FO10" s="73">
        <f>各種係数!FJ8</f>
        <v>8.5430142095842278E-6</v>
      </c>
      <c r="FP10" s="73">
        <f>各種係数!FK8</f>
        <v>1.2951432225007064E-5</v>
      </c>
      <c r="FQ10" s="73">
        <f>各種係数!FL8</f>
        <v>3.8043654508674119E-6</v>
      </c>
      <c r="FR10" s="73">
        <f>各種係数!FM8</f>
        <v>2.5544319137861277E-5</v>
      </c>
      <c r="FS10" s="73">
        <f>各種係数!FN8</f>
        <v>6.2954057987177723E-6</v>
      </c>
      <c r="FT10" s="73">
        <f>各種係数!FO8</f>
        <v>9.7976740814059784E-6</v>
      </c>
      <c r="FU10" s="73">
        <f>各種係数!FP8</f>
        <v>0</v>
      </c>
      <c r="FV10" s="73">
        <f>各種係数!FQ8</f>
        <v>1.9876929818951888E-6</v>
      </c>
      <c r="FW10" s="73">
        <f>各種係数!FR8</f>
        <v>7.3609250731747936E-6</v>
      </c>
      <c r="FX10" s="73">
        <f>各種係数!FS8</f>
        <v>3.881293670135198E-6</v>
      </c>
      <c r="FY10" s="73">
        <f>各種係数!FT8</f>
        <v>7.2748953450311716E-6</v>
      </c>
      <c r="FZ10" s="73">
        <f>各種係数!FU8</f>
        <v>1.4914070789269521E-3</v>
      </c>
      <c r="GA10" s="73">
        <f>各種係数!FV8</f>
        <v>5.7045541788030211E-6</v>
      </c>
      <c r="GB10" s="73">
        <f>各種係数!FW8</f>
        <v>1.8839031873320658E-3</v>
      </c>
      <c r="GC10" s="73">
        <f>各種係数!FX8</f>
        <v>4.7560831619756941E-4</v>
      </c>
      <c r="GD10" s="73">
        <f>各種係数!FY8</f>
        <v>1.9798527526514783E-4</v>
      </c>
      <c r="GE10" s="73">
        <f>各種係数!FZ8</f>
        <v>9.9767195030145458E-5</v>
      </c>
      <c r="GF10" s="73">
        <f>各種係数!GA8</f>
        <v>1.1878004111912514E-4</v>
      </c>
      <c r="GG10" s="73">
        <f>各種係数!GB8</f>
        <v>2.9570468060285534E-5</v>
      </c>
      <c r="GH10" s="73">
        <f>各種係数!GC8</f>
        <v>3.3658209257117827E-5</v>
      </c>
      <c r="GI10" s="73">
        <f>各種係数!GD8</f>
        <v>1.0864294324548802E-5</v>
      </c>
      <c r="GJ10" s="73">
        <f>各種係数!GE8</f>
        <v>2.6030832157445989E-5</v>
      </c>
      <c r="GK10" s="73">
        <f>各種係数!GF8</f>
        <v>7.877332359961341E-6</v>
      </c>
      <c r="GL10" s="73">
        <f>各種係数!GG8</f>
        <v>5.4609743122758167E-6</v>
      </c>
      <c r="GM10" s="73">
        <f>各種係数!GH8</f>
        <v>1.0669917402641136E-5</v>
      </c>
      <c r="GN10" s="73">
        <f>各種係数!GI8</f>
        <v>8.153349612010008E-6</v>
      </c>
      <c r="GO10" s="73">
        <f>各種係数!GJ8</f>
        <v>1.7239234245064012E-5</v>
      </c>
      <c r="GP10" s="73">
        <f>各種係数!GK8</f>
        <v>3.6237813850255656E-6</v>
      </c>
      <c r="GQ10" s="73">
        <f>各種係数!GL8</f>
        <v>2.4118447375420968E-5</v>
      </c>
      <c r="GR10" s="73">
        <f>各種係数!GM8</f>
        <v>1.758549668355576E-5</v>
      </c>
      <c r="GS10" s="73">
        <f>各種係数!GN8</f>
        <v>2.7234156222224949E-5</v>
      </c>
      <c r="GT10" s="73">
        <f>各種係数!GO8</f>
        <v>5.4601431133246496E-6</v>
      </c>
      <c r="GU10" s="73">
        <f>各種係数!GP8</f>
        <v>3.5868882395414965E-5</v>
      </c>
      <c r="GV10" s="73">
        <f>各種係数!GQ8</f>
        <v>2.4015936719076178E-4</v>
      </c>
      <c r="GW10" s="73">
        <f>各種係数!GR8</f>
        <v>2.5318090717868149E-6</v>
      </c>
      <c r="GX10" s="73">
        <f>各種係数!GS8</f>
        <v>9.866394449605874E-6</v>
      </c>
      <c r="GY10" s="73">
        <f>各種係数!GT8</f>
        <v>1.142463790036077E-5</v>
      </c>
      <c r="GZ10" s="73">
        <f>各種係数!GU8</f>
        <v>5.9994084369905011E-6</v>
      </c>
      <c r="HA10" s="73">
        <f>各種係数!GV8</f>
        <v>8.4707152596317795E-6</v>
      </c>
      <c r="HB10" s="73">
        <f>各種係数!GW8</f>
        <v>9.7826125623918211E-6</v>
      </c>
      <c r="HC10" s="73">
        <f>各種係数!GX8</f>
        <v>1.065402051440031E-5</v>
      </c>
      <c r="HD10" s="73">
        <f>各種係数!GY8</f>
        <v>7.3627014584249463E-5</v>
      </c>
      <c r="HE10" s="73">
        <f>各種係数!GZ8</f>
        <v>1.0066145298328434E-5</v>
      </c>
      <c r="HF10" s="73">
        <f>各種係数!HA8</f>
        <v>2.1942988616525975E-5</v>
      </c>
      <c r="HG10" s="73">
        <f>各種係数!HB8</f>
        <v>1.3504274812280633E-5</v>
      </c>
      <c r="HH10" s="73">
        <f>各種係数!HC8</f>
        <v>1.1598554865628469E-4</v>
      </c>
      <c r="HI10" s="73">
        <f>各種係数!HD8</f>
        <v>2.2720221884743643E-4</v>
      </c>
      <c r="HJ10" s="73">
        <f>各種係数!HE8</f>
        <v>1.5232883711269085E-5</v>
      </c>
      <c r="HK10" s="73">
        <f>各種係数!HF8</f>
        <v>6.643487111059518E-6</v>
      </c>
      <c r="HL10" s="73">
        <f>各種係数!HG8</f>
        <v>6.8842921607740541E-6</v>
      </c>
      <c r="HM10" s="73">
        <f>各種係数!HH8</f>
        <v>3.6717308924701191E-6</v>
      </c>
      <c r="HN10" s="73">
        <f>各種係数!HI8</f>
        <v>1.3312476009709977E-5</v>
      </c>
      <c r="HO10" s="73">
        <f>各種係数!HJ8</f>
        <v>1.7214898108413883E-3</v>
      </c>
      <c r="HP10" s="73">
        <f>各種係数!HK8</f>
        <v>2.2545631272255784E-3</v>
      </c>
      <c r="HQ10" s="73">
        <f>各種係数!HL8</f>
        <v>1.5202593653251984E-5</v>
      </c>
      <c r="HR10" s="73">
        <f>各種係数!HM8</f>
        <v>2.6231743605971981E-5</v>
      </c>
      <c r="HS10" s="73">
        <f>各種係数!HN8</f>
        <v>3.7308118256033644E-6</v>
      </c>
      <c r="HT10" s="73">
        <f>各種係数!HO8</f>
        <v>3.1350276847124205E-4</v>
      </c>
      <c r="HU10" s="73">
        <f>各種係数!HP8</f>
        <v>2.9548232002323496E-5</v>
      </c>
      <c r="HV10" s="73">
        <f>各種係数!HQ8</f>
        <v>1.1660274342665464E-5</v>
      </c>
      <c r="HW10" s="203">
        <v>0</v>
      </c>
      <c r="HX10" s="203">
        <f t="shared" si="4"/>
        <v>0</v>
      </c>
      <c r="HY10" s="203">
        <f t="shared" si="5"/>
        <v>0</v>
      </c>
      <c r="HZ10" s="72">
        <f>各種係数!HT8</f>
        <v>1.9060321831167713E-3</v>
      </c>
      <c r="IA10" s="221">
        <f t="shared" si="6"/>
        <v>0</v>
      </c>
      <c r="IB10" s="203">
        <f t="shared" si="13"/>
        <v>0</v>
      </c>
      <c r="IC10" s="219">
        <f t="shared" si="14"/>
        <v>0</v>
      </c>
      <c r="ID10" s="219">
        <f t="shared" si="15"/>
        <v>0</v>
      </c>
      <c r="IE10" s="72">
        <f>各種係数!HT8</f>
        <v>1.9060321831167713E-3</v>
      </c>
      <c r="IF10" s="221">
        <f t="shared" si="7"/>
        <v>0</v>
      </c>
      <c r="II10" s="72">
        <f>各種係数!I8</f>
        <v>9.4803389487475831E-4</v>
      </c>
      <c r="IJ10" s="219">
        <f t="shared" si="16"/>
        <v>0</v>
      </c>
      <c r="IK10" s="73">
        <f>各種係数!C8</f>
        <v>0.86501193317422431</v>
      </c>
      <c r="IL10" s="219">
        <f t="shared" si="17"/>
        <v>0</v>
      </c>
      <c r="IM10" s="232">
        <v>0</v>
      </c>
      <c r="IN10" s="545">
        <f>各種係数!E8</f>
        <v>0.58557783323294033</v>
      </c>
      <c r="IO10" s="219">
        <f t="shared" si="18"/>
        <v>0</v>
      </c>
      <c r="IP10" s="545">
        <f>各種係数!F8</f>
        <v>0.41554083125376473</v>
      </c>
      <c r="IQ10" s="232">
        <f t="shared" si="19"/>
        <v>0</v>
      </c>
      <c r="IR10" s="72">
        <f>各種係数!HT8</f>
        <v>1.9060321831167713E-3</v>
      </c>
      <c r="IS10" s="233">
        <f t="shared" si="20"/>
        <v>0</v>
      </c>
      <c r="IT10" s="234">
        <f t="shared" si="21"/>
        <v>0</v>
      </c>
      <c r="IU10" s="234">
        <f t="shared" si="22"/>
        <v>0</v>
      </c>
      <c r="IV10" s="234">
        <f t="shared" si="23"/>
        <v>0</v>
      </c>
      <c r="IW10" s="235">
        <f t="shared" si="24"/>
        <v>0</v>
      </c>
      <c r="IY10" s="177"/>
      <c r="IZ10" s="181"/>
      <c r="JA10" s="178"/>
      <c r="JB10" s="181"/>
    </row>
    <row r="11" spans="1:262">
      <c r="A11" s="6" t="s">
        <v>14</v>
      </c>
      <c r="B11" s="1" t="s">
        <v>4</v>
      </c>
      <c r="C11" s="219">
        <f>'計算2-1'!AC11</f>
        <v>0</v>
      </c>
      <c r="D11" s="545">
        <f>各種係数!D9</f>
        <v>0.37367223065250377</v>
      </c>
      <c r="E11" s="545">
        <f>各種係数!E9</f>
        <v>0.62632776934749623</v>
      </c>
      <c r="F11" s="545">
        <f>各種係数!F9</f>
        <v>0.17792109256449165</v>
      </c>
      <c r="G11" s="546">
        <f t="shared" si="8"/>
        <v>0</v>
      </c>
      <c r="H11" s="546">
        <f t="shared" si="9"/>
        <v>0</v>
      </c>
      <c r="I11" s="546">
        <f t="shared" si="10"/>
        <v>0</v>
      </c>
      <c r="J11" s="72">
        <f>各種係数!HT9</f>
        <v>1.5402124430955995E-3</v>
      </c>
      <c r="K11" s="221">
        <f t="shared" si="11"/>
        <v>0</v>
      </c>
      <c r="L11" s="546">
        <v>0</v>
      </c>
      <c r="M11" s="558">
        <f>各種係数!C9</f>
        <v>0.46249767355294991</v>
      </c>
      <c r="N11" s="546">
        <f t="shared" si="12"/>
        <v>0</v>
      </c>
      <c r="O11" s="75">
        <f>各種係数!J9</f>
        <v>0</v>
      </c>
      <c r="P11" s="75">
        <f>各種係数!K9</f>
        <v>0</v>
      </c>
      <c r="Q11" s="75">
        <f>各種係数!L9</f>
        <v>0</v>
      </c>
      <c r="R11" s="75">
        <f>各種係数!M9</f>
        <v>0</v>
      </c>
      <c r="S11" s="75">
        <f>各種係数!N9</f>
        <v>1.7450682852807285E-2</v>
      </c>
      <c r="T11" s="75">
        <f>各種係数!O9</f>
        <v>0</v>
      </c>
      <c r="U11" s="75">
        <f>各種係数!P9</f>
        <v>0</v>
      </c>
      <c r="V11" s="75">
        <f>各種係数!Q9</f>
        <v>4.5462030676578528E-3</v>
      </c>
      <c r="W11" s="75">
        <f>各種係数!R9</f>
        <v>0</v>
      </c>
      <c r="X11" s="75">
        <f>各種係数!S9</f>
        <v>7.6982294072363352E-4</v>
      </c>
      <c r="Y11" s="75">
        <f>各種係数!T9</f>
        <v>0</v>
      </c>
      <c r="Z11" s="75">
        <f>各種係数!U9</f>
        <v>0</v>
      </c>
      <c r="AA11" s="75">
        <f>各種係数!V9</f>
        <v>0</v>
      </c>
      <c r="AB11" s="75">
        <f>各種係数!W9</f>
        <v>0</v>
      </c>
      <c r="AC11" s="75">
        <f>各種係数!X9</f>
        <v>0</v>
      </c>
      <c r="AD11" s="75">
        <f>各種係数!Y9</f>
        <v>0</v>
      </c>
      <c r="AE11" s="75">
        <f>各種係数!Z9</f>
        <v>0</v>
      </c>
      <c r="AF11" s="75">
        <f>各種係数!AA9</f>
        <v>0</v>
      </c>
      <c r="AG11" s="75">
        <f>各種係数!AB9</f>
        <v>0</v>
      </c>
      <c r="AH11" s="75">
        <f>各種係数!AC9</f>
        <v>0</v>
      </c>
      <c r="AI11" s="75">
        <f>各種係数!AD9</f>
        <v>0</v>
      </c>
      <c r="AJ11" s="75">
        <f>各種係数!AE9</f>
        <v>0</v>
      </c>
      <c r="AK11" s="75">
        <f>各種係数!AF9</f>
        <v>0</v>
      </c>
      <c r="AL11" s="75">
        <f>各種係数!AG9</f>
        <v>0</v>
      </c>
      <c r="AM11" s="75">
        <f>各種係数!AH9</f>
        <v>1.569804496548E-4</v>
      </c>
      <c r="AN11" s="75">
        <f>各種係数!AI9</f>
        <v>0</v>
      </c>
      <c r="AO11" s="75">
        <f>各種係数!AJ9</f>
        <v>0</v>
      </c>
      <c r="AP11" s="75">
        <f>各種係数!AK9</f>
        <v>0</v>
      </c>
      <c r="AQ11" s="75">
        <f>各種係数!AL9</f>
        <v>0</v>
      </c>
      <c r="AR11" s="75">
        <f>各種係数!AM9</f>
        <v>0</v>
      </c>
      <c r="AS11" s="75">
        <f>各種係数!AN9</f>
        <v>0</v>
      </c>
      <c r="AT11" s="75">
        <f>各種係数!AO9</f>
        <v>0</v>
      </c>
      <c r="AU11" s="75">
        <f>各種係数!AP9</f>
        <v>0</v>
      </c>
      <c r="AV11" s="75">
        <f>各種係数!AQ9</f>
        <v>0</v>
      </c>
      <c r="AW11" s="75">
        <f>各種係数!AR9</f>
        <v>0</v>
      </c>
      <c r="AX11" s="75">
        <f>各種係数!AS9</f>
        <v>0</v>
      </c>
      <c r="AY11" s="75">
        <f>各種係数!AT9</f>
        <v>0</v>
      </c>
      <c r="AZ11" s="75">
        <f>各種係数!AU9</f>
        <v>0</v>
      </c>
      <c r="BA11" s="75">
        <f>各種係数!AV9</f>
        <v>0</v>
      </c>
      <c r="BB11" s="75">
        <f>各種係数!AW9</f>
        <v>0</v>
      </c>
      <c r="BC11" s="75">
        <f>各種係数!AX9</f>
        <v>0</v>
      </c>
      <c r="BD11" s="75">
        <f>各種係数!AY9</f>
        <v>0</v>
      </c>
      <c r="BE11" s="75">
        <f>各種係数!AZ9</f>
        <v>0</v>
      </c>
      <c r="BF11" s="75">
        <f>各種係数!BA9</f>
        <v>0</v>
      </c>
      <c r="BG11" s="75">
        <f>各種係数!BB9</f>
        <v>0</v>
      </c>
      <c r="BH11" s="75">
        <f>各種係数!BC9</f>
        <v>0</v>
      </c>
      <c r="BI11" s="75">
        <f>各種係数!BD9</f>
        <v>0</v>
      </c>
      <c r="BJ11" s="75">
        <f>各種係数!BE9</f>
        <v>0</v>
      </c>
      <c r="BK11" s="75">
        <f>各種係数!BF9</f>
        <v>0</v>
      </c>
      <c r="BL11" s="75">
        <f>各種係数!BG9</f>
        <v>0</v>
      </c>
      <c r="BM11" s="75">
        <f>各種係数!BH9</f>
        <v>0</v>
      </c>
      <c r="BN11" s="75">
        <f>各種係数!BI9</f>
        <v>0</v>
      </c>
      <c r="BO11" s="75">
        <f>各種係数!BJ9</f>
        <v>0</v>
      </c>
      <c r="BP11" s="75">
        <f>各種係数!BK9</f>
        <v>0</v>
      </c>
      <c r="BQ11" s="75">
        <f>各種係数!BL9</f>
        <v>0</v>
      </c>
      <c r="BR11" s="75">
        <f>各種係数!BM9</f>
        <v>0</v>
      </c>
      <c r="BS11" s="75">
        <f>各種係数!BN9</f>
        <v>0</v>
      </c>
      <c r="BT11" s="75">
        <f>各種係数!BO9</f>
        <v>0</v>
      </c>
      <c r="BU11" s="75">
        <f>各種係数!BP9</f>
        <v>0</v>
      </c>
      <c r="BV11" s="75">
        <f>各種係数!BQ9</f>
        <v>6.7128876954866321E-4</v>
      </c>
      <c r="BW11" s="75">
        <f>各種係数!BR9</f>
        <v>0</v>
      </c>
      <c r="BX11" s="75">
        <f>各種係数!BS9</f>
        <v>0</v>
      </c>
      <c r="BY11" s="75">
        <f>各種係数!BT9</f>
        <v>0</v>
      </c>
      <c r="BZ11" s="75">
        <f>各種係数!BU9</f>
        <v>0</v>
      </c>
      <c r="CA11" s="75">
        <f>各種係数!BV9</f>
        <v>0</v>
      </c>
      <c r="CB11" s="75">
        <f>各種係数!BW9</f>
        <v>0</v>
      </c>
      <c r="CC11" s="75">
        <f>各種係数!BX9</f>
        <v>0</v>
      </c>
      <c r="CD11" s="75">
        <f>各種係数!BY9</f>
        <v>0</v>
      </c>
      <c r="CE11" s="75">
        <f>各種係数!BZ9</f>
        <v>0</v>
      </c>
      <c r="CF11" s="75">
        <f>各種係数!CA9</f>
        <v>0</v>
      </c>
      <c r="CG11" s="75">
        <f>各種係数!CB9</f>
        <v>0</v>
      </c>
      <c r="CH11" s="75">
        <f>各種係数!CC9</f>
        <v>0</v>
      </c>
      <c r="CI11" s="75">
        <f>各種係数!CD9</f>
        <v>0</v>
      </c>
      <c r="CJ11" s="75">
        <f>各種係数!CE9</f>
        <v>0</v>
      </c>
      <c r="CK11" s="75">
        <f>各種係数!CF9</f>
        <v>0</v>
      </c>
      <c r="CL11" s="75">
        <f>各種係数!CG9</f>
        <v>0</v>
      </c>
      <c r="CM11" s="75">
        <f>各種係数!CH9</f>
        <v>0</v>
      </c>
      <c r="CN11" s="75">
        <f>各種係数!CI9</f>
        <v>0</v>
      </c>
      <c r="CO11" s="75">
        <f>各種係数!CJ9</f>
        <v>0</v>
      </c>
      <c r="CP11" s="75">
        <f>各種係数!CK9</f>
        <v>0</v>
      </c>
      <c r="CQ11" s="75">
        <f>各種係数!CL9</f>
        <v>0</v>
      </c>
      <c r="CR11" s="75">
        <f>各種係数!CM9</f>
        <v>0</v>
      </c>
      <c r="CS11" s="75">
        <f>各種係数!CN9</f>
        <v>0</v>
      </c>
      <c r="CT11" s="75">
        <f>各種係数!CO9</f>
        <v>0</v>
      </c>
      <c r="CU11" s="75">
        <f>各種係数!CP9</f>
        <v>0</v>
      </c>
      <c r="CV11" s="75">
        <f>各種係数!CQ9</f>
        <v>0</v>
      </c>
      <c r="CW11" s="75">
        <f>各種係数!CR9</f>
        <v>0</v>
      </c>
      <c r="CX11" s="75">
        <f>各種係数!CS9</f>
        <v>0</v>
      </c>
      <c r="CY11" s="75">
        <f>各種係数!CT9</f>
        <v>4.6145362506431509E-6</v>
      </c>
      <c r="CZ11" s="75">
        <f>各種係数!CU9</f>
        <v>4.066565153151362E-5</v>
      </c>
      <c r="DA11" s="75">
        <f>各種係数!CV9</f>
        <v>1.2121505975902447E-5</v>
      </c>
      <c r="DB11" s="75">
        <f>各種係数!CW9</f>
        <v>1.0288530546898133E-4</v>
      </c>
      <c r="DC11" s="75">
        <f>各種係数!CX9</f>
        <v>0</v>
      </c>
      <c r="DD11" s="75">
        <f>各種係数!CY9</f>
        <v>4.3197321766050506E-4</v>
      </c>
      <c r="DE11" s="75">
        <f>各種係数!CZ9</f>
        <v>9.0246991766941098E-4</v>
      </c>
      <c r="DF11" s="75">
        <f>各種係数!DA9</f>
        <v>0</v>
      </c>
      <c r="DG11" s="75">
        <f>各種係数!DB9</f>
        <v>0</v>
      </c>
      <c r="DH11" s="75">
        <f>各種係数!DC9</f>
        <v>0</v>
      </c>
      <c r="DI11" s="75">
        <f>各種係数!DD9</f>
        <v>0</v>
      </c>
      <c r="DJ11" s="75">
        <f>各種係数!DE9</f>
        <v>0</v>
      </c>
      <c r="DK11" s="75">
        <f>各種係数!DF9</f>
        <v>5.6604815551137616E-3</v>
      </c>
      <c r="DL11" s="75">
        <f>各種係数!DG9</f>
        <v>6.6136316396137639E-3</v>
      </c>
      <c r="DM11" s="75">
        <f>各種係数!DH9</f>
        <v>0</v>
      </c>
      <c r="DN11" s="75">
        <f>各種係数!DI9</f>
        <v>2.7924380776856273E-5</v>
      </c>
      <c r="DO11" s="75">
        <f>各種係数!DJ9</f>
        <v>0</v>
      </c>
      <c r="DP11" s="75">
        <f>各種係数!DK9</f>
        <v>6.4799481604147164E-4</v>
      </c>
      <c r="DQ11" s="75">
        <f>各種係数!DL9</f>
        <v>0</v>
      </c>
      <c r="DR11" s="75">
        <f>各種係数!DM9</f>
        <v>0</v>
      </c>
      <c r="DS11" s="75">
        <f>各種係数!DN9</f>
        <v>1.9515011480968069E-7</v>
      </c>
      <c r="DT11" s="73">
        <f>各種係数!DO9</f>
        <v>1.0431043000797825E-5</v>
      </c>
      <c r="DU11" s="73">
        <f>各種係数!DP9</f>
        <v>9.9150141583224704E-7</v>
      </c>
      <c r="DV11" s="73">
        <f>各種係数!DQ9</f>
        <v>1.4317281193110587E-5</v>
      </c>
      <c r="DW11" s="73">
        <f>各種係数!DR9</f>
        <v>1.0081445537471343</v>
      </c>
      <c r="DX11" s="73">
        <f>各種係数!DS9</f>
        <v>1.0540202136586266E-7</v>
      </c>
      <c r="DY11" s="73">
        <f>各種係数!DT9</f>
        <v>1.1068970215785776E-7</v>
      </c>
      <c r="DZ11" s="73">
        <f>各種係数!DU9</f>
        <v>2.2316323646466032E-3</v>
      </c>
      <c r="EA11" s="73">
        <f>各種係数!DV9</f>
        <v>8.9531278773917776E-5</v>
      </c>
      <c r="EB11" s="73">
        <f>各種係数!DW9</f>
        <v>4.2923458317335609E-4</v>
      </c>
      <c r="EC11" s="73">
        <f>各種係数!DX9</f>
        <v>0</v>
      </c>
      <c r="ED11" s="73">
        <f>各種係数!DY9</f>
        <v>1.0042498280147792E-7</v>
      </c>
      <c r="EE11" s="73">
        <f>各種係数!DZ9</f>
        <v>5.7293289845323607E-7</v>
      </c>
      <c r="EF11" s="73">
        <f>各種係数!EA9</f>
        <v>1.9447939420994834E-6</v>
      </c>
      <c r="EG11" s="73">
        <f>各種係数!EB9</f>
        <v>2.2379624871791747E-7</v>
      </c>
      <c r="EH11" s="73">
        <f>各種係数!EC9</f>
        <v>3.0856452567371516E-6</v>
      </c>
      <c r="EI11" s="73">
        <f>各種係数!ED9</f>
        <v>1.4322845796460047E-7</v>
      </c>
      <c r="EJ11" s="73">
        <f>各種係数!EE9</f>
        <v>8.8882153443371165E-8</v>
      </c>
      <c r="EK11" s="73">
        <f>各種係数!EF9</f>
        <v>0</v>
      </c>
      <c r="EL11" s="73">
        <f>各種係数!EG9</f>
        <v>1.6837006145340329E-7</v>
      </c>
      <c r="EM11" s="73">
        <f>各種係数!EH9</f>
        <v>0</v>
      </c>
      <c r="EN11" s="73">
        <f>各種係数!EI9</f>
        <v>3.5144423669749075E-7</v>
      </c>
      <c r="EO11" s="73">
        <f>各種係数!EJ9</f>
        <v>7.2552308658329357E-11</v>
      </c>
      <c r="EP11" s="73">
        <f>各種係数!EK9</f>
        <v>0</v>
      </c>
      <c r="EQ11" s="73">
        <f>各種係数!EL9</f>
        <v>7.9894523547383755E-5</v>
      </c>
      <c r="ER11" s="73">
        <f>各種係数!EM9</f>
        <v>5.0254524300489797E-6</v>
      </c>
      <c r="ES11" s="73">
        <f>各種係数!EN9</f>
        <v>3.7200910566385921E-10</v>
      </c>
      <c r="ET11" s="73">
        <f>各種係数!EO9</f>
        <v>4.3852475397843107E-8</v>
      </c>
      <c r="EU11" s="73">
        <f>各種係数!EP9</f>
        <v>5.7295776405944213E-8</v>
      </c>
      <c r="EV11" s="73">
        <f>各種係数!EQ9</f>
        <v>2.8562217059717035E-8</v>
      </c>
      <c r="EW11" s="73">
        <f>各種係数!ER9</f>
        <v>6.7739406037472504E-6</v>
      </c>
      <c r="EX11" s="73">
        <f>各種係数!ES9</f>
        <v>1.2881514651536307E-7</v>
      </c>
      <c r="EY11" s="73">
        <f>各種係数!ET9</f>
        <v>8.5939052617260824E-8</v>
      </c>
      <c r="EZ11" s="73">
        <f>各種係数!EU9</f>
        <v>8.476364358950293E-7</v>
      </c>
      <c r="FA11" s="73">
        <f>各種係数!EV9</f>
        <v>6.0245534633429962E-7</v>
      </c>
      <c r="FB11" s="73">
        <f>各種係数!EW9</f>
        <v>3.0681467947816913E-8</v>
      </c>
      <c r="FC11" s="73">
        <f>各種係数!EX9</f>
        <v>0</v>
      </c>
      <c r="FD11" s="73">
        <f>各種係数!EY9</f>
        <v>7.3734212249808457E-8</v>
      </c>
      <c r="FE11" s="73">
        <f>各種係数!EZ9</f>
        <v>2.0369894878140321E-8</v>
      </c>
      <c r="FF11" s="73">
        <f>各種係数!FA9</f>
        <v>1.8200816389425326E-8</v>
      </c>
      <c r="FG11" s="73">
        <f>各種係数!FB9</f>
        <v>3.4731148930046751E-8</v>
      </c>
      <c r="FH11" s="73">
        <f>各種係数!FC9</f>
        <v>5.2331744307310461E-8</v>
      </c>
      <c r="FI11" s="73">
        <f>各種係数!FD9</f>
        <v>3.44194378510872E-8</v>
      </c>
      <c r="FJ11" s="73">
        <f>各種係数!FE9</f>
        <v>5.8144594464961258E-8</v>
      </c>
      <c r="FK11" s="73">
        <f>各種係数!FF9</f>
        <v>1.1245965708494757E-7</v>
      </c>
      <c r="FL11" s="73">
        <f>各種係数!FG9</f>
        <v>1.1066253964589004E-7</v>
      </c>
      <c r="FM11" s="73">
        <f>各種係数!FH9</f>
        <v>7.6483024554170014E-8</v>
      </c>
      <c r="FN11" s="73">
        <f>各種係数!FI9</f>
        <v>2.1568804455393016E-7</v>
      </c>
      <c r="FO11" s="73">
        <f>各種係数!FJ9</f>
        <v>1.1307656248294607E-7</v>
      </c>
      <c r="FP11" s="73">
        <f>各種係数!FK9</f>
        <v>1.0079442256631222E-7</v>
      </c>
      <c r="FQ11" s="73">
        <f>各種係数!FL9</f>
        <v>1.094931031191394E-7</v>
      </c>
      <c r="FR11" s="73">
        <f>各種係数!FM9</f>
        <v>4.8425647920890233E-8</v>
      </c>
      <c r="FS11" s="73">
        <f>各種係数!FN9</f>
        <v>1.2657316026492729E-7</v>
      </c>
      <c r="FT11" s="73">
        <f>各種係数!FO9</f>
        <v>6.8101980416940735E-8</v>
      </c>
      <c r="FU11" s="73">
        <f>各種係数!FP9</f>
        <v>0</v>
      </c>
      <c r="FV11" s="73">
        <f>各種係数!FQ9</f>
        <v>1.6054862799812925E-8</v>
      </c>
      <c r="FW11" s="73">
        <f>各種係数!FR9</f>
        <v>5.0981544672047051E-8</v>
      </c>
      <c r="FX11" s="73">
        <f>各種係数!FS9</f>
        <v>6.117355023187941E-8</v>
      </c>
      <c r="FY11" s="73">
        <f>各種係数!FT9</f>
        <v>3.5012256413216571E-8</v>
      </c>
      <c r="FZ11" s="73">
        <f>各種係数!FU9</f>
        <v>3.1653391306301774E-4</v>
      </c>
      <c r="GA11" s="73">
        <f>各種係数!FV9</f>
        <v>7.1504580363991765E-8</v>
      </c>
      <c r="GB11" s="73">
        <f>各種係数!FW9</f>
        <v>1.5361987866910079E-7</v>
      </c>
      <c r="GC11" s="73">
        <f>各種係数!FX9</f>
        <v>1.3837167414513496E-7</v>
      </c>
      <c r="GD11" s="73">
        <f>各種係数!FY9</f>
        <v>1.9369538857334662E-7</v>
      </c>
      <c r="GE11" s="73">
        <f>各種係数!FZ9</f>
        <v>1.8845117260096412E-7</v>
      </c>
      <c r="GF11" s="73">
        <f>各種係数!GA9</f>
        <v>8.2994732316953314E-8</v>
      </c>
      <c r="GG11" s="73">
        <f>各種係数!GB9</f>
        <v>8.7306905771675339E-8</v>
      </c>
      <c r="GH11" s="73">
        <f>各種係数!GC9</f>
        <v>1.7784833180818069E-7</v>
      </c>
      <c r="GI11" s="73">
        <f>各種係数!GD9</f>
        <v>7.2689299005693553E-8</v>
      </c>
      <c r="GJ11" s="73">
        <f>各種係数!GE9</f>
        <v>1.8746999862256021E-7</v>
      </c>
      <c r="GK11" s="73">
        <f>各種係数!GF9</f>
        <v>1.2763807582424623E-7</v>
      </c>
      <c r="GL11" s="73">
        <f>各種係数!GG9</f>
        <v>3.5976767733529438E-7</v>
      </c>
      <c r="GM11" s="73">
        <f>各種係数!GH9</f>
        <v>2.776112395685822E-7</v>
      </c>
      <c r="GN11" s="73">
        <f>各種係数!GI9</f>
        <v>1.1270678855492653E-7</v>
      </c>
      <c r="GO11" s="73">
        <f>各種係数!GJ9</f>
        <v>3.579711602237771E-7</v>
      </c>
      <c r="GP11" s="73">
        <f>各種係数!GK9</f>
        <v>1.2588962831064851E-7</v>
      </c>
      <c r="GQ11" s="73">
        <f>各種係数!GL9</f>
        <v>1.2547045573895242E-7</v>
      </c>
      <c r="GR11" s="73">
        <f>各種係数!GM9</f>
        <v>1.0673056060922789E-7</v>
      </c>
      <c r="GS11" s="73">
        <f>各種係数!GN9</f>
        <v>5.1938664902879111E-8</v>
      </c>
      <c r="GT11" s="73">
        <f>各種係数!GO9</f>
        <v>5.1456542037565648E-8</v>
      </c>
      <c r="GU11" s="73">
        <f>各種係数!GP9</f>
        <v>1.2891695001915588E-7</v>
      </c>
      <c r="GV11" s="73">
        <f>各種係数!GQ9</f>
        <v>2.2073326630948314E-7</v>
      </c>
      <c r="GW11" s="73">
        <f>各種係数!GR9</f>
        <v>9.6276465764219132E-8</v>
      </c>
      <c r="GX11" s="73">
        <f>各種係数!GS9</f>
        <v>5.2246169793120668E-7</v>
      </c>
      <c r="GY11" s="73">
        <f>各種係数!GT9</f>
        <v>1.0105692660201842E-6</v>
      </c>
      <c r="GZ11" s="73">
        <f>各種係数!GU9</f>
        <v>6.5519716428742324E-7</v>
      </c>
      <c r="HA11" s="73">
        <f>各種係数!GV9</f>
        <v>4.4810174398574668E-7</v>
      </c>
      <c r="HB11" s="73">
        <f>各種係数!GW9</f>
        <v>1.2220802189395185E-6</v>
      </c>
      <c r="HC11" s="73">
        <f>各種係数!GX9</f>
        <v>2.6531466684244359E-6</v>
      </c>
      <c r="HD11" s="73">
        <f>各種係数!GY9</f>
        <v>4.3167110672513263E-5</v>
      </c>
      <c r="HE11" s="73">
        <f>各種係数!GZ9</f>
        <v>6.0538507460677775E-6</v>
      </c>
      <c r="HF11" s="73">
        <f>各種係数!HA9</f>
        <v>6.5897921431730175E-5</v>
      </c>
      <c r="HG11" s="73">
        <f>各種係数!HB9</f>
        <v>1.7379876520531237E-7</v>
      </c>
      <c r="HH11" s="73">
        <f>各種係数!HC9</f>
        <v>2.309204160878705E-4</v>
      </c>
      <c r="HI11" s="73">
        <f>各種係数!HD9</f>
        <v>4.885477177952361E-4</v>
      </c>
      <c r="HJ11" s="73">
        <f>各種係数!HE9</f>
        <v>1.560521597886125E-6</v>
      </c>
      <c r="HK11" s="73">
        <f>各種係数!HF9</f>
        <v>4.2643534443829518E-7</v>
      </c>
      <c r="HL11" s="73">
        <f>各種係数!HG9</f>
        <v>9.5113348706069215E-7</v>
      </c>
      <c r="HM11" s="73">
        <f>各種係数!HH9</f>
        <v>1.3546455937429445E-7</v>
      </c>
      <c r="HN11" s="73">
        <f>各種係数!HI9</f>
        <v>3.0718119047544261E-7</v>
      </c>
      <c r="HO11" s="73">
        <f>各種係数!HJ9</f>
        <v>2.6866071772853619E-3</v>
      </c>
      <c r="HP11" s="73">
        <f>各種係数!HK9</f>
        <v>3.1810439165733621E-3</v>
      </c>
      <c r="HQ11" s="73">
        <f>各種係数!HL9</f>
        <v>5.0467749565756894E-7</v>
      </c>
      <c r="HR11" s="73">
        <f>各種係数!HM9</f>
        <v>1.3883921384034801E-5</v>
      </c>
      <c r="HS11" s="73">
        <f>各種係数!HN9</f>
        <v>5.5484804125441562E-7</v>
      </c>
      <c r="HT11" s="73">
        <f>各種係数!HO9</f>
        <v>3.10003119453956E-4</v>
      </c>
      <c r="HU11" s="73">
        <f>各種係数!HP9</f>
        <v>1.9193658478463961E-6</v>
      </c>
      <c r="HV11" s="73">
        <f>各種係数!HQ9</f>
        <v>7.880101368745191E-7</v>
      </c>
      <c r="HW11" s="203">
        <v>0</v>
      </c>
      <c r="HX11" s="203">
        <f t="shared" si="4"/>
        <v>0</v>
      </c>
      <c r="HY11" s="203">
        <f t="shared" si="5"/>
        <v>0</v>
      </c>
      <c r="HZ11" s="72">
        <f>各種係数!HT9</f>
        <v>1.5402124430955995E-3</v>
      </c>
      <c r="IA11" s="221">
        <f t="shared" si="6"/>
        <v>0</v>
      </c>
      <c r="IB11" s="203">
        <f t="shared" si="13"/>
        <v>0</v>
      </c>
      <c r="IC11" s="219">
        <f t="shared" si="14"/>
        <v>0</v>
      </c>
      <c r="ID11" s="219">
        <f t="shared" si="15"/>
        <v>0</v>
      </c>
      <c r="IE11" s="72">
        <f>各種係数!HT9</f>
        <v>1.5402124430955995E-3</v>
      </c>
      <c r="IF11" s="221">
        <f t="shared" si="7"/>
        <v>0</v>
      </c>
      <c r="II11" s="72">
        <f>各種係数!I9</f>
        <v>1.4279686568868862E-3</v>
      </c>
      <c r="IJ11" s="219">
        <f t="shared" si="16"/>
        <v>0</v>
      </c>
      <c r="IK11" s="73">
        <f>各種係数!C9</f>
        <v>0.46249767355294991</v>
      </c>
      <c r="IL11" s="219">
        <f t="shared" si="17"/>
        <v>0</v>
      </c>
      <c r="IM11" s="232">
        <v>0</v>
      </c>
      <c r="IN11" s="545">
        <f>各種係数!E9</f>
        <v>0.62632776934749623</v>
      </c>
      <c r="IO11" s="219">
        <f t="shared" si="18"/>
        <v>0</v>
      </c>
      <c r="IP11" s="545">
        <f>各種係数!F9</f>
        <v>0.17792109256449165</v>
      </c>
      <c r="IQ11" s="232">
        <f t="shared" si="19"/>
        <v>0</v>
      </c>
      <c r="IR11" s="72">
        <f>各種係数!HT9</f>
        <v>1.5402124430955995E-3</v>
      </c>
      <c r="IS11" s="233">
        <f t="shared" si="20"/>
        <v>0</v>
      </c>
      <c r="IT11" s="234">
        <f t="shared" si="21"/>
        <v>0</v>
      </c>
      <c r="IU11" s="234">
        <f t="shared" si="22"/>
        <v>0</v>
      </c>
      <c r="IV11" s="234">
        <f t="shared" si="23"/>
        <v>0</v>
      </c>
      <c r="IW11" s="235">
        <f t="shared" si="24"/>
        <v>0</v>
      </c>
      <c r="IY11" s="177"/>
      <c r="IZ11" s="181"/>
      <c r="JA11" s="178"/>
      <c r="JB11" s="181"/>
    </row>
    <row r="12" spans="1:262">
      <c r="A12" s="6" t="s">
        <v>39</v>
      </c>
      <c r="B12" s="1" t="s">
        <v>174</v>
      </c>
      <c r="C12" s="219">
        <f>'計算2-1'!AC12</f>
        <v>0</v>
      </c>
      <c r="D12" s="545">
        <f>各種係数!D10</f>
        <v>0.41216216216216217</v>
      </c>
      <c r="E12" s="545">
        <f>各種係数!E10</f>
        <v>0.58783783783783783</v>
      </c>
      <c r="F12" s="545">
        <f>各種係数!F10</f>
        <v>0.1036036036036036</v>
      </c>
      <c r="G12" s="546">
        <f t="shared" si="8"/>
        <v>0</v>
      </c>
      <c r="H12" s="546">
        <f t="shared" si="9"/>
        <v>0</v>
      </c>
      <c r="I12" s="546">
        <f t="shared" si="10"/>
        <v>0</v>
      </c>
      <c r="J12" s="72">
        <f>各種係数!HT10</f>
        <v>1.3513513513513514E-4</v>
      </c>
      <c r="K12" s="221">
        <f t="shared" si="11"/>
        <v>0</v>
      </c>
      <c r="L12" s="546">
        <v>0</v>
      </c>
      <c r="M12" s="558">
        <f>各種係数!C10</f>
        <v>8.2353377601365185E-3</v>
      </c>
      <c r="N12" s="546">
        <f t="shared" si="12"/>
        <v>0</v>
      </c>
      <c r="O12" s="75">
        <f>各種係数!J10</f>
        <v>0</v>
      </c>
      <c r="P12" s="75">
        <f>各種係数!K10</f>
        <v>0</v>
      </c>
      <c r="Q12" s="75">
        <f>各種係数!L10</f>
        <v>0</v>
      </c>
      <c r="R12" s="75">
        <f>各種係数!M10</f>
        <v>8.6051114361930983E-5</v>
      </c>
      <c r="S12" s="75">
        <f>各種係数!N10</f>
        <v>0</v>
      </c>
      <c r="T12" s="75">
        <f>各種係数!O10</f>
        <v>0</v>
      </c>
      <c r="U12" s="75">
        <f>各種係数!P10</f>
        <v>0</v>
      </c>
      <c r="V12" s="75">
        <f>各種係数!Q10</f>
        <v>1.4703114707819706E-4</v>
      </c>
      <c r="W12" s="75">
        <f>各種係数!R10</f>
        <v>2.9811913924873977E-4</v>
      </c>
      <c r="X12" s="75">
        <f>各種係数!S10</f>
        <v>0</v>
      </c>
      <c r="Y12" s="75">
        <f>各種係数!T10</f>
        <v>0</v>
      </c>
      <c r="Z12" s="75">
        <f>各種係数!U10</f>
        <v>3.9098773275988465E-4</v>
      </c>
      <c r="AA12" s="75">
        <f>各種係数!V10</f>
        <v>0</v>
      </c>
      <c r="AB12" s="75">
        <f>各種係数!W10</f>
        <v>0</v>
      </c>
      <c r="AC12" s="75">
        <f>各種係数!X10</f>
        <v>0</v>
      </c>
      <c r="AD12" s="75">
        <f>各種係数!Y10</f>
        <v>7.9228839297504296E-4</v>
      </c>
      <c r="AE12" s="75">
        <f>各種係数!Z10</f>
        <v>0</v>
      </c>
      <c r="AF12" s="75">
        <f>各種係数!AA10</f>
        <v>0</v>
      </c>
      <c r="AG12" s="75">
        <f>各種係数!AB10</f>
        <v>0</v>
      </c>
      <c r="AH12" s="75">
        <f>各種係数!AC10</f>
        <v>1.76444640494045E-4</v>
      </c>
      <c r="AI12" s="75">
        <f>各種係数!AD10</f>
        <v>0</v>
      </c>
      <c r="AJ12" s="75">
        <f>各種係数!AE10</f>
        <v>5.3629572878758861E-3</v>
      </c>
      <c r="AK12" s="75">
        <f>各種係数!AF10</f>
        <v>0</v>
      </c>
      <c r="AL12" s="75">
        <f>各種係数!AG10</f>
        <v>0</v>
      </c>
      <c r="AM12" s="75">
        <f>各種係数!AH10</f>
        <v>1.569804496548E-4</v>
      </c>
      <c r="AN12" s="75">
        <f>各種係数!AI10</f>
        <v>9.7087378640776706E-5</v>
      </c>
      <c r="AO12" s="75">
        <f>各種係数!AJ10</f>
        <v>0.42857142857142855</v>
      </c>
      <c r="AP12" s="75">
        <f>各種係数!AK10</f>
        <v>0</v>
      </c>
      <c r="AQ12" s="75">
        <f>各種係数!AL10</f>
        <v>1.6194331983805668E-5</v>
      </c>
      <c r="AR12" s="75">
        <f>各種係数!AM10</f>
        <v>0</v>
      </c>
      <c r="AS12" s="75">
        <f>各種係数!AN10</f>
        <v>0</v>
      </c>
      <c r="AT12" s="75">
        <f>各種係数!AO10</f>
        <v>8.5710063543667798E-3</v>
      </c>
      <c r="AU12" s="75">
        <f>各種係数!AP10</f>
        <v>4.5972784111805812E-4</v>
      </c>
      <c r="AV12" s="75">
        <f>各種係数!AQ10</f>
        <v>1.038961038961039E-2</v>
      </c>
      <c r="AW12" s="75">
        <f>各種係数!AR10</f>
        <v>4.6503690430479113E-3</v>
      </c>
      <c r="AX12" s="75">
        <f>各種係数!AS10</f>
        <v>0</v>
      </c>
      <c r="AY12" s="75">
        <f>各種係数!AT10</f>
        <v>0</v>
      </c>
      <c r="AZ12" s="75">
        <f>各種係数!AU10</f>
        <v>4.5909466531998899E-4</v>
      </c>
      <c r="BA12" s="75">
        <f>各種係数!AV10</f>
        <v>0</v>
      </c>
      <c r="BB12" s="75">
        <f>各種係数!AW10</f>
        <v>3.2966580129393825E-4</v>
      </c>
      <c r="BC12" s="75">
        <f>各種係数!AX10</f>
        <v>2.6292067307692306E-4</v>
      </c>
      <c r="BD12" s="75">
        <f>各種係数!AY10</f>
        <v>2.1689151086626471E-5</v>
      </c>
      <c r="BE12" s="75">
        <f>各種係数!AZ10</f>
        <v>7.5452716297786719E-5</v>
      </c>
      <c r="BF12" s="75">
        <f>各種係数!BA10</f>
        <v>1.8472678907895222E-5</v>
      </c>
      <c r="BG12" s="75">
        <f>各種係数!BB10</f>
        <v>2.8052222016505927E-5</v>
      </c>
      <c r="BH12" s="75">
        <f>各種係数!BC10</f>
        <v>0</v>
      </c>
      <c r="BI12" s="75">
        <f>各種係数!BD10</f>
        <v>6.922571042885328E-5</v>
      </c>
      <c r="BJ12" s="75">
        <f>各種係数!BE10</f>
        <v>1.6149034257281538E-4</v>
      </c>
      <c r="BK12" s="75">
        <f>各種係数!BF10</f>
        <v>3.0835962955729836E-5</v>
      </c>
      <c r="BL12" s="75">
        <f>各種係数!BG10</f>
        <v>0</v>
      </c>
      <c r="BM12" s="75">
        <f>各種係数!BH10</f>
        <v>0</v>
      </c>
      <c r="BN12" s="75">
        <f>各種係数!BI10</f>
        <v>0</v>
      </c>
      <c r="BO12" s="75">
        <f>各種係数!BJ10</f>
        <v>0</v>
      </c>
      <c r="BP12" s="75">
        <f>各種係数!BK10</f>
        <v>0</v>
      </c>
      <c r="BQ12" s="75">
        <f>各種係数!BL10</f>
        <v>0</v>
      </c>
      <c r="BR12" s="75">
        <f>各種係数!BM10</f>
        <v>0</v>
      </c>
      <c r="BS12" s="75">
        <f>各種係数!BN10</f>
        <v>1.2433874395261565E-4</v>
      </c>
      <c r="BT12" s="75">
        <f>各種係数!BO10</f>
        <v>0</v>
      </c>
      <c r="BU12" s="75">
        <f>各種係数!BP10</f>
        <v>0</v>
      </c>
      <c r="BV12" s="75">
        <f>各種係数!BQ10</f>
        <v>1.0488887024197863E-5</v>
      </c>
      <c r="BW12" s="75">
        <f>各種係数!BR10</f>
        <v>2.3207240659085636E-4</v>
      </c>
      <c r="BX12" s="75">
        <f>各種係数!BS10</f>
        <v>0</v>
      </c>
      <c r="BY12" s="75">
        <f>各種係数!BT10</f>
        <v>0</v>
      </c>
      <c r="BZ12" s="75">
        <f>各種係数!BU10</f>
        <v>4.9123634362964714E-6</v>
      </c>
      <c r="CA12" s="75">
        <f>各種係数!BV10</f>
        <v>0</v>
      </c>
      <c r="CB12" s="75">
        <f>各種係数!BW10</f>
        <v>0.14841588756739293</v>
      </c>
      <c r="CC12" s="75">
        <f>各種係数!BX10</f>
        <v>0.41824196597353497</v>
      </c>
      <c r="CD12" s="75">
        <f>各種係数!BY10</f>
        <v>0</v>
      </c>
      <c r="CE12" s="75">
        <f>各種係数!BZ10</f>
        <v>0</v>
      </c>
      <c r="CF12" s="75">
        <f>各種係数!CA10</f>
        <v>1.636321092015244E-6</v>
      </c>
      <c r="CG12" s="75">
        <f>各種係数!CB10</f>
        <v>0</v>
      </c>
      <c r="CH12" s="75">
        <f>各種係数!CC10</f>
        <v>0</v>
      </c>
      <c r="CI12" s="75">
        <f>各種係数!CD10</f>
        <v>0</v>
      </c>
      <c r="CJ12" s="75">
        <f>各種係数!CE10</f>
        <v>0</v>
      </c>
      <c r="CK12" s="75">
        <f>各種係数!CF10</f>
        <v>0</v>
      </c>
      <c r="CL12" s="75">
        <f>各種係数!CG10</f>
        <v>0</v>
      </c>
      <c r="CM12" s="75">
        <f>各種係数!CH10</f>
        <v>0</v>
      </c>
      <c r="CN12" s="75">
        <f>各種係数!CI10</f>
        <v>0</v>
      </c>
      <c r="CO12" s="75">
        <f>各種係数!CJ10</f>
        <v>0</v>
      </c>
      <c r="CP12" s="75">
        <f>各種係数!CK10</f>
        <v>0</v>
      </c>
      <c r="CQ12" s="75">
        <f>各種係数!CL10</f>
        <v>0</v>
      </c>
      <c r="CR12" s="75">
        <f>各種係数!CM10</f>
        <v>0</v>
      </c>
      <c r="CS12" s="75">
        <f>各種係数!CN10</f>
        <v>0</v>
      </c>
      <c r="CT12" s="75">
        <f>各種係数!CO10</f>
        <v>0</v>
      </c>
      <c r="CU12" s="75">
        <f>各種係数!CP10</f>
        <v>0</v>
      </c>
      <c r="CV12" s="75">
        <f>各種係数!CQ10</f>
        <v>0</v>
      </c>
      <c r="CW12" s="75">
        <f>各種係数!CR10</f>
        <v>0</v>
      </c>
      <c r="CX12" s="75">
        <f>各種係数!CS10</f>
        <v>0</v>
      </c>
      <c r="CY12" s="75">
        <f>各種係数!CT10</f>
        <v>0</v>
      </c>
      <c r="CZ12" s="75">
        <f>各種係数!CU10</f>
        <v>0</v>
      </c>
      <c r="DA12" s="75">
        <f>各種係数!CV10</f>
        <v>1.2121505975902447E-5</v>
      </c>
      <c r="DB12" s="75">
        <f>各種係数!CW10</f>
        <v>5.0187953887307971E-6</v>
      </c>
      <c r="DC12" s="75">
        <f>各種係数!CX10</f>
        <v>0</v>
      </c>
      <c r="DD12" s="75">
        <f>各種係数!CY10</f>
        <v>0</v>
      </c>
      <c r="DE12" s="75">
        <f>各種係数!CZ10</f>
        <v>7.9164027865737817E-6</v>
      </c>
      <c r="DF12" s="75">
        <f>各種係数!DA10</f>
        <v>3.3764962098830045E-5</v>
      </c>
      <c r="DG12" s="75">
        <f>各種係数!DB10</f>
        <v>2.6701556700755655E-5</v>
      </c>
      <c r="DH12" s="75">
        <f>各種係数!DC10</f>
        <v>0</v>
      </c>
      <c r="DI12" s="75">
        <f>各種係数!DD10</f>
        <v>0</v>
      </c>
      <c r="DJ12" s="75">
        <f>各種係数!DE10</f>
        <v>0</v>
      </c>
      <c r="DK12" s="75">
        <f>各種係数!DF10</f>
        <v>5.5224210293792801E-5</v>
      </c>
      <c r="DL12" s="75">
        <f>各種係数!DG10</f>
        <v>0</v>
      </c>
      <c r="DM12" s="75">
        <f>各種係数!DH10</f>
        <v>3.2626427406199024E-5</v>
      </c>
      <c r="DN12" s="75">
        <f>各種係数!DI10</f>
        <v>0</v>
      </c>
      <c r="DO12" s="75">
        <f>各種係数!DJ10</f>
        <v>0</v>
      </c>
      <c r="DP12" s="75">
        <f>各種係数!DK10</f>
        <v>0</v>
      </c>
      <c r="DQ12" s="75">
        <f>各種係数!DL10</f>
        <v>0</v>
      </c>
      <c r="DR12" s="75">
        <f>各種係数!DM10</f>
        <v>0</v>
      </c>
      <c r="DS12" s="75">
        <f>各種係数!DN10</f>
        <v>1.4863956297953941E-5</v>
      </c>
      <c r="DT12" s="73">
        <f>各種係数!DO10</f>
        <v>2.2859144699119253E-5</v>
      </c>
      <c r="DU12" s="73">
        <f>各種係数!DP10</f>
        <v>6.8269233792423497E-5</v>
      </c>
      <c r="DV12" s="73">
        <f>各種係数!DQ10</f>
        <v>1.7482094549951035E-5</v>
      </c>
      <c r="DW12" s="73">
        <f>各種係数!DR10</f>
        <v>1.3100049258805698E-5</v>
      </c>
      <c r="DX12" s="73">
        <f>各種係数!DS10</f>
        <v>1.0000854813210081</v>
      </c>
      <c r="DY12" s="73">
        <f>各種係数!DT10</f>
        <v>3.8034362106518892E-5</v>
      </c>
      <c r="DZ12" s="73">
        <f>各種係数!DU10</f>
        <v>2.1556950336968531E-5</v>
      </c>
      <c r="EA12" s="73">
        <f>各種係数!DV10</f>
        <v>3.9755524629193137E-5</v>
      </c>
      <c r="EB12" s="73">
        <f>各種係数!DW10</f>
        <v>8.578394494337062E-6</v>
      </c>
      <c r="EC12" s="73">
        <f>各種係数!DX10</f>
        <v>0</v>
      </c>
      <c r="ED12" s="73">
        <f>各種係数!DY10</f>
        <v>6.6170148816005578E-5</v>
      </c>
      <c r="EE12" s="73">
        <f>各種係数!DZ10</f>
        <v>1.5852861012783403E-5</v>
      </c>
      <c r="EF12" s="73">
        <f>各種係数!EA10</f>
        <v>2.4344928349487076E-5</v>
      </c>
      <c r="EG12" s="73">
        <f>各種係数!EB10</f>
        <v>1.670678393343062E-5</v>
      </c>
      <c r="EH12" s="73">
        <f>各種係数!EC10</f>
        <v>3.6100027013035387E-5</v>
      </c>
      <c r="EI12" s="73">
        <f>各種係数!ED10</f>
        <v>2.2826361713815165E-5</v>
      </c>
      <c r="EJ12" s="73">
        <f>各種係数!EE10</f>
        <v>3.1483377769776727E-5</v>
      </c>
      <c r="EK12" s="73">
        <f>各種係数!EF10</f>
        <v>0</v>
      </c>
      <c r="EL12" s="73">
        <f>各種係数!EG10</f>
        <v>2.1647440809788418E-4</v>
      </c>
      <c r="EM12" s="73">
        <f>各種係数!EH10</f>
        <v>0</v>
      </c>
      <c r="EN12" s="73">
        <f>各種係数!EI10</f>
        <v>8.3283856668406875E-5</v>
      </c>
      <c r="EO12" s="73">
        <f>各種係数!EJ10</f>
        <v>1.7193157389755161E-8</v>
      </c>
      <c r="EP12" s="73">
        <f>各種係数!EK10</f>
        <v>0</v>
      </c>
      <c r="EQ12" s="73">
        <f>各種係数!EL10</f>
        <v>2.1199414433195523E-5</v>
      </c>
      <c r="ER12" s="73">
        <f>各種係数!EM10</f>
        <v>1.8408313820071672E-5</v>
      </c>
      <c r="ES12" s="73">
        <f>各種係数!EN10</f>
        <v>3.5297321690088003E-3</v>
      </c>
      <c r="ET12" s="73">
        <f>各種係数!EO10</f>
        <v>2.532326555368396E-5</v>
      </c>
      <c r="EU12" s="73">
        <f>各種係数!EP10</f>
        <v>3.7592722432500359E-5</v>
      </c>
      <c r="EV12" s="73">
        <f>各種係数!EQ10</f>
        <v>3.1183362315468347E-5</v>
      </c>
      <c r="EW12" s="73">
        <f>各種係数!ER10</f>
        <v>2.8252326220299759E-5</v>
      </c>
      <c r="EX12" s="73">
        <f>各種係数!ES10</f>
        <v>1.4948885043111908E-4</v>
      </c>
      <c r="EY12" s="73">
        <f>各種係数!ET10</f>
        <v>5.3645788398154702E-5</v>
      </c>
      <c r="EZ12" s="73">
        <f>各種係数!EU10</f>
        <v>1.9118251491171786E-4</v>
      </c>
      <c r="FA12" s="73">
        <f>各種係数!EV10</f>
        <v>1.1136734829800221E-4</v>
      </c>
      <c r="FB12" s="73">
        <f>各種係数!EW10</f>
        <v>1.9549724920159714E-4</v>
      </c>
      <c r="FC12" s="73">
        <f>各種係数!EX10</f>
        <v>0</v>
      </c>
      <c r="FD12" s="73">
        <f>各種係数!EY10</f>
        <v>1.2350963544290646E-4</v>
      </c>
      <c r="FE12" s="73">
        <f>各種係数!EZ10</f>
        <v>1.8576222758398112E-5</v>
      </c>
      <c r="FF12" s="73">
        <f>各種係数!FA10</f>
        <v>4.3384884683148465E-5</v>
      </c>
      <c r="FG12" s="73">
        <f>各種係数!FB10</f>
        <v>2.6399318614387422E-5</v>
      </c>
      <c r="FH12" s="73">
        <f>各種係数!FC10</f>
        <v>1.4046639381807447E-5</v>
      </c>
      <c r="FI12" s="73">
        <f>各種係数!FD10</f>
        <v>3.4857174362170585E-5</v>
      </c>
      <c r="FJ12" s="73">
        <f>各種係数!FE10</f>
        <v>1.7023748071806956E-5</v>
      </c>
      <c r="FK12" s="73">
        <f>各種係数!FF10</f>
        <v>1.3399638650690739E-5</v>
      </c>
      <c r="FL12" s="73">
        <f>各種係数!FG10</f>
        <v>2.3091190450915509E-5</v>
      </c>
      <c r="FM12" s="73">
        <f>各種係数!FH10</f>
        <v>3.3866920083553302E-5</v>
      </c>
      <c r="FN12" s="73">
        <f>各種係数!FI10</f>
        <v>4.6768535870281996E-5</v>
      </c>
      <c r="FO12" s="73">
        <f>各種係数!FJ10</f>
        <v>1.477778457558702E-5</v>
      </c>
      <c r="FP12" s="73">
        <f>各種係数!FK10</f>
        <v>8.3881633866501498E-6</v>
      </c>
      <c r="FQ12" s="73">
        <f>各種係数!FL10</f>
        <v>9.1750404313111796E-6</v>
      </c>
      <c r="FR12" s="73">
        <f>各種係数!FM10</f>
        <v>1.5329831993545695E-5</v>
      </c>
      <c r="FS12" s="73">
        <f>各種係数!FN10</f>
        <v>7.3572313663368304E-6</v>
      </c>
      <c r="FT12" s="73">
        <f>各種係数!FO10</f>
        <v>8.0161022287522417E-6</v>
      </c>
      <c r="FU12" s="73">
        <f>各種係数!FP10</f>
        <v>0</v>
      </c>
      <c r="FV12" s="73">
        <f>各種係数!FQ10</f>
        <v>1.367385354791052E-5</v>
      </c>
      <c r="FW12" s="73">
        <f>各種係数!FR10</f>
        <v>2.400485976605287E-5</v>
      </c>
      <c r="FX12" s="73">
        <f>各種係数!FS10</f>
        <v>2.2002504981062581E-5</v>
      </c>
      <c r="FY12" s="73">
        <f>各種係数!FT10</f>
        <v>3.1004217536633614E-5</v>
      </c>
      <c r="FZ12" s="73">
        <f>各種係数!FU10</f>
        <v>2.3637382479041448E-5</v>
      </c>
      <c r="GA12" s="73">
        <f>各種係数!FV10</f>
        <v>4.2838473913536465E-5</v>
      </c>
      <c r="GB12" s="73">
        <f>各種係数!FW10</f>
        <v>7.1796039184412032E-6</v>
      </c>
      <c r="GC12" s="73">
        <f>各種係数!FX10</f>
        <v>7.1249379678498937E-6</v>
      </c>
      <c r="GD12" s="73">
        <f>各種係数!FY10</f>
        <v>7.2450038571058181E-6</v>
      </c>
      <c r="GE12" s="73">
        <f>各種係数!FZ10</f>
        <v>7.5037864279086445E-6</v>
      </c>
      <c r="GF12" s="73">
        <f>各種係数!GA10</f>
        <v>1.3737622543435984E-3</v>
      </c>
      <c r="GG12" s="73">
        <f>各種係数!GB10</f>
        <v>3.4965738996198402E-3</v>
      </c>
      <c r="GH12" s="73">
        <f>各種係数!GC10</f>
        <v>6.8411433683868459E-5</v>
      </c>
      <c r="GI12" s="73">
        <f>各種係数!GD10</f>
        <v>7.9654703965293183E-5</v>
      </c>
      <c r="GJ12" s="73">
        <f>各種係数!GE10</f>
        <v>3.152035264547176E-5</v>
      </c>
      <c r="GK12" s="73">
        <f>各種係数!GF10</f>
        <v>9.227277601575902E-6</v>
      </c>
      <c r="GL12" s="73">
        <f>各種係数!GG10</f>
        <v>1.9170214865647811E-5</v>
      </c>
      <c r="GM12" s="73">
        <f>各種係数!GH10</f>
        <v>9.3463891294210752E-6</v>
      </c>
      <c r="GN12" s="73">
        <f>各種係数!GI10</f>
        <v>7.6890536196269003E-7</v>
      </c>
      <c r="GO12" s="73">
        <f>各種係数!GJ10</f>
        <v>6.00006578487143E-5</v>
      </c>
      <c r="GP12" s="73">
        <f>各種係数!GK10</f>
        <v>6.5910790727865495E-6</v>
      </c>
      <c r="GQ12" s="73">
        <f>各種係数!GL10</f>
        <v>9.8074671005872786E-6</v>
      </c>
      <c r="GR12" s="73">
        <f>各種係数!GM10</f>
        <v>3.1059740822547826E-6</v>
      </c>
      <c r="GS12" s="73">
        <f>各種係数!GN10</f>
        <v>5.7405429744675264E-6</v>
      </c>
      <c r="GT12" s="73">
        <f>各種係数!GO10</f>
        <v>5.0550505170272254E-6</v>
      </c>
      <c r="GU12" s="73">
        <f>各種係数!GP10</f>
        <v>5.9239365463606778E-5</v>
      </c>
      <c r="GV12" s="73">
        <f>各種係数!GQ10</f>
        <v>2.0274806506357001E-5</v>
      </c>
      <c r="GW12" s="73">
        <f>各種係数!GR10</f>
        <v>8.7364598267005054E-6</v>
      </c>
      <c r="GX12" s="73">
        <f>各種係数!GS10</f>
        <v>1.8611403563207268E-5</v>
      </c>
      <c r="GY12" s="73">
        <f>各種係数!GT10</f>
        <v>1.1092149487823682E-5</v>
      </c>
      <c r="GZ12" s="73">
        <f>各種係数!GU10</f>
        <v>5.4006914678429726E-6</v>
      </c>
      <c r="HA12" s="73">
        <f>各種係数!GV10</f>
        <v>8.4991199520840232E-6</v>
      </c>
      <c r="HB12" s="73">
        <f>各種係数!GW10</f>
        <v>1.228277026955368E-5</v>
      </c>
      <c r="HC12" s="73">
        <f>各種係数!GX10</f>
        <v>1.7878537946900706E-5</v>
      </c>
      <c r="HD12" s="73">
        <f>各種係数!GY10</f>
        <v>2.5658057554722795E-5</v>
      </c>
      <c r="HE12" s="73">
        <f>各種係数!GZ10</f>
        <v>2.5457938111918581E-5</v>
      </c>
      <c r="HF12" s="73">
        <f>各種係数!HA10</f>
        <v>1.2959662582700693E-5</v>
      </c>
      <c r="HG12" s="73">
        <f>各種係数!HB10</f>
        <v>3.6705817470148717E-5</v>
      </c>
      <c r="HH12" s="73">
        <f>各種係数!HC10</f>
        <v>3.7248688336542197E-5</v>
      </c>
      <c r="HI12" s="73">
        <f>各種係数!HD10</f>
        <v>2.2999255154443968E-5</v>
      </c>
      <c r="HJ12" s="73">
        <f>各種係数!HE10</f>
        <v>8.4477735223306327E-6</v>
      </c>
      <c r="HK12" s="73">
        <f>各種係数!HF10</f>
        <v>7.1083581448954216E-6</v>
      </c>
      <c r="HL12" s="73">
        <f>各種係数!HG10</f>
        <v>1.0336377551602084E-5</v>
      </c>
      <c r="HM12" s="73">
        <f>各種係数!HH10</f>
        <v>8.661880281966678E-6</v>
      </c>
      <c r="HN12" s="73">
        <f>各種係数!HI10</f>
        <v>9.505901023985211E-6</v>
      </c>
      <c r="HO12" s="73">
        <f>各種係数!HJ10</f>
        <v>8.7347682254546955E-5</v>
      </c>
      <c r="HP12" s="73">
        <f>各種係数!HK10</f>
        <v>4.525932558113205E-5</v>
      </c>
      <c r="HQ12" s="73">
        <f>各種係数!HL10</f>
        <v>4.1856103311440092E-5</v>
      </c>
      <c r="HR12" s="73">
        <f>各種係数!HM10</f>
        <v>4.0384870034565603E-5</v>
      </c>
      <c r="HS12" s="73">
        <f>各種係数!HN10</f>
        <v>1.1283424882530714E-5</v>
      </c>
      <c r="HT12" s="73">
        <f>各種係数!HO10</f>
        <v>3.5718372902635941E-5</v>
      </c>
      <c r="HU12" s="73">
        <f>各種係数!HP10</f>
        <v>8.6523570544615972E-6</v>
      </c>
      <c r="HV12" s="73">
        <f>各種係数!HQ10</f>
        <v>7.5134756080340954E-6</v>
      </c>
      <c r="HW12" s="203">
        <v>0</v>
      </c>
      <c r="HX12" s="203">
        <f t="shared" si="4"/>
        <v>0</v>
      </c>
      <c r="HY12" s="203">
        <f t="shared" si="5"/>
        <v>0</v>
      </c>
      <c r="HZ12" s="72">
        <f>各種係数!HT10</f>
        <v>1.3513513513513514E-4</v>
      </c>
      <c r="IA12" s="221">
        <f t="shared" si="6"/>
        <v>0</v>
      </c>
      <c r="IB12" s="203">
        <f t="shared" si="13"/>
        <v>0</v>
      </c>
      <c r="IC12" s="219">
        <f t="shared" si="14"/>
        <v>0</v>
      </c>
      <c r="ID12" s="219">
        <f t="shared" si="15"/>
        <v>0</v>
      </c>
      <c r="IE12" s="72">
        <f>各種係数!HT10</f>
        <v>1.3513513513513514E-4</v>
      </c>
      <c r="IF12" s="221">
        <f t="shared" si="7"/>
        <v>0</v>
      </c>
      <c r="II12" s="72">
        <f>各種係数!I10</f>
        <v>0</v>
      </c>
      <c r="IJ12" s="219">
        <f t="shared" si="16"/>
        <v>0</v>
      </c>
      <c r="IK12" s="73">
        <f>各種係数!C10</f>
        <v>8.2353377601365185E-3</v>
      </c>
      <c r="IL12" s="219">
        <f t="shared" si="17"/>
        <v>0</v>
      </c>
      <c r="IM12" s="232">
        <v>0</v>
      </c>
      <c r="IN12" s="545">
        <f>各種係数!E10</f>
        <v>0.58783783783783783</v>
      </c>
      <c r="IO12" s="219">
        <f t="shared" si="18"/>
        <v>0</v>
      </c>
      <c r="IP12" s="545">
        <f>各種係数!F10</f>
        <v>0.1036036036036036</v>
      </c>
      <c r="IQ12" s="232">
        <f t="shared" si="19"/>
        <v>0</v>
      </c>
      <c r="IR12" s="72">
        <f>各種係数!HT10</f>
        <v>1.3513513513513514E-4</v>
      </c>
      <c r="IS12" s="233">
        <f t="shared" si="20"/>
        <v>0</v>
      </c>
      <c r="IT12" s="234">
        <f t="shared" si="21"/>
        <v>0</v>
      </c>
      <c r="IU12" s="234">
        <f t="shared" si="22"/>
        <v>0</v>
      </c>
      <c r="IV12" s="234">
        <f t="shared" si="23"/>
        <v>0</v>
      </c>
      <c r="IW12" s="235">
        <f t="shared" si="24"/>
        <v>0</v>
      </c>
      <c r="IY12" s="177"/>
      <c r="IZ12" s="181"/>
      <c r="JA12" s="178"/>
      <c r="JB12" s="181"/>
    </row>
    <row r="13" spans="1:262">
      <c r="A13" s="6" t="s">
        <v>41</v>
      </c>
      <c r="B13" s="1" t="s">
        <v>384</v>
      </c>
      <c r="C13" s="219">
        <f>'計算2-1'!AC13</f>
        <v>0</v>
      </c>
      <c r="D13" s="545">
        <f>各種係数!D11</f>
        <v>0.47957746478873242</v>
      </c>
      <c r="E13" s="545">
        <f>各種係数!E11</f>
        <v>0.52042253521126758</v>
      </c>
      <c r="F13" s="545">
        <f>各種係数!F11</f>
        <v>0.3</v>
      </c>
      <c r="G13" s="546">
        <f t="shared" si="8"/>
        <v>0</v>
      </c>
      <c r="H13" s="546">
        <f t="shared" si="9"/>
        <v>0</v>
      </c>
      <c r="I13" s="546">
        <f t="shared" si="10"/>
        <v>0</v>
      </c>
      <c r="J13" s="72">
        <f>各種係数!HT11</f>
        <v>7.5000000000000002E-4</v>
      </c>
      <c r="K13" s="221">
        <f t="shared" si="11"/>
        <v>0</v>
      </c>
      <c r="L13" s="546">
        <v>0</v>
      </c>
      <c r="M13" s="558">
        <f>各種係数!C11</f>
        <v>0.16315745323378916</v>
      </c>
      <c r="N13" s="546">
        <f t="shared" si="12"/>
        <v>0</v>
      </c>
      <c r="O13" s="75">
        <f>各種係数!J11</f>
        <v>0</v>
      </c>
      <c r="P13" s="75">
        <f>各種係数!K11</f>
        <v>0</v>
      </c>
      <c r="Q13" s="75">
        <f>各種係数!L11</f>
        <v>0</v>
      </c>
      <c r="R13" s="75">
        <f>各種係数!M11</f>
        <v>2.5815334308579296E-4</v>
      </c>
      <c r="S13" s="75">
        <f>各種係数!N11</f>
        <v>0</v>
      </c>
      <c r="T13" s="75">
        <f>各種係数!O11</f>
        <v>0</v>
      </c>
      <c r="U13" s="75">
        <f>各種係数!P11</f>
        <v>2.8169014084507044E-3</v>
      </c>
      <c r="V13" s="75">
        <f>各種係数!Q11</f>
        <v>0</v>
      </c>
      <c r="W13" s="75">
        <f>各種係数!R11</f>
        <v>0</v>
      </c>
      <c r="X13" s="75">
        <f>各種係数!S11</f>
        <v>7.6982294072363352E-4</v>
      </c>
      <c r="Y13" s="75">
        <f>各種係数!T11</f>
        <v>0</v>
      </c>
      <c r="Z13" s="75">
        <f>各種係数!U11</f>
        <v>0</v>
      </c>
      <c r="AA13" s="75">
        <f>各種係数!V11</f>
        <v>0</v>
      </c>
      <c r="AB13" s="75">
        <f>各種係数!W11</f>
        <v>0</v>
      </c>
      <c r="AC13" s="75">
        <f>各種係数!X11</f>
        <v>0</v>
      </c>
      <c r="AD13" s="75">
        <f>各種係数!Y11</f>
        <v>1.3204806549584047E-4</v>
      </c>
      <c r="AE13" s="75">
        <f>各種係数!Z11</f>
        <v>1.7925001792500178E-5</v>
      </c>
      <c r="AF13" s="75">
        <f>各種係数!AA11</f>
        <v>0</v>
      </c>
      <c r="AG13" s="75">
        <f>各種係数!AB11</f>
        <v>0</v>
      </c>
      <c r="AH13" s="75">
        <f>各種係数!AC11</f>
        <v>1.5880017644464048E-2</v>
      </c>
      <c r="AI13" s="75">
        <f>各種係数!AD11</f>
        <v>0</v>
      </c>
      <c r="AJ13" s="75">
        <f>各種係数!AE11</f>
        <v>0</v>
      </c>
      <c r="AK13" s="75">
        <f>各種係数!AF11</f>
        <v>0</v>
      </c>
      <c r="AL13" s="75">
        <f>各種係数!AG11</f>
        <v>0</v>
      </c>
      <c r="AM13" s="75">
        <f>各種係数!AH11</f>
        <v>1.1616553274455199E-4</v>
      </c>
      <c r="AN13" s="75">
        <f>各種係数!AI11</f>
        <v>2.1035598705501619E-4</v>
      </c>
      <c r="AO13" s="75">
        <f>各種係数!AJ11</f>
        <v>0</v>
      </c>
      <c r="AP13" s="75">
        <f>各種係数!AK11</f>
        <v>4.6754538671972143E-2</v>
      </c>
      <c r="AQ13" s="75">
        <f>各種係数!AL11</f>
        <v>0</v>
      </c>
      <c r="AR13" s="75">
        <f>各種係数!AM11</f>
        <v>0</v>
      </c>
      <c r="AS13" s="75">
        <f>各種係数!AN11</f>
        <v>5.6363431405703982E-5</v>
      </c>
      <c r="AT13" s="75">
        <f>各種係数!AO11</f>
        <v>4.975124378109453E-2</v>
      </c>
      <c r="AU13" s="75">
        <f>各種係数!AP11</f>
        <v>2.657226921662376E-2</v>
      </c>
      <c r="AV13" s="75">
        <f>各種係数!AQ11</f>
        <v>5.7142857142857141E-2</v>
      </c>
      <c r="AW13" s="75">
        <f>各種係数!AR11</f>
        <v>1.1945902128930415E-2</v>
      </c>
      <c r="AX13" s="75">
        <f>各種係数!AS11</f>
        <v>0</v>
      </c>
      <c r="AY13" s="75">
        <f>各種係数!AT11</f>
        <v>0</v>
      </c>
      <c r="AZ13" s="75">
        <f>各種係数!AU11</f>
        <v>1.8363786612799558E-4</v>
      </c>
      <c r="BA13" s="75">
        <f>各種係数!AV11</f>
        <v>0</v>
      </c>
      <c r="BB13" s="75">
        <f>各種係数!AW11</f>
        <v>0.29583384843614785</v>
      </c>
      <c r="BC13" s="75">
        <f>各種係数!AX11</f>
        <v>7.5120192307692312E-5</v>
      </c>
      <c r="BD13" s="75">
        <f>各種係数!AY11</f>
        <v>6.506745325987941E-5</v>
      </c>
      <c r="BE13" s="75">
        <f>各種係数!AZ11</f>
        <v>0</v>
      </c>
      <c r="BF13" s="75">
        <f>各種係数!BA11</f>
        <v>0</v>
      </c>
      <c r="BG13" s="75">
        <f>各種係数!BB11</f>
        <v>1.1220888806602371E-5</v>
      </c>
      <c r="BH13" s="75">
        <f>各種係数!BC11</f>
        <v>1.7281977058175455E-4</v>
      </c>
      <c r="BI13" s="75">
        <f>各種係数!BD11</f>
        <v>0</v>
      </c>
      <c r="BJ13" s="75">
        <f>各種係数!BE11</f>
        <v>0</v>
      </c>
      <c r="BK13" s="75">
        <f>各種係数!BF11</f>
        <v>0</v>
      </c>
      <c r="BL13" s="75">
        <f>各種係数!BG11</f>
        <v>0</v>
      </c>
      <c r="BM13" s="75">
        <f>各種係数!BH11</f>
        <v>0</v>
      </c>
      <c r="BN13" s="75">
        <f>各種係数!BI11</f>
        <v>0</v>
      </c>
      <c r="BO13" s="75">
        <f>各種係数!BJ11</f>
        <v>0</v>
      </c>
      <c r="BP13" s="75">
        <f>各種係数!BK11</f>
        <v>0</v>
      </c>
      <c r="BQ13" s="75">
        <f>各種係数!BL11</f>
        <v>0</v>
      </c>
      <c r="BR13" s="75">
        <f>各種係数!BM11</f>
        <v>0</v>
      </c>
      <c r="BS13" s="75">
        <f>各種係数!BN11</f>
        <v>0</v>
      </c>
      <c r="BT13" s="75">
        <f>各種係数!BO11</f>
        <v>0</v>
      </c>
      <c r="BU13" s="75">
        <f>各種係数!BP11</f>
        <v>0</v>
      </c>
      <c r="BV13" s="75">
        <f>各種係数!BQ11</f>
        <v>1.1223109115891712E-3</v>
      </c>
      <c r="BW13" s="75">
        <f>各種係数!BR11</f>
        <v>0</v>
      </c>
      <c r="BX13" s="75">
        <f>各種係数!BS11</f>
        <v>1.0192183476079827E-3</v>
      </c>
      <c r="BY13" s="75">
        <f>各種係数!BT11</f>
        <v>1.4283537746629085E-4</v>
      </c>
      <c r="BZ13" s="75">
        <f>各種係数!BU11</f>
        <v>3.7186591212764286E-3</v>
      </c>
      <c r="CA13" s="75">
        <f>各種係数!BV11</f>
        <v>3.8491396040884977E-3</v>
      </c>
      <c r="CB13" s="75">
        <f>各種係数!BW11</f>
        <v>-1.3461758509514098E-5</v>
      </c>
      <c r="CC13" s="75">
        <f>各種係数!BX11</f>
        <v>0</v>
      </c>
      <c r="CD13" s="75">
        <f>各種係数!BY11</f>
        <v>0</v>
      </c>
      <c r="CE13" s="75">
        <f>各種係数!BZ11</f>
        <v>0</v>
      </c>
      <c r="CF13" s="75">
        <f>各種係数!CA11</f>
        <v>0</v>
      </c>
      <c r="CG13" s="75">
        <f>各種係数!CB11</f>
        <v>0</v>
      </c>
      <c r="CH13" s="75">
        <f>各種係数!CC11</f>
        <v>0</v>
      </c>
      <c r="CI13" s="75">
        <f>各種係数!CD11</f>
        <v>0</v>
      </c>
      <c r="CJ13" s="75">
        <f>各種係数!CE11</f>
        <v>0</v>
      </c>
      <c r="CK13" s="75">
        <f>各種係数!CF11</f>
        <v>0</v>
      </c>
      <c r="CL13" s="75">
        <f>各種係数!CG11</f>
        <v>0</v>
      </c>
      <c r="CM13" s="75">
        <f>各種係数!CH11</f>
        <v>0</v>
      </c>
      <c r="CN13" s="75">
        <f>各種係数!CI11</f>
        <v>0</v>
      </c>
      <c r="CO13" s="75">
        <f>各種係数!CJ11</f>
        <v>0</v>
      </c>
      <c r="CP13" s="75">
        <f>各種係数!CK11</f>
        <v>0</v>
      </c>
      <c r="CQ13" s="75">
        <f>各種係数!CL11</f>
        <v>0</v>
      </c>
      <c r="CR13" s="75">
        <f>各種係数!CM11</f>
        <v>0</v>
      </c>
      <c r="CS13" s="75">
        <f>各種係数!CN11</f>
        <v>0</v>
      </c>
      <c r="CT13" s="75">
        <f>各種係数!CO11</f>
        <v>0</v>
      </c>
      <c r="CU13" s="75">
        <f>各種係数!CP11</f>
        <v>0</v>
      </c>
      <c r="CV13" s="75">
        <f>各種係数!CQ11</f>
        <v>0</v>
      </c>
      <c r="CW13" s="75">
        <f>各種係数!CR11</f>
        <v>0</v>
      </c>
      <c r="CX13" s="75">
        <f>各種係数!CS11</f>
        <v>0</v>
      </c>
      <c r="CY13" s="75">
        <f>各種係数!CT11</f>
        <v>6.9218043759647263E-6</v>
      </c>
      <c r="CZ13" s="75">
        <f>各種係数!CU11</f>
        <v>0</v>
      </c>
      <c r="DA13" s="75">
        <f>各種係数!CV11</f>
        <v>0</v>
      </c>
      <c r="DB13" s="75">
        <f>各種係数!CW11</f>
        <v>0</v>
      </c>
      <c r="DC13" s="75">
        <f>各種係数!CX11</f>
        <v>0</v>
      </c>
      <c r="DD13" s="75">
        <f>各種係数!CY11</f>
        <v>0</v>
      </c>
      <c r="DE13" s="75">
        <f>各種係数!CZ11</f>
        <v>0</v>
      </c>
      <c r="DF13" s="75">
        <f>各種係数!DA11</f>
        <v>0</v>
      </c>
      <c r="DG13" s="75">
        <f>各種係数!DB11</f>
        <v>0</v>
      </c>
      <c r="DH13" s="75">
        <f>各種係数!DC11</f>
        <v>0</v>
      </c>
      <c r="DI13" s="75">
        <f>各種係数!DD11</f>
        <v>0</v>
      </c>
      <c r="DJ13" s="75">
        <f>各種係数!DE11</f>
        <v>0</v>
      </c>
      <c r="DK13" s="75">
        <f>各種係数!DF11</f>
        <v>-5.5224210293792801E-5</v>
      </c>
      <c r="DL13" s="75">
        <f>各種係数!DG11</f>
        <v>-3.7792180797792936E-5</v>
      </c>
      <c r="DM13" s="75">
        <f>各種係数!DH11</f>
        <v>0</v>
      </c>
      <c r="DN13" s="75">
        <f>各種係数!DI11</f>
        <v>2.7924380776856273E-5</v>
      </c>
      <c r="DO13" s="75">
        <f>各種係数!DJ11</f>
        <v>0</v>
      </c>
      <c r="DP13" s="75">
        <f>各種係数!DK11</f>
        <v>2.3999808001535988E-5</v>
      </c>
      <c r="DQ13" s="75">
        <f>各種係数!DL11</f>
        <v>0</v>
      </c>
      <c r="DR13" s="75">
        <f>各種係数!DM11</f>
        <v>1.2277901531229719E-4</v>
      </c>
      <c r="DS13" s="75">
        <f>各種係数!DN11</f>
        <v>3.0431833725304846E-6</v>
      </c>
      <c r="DT13" s="73">
        <f>各種係数!DO11</f>
        <v>2.8357366044506893E-6</v>
      </c>
      <c r="DU13" s="73">
        <f>各種係数!DP11</f>
        <v>4.6613509144668392E-6</v>
      </c>
      <c r="DV13" s="73">
        <f>各種係数!DQ11</f>
        <v>5.2069870677458028E-5</v>
      </c>
      <c r="DW13" s="73">
        <f>各種係数!DR11</f>
        <v>1.3545896272928192E-6</v>
      </c>
      <c r="DX13" s="73">
        <f>各種係数!DS11</f>
        <v>4.9130905913559087E-6</v>
      </c>
      <c r="DY13" s="73">
        <f>各種係数!DT11</f>
        <v>1.0004633937501901</v>
      </c>
      <c r="DZ13" s="73">
        <f>各種係数!DU11</f>
        <v>3.400786573459714E-6</v>
      </c>
      <c r="EA13" s="73">
        <f>各種係数!DV11</f>
        <v>1.787864727911548E-5</v>
      </c>
      <c r="EB13" s="73">
        <f>各種係数!DW11</f>
        <v>1.2708745979231944E-4</v>
      </c>
      <c r="EC13" s="73">
        <f>各種係数!DX11</f>
        <v>0</v>
      </c>
      <c r="ED13" s="73">
        <f>各種係数!DY11</f>
        <v>5.7693893334645835E-6</v>
      </c>
      <c r="EE13" s="73">
        <f>各種係数!DZ11</f>
        <v>1.5724854885790339E-6</v>
      </c>
      <c r="EF13" s="73">
        <f>各種係数!EA11</f>
        <v>7.3364245276002883E-6</v>
      </c>
      <c r="EG13" s="73">
        <f>各種係数!EB11</f>
        <v>7.6314010973979644E-6</v>
      </c>
      <c r="EH13" s="73">
        <f>各種係数!EC11</f>
        <v>2.5353065564445104E-5</v>
      </c>
      <c r="EI13" s="73">
        <f>各種係数!ED11</f>
        <v>5.5634716763248731E-6</v>
      </c>
      <c r="EJ13" s="73">
        <f>各種係数!EE11</f>
        <v>1.7845057566200897E-6</v>
      </c>
      <c r="EK13" s="73">
        <f>各種係数!EF11</f>
        <v>0</v>
      </c>
      <c r="EL13" s="73">
        <f>各種係数!EG11</f>
        <v>2.6727793985034435E-3</v>
      </c>
      <c r="EM13" s="73">
        <f>各種係数!EH11</f>
        <v>0</v>
      </c>
      <c r="EN13" s="73">
        <f>各種係数!EI11</f>
        <v>1.4443332331751491E-5</v>
      </c>
      <c r="EO13" s="73">
        <f>各種係数!EJ11</f>
        <v>2.9816881199564276E-9</v>
      </c>
      <c r="EP13" s="73">
        <f>各種係数!EK11</f>
        <v>0</v>
      </c>
      <c r="EQ13" s="73">
        <f>各種係数!EL11</f>
        <v>4.9138613375502302E-5</v>
      </c>
      <c r="ER13" s="73">
        <f>各種係数!EM11</f>
        <v>5.2632147015462765E-5</v>
      </c>
      <c r="ES13" s="73">
        <f>各種係数!EN11</f>
        <v>1.7340411628270609E-8</v>
      </c>
      <c r="ET13" s="73">
        <f>各種係数!EO11</f>
        <v>7.6351561199275476E-3</v>
      </c>
      <c r="EU13" s="73">
        <f>各種係数!EP11</f>
        <v>8.5739068619185035E-6</v>
      </c>
      <c r="EV13" s="73">
        <f>各種係数!EQ11</f>
        <v>5.8768648678861042E-6</v>
      </c>
      <c r="EW13" s="73">
        <f>各種係数!ER11</f>
        <v>1.1561281352204682E-5</v>
      </c>
      <c r="EX13" s="73">
        <f>各種係数!ES11</f>
        <v>8.2289974415701503E-3</v>
      </c>
      <c r="EY13" s="73">
        <f>各種係数!ET11</f>
        <v>4.7040836704286826E-3</v>
      </c>
      <c r="EZ13" s="73">
        <f>各種係数!EU11</f>
        <v>9.3549340507964006E-3</v>
      </c>
      <c r="FA13" s="73">
        <f>各種係数!EV11</f>
        <v>2.0165068219841517E-3</v>
      </c>
      <c r="FB13" s="73">
        <f>各種係数!EW11</f>
        <v>2.7189694224988636E-5</v>
      </c>
      <c r="FC13" s="73">
        <f>各種係数!EX11</f>
        <v>0</v>
      </c>
      <c r="FD13" s="73">
        <f>各種係数!EY11</f>
        <v>8.2645903555361261E-5</v>
      </c>
      <c r="FE13" s="73">
        <f>各種係数!EZ11</f>
        <v>1.8175405250107206E-6</v>
      </c>
      <c r="FF13" s="73">
        <f>各種係数!FA11</f>
        <v>4.8371783734380377E-2</v>
      </c>
      <c r="FG13" s="73">
        <f>各種係数!FB11</f>
        <v>1.2571112182922333E-4</v>
      </c>
      <c r="FH13" s="73">
        <f>各種係数!FC11</f>
        <v>1.4284493801299317E-5</v>
      </c>
      <c r="FI13" s="73">
        <f>各種係数!FD11</f>
        <v>1.2912439866716779E-5</v>
      </c>
      <c r="FJ13" s="73">
        <f>各種係数!FE11</f>
        <v>2.2337740364410627E-6</v>
      </c>
      <c r="FK13" s="73">
        <f>各種係数!FF11</f>
        <v>4.4286435965101607E-6</v>
      </c>
      <c r="FL13" s="73">
        <f>各種係数!FG11</f>
        <v>6.2508910831991785E-5</v>
      </c>
      <c r="FM13" s="73">
        <f>各種係数!FH11</f>
        <v>1.7424954420633432E-5</v>
      </c>
      <c r="FN13" s="73">
        <f>各種係数!FI11</f>
        <v>2.3458787191316053E-5</v>
      </c>
      <c r="FO13" s="73">
        <f>各種係数!FJ11</f>
        <v>5.1400410872165859E-6</v>
      </c>
      <c r="FP13" s="73">
        <f>各種係数!FK11</f>
        <v>3.6932093126473652E-6</v>
      </c>
      <c r="FQ13" s="73">
        <f>各種係数!FL11</f>
        <v>2.9048348722621389E-6</v>
      </c>
      <c r="FR13" s="73">
        <f>各種係数!FM11</f>
        <v>5.1352017944263684E-6</v>
      </c>
      <c r="FS13" s="73">
        <f>各種係数!FN11</f>
        <v>2.5693656660381026E-6</v>
      </c>
      <c r="FT13" s="73">
        <f>各種係数!FO11</f>
        <v>3.9656928675435204E-6</v>
      </c>
      <c r="FU13" s="73">
        <f>各種係数!FP11</f>
        <v>0</v>
      </c>
      <c r="FV13" s="73">
        <f>各種係数!FQ11</f>
        <v>7.7821010103655138E-6</v>
      </c>
      <c r="FW13" s="73">
        <f>各種係数!FR11</f>
        <v>4.4325346413343774E-6</v>
      </c>
      <c r="FX13" s="73">
        <f>各種係数!FS11</f>
        <v>3.1313119809462428E-6</v>
      </c>
      <c r="FY13" s="73">
        <f>各種係数!FT11</f>
        <v>4.9699662878380748E-6</v>
      </c>
      <c r="FZ13" s="73">
        <f>各種係数!FU11</f>
        <v>2.0594652311784907E-4</v>
      </c>
      <c r="GA13" s="73">
        <f>各種係数!FV11</f>
        <v>3.0078817805162408E-6</v>
      </c>
      <c r="GB13" s="73">
        <f>各種係数!FW11</f>
        <v>2.5522867315574596E-4</v>
      </c>
      <c r="GC13" s="73">
        <f>各種係数!FX11</f>
        <v>1.2683739135136405E-4</v>
      </c>
      <c r="GD13" s="73">
        <f>各種係数!FY11</f>
        <v>8.623979576067788E-4</v>
      </c>
      <c r="GE13" s="73">
        <f>各種係数!FZ11</f>
        <v>7.427766050139079E-4</v>
      </c>
      <c r="GF13" s="73">
        <f>各種係数!GA11</f>
        <v>5.4687174770124988E-5</v>
      </c>
      <c r="GG13" s="73">
        <f>各種係数!GB11</f>
        <v>8.1109880683521839E-6</v>
      </c>
      <c r="GH13" s="73">
        <f>各種係数!GC11</f>
        <v>1.2682091272289041E-5</v>
      </c>
      <c r="GI13" s="73">
        <f>各種係数!GD11</f>
        <v>7.22031083665147E-6</v>
      </c>
      <c r="GJ13" s="73">
        <f>各種係数!GE11</f>
        <v>2.0270981413346119E-6</v>
      </c>
      <c r="GK13" s="73">
        <f>各種係数!GF11</f>
        <v>1.2782224698013628E-6</v>
      </c>
      <c r="GL13" s="73">
        <f>各種係数!GG11</f>
        <v>1.6811458838384326E-6</v>
      </c>
      <c r="GM13" s="73">
        <f>各種係数!GH11</f>
        <v>2.9754925518811352E-6</v>
      </c>
      <c r="GN13" s="73">
        <f>各種係数!GI11</f>
        <v>2.35742227896261E-6</v>
      </c>
      <c r="GO13" s="73">
        <f>各種係数!GJ11</f>
        <v>5.5393960341439072E-6</v>
      </c>
      <c r="GP13" s="73">
        <f>各種係数!GK11</f>
        <v>6.5351877874604725E-7</v>
      </c>
      <c r="GQ13" s="73">
        <f>各種係数!GL11</f>
        <v>4.934448873576618E-6</v>
      </c>
      <c r="GR13" s="73">
        <f>各種係数!GM11</f>
        <v>1.0498287692040267E-6</v>
      </c>
      <c r="GS13" s="73">
        <f>各種係数!GN11</f>
        <v>7.9151707399056115E-7</v>
      </c>
      <c r="GT13" s="73">
        <f>各種係数!GO11</f>
        <v>8.7886998480587533E-7</v>
      </c>
      <c r="GU13" s="73">
        <f>各種係数!GP11</f>
        <v>4.670989497439152E-6</v>
      </c>
      <c r="GV13" s="73">
        <f>各種係数!GQ11</f>
        <v>3.792398345957033E-6</v>
      </c>
      <c r="GW13" s="73">
        <f>各種係数!GR11</f>
        <v>6.8389549325111328E-7</v>
      </c>
      <c r="GX13" s="73">
        <f>各種係数!GS11</f>
        <v>2.0546014703672928E-6</v>
      </c>
      <c r="GY13" s="73">
        <f>各種係数!GT11</f>
        <v>1.7504342228987376E-6</v>
      </c>
      <c r="GZ13" s="73">
        <f>各種係数!GU11</f>
        <v>7.4894673967987933E-7</v>
      </c>
      <c r="HA13" s="73">
        <f>各種係数!GV11</f>
        <v>1.9401558515914125E-6</v>
      </c>
      <c r="HB13" s="73">
        <f>各種係数!GW11</f>
        <v>1.5680960067360974E-6</v>
      </c>
      <c r="HC13" s="73">
        <f>各種係数!GX11</f>
        <v>3.3286694759562379E-6</v>
      </c>
      <c r="HD13" s="73">
        <f>各種係数!GY11</f>
        <v>3.1927093686812983E-6</v>
      </c>
      <c r="HE13" s="73">
        <f>各種係数!GZ11</f>
        <v>8.1821084889257446E-6</v>
      </c>
      <c r="HF13" s="73">
        <f>各種係数!HA11</f>
        <v>1.7788928664826319E-6</v>
      </c>
      <c r="HG13" s="73">
        <f>各種係数!HB11</f>
        <v>1.7848391156103597E-5</v>
      </c>
      <c r="HH13" s="73">
        <f>各種係数!HC11</f>
        <v>2.4876704619325505E-6</v>
      </c>
      <c r="HI13" s="73">
        <f>各種係数!HD11</f>
        <v>1.6107492473564426E-6</v>
      </c>
      <c r="HJ13" s="73">
        <f>各種係数!HE11</f>
        <v>2.2900226806738208E-6</v>
      </c>
      <c r="HK13" s="73">
        <f>各種係数!HF11</f>
        <v>1.6043978887529602E-6</v>
      </c>
      <c r="HL13" s="73">
        <f>各種係数!HG11</f>
        <v>1.263553477111629E-6</v>
      </c>
      <c r="HM13" s="73">
        <f>各種係数!HH11</f>
        <v>9.080714802124105E-6</v>
      </c>
      <c r="HN13" s="73">
        <f>各種係数!HI11</f>
        <v>8.2312122728417652E-7</v>
      </c>
      <c r="HO13" s="73">
        <f>各種係数!HJ11</f>
        <v>-3.9454334905117397E-6</v>
      </c>
      <c r="HP13" s="73">
        <f>各種係数!HK11</f>
        <v>-2.421263568277795E-6</v>
      </c>
      <c r="HQ13" s="73">
        <f>各種係数!HL11</f>
        <v>2.9697719856214489E-6</v>
      </c>
      <c r="HR13" s="73">
        <f>各種係数!HM11</f>
        <v>8.4155126515539252E-6</v>
      </c>
      <c r="HS13" s="73">
        <f>各種係数!HN11</f>
        <v>2.1519447174337596E-6</v>
      </c>
      <c r="HT13" s="73">
        <f>各種係数!HO11</f>
        <v>6.8820741466573312E-6</v>
      </c>
      <c r="HU13" s="73">
        <f>各種係数!HP11</f>
        <v>2.7607661681164823E-6</v>
      </c>
      <c r="HV13" s="73">
        <f>各種係数!HQ11</f>
        <v>2.5312625467418083E-5</v>
      </c>
      <c r="HW13" s="203">
        <v>0</v>
      </c>
      <c r="HX13" s="203">
        <f t="shared" si="4"/>
        <v>0</v>
      </c>
      <c r="HY13" s="203">
        <f t="shared" si="5"/>
        <v>0</v>
      </c>
      <c r="HZ13" s="72">
        <f>各種係数!HT11</f>
        <v>7.5000000000000002E-4</v>
      </c>
      <c r="IA13" s="221">
        <f t="shared" si="6"/>
        <v>0</v>
      </c>
      <c r="IB13" s="203">
        <f t="shared" si="13"/>
        <v>0</v>
      </c>
      <c r="IC13" s="219">
        <f t="shared" si="14"/>
        <v>0</v>
      </c>
      <c r="ID13" s="219">
        <f t="shared" si="15"/>
        <v>0</v>
      </c>
      <c r="IE13" s="72">
        <f>各種係数!HT11</f>
        <v>7.5000000000000002E-4</v>
      </c>
      <c r="IF13" s="221">
        <f t="shared" si="7"/>
        <v>0</v>
      </c>
      <c r="II13" s="72">
        <f>各種係数!I11</f>
        <v>0</v>
      </c>
      <c r="IJ13" s="219">
        <f t="shared" si="16"/>
        <v>0</v>
      </c>
      <c r="IK13" s="73">
        <f>各種係数!C11</f>
        <v>0.16315745323378916</v>
      </c>
      <c r="IL13" s="219">
        <f t="shared" si="17"/>
        <v>0</v>
      </c>
      <c r="IM13" s="232">
        <v>0</v>
      </c>
      <c r="IN13" s="545">
        <f>各種係数!E11</f>
        <v>0.52042253521126758</v>
      </c>
      <c r="IO13" s="219">
        <f t="shared" si="18"/>
        <v>0</v>
      </c>
      <c r="IP13" s="545">
        <f>各種係数!F11</f>
        <v>0.3</v>
      </c>
      <c r="IQ13" s="232">
        <f t="shared" si="19"/>
        <v>0</v>
      </c>
      <c r="IR13" s="72">
        <f>各種係数!HT11</f>
        <v>7.5000000000000002E-4</v>
      </c>
      <c r="IS13" s="233">
        <f t="shared" si="20"/>
        <v>0</v>
      </c>
      <c r="IT13" s="234">
        <f t="shared" si="21"/>
        <v>0</v>
      </c>
      <c r="IU13" s="234">
        <f t="shared" si="22"/>
        <v>0</v>
      </c>
      <c r="IV13" s="234">
        <f t="shared" si="23"/>
        <v>0</v>
      </c>
      <c r="IW13" s="235">
        <f t="shared" si="24"/>
        <v>0</v>
      </c>
      <c r="IY13" s="177"/>
      <c r="IZ13" s="181"/>
      <c r="JA13" s="178"/>
      <c r="JB13" s="181"/>
    </row>
    <row r="14" spans="1:262">
      <c r="A14" s="6" t="s">
        <v>79</v>
      </c>
      <c r="B14" s="1" t="s">
        <v>5</v>
      </c>
      <c r="C14" s="219">
        <f>'計算2-1'!AC14</f>
        <v>0</v>
      </c>
      <c r="D14" s="545">
        <f>各種係数!D12</f>
        <v>0.68230980050813961</v>
      </c>
      <c r="E14" s="545">
        <f>各種係数!E12</f>
        <v>0.31769019949186034</v>
      </c>
      <c r="F14" s="545">
        <f>各種係数!F12</f>
        <v>0.14654300366989742</v>
      </c>
      <c r="G14" s="546">
        <f t="shared" si="8"/>
        <v>0</v>
      </c>
      <c r="H14" s="546">
        <f t="shared" si="9"/>
        <v>0</v>
      </c>
      <c r="I14" s="546">
        <f t="shared" si="10"/>
        <v>0</v>
      </c>
      <c r="J14" s="72">
        <f>各種係数!HT12</f>
        <v>5.1099204855556597E-4</v>
      </c>
      <c r="K14" s="221">
        <f t="shared" si="11"/>
        <v>0</v>
      </c>
      <c r="L14" s="546">
        <v>0</v>
      </c>
      <c r="M14" s="558">
        <f>各種係数!C12</f>
        <v>0.2566788409843842</v>
      </c>
      <c r="N14" s="546">
        <f t="shared" si="12"/>
        <v>0</v>
      </c>
      <c r="O14" s="75">
        <f>各種係数!J12</f>
        <v>0</v>
      </c>
      <c r="P14" s="75">
        <f>各種係数!K12</f>
        <v>1.3210223969114124E-2</v>
      </c>
      <c r="Q14" s="75">
        <f>各種係数!L12</f>
        <v>0</v>
      </c>
      <c r="R14" s="75">
        <f>各種係数!M12</f>
        <v>2.0652267446863437E-2</v>
      </c>
      <c r="S14" s="75">
        <f>各種係数!N12</f>
        <v>1.251896813353566E-2</v>
      </c>
      <c r="T14" s="75">
        <f>各種係数!O12</f>
        <v>0</v>
      </c>
      <c r="U14" s="75">
        <f>各種係数!P12</f>
        <v>0</v>
      </c>
      <c r="V14" s="75">
        <f>各種係数!Q12</f>
        <v>0.19451044509268844</v>
      </c>
      <c r="W14" s="75">
        <f>各種係数!R12</f>
        <v>0.15526586806873002</v>
      </c>
      <c r="X14" s="75">
        <f>各種係数!S12</f>
        <v>0.12240184757505773</v>
      </c>
      <c r="Y14" s="75">
        <f>各種係数!T12</f>
        <v>0</v>
      </c>
      <c r="Z14" s="75">
        <f>各種係数!U12</f>
        <v>4.8873466594985581E-5</v>
      </c>
      <c r="AA14" s="75">
        <f>各種係数!V12</f>
        <v>5.5382911295037078E-4</v>
      </c>
      <c r="AB14" s="75">
        <f>各種係数!W12</f>
        <v>5.563024430948959E-4</v>
      </c>
      <c r="AC14" s="75">
        <f>各種係数!X12</f>
        <v>0</v>
      </c>
      <c r="AD14" s="75">
        <f>各種係数!Y12</f>
        <v>5.0178264888419387E-3</v>
      </c>
      <c r="AE14" s="75">
        <f>各種係数!Z12</f>
        <v>5.3775005377500541E-5</v>
      </c>
      <c r="AF14" s="75">
        <f>各種係数!AA12</f>
        <v>0</v>
      </c>
      <c r="AG14" s="75">
        <f>各種係数!AB12</f>
        <v>0</v>
      </c>
      <c r="AH14" s="75">
        <f>各種係数!AC12</f>
        <v>8.8222320247022501E-5</v>
      </c>
      <c r="AI14" s="75">
        <f>各種係数!AD12</f>
        <v>0</v>
      </c>
      <c r="AJ14" s="75">
        <f>各種係数!AE12</f>
        <v>5.7460256655813061E-4</v>
      </c>
      <c r="AK14" s="75">
        <f>各種係数!AF12</f>
        <v>0</v>
      </c>
      <c r="AL14" s="75">
        <f>各種係数!AG12</f>
        <v>0</v>
      </c>
      <c r="AM14" s="75">
        <f>各種係数!AH12</f>
        <v>1.1390501426952287E-2</v>
      </c>
      <c r="AN14" s="75">
        <f>各種係数!AI12</f>
        <v>8.5113268608414238E-3</v>
      </c>
      <c r="AO14" s="75">
        <f>各種係数!AJ12</f>
        <v>0</v>
      </c>
      <c r="AP14" s="75">
        <f>各種係数!AK12</f>
        <v>0</v>
      </c>
      <c r="AQ14" s="75">
        <f>各種係数!AL12</f>
        <v>1.6194331983805668E-5</v>
      </c>
      <c r="AR14" s="75">
        <f>各種係数!AM12</f>
        <v>0</v>
      </c>
      <c r="AS14" s="75">
        <f>各種係数!AN12</f>
        <v>1.1385413143952203E-2</v>
      </c>
      <c r="AT14" s="75">
        <f>各種係数!AO12</f>
        <v>0</v>
      </c>
      <c r="AU14" s="75">
        <f>各種係数!AP12</f>
        <v>0</v>
      </c>
      <c r="AV14" s="75">
        <f>各種係数!AQ12</f>
        <v>0</v>
      </c>
      <c r="AW14" s="75">
        <f>各種係数!AR12</f>
        <v>8.5327872349502969E-4</v>
      </c>
      <c r="AX14" s="75">
        <f>各種係数!AS12</f>
        <v>0</v>
      </c>
      <c r="AY14" s="75">
        <f>各種係数!AT12</f>
        <v>0</v>
      </c>
      <c r="AZ14" s="75">
        <f>各種係数!AU12</f>
        <v>0</v>
      </c>
      <c r="BA14" s="75">
        <f>各種係数!AV12</f>
        <v>0</v>
      </c>
      <c r="BB14" s="75">
        <f>各種係数!AW12</f>
        <v>0</v>
      </c>
      <c r="BC14" s="75">
        <f>各種係数!AX12</f>
        <v>0</v>
      </c>
      <c r="BD14" s="75">
        <f>各種係数!AY12</f>
        <v>0</v>
      </c>
      <c r="BE14" s="75">
        <f>各種係数!AZ12</f>
        <v>0</v>
      </c>
      <c r="BF14" s="75">
        <f>各種係数!BA12</f>
        <v>0</v>
      </c>
      <c r="BG14" s="75">
        <f>各種係数!BB12</f>
        <v>0</v>
      </c>
      <c r="BH14" s="75">
        <f>各種係数!BC12</f>
        <v>0</v>
      </c>
      <c r="BI14" s="75">
        <f>各種係数!BD12</f>
        <v>0</v>
      </c>
      <c r="BJ14" s="75">
        <f>各種係数!BE12</f>
        <v>0</v>
      </c>
      <c r="BK14" s="75">
        <f>各種係数!BF12</f>
        <v>0</v>
      </c>
      <c r="BL14" s="75">
        <f>各種係数!BG12</f>
        <v>0</v>
      </c>
      <c r="BM14" s="75">
        <f>各種係数!BH12</f>
        <v>0</v>
      </c>
      <c r="BN14" s="75">
        <f>各種係数!BI12</f>
        <v>0</v>
      </c>
      <c r="BO14" s="75">
        <f>各種係数!BJ12</f>
        <v>0</v>
      </c>
      <c r="BP14" s="75">
        <f>各種係数!BK12</f>
        <v>0</v>
      </c>
      <c r="BQ14" s="75">
        <f>各種係数!BL12</f>
        <v>0</v>
      </c>
      <c r="BR14" s="75">
        <f>各種係数!BM12</f>
        <v>0</v>
      </c>
      <c r="BS14" s="75">
        <f>各種係数!BN12</f>
        <v>0</v>
      </c>
      <c r="BT14" s="75">
        <f>各種係数!BO12</f>
        <v>0</v>
      </c>
      <c r="BU14" s="75">
        <f>各種係数!BP12</f>
        <v>0</v>
      </c>
      <c r="BV14" s="75">
        <f>各種係数!BQ12</f>
        <v>4.4577769852840914E-3</v>
      </c>
      <c r="BW14" s="75">
        <f>各種係数!BR12</f>
        <v>0</v>
      </c>
      <c r="BX14" s="75">
        <f>各種係数!BS12</f>
        <v>0</v>
      </c>
      <c r="BY14" s="75">
        <f>各種係数!BT12</f>
        <v>0</v>
      </c>
      <c r="BZ14" s="75">
        <f>各種係数!BU12</f>
        <v>0</v>
      </c>
      <c r="CA14" s="75">
        <f>各種係数!BV12</f>
        <v>0</v>
      </c>
      <c r="CB14" s="75">
        <f>各種係数!BW12</f>
        <v>0</v>
      </c>
      <c r="CC14" s="75">
        <f>各種係数!BX12</f>
        <v>0</v>
      </c>
      <c r="CD14" s="75">
        <f>各種係数!BY12</f>
        <v>0</v>
      </c>
      <c r="CE14" s="75">
        <f>各種係数!BZ12</f>
        <v>0</v>
      </c>
      <c r="CF14" s="75">
        <f>各種係数!CA12</f>
        <v>0</v>
      </c>
      <c r="CG14" s="75">
        <f>各種係数!CB12</f>
        <v>0</v>
      </c>
      <c r="CH14" s="75">
        <f>各種係数!CC12</f>
        <v>0</v>
      </c>
      <c r="CI14" s="75">
        <f>各種係数!CD12</f>
        <v>0</v>
      </c>
      <c r="CJ14" s="75">
        <f>各種係数!CE12</f>
        <v>0</v>
      </c>
      <c r="CK14" s="75">
        <f>各種係数!CF12</f>
        <v>0</v>
      </c>
      <c r="CL14" s="75">
        <f>各種係数!CG12</f>
        <v>0</v>
      </c>
      <c r="CM14" s="75">
        <f>各種係数!CH12</f>
        <v>0</v>
      </c>
      <c r="CN14" s="75">
        <f>各種係数!CI12</f>
        <v>0</v>
      </c>
      <c r="CO14" s="75">
        <f>各種係数!CJ12</f>
        <v>0</v>
      </c>
      <c r="CP14" s="75">
        <f>各種係数!CK12</f>
        <v>0</v>
      </c>
      <c r="CQ14" s="75">
        <f>各種係数!CL12</f>
        <v>0</v>
      </c>
      <c r="CR14" s="75">
        <f>各種係数!CM12</f>
        <v>5.6532308214144386E-5</v>
      </c>
      <c r="CS14" s="75">
        <f>各種係数!CN12</f>
        <v>0</v>
      </c>
      <c r="CT14" s="75">
        <f>各種係数!CO12</f>
        <v>0</v>
      </c>
      <c r="CU14" s="75">
        <f>各種係数!CP12</f>
        <v>0</v>
      </c>
      <c r="CV14" s="75">
        <f>各種係数!CQ12</f>
        <v>0</v>
      </c>
      <c r="CW14" s="75">
        <f>各種係数!CR12</f>
        <v>0</v>
      </c>
      <c r="CX14" s="75">
        <f>各種係数!CS12</f>
        <v>0</v>
      </c>
      <c r="CY14" s="75">
        <f>各種係数!CT12</f>
        <v>6.4372780696471952E-4</v>
      </c>
      <c r="CZ14" s="75">
        <f>各種係数!CU12</f>
        <v>4.9928383269247281E-3</v>
      </c>
      <c r="DA14" s="75">
        <f>各種係数!CV12</f>
        <v>1.5757957768673179E-4</v>
      </c>
      <c r="DB14" s="75">
        <f>各種係数!CW12</f>
        <v>2.3713808211753016E-3</v>
      </c>
      <c r="DC14" s="75">
        <f>各種係数!CX12</f>
        <v>0</v>
      </c>
      <c r="DD14" s="75">
        <f>各種係数!CY12</f>
        <v>9.0444392447668245E-3</v>
      </c>
      <c r="DE14" s="75">
        <f>各種係数!CZ12</f>
        <v>1.75427485750475E-2</v>
      </c>
      <c r="DF14" s="75">
        <f>各種係数!DA12</f>
        <v>1.5531882565461819E-3</v>
      </c>
      <c r="DG14" s="75">
        <f>各種係数!DB12</f>
        <v>0</v>
      </c>
      <c r="DH14" s="75">
        <f>各種係数!DC12</f>
        <v>0</v>
      </c>
      <c r="DI14" s="75">
        <f>各種係数!DD12</f>
        <v>0</v>
      </c>
      <c r="DJ14" s="75">
        <f>各種係数!DE12</f>
        <v>0</v>
      </c>
      <c r="DK14" s="75">
        <f>各種係数!DF12</f>
        <v>7.2481776010603044E-2</v>
      </c>
      <c r="DL14" s="75">
        <f>各種係数!DG12</f>
        <v>0.14934525046767824</v>
      </c>
      <c r="DM14" s="75">
        <f>各種係数!DH12</f>
        <v>0</v>
      </c>
      <c r="DN14" s="75">
        <f>各種係数!DI12</f>
        <v>2.7924380776856273E-5</v>
      </c>
      <c r="DO14" s="75">
        <f>各種係数!DJ12</f>
        <v>0</v>
      </c>
      <c r="DP14" s="75">
        <f>各種係数!DK12</f>
        <v>1.0847913216694266E-2</v>
      </c>
      <c r="DQ14" s="75">
        <f>各種係数!DL12</f>
        <v>0</v>
      </c>
      <c r="DR14" s="75">
        <f>各種係数!DM12</f>
        <v>0</v>
      </c>
      <c r="DS14" s="75">
        <f>各種係数!DN12</f>
        <v>2.2322210374687144E-5</v>
      </c>
      <c r="DT14" s="73">
        <f>各種係数!DO12</f>
        <v>3.9286109044936509E-3</v>
      </c>
      <c r="DU14" s="73">
        <f>各種係数!DP12</f>
        <v>7.1037702588524826E-5</v>
      </c>
      <c r="DV14" s="73">
        <f>各種係数!DQ12</f>
        <v>6.6999420548336484E-3</v>
      </c>
      <c r="DW14" s="73">
        <f>各種係数!DR12</f>
        <v>3.498954528816562E-3</v>
      </c>
      <c r="DX14" s="73">
        <f>各種係数!DS12</f>
        <v>7.7980706383483037E-6</v>
      </c>
      <c r="DY14" s="73">
        <f>各種係数!DT12</f>
        <v>6.1576884484120044E-6</v>
      </c>
      <c r="DZ14" s="73">
        <f>各種係数!DU12</f>
        <v>1.0527226547814601</v>
      </c>
      <c r="EA14" s="73">
        <f>各種係数!DV12</f>
        <v>4.2189440302689007E-2</v>
      </c>
      <c r="EB14" s="73">
        <f>各種係数!DW12</f>
        <v>3.3108699145783842E-2</v>
      </c>
      <c r="EC14" s="73">
        <f>各種係数!DX12</f>
        <v>0</v>
      </c>
      <c r="ED14" s="73">
        <f>各種係数!DY12</f>
        <v>1.7624010771464391E-5</v>
      </c>
      <c r="EE14" s="73">
        <f>各種係数!DZ12</f>
        <v>1.5327177034946932E-4</v>
      </c>
      <c r="EF14" s="73">
        <f>各種係数!EA12</f>
        <v>8.8946164244399191E-4</v>
      </c>
      <c r="EG14" s="73">
        <f>各種係数!EB12</f>
        <v>3.8223452106098188E-5</v>
      </c>
      <c r="EH14" s="73">
        <f>各種係数!EC12</f>
        <v>1.4350614790186215E-3</v>
      </c>
      <c r="EI14" s="73">
        <f>各種係数!ED12</f>
        <v>5.3119031753362605E-5</v>
      </c>
      <c r="EJ14" s="73">
        <f>各種係数!EE12</f>
        <v>2.0286866049303553E-5</v>
      </c>
      <c r="EK14" s="73">
        <f>各種係数!EF12</f>
        <v>0</v>
      </c>
      <c r="EL14" s="73">
        <f>各種係数!EG12</f>
        <v>3.0312202803173096E-5</v>
      </c>
      <c r="EM14" s="73">
        <f>各種係数!EH12</f>
        <v>0</v>
      </c>
      <c r="EN14" s="73">
        <f>各種係数!EI12</f>
        <v>1.5668687031277496E-4</v>
      </c>
      <c r="EO14" s="73">
        <f>各種係数!EJ12</f>
        <v>3.2346509035017107E-8</v>
      </c>
      <c r="EP14" s="73">
        <f>各種係数!EK12</f>
        <v>0</v>
      </c>
      <c r="EQ14" s="73">
        <f>各種係数!EL12</f>
        <v>3.0874692370869259E-3</v>
      </c>
      <c r="ER14" s="73">
        <f>各種係数!EM12</f>
        <v>2.3097419133647624E-3</v>
      </c>
      <c r="ES14" s="73">
        <f>各種係数!EN12</f>
        <v>2.7522748107514987E-8</v>
      </c>
      <c r="ET14" s="73">
        <f>各種係数!EO12</f>
        <v>3.6771801222814172E-6</v>
      </c>
      <c r="EU14" s="73">
        <f>各種係数!EP12</f>
        <v>6.6548885334217091E-6</v>
      </c>
      <c r="EV14" s="73">
        <f>各種係数!EQ12</f>
        <v>2.3036578516994224E-6</v>
      </c>
      <c r="EW14" s="73">
        <f>各種係数!ER12</f>
        <v>3.1688778486092437E-3</v>
      </c>
      <c r="EX14" s="73">
        <f>各種係数!ES12</f>
        <v>9.3392411461667506E-6</v>
      </c>
      <c r="EY14" s="73">
        <f>各種係数!ET12</f>
        <v>4.1759831755842935E-6</v>
      </c>
      <c r="EZ14" s="73">
        <f>各種係数!EU12</f>
        <v>2.2478419987558664E-5</v>
      </c>
      <c r="FA14" s="73">
        <f>各種係数!EV12</f>
        <v>2.3424492364457357E-4</v>
      </c>
      <c r="FB14" s="73">
        <f>各種係数!EW12</f>
        <v>1.5674986110118301E-6</v>
      </c>
      <c r="FC14" s="73">
        <f>各種係数!EX12</f>
        <v>0</v>
      </c>
      <c r="FD14" s="73">
        <f>各種係数!EY12</f>
        <v>2.3538816753179382E-6</v>
      </c>
      <c r="FE14" s="73">
        <f>各種係数!EZ12</f>
        <v>1.1090570484988005E-6</v>
      </c>
      <c r="FF14" s="73">
        <f>各種係数!FA12</f>
        <v>1.2978559325673123E-6</v>
      </c>
      <c r="FG14" s="73">
        <f>各種係数!FB12</f>
        <v>1.7168552505713063E-6</v>
      </c>
      <c r="FH14" s="73">
        <f>各種係数!FC12</f>
        <v>2.7287088464065444E-6</v>
      </c>
      <c r="FI14" s="73">
        <f>各種係数!FD12</f>
        <v>1.8073175834071181E-6</v>
      </c>
      <c r="FJ14" s="73">
        <f>各種係数!FE12</f>
        <v>3.3434539260209969E-6</v>
      </c>
      <c r="FK14" s="73">
        <f>各種係数!FF12</f>
        <v>2.6876299833657382E-6</v>
      </c>
      <c r="FL14" s="73">
        <f>各種係数!FG12</f>
        <v>4.0118975668898542E-6</v>
      </c>
      <c r="FM14" s="73">
        <f>各種係数!FH12</f>
        <v>2.8899648521578609E-6</v>
      </c>
      <c r="FN14" s="73">
        <f>各種係数!FI12</f>
        <v>6.5575004798277139E-6</v>
      </c>
      <c r="FO14" s="73">
        <f>各種係数!FJ12</f>
        <v>3.5813734149363141E-6</v>
      </c>
      <c r="FP14" s="73">
        <f>各種係数!FK12</f>
        <v>4.1348125240240819E-6</v>
      </c>
      <c r="FQ14" s="73">
        <f>各種係数!FL12</f>
        <v>3.0725880865312063E-6</v>
      </c>
      <c r="FR14" s="73">
        <f>各種係数!FM12</f>
        <v>2.5390919488555867E-6</v>
      </c>
      <c r="FS14" s="73">
        <f>各種係数!FN12</f>
        <v>4.4140171503657083E-6</v>
      </c>
      <c r="FT14" s="73">
        <f>各種係数!FO12</f>
        <v>2.805127691064404E-6</v>
      </c>
      <c r="FU14" s="73">
        <f>各種係数!FP12</f>
        <v>0</v>
      </c>
      <c r="FV14" s="73">
        <f>各種係数!FQ12</f>
        <v>6.1615191621541539E-7</v>
      </c>
      <c r="FW14" s="73">
        <f>各種係数!FR12</f>
        <v>1.8433096891109872E-6</v>
      </c>
      <c r="FX14" s="73">
        <f>各種係数!FS12</f>
        <v>2.7682346632658617E-6</v>
      </c>
      <c r="FY14" s="73">
        <f>各種係数!FT12</f>
        <v>1.4902160264288583E-6</v>
      </c>
      <c r="FZ14" s="73">
        <f>各種係数!FU12</f>
        <v>1.2269014358859808E-3</v>
      </c>
      <c r="GA14" s="73">
        <f>各種係数!FV12</f>
        <v>3.5178485760793895E-6</v>
      </c>
      <c r="GB14" s="73">
        <f>各種係数!FW12</f>
        <v>1.682980027825305E-5</v>
      </c>
      <c r="GC14" s="73">
        <f>各種係数!FX12</f>
        <v>7.3868039900349516E-6</v>
      </c>
      <c r="GD14" s="73">
        <f>各種係数!FY12</f>
        <v>4.9980347199098435E-6</v>
      </c>
      <c r="GE14" s="73">
        <f>各種係数!FZ12</f>
        <v>4.2306728460611447E-6</v>
      </c>
      <c r="GF14" s="73">
        <f>各種係数!GA12</f>
        <v>4.5079074514450299E-6</v>
      </c>
      <c r="GG14" s="73">
        <f>各種係数!GB12</f>
        <v>1.053197843012567E-5</v>
      </c>
      <c r="GH14" s="73">
        <f>各種係数!GC12</f>
        <v>1.1842712520707613E-5</v>
      </c>
      <c r="GI14" s="73">
        <f>各種係数!GD12</f>
        <v>4.1682793527791916E-6</v>
      </c>
      <c r="GJ14" s="73">
        <f>各種係数!GE12</f>
        <v>3.892584153200448E-6</v>
      </c>
      <c r="GK14" s="73">
        <f>各種係数!GF12</f>
        <v>5.8624176194716098E-6</v>
      </c>
      <c r="GL14" s="73">
        <f>各種係数!GG12</f>
        <v>4.764899266090195E-6</v>
      </c>
      <c r="GM14" s="73">
        <f>各種係数!GH12</f>
        <v>4.0152898708984879E-6</v>
      </c>
      <c r="GN14" s="73">
        <f>各種係数!GI12</f>
        <v>1.4138885204763749E-6</v>
      </c>
      <c r="GO14" s="73">
        <f>各種係数!GJ12</f>
        <v>1.311832722253943E-5</v>
      </c>
      <c r="GP14" s="73">
        <f>各種係数!GK12</f>
        <v>3.2350272248104106E-6</v>
      </c>
      <c r="GQ14" s="73">
        <f>各種係数!GL12</f>
        <v>4.0766250491356868E-6</v>
      </c>
      <c r="GR14" s="73">
        <f>各種係数!GM12</f>
        <v>3.9557695884051754E-6</v>
      </c>
      <c r="GS14" s="73">
        <f>各種係数!GN12</f>
        <v>3.3743992374951445E-6</v>
      </c>
      <c r="GT14" s="73">
        <f>各種係数!GO12</f>
        <v>2.6965872522572084E-6</v>
      </c>
      <c r="GU14" s="73">
        <f>各種係数!GP12</f>
        <v>6.5719453122658393E-6</v>
      </c>
      <c r="GV14" s="73">
        <f>各種係数!GQ12</f>
        <v>2.4857570315525623E-5</v>
      </c>
      <c r="GW14" s="73">
        <f>各種係数!GR12</f>
        <v>1.9856654341637341E-6</v>
      </c>
      <c r="GX14" s="73">
        <f>各種係数!GS12</f>
        <v>1.6681983535759145E-5</v>
      </c>
      <c r="GY14" s="73">
        <f>各種係数!GT12</f>
        <v>1.2444587294322652E-5</v>
      </c>
      <c r="GZ14" s="73">
        <f>各種係数!GU12</f>
        <v>1.2427565641591986E-5</v>
      </c>
      <c r="HA14" s="73">
        <f>各種係数!GV12</f>
        <v>1.614772230580701E-5</v>
      </c>
      <c r="HB14" s="73">
        <f>各種係数!GW12</f>
        <v>3.2500057497387735E-5</v>
      </c>
      <c r="HC14" s="73">
        <f>各種係数!GX12</f>
        <v>1.7641475991918596E-4</v>
      </c>
      <c r="HD14" s="73">
        <f>各種係数!GY12</f>
        <v>1.6216961385655954E-3</v>
      </c>
      <c r="HE14" s="73">
        <f>各種係数!GZ12</f>
        <v>5.062408278952397E-5</v>
      </c>
      <c r="HF14" s="73">
        <f>各種係数!HA12</f>
        <v>8.6766755646485892E-4</v>
      </c>
      <c r="HG14" s="73">
        <f>各種係数!HB12</f>
        <v>6.4341663689103141E-6</v>
      </c>
      <c r="HH14" s="73">
        <f>各種係数!HC12</f>
        <v>2.7607345878224846E-3</v>
      </c>
      <c r="HI14" s="73">
        <f>各種係数!HD12</f>
        <v>5.4877316792972695E-3</v>
      </c>
      <c r="HJ14" s="73">
        <f>各種係数!HE12</f>
        <v>4.2865978207016971E-4</v>
      </c>
      <c r="HK14" s="73">
        <f>各種係数!HF12</f>
        <v>6.6394233422836456E-6</v>
      </c>
      <c r="HL14" s="73">
        <f>各種係数!HG12</f>
        <v>1.1202337793571196E-5</v>
      </c>
      <c r="HM14" s="73">
        <f>各種係数!HH12</f>
        <v>3.5862125633395637E-6</v>
      </c>
      <c r="HN14" s="73">
        <f>各種係数!HI12</f>
        <v>7.3738277064012242E-6</v>
      </c>
      <c r="HO14" s="73">
        <f>各種係数!HJ12</f>
        <v>1.9747372186291252E-2</v>
      </c>
      <c r="HP14" s="73">
        <f>各種係数!HK12</f>
        <v>4.0717547859480646E-2</v>
      </c>
      <c r="HQ14" s="73">
        <f>各種係数!HL12</f>
        <v>9.6424235079918155E-6</v>
      </c>
      <c r="HR14" s="73">
        <f>各種係数!HM12</f>
        <v>2.2601706671079712E-5</v>
      </c>
      <c r="HS14" s="73">
        <f>各種係数!HN12</f>
        <v>1.7054574675416811E-5</v>
      </c>
      <c r="HT14" s="73">
        <f>各種係数!HO12</f>
        <v>2.9616360293635373E-3</v>
      </c>
      <c r="HU14" s="73">
        <f>各種係数!HP12</f>
        <v>3.4185549697179843E-5</v>
      </c>
      <c r="HV14" s="73">
        <f>各種係数!HQ12</f>
        <v>3.9282941910995327E-5</v>
      </c>
      <c r="HW14" s="203">
        <v>0</v>
      </c>
      <c r="HX14" s="203">
        <f t="shared" si="4"/>
        <v>0</v>
      </c>
      <c r="HY14" s="203">
        <f t="shared" si="5"/>
        <v>0</v>
      </c>
      <c r="HZ14" s="72">
        <f>各種係数!HT12</f>
        <v>5.1099204855556597E-4</v>
      </c>
      <c r="IA14" s="221">
        <f t="shared" si="6"/>
        <v>0</v>
      </c>
      <c r="IB14" s="203">
        <f t="shared" si="13"/>
        <v>0</v>
      </c>
      <c r="IC14" s="219">
        <f t="shared" si="14"/>
        <v>0</v>
      </c>
      <c r="ID14" s="219">
        <f t="shared" si="15"/>
        <v>0</v>
      </c>
      <c r="IE14" s="72">
        <f>各種係数!HT12</f>
        <v>5.1099204855556597E-4</v>
      </c>
      <c r="IF14" s="221">
        <f t="shared" si="7"/>
        <v>0</v>
      </c>
      <c r="II14" s="72">
        <f>各種係数!I12</f>
        <v>9.1784712272896474E-2</v>
      </c>
      <c r="IJ14" s="219">
        <f t="shared" si="16"/>
        <v>0</v>
      </c>
      <c r="IK14" s="73">
        <f>各種係数!C12</f>
        <v>0.2566788409843842</v>
      </c>
      <c r="IL14" s="219">
        <f t="shared" si="17"/>
        <v>0</v>
      </c>
      <c r="IM14" s="232">
        <v>0</v>
      </c>
      <c r="IN14" s="545">
        <f>各種係数!E12</f>
        <v>0.31769019949186034</v>
      </c>
      <c r="IO14" s="219">
        <f t="shared" si="18"/>
        <v>0</v>
      </c>
      <c r="IP14" s="545">
        <f>各種係数!F12</f>
        <v>0.14654300366989742</v>
      </c>
      <c r="IQ14" s="232">
        <f t="shared" si="19"/>
        <v>0</v>
      </c>
      <c r="IR14" s="72">
        <f>各種係数!HT12</f>
        <v>5.1099204855556597E-4</v>
      </c>
      <c r="IS14" s="233">
        <f t="shared" si="20"/>
        <v>0</v>
      </c>
      <c r="IT14" s="234">
        <f t="shared" si="21"/>
        <v>0</v>
      </c>
      <c r="IU14" s="234">
        <f t="shared" si="22"/>
        <v>0</v>
      </c>
      <c r="IV14" s="234">
        <f t="shared" si="23"/>
        <v>0</v>
      </c>
      <c r="IW14" s="235">
        <f t="shared" si="24"/>
        <v>0</v>
      </c>
      <c r="IY14" s="177"/>
      <c r="IZ14" s="181"/>
      <c r="JA14" s="178"/>
      <c r="JB14" s="181"/>
    </row>
    <row r="15" spans="1:262">
      <c r="A15" s="6" t="s">
        <v>80</v>
      </c>
      <c r="B15" s="1" t="s">
        <v>7</v>
      </c>
      <c r="C15" s="219">
        <f>'計算2-1'!AC15</f>
        <v>0</v>
      </c>
      <c r="D15" s="545">
        <f>各種係数!D13</f>
        <v>0.73735703832186028</v>
      </c>
      <c r="E15" s="545">
        <f>各種係数!E13</f>
        <v>0.26264296167813972</v>
      </c>
      <c r="F15" s="545">
        <f>各種係数!F13</f>
        <v>0.17965743400726328</v>
      </c>
      <c r="G15" s="546">
        <f t="shared" si="8"/>
        <v>0</v>
      </c>
      <c r="H15" s="546">
        <f t="shared" si="9"/>
        <v>0</v>
      </c>
      <c r="I15" s="546">
        <f t="shared" si="10"/>
        <v>0</v>
      </c>
      <c r="J15" s="72">
        <f>各種係数!HT13</f>
        <v>4.791587619925199E-4</v>
      </c>
      <c r="K15" s="221">
        <f t="shared" si="11"/>
        <v>0</v>
      </c>
      <c r="L15" s="546">
        <v>0</v>
      </c>
      <c r="M15" s="558">
        <f>各種係数!C13</f>
        <v>7.5791098533573464E-2</v>
      </c>
      <c r="N15" s="546">
        <f t="shared" si="12"/>
        <v>0</v>
      </c>
      <c r="O15" s="75">
        <f>各種係数!J13</f>
        <v>0</v>
      </c>
      <c r="P15" s="75">
        <f>各種係数!K13</f>
        <v>1.6280205595739237E-4</v>
      </c>
      <c r="Q15" s="75">
        <f>各種係数!L13</f>
        <v>0</v>
      </c>
      <c r="R15" s="75">
        <f>各種係数!M13</f>
        <v>0</v>
      </c>
      <c r="S15" s="75">
        <f>各種係数!N13</f>
        <v>1.8968133535660091E-2</v>
      </c>
      <c r="T15" s="75">
        <f>各種係数!O13</f>
        <v>0</v>
      </c>
      <c r="U15" s="75">
        <f>各種係数!P13</f>
        <v>0</v>
      </c>
      <c r="V15" s="75">
        <f>各種係数!Q13</f>
        <v>7.9984944010539195E-4</v>
      </c>
      <c r="W15" s="75">
        <f>各種係数!R13</f>
        <v>7.2036424738468205E-2</v>
      </c>
      <c r="X15" s="75">
        <f>各種係数!S13</f>
        <v>0</v>
      </c>
      <c r="Y15" s="75">
        <f>各種係数!T13</f>
        <v>0</v>
      </c>
      <c r="Z15" s="75">
        <f>各種係数!U13</f>
        <v>0</v>
      </c>
      <c r="AA15" s="75">
        <f>各種係数!V13</f>
        <v>0</v>
      </c>
      <c r="AB15" s="75">
        <f>各種係数!W13</f>
        <v>0</v>
      </c>
      <c r="AC15" s="75">
        <f>各種係数!X13</f>
        <v>0</v>
      </c>
      <c r="AD15" s="75">
        <f>各種係数!Y13</f>
        <v>0</v>
      </c>
      <c r="AE15" s="75">
        <f>各種係数!Z13</f>
        <v>0</v>
      </c>
      <c r="AF15" s="75">
        <f>各種係数!AA13</f>
        <v>0</v>
      </c>
      <c r="AG15" s="75">
        <f>各種係数!AB13</f>
        <v>0</v>
      </c>
      <c r="AH15" s="75">
        <f>各種係数!AC13</f>
        <v>0</v>
      </c>
      <c r="AI15" s="75">
        <f>各種係数!AD13</f>
        <v>0</v>
      </c>
      <c r="AJ15" s="75">
        <f>各種係数!AE13</f>
        <v>0</v>
      </c>
      <c r="AK15" s="75">
        <f>各種係数!AF13</f>
        <v>0</v>
      </c>
      <c r="AL15" s="75">
        <f>各種係数!AG13</f>
        <v>0</v>
      </c>
      <c r="AM15" s="75">
        <f>各種係数!AH13</f>
        <v>9.7327878785975994E-5</v>
      </c>
      <c r="AN15" s="75">
        <f>各種係数!AI13</f>
        <v>0</v>
      </c>
      <c r="AO15" s="75">
        <f>各種係数!AJ13</f>
        <v>0</v>
      </c>
      <c r="AP15" s="75">
        <f>各種係数!AK13</f>
        <v>0</v>
      </c>
      <c r="AQ15" s="75">
        <f>各種係数!AL13</f>
        <v>0</v>
      </c>
      <c r="AR15" s="75">
        <f>各種係数!AM13</f>
        <v>0</v>
      </c>
      <c r="AS15" s="75">
        <f>各種係数!AN13</f>
        <v>0</v>
      </c>
      <c r="AT15" s="75">
        <f>各種係数!AO13</f>
        <v>0</v>
      </c>
      <c r="AU15" s="75">
        <f>各種係数!AP13</f>
        <v>0</v>
      </c>
      <c r="AV15" s="75">
        <f>各種係数!AQ13</f>
        <v>0</v>
      </c>
      <c r="AW15" s="75">
        <f>各種係数!AR13</f>
        <v>0</v>
      </c>
      <c r="AX15" s="75">
        <f>各種係数!AS13</f>
        <v>0</v>
      </c>
      <c r="AY15" s="75">
        <f>各種係数!AT13</f>
        <v>0</v>
      </c>
      <c r="AZ15" s="75">
        <f>各種係数!AU13</f>
        <v>0</v>
      </c>
      <c r="BA15" s="75">
        <f>各種係数!AV13</f>
        <v>0</v>
      </c>
      <c r="BB15" s="75">
        <f>各種係数!AW13</f>
        <v>0</v>
      </c>
      <c r="BC15" s="75">
        <f>各種係数!AX13</f>
        <v>0</v>
      </c>
      <c r="BD15" s="75">
        <f>各種係数!AY13</f>
        <v>0</v>
      </c>
      <c r="BE15" s="75">
        <f>各種係数!AZ13</f>
        <v>0</v>
      </c>
      <c r="BF15" s="75">
        <f>各種係数!BA13</f>
        <v>0</v>
      </c>
      <c r="BG15" s="75">
        <f>各種係数!BB13</f>
        <v>0</v>
      </c>
      <c r="BH15" s="75">
        <f>各種係数!BC13</f>
        <v>0</v>
      </c>
      <c r="BI15" s="75">
        <f>各種係数!BD13</f>
        <v>0</v>
      </c>
      <c r="BJ15" s="75">
        <f>各種係数!BE13</f>
        <v>0</v>
      </c>
      <c r="BK15" s="75">
        <f>各種係数!BF13</f>
        <v>0</v>
      </c>
      <c r="BL15" s="75">
        <f>各種係数!BG13</f>
        <v>0</v>
      </c>
      <c r="BM15" s="75">
        <f>各種係数!BH13</f>
        <v>0</v>
      </c>
      <c r="BN15" s="75">
        <f>各種係数!BI13</f>
        <v>0</v>
      </c>
      <c r="BO15" s="75">
        <f>各種係数!BJ13</f>
        <v>0</v>
      </c>
      <c r="BP15" s="75">
        <f>各種係数!BK13</f>
        <v>0</v>
      </c>
      <c r="BQ15" s="75">
        <f>各種係数!BL13</f>
        <v>0</v>
      </c>
      <c r="BR15" s="75">
        <f>各種係数!BM13</f>
        <v>0</v>
      </c>
      <c r="BS15" s="75">
        <f>各種係数!BN13</f>
        <v>0</v>
      </c>
      <c r="BT15" s="75">
        <f>各種係数!BO13</f>
        <v>0</v>
      </c>
      <c r="BU15" s="75">
        <f>各種係数!BP13</f>
        <v>0</v>
      </c>
      <c r="BV15" s="75">
        <f>各種係数!BQ13</f>
        <v>0</v>
      </c>
      <c r="BW15" s="75">
        <f>各種係数!BR13</f>
        <v>0</v>
      </c>
      <c r="BX15" s="75">
        <f>各種係数!BS13</f>
        <v>0</v>
      </c>
      <c r="BY15" s="75">
        <f>各種係数!BT13</f>
        <v>0</v>
      </c>
      <c r="BZ15" s="75">
        <f>各種係数!BU13</f>
        <v>0</v>
      </c>
      <c r="CA15" s="75">
        <f>各種係数!BV13</f>
        <v>0</v>
      </c>
      <c r="CB15" s="75">
        <f>各種係数!BW13</f>
        <v>0</v>
      </c>
      <c r="CC15" s="75">
        <f>各種係数!BX13</f>
        <v>0</v>
      </c>
      <c r="CD15" s="75">
        <f>各種係数!BY13</f>
        <v>0</v>
      </c>
      <c r="CE15" s="75">
        <f>各種係数!BZ13</f>
        <v>0</v>
      </c>
      <c r="CF15" s="75">
        <f>各種係数!CA13</f>
        <v>8.6725017876807924E-5</v>
      </c>
      <c r="CG15" s="75">
        <f>各種係数!CB13</f>
        <v>0</v>
      </c>
      <c r="CH15" s="75">
        <f>各種係数!CC13</f>
        <v>0</v>
      </c>
      <c r="CI15" s="75">
        <f>各種係数!CD13</f>
        <v>0</v>
      </c>
      <c r="CJ15" s="75">
        <f>各種係数!CE13</f>
        <v>0</v>
      </c>
      <c r="CK15" s="75">
        <f>各種係数!CF13</f>
        <v>0</v>
      </c>
      <c r="CL15" s="75">
        <f>各種係数!CG13</f>
        <v>0</v>
      </c>
      <c r="CM15" s="75">
        <f>各種係数!CH13</f>
        <v>0</v>
      </c>
      <c r="CN15" s="75">
        <f>各種係数!CI13</f>
        <v>0</v>
      </c>
      <c r="CO15" s="75">
        <f>各種係数!CJ13</f>
        <v>0</v>
      </c>
      <c r="CP15" s="75">
        <f>各種係数!CK13</f>
        <v>0</v>
      </c>
      <c r="CQ15" s="75">
        <f>各種係数!CL13</f>
        <v>0</v>
      </c>
      <c r="CR15" s="75">
        <f>各種係数!CM13</f>
        <v>1.6959692464243314E-4</v>
      </c>
      <c r="CS15" s="75">
        <f>各種係数!CN13</f>
        <v>0</v>
      </c>
      <c r="CT15" s="75">
        <f>各種係数!CO13</f>
        <v>0</v>
      </c>
      <c r="CU15" s="75">
        <f>各種係数!CP13</f>
        <v>0</v>
      </c>
      <c r="CV15" s="75">
        <f>各種係数!CQ13</f>
        <v>0</v>
      </c>
      <c r="CW15" s="75">
        <f>各種係数!CR13</f>
        <v>0</v>
      </c>
      <c r="CX15" s="75">
        <f>各種係数!CS13</f>
        <v>0</v>
      </c>
      <c r="CY15" s="75">
        <f>各種係数!CT13</f>
        <v>5.3067166882396233E-5</v>
      </c>
      <c r="CZ15" s="75">
        <f>各種係数!CU13</f>
        <v>4.9702462982961091E-5</v>
      </c>
      <c r="DA15" s="75">
        <f>各種係数!CV13</f>
        <v>0</v>
      </c>
      <c r="DB15" s="75">
        <f>各種係数!CW13</f>
        <v>2.8105254176892465E-4</v>
      </c>
      <c r="DC15" s="75">
        <f>各種係数!CX13</f>
        <v>0</v>
      </c>
      <c r="DD15" s="75">
        <f>各種係数!CY13</f>
        <v>7.4695368887128994E-4</v>
      </c>
      <c r="DE15" s="75">
        <f>各種係数!CZ13</f>
        <v>1.4487017099430019E-3</v>
      </c>
      <c r="DF15" s="75">
        <f>各種係数!DA13</f>
        <v>0</v>
      </c>
      <c r="DG15" s="75">
        <f>各種係数!DB13</f>
        <v>0</v>
      </c>
      <c r="DH15" s="75">
        <f>各種係数!DC13</f>
        <v>0</v>
      </c>
      <c r="DI15" s="75">
        <f>各種係数!DD13</f>
        <v>0</v>
      </c>
      <c r="DJ15" s="75">
        <f>各種係数!DE13</f>
        <v>5.0648811272399435E-6</v>
      </c>
      <c r="DK15" s="75">
        <f>各種係数!DF13</f>
        <v>2.1675502540313675E-2</v>
      </c>
      <c r="DL15" s="75">
        <f>各種係数!DG13</f>
        <v>5.8776289185767466E-2</v>
      </c>
      <c r="DM15" s="75">
        <f>各種係数!DH13</f>
        <v>0</v>
      </c>
      <c r="DN15" s="75">
        <f>各種係数!DI13</f>
        <v>0</v>
      </c>
      <c r="DO15" s="75">
        <f>各種係数!DJ13</f>
        <v>0</v>
      </c>
      <c r="DP15" s="75">
        <f>各種係数!DK13</f>
        <v>2.5199798401612785E-3</v>
      </c>
      <c r="DQ15" s="75">
        <f>各種係数!DL13</f>
        <v>0</v>
      </c>
      <c r="DR15" s="75">
        <f>各種係数!DM13</f>
        <v>3.8587690526721975E-3</v>
      </c>
      <c r="DS15" s="75">
        <f>各種係数!DN13</f>
        <v>3.9190915883133733E-6</v>
      </c>
      <c r="DT15" s="73">
        <f>各種係数!DO13</f>
        <v>1.3938929335484435E-5</v>
      </c>
      <c r="DU15" s="73">
        <f>各種係数!DP13</f>
        <v>1.4368835123173278E-6</v>
      </c>
      <c r="DV15" s="73">
        <f>各種係数!DQ13</f>
        <v>1.1226658399797913E-6</v>
      </c>
      <c r="DW15" s="73">
        <f>各種係数!DR13</f>
        <v>1.4610963250265203E-3</v>
      </c>
      <c r="DX15" s="73">
        <f>各種係数!DS13</f>
        <v>3.9684072249526977E-6</v>
      </c>
      <c r="DY15" s="73">
        <f>各種係数!DT13</f>
        <v>3.2777896338395191E-6</v>
      </c>
      <c r="DZ15" s="73">
        <f>各種係数!DU13</f>
        <v>7.0337041739059516E-5</v>
      </c>
      <c r="EA15" s="73">
        <f>各種係数!DV13</f>
        <v>1.0054946814960193</v>
      </c>
      <c r="EB15" s="73">
        <f>各種係数!DW13</f>
        <v>3.4273970948476227E-6</v>
      </c>
      <c r="EC15" s="73">
        <f>各種係数!DX13</f>
        <v>0</v>
      </c>
      <c r="ED15" s="73">
        <f>各種係数!DY13</f>
        <v>1.4240720224221667E-6</v>
      </c>
      <c r="EE15" s="73">
        <f>各種係数!DZ13</f>
        <v>1.1420477355032041E-6</v>
      </c>
      <c r="EF15" s="73">
        <f>各種係数!EA13</f>
        <v>2.5610996910896239E-6</v>
      </c>
      <c r="EG15" s="73">
        <f>各種係数!EB13</f>
        <v>1.3159660068324376E-6</v>
      </c>
      <c r="EH15" s="73">
        <f>各種係数!EC13</f>
        <v>1.2466726370391905E-6</v>
      </c>
      <c r="EI15" s="73">
        <f>各種係数!ED13</f>
        <v>1.2363531549331159E-6</v>
      </c>
      <c r="EJ15" s="73">
        <f>各種係数!EE13</f>
        <v>1.1468735259450785E-6</v>
      </c>
      <c r="EK15" s="73">
        <f>各種係数!EF13</f>
        <v>0</v>
      </c>
      <c r="EL15" s="73">
        <f>各種係数!EG13</f>
        <v>8.6813911978609192E-7</v>
      </c>
      <c r="EM15" s="73">
        <f>各種係数!EH13</f>
        <v>0</v>
      </c>
      <c r="EN15" s="73">
        <f>各種係数!EI13</f>
        <v>2.9028059979980417E-7</v>
      </c>
      <c r="EO15" s="73">
        <f>各種係数!EJ13</f>
        <v>5.9925659535935012E-11</v>
      </c>
      <c r="EP15" s="73">
        <f>各種係数!EK13</f>
        <v>0</v>
      </c>
      <c r="EQ15" s="73">
        <f>各種係数!EL13</f>
        <v>8.3620989831378743E-6</v>
      </c>
      <c r="ER15" s="73">
        <f>各種係数!EM13</f>
        <v>9.1045073811569722E-7</v>
      </c>
      <c r="ES15" s="73">
        <f>各種係数!EN13</f>
        <v>1.4006217371679221E-8</v>
      </c>
      <c r="ET15" s="73">
        <f>各種係数!EO13</f>
        <v>6.3342245517178063E-6</v>
      </c>
      <c r="EU15" s="73">
        <f>各種係数!EP13</f>
        <v>9.5685092993415905E-7</v>
      </c>
      <c r="EV15" s="73">
        <f>各種係数!EQ13</f>
        <v>1.7381896157386507E-6</v>
      </c>
      <c r="EW15" s="73">
        <f>各種係数!ER13</f>
        <v>2.0708019091816655E-6</v>
      </c>
      <c r="EX15" s="73">
        <f>各種係数!ES13</f>
        <v>1.3178811907179799E-6</v>
      </c>
      <c r="EY15" s="73">
        <f>各種係数!ET13</f>
        <v>3.7939138330620065E-6</v>
      </c>
      <c r="EZ15" s="73">
        <f>各種係数!EU13</f>
        <v>1.950821065644139E-6</v>
      </c>
      <c r="FA15" s="73">
        <f>各種係数!EV13</f>
        <v>3.9662666636889837E-6</v>
      </c>
      <c r="FB15" s="73">
        <f>各種係数!EW13</f>
        <v>3.7566923190306018E-6</v>
      </c>
      <c r="FC15" s="73">
        <f>各種係数!EX13</f>
        <v>0</v>
      </c>
      <c r="FD15" s="73">
        <f>各種係数!EY13</f>
        <v>3.7613997091279865E-6</v>
      </c>
      <c r="FE15" s="73">
        <f>各種係数!EZ13</f>
        <v>2.7950997156092349E-6</v>
      </c>
      <c r="FF15" s="73">
        <f>各種係数!FA13</f>
        <v>1.2066615947433142E-6</v>
      </c>
      <c r="FG15" s="73">
        <f>各種係数!FB13</f>
        <v>1.0696072060856187E-6</v>
      </c>
      <c r="FH15" s="73">
        <f>各種係数!FC13</f>
        <v>1.2392756453553329E-6</v>
      </c>
      <c r="FI15" s="73">
        <f>各種係数!FD13</f>
        <v>2.1552321499419533E-6</v>
      </c>
      <c r="FJ15" s="73">
        <f>各種係数!FE13</f>
        <v>1.7552967981960621E-6</v>
      </c>
      <c r="FK15" s="73">
        <f>各種係数!FF13</f>
        <v>1.9089234174211996E-6</v>
      </c>
      <c r="FL15" s="73">
        <f>各種係数!FG13</f>
        <v>1.4651512469827996E-6</v>
      </c>
      <c r="FM15" s="73">
        <f>各種係数!FH13</f>
        <v>7.8629207078007205E-7</v>
      </c>
      <c r="FN15" s="73">
        <f>各種係数!FI13</f>
        <v>7.9552522997762212E-7</v>
      </c>
      <c r="FO15" s="73">
        <f>各種係数!FJ13</f>
        <v>1.6312416548697055E-6</v>
      </c>
      <c r="FP15" s="73">
        <f>各種係数!FK13</f>
        <v>5.456164614194827E-7</v>
      </c>
      <c r="FQ15" s="73">
        <f>各種係数!FL13</f>
        <v>7.0777556307895184E-7</v>
      </c>
      <c r="FR15" s="73">
        <f>各種係数!FM13</f>
        <v>2.4230149982185255E-6</v>
      </c>
      <c r="FS15" s="73">
        <f>各種係数!FN13</f>
        <v>1.5209056893415194E-6</v>
      </c>
      <c r="FT15" s="73">
        <f>各種係数!FO13</f>
        <v>1.1752357480207126E-6</v>
      </c>
      <c r="FU15" s="73">
        <f>各種係数!FP13</f>
        <v>0</v>
      </c>
      <c r="FV15" s="73">
        <f>各種係数!FQ13</f>
        <v>4.0174227931940972E-7</v>
      </c>
      <c r="FW15" s="73">
        <f>各種係数!FR13</f>
        <v>6.2352836688635711E-7</v>
      </c>
      <c r="FX15" s="73">
        <f>各種係数!FS13</f>
        <v>1.3532978790089108E-6</v>
      </c>
      <c r="FY15" s="73">
        <f>各種係数!FT13</f>
        <v>2.3350471196379687E-6</v>
      </c>
      <c r="FZ15" s="73">
        <f>各種係数!FU13</f>
        <v>1.7983664738561295E-6</v>
      </c>
      <c r="GA15" s="73">
        <f>各種係数!FV13</f>
        <v>1.1550549327389223E-6</v>
      </c>
      <c r="GB15" s="73">
        <f>各種係数!FW13</f>
        <v>4.4611938691493593E-6</v>
      </c>
      <c r="GC15" s="73">
        <f>各種係数!FX13</f>
        <v>5.4160752319109104E-6</v>
      </c>
      <c r="GD15" s="73">
        <f>各種係数!FY13</f>
        <v>3.936335666368923E-6</v>
      </c>
      <c r="GE15" s="73">
        <f>各種係数!FZ13</f>
        <v>4.6230486298022399E-6</v>
      </c>
      <c r="GF15" s="73">
        <f>各種係数!GA13</f>
        <v>1.5315347641776872E-6</v>
      </c>
      <c r="GG15" s="73">
        <f>各種係数!GB13</f>
        <v>1.4004619885776086E-6</v>
      </c>
      <c r="GH15" s="73">
        <f>各種係数!GC13</f>
        <v>2.9754406855963222E-6</v>
      </c>
      <c r="GI15" s="73">
        <f>各種係数!GD13</f>
        <v>2.5406623111176515E-6</v>
      </c>
      <c r="GJ15" s="73">
        <f>各種係数!GE13</f>
        <v>8.3484409532521975E-6</v>
      </c>
      <c r="GK15" s="73">
        <f>各種係数!GF13</f>
        <v>3.573945317904783E-6</v>
      </c>
      <c r="GL15" s="73">
        <f>各種係数!GG13</f>
        <v>3.3976549238625389E-6</v>
      </c>
      <c r="GM15" s="73">
        <f>各種係数!GH13</f>
        <v>2.8028030046147655E-6</v>
      </c>
      <c r="GN15" s="73">
        <f>各種係数!GI13</f>
        <v>3.7334347536965374E-7</v>
      </c>
      <c r="GO15" s="73">
        <f>各種係数!GJ13</f>
        <v>2.5622320644322998E-6</v>
      </c>
      <c r="GP15" s="73">
        <f>各種係数!GK13</f>
        <v>9.2728226480660876E-7</v>
      </c>
      <c r="GQ15" s="73">
        <f>各種係数!GL13</f>
        <v>2.06929442001389E-6</v>
      </c>
      <c r="GR15" s="73">
        <f>各種係数!GM13</f>
        <v>4.8113937014651203E-6</v>
      </c>
      <c r="GS15" s="73">
        <f>各種係数!GN13</f>
        <v>2.7852918132585256E-6</v>
      </c>
      <c r="GT15" s="73">
        <f>各種係数!GO13</f>
        <v>2.4048058740229946E-6</v>
      </c>
      <c r="GU15" s="73">
        <f>各種係数!GP13</f>
        <v>1.4044938724501009E-6</v>
      </c>
      <c r="GV15" s="73">
        <f>各種係数!GQ13</f>
        <v>1.4497359122234951E-5</v>
      </c>
      <c r="GW15" s="73">
        <f>各種係数!GR13</f>
        <v>5.2194057204135028E-7</v>
      </c>
      <c r="GX15" s="73">
        <f>各種係数!GS13</f>
        <v>2.8872251043127645E-6</v>
      </c>
      <c r="GY15" s="73">
        <f>各種係数!GT13</f>
        <v>2.2569357859160933E-6</v>
      </c>
      <c r="GZ15" s="73">
        <f>各種係数!GU13</f>
        <v>9.6701088203349157E-7</v>
      </c>
      <c r="HA15" s="73">
        <f>各種係数!GV13</f>
        <v>4.2266584758486727E-6</v>
      </c>
      <c r="HB15" s="73">
        <f>各種係数!GW13</f>
        <v>1.9889859459219243E-6</v>
      </c>
      <c r="HC15" s="73">
        <f>各種係数!GX13</f>
        <v>4.6098367546187792E-6</v>
      </c>
      <c r="HD15" s="73">
        <f>各種係数!GY13</f>
        <v>3.6915972544846591E-5</v>
      </c>
      <c r="HE15" s="73">
        <f>各種係数!GZ13</f>
        <v>8.6917951168292442E-7</v>
      </c>
      <c r="HF15" s="73">
        <f>各種係数!HA13</f>
        <v>4.4739356517055738E-5</v>
      </c>
      <c r="HG15" s="73">
        <f>各種係数!HB13</f>
        <v>5.9720144739946259E-6</v>
      </c>
      <c r="HH15" s="73">
        <f>各種係数!HC13</f>
        <v>9.4051323289990804E-5</v>
      </c>
      <c r="HI15" s="73">
        <f>各種係数!HD13</f>
        <v>1.9398645900412819E-4</v>
      </c>
      <c r="HJ15" s="73">
        <f>各種係数!HE13</f>
        <v>4.7123943760672467E-6</v>
      </c>
      <c r="HK15" s="73">
        <f>各種係数!HF13</f>
        <v>1.7648375485121583E-6</v>
      </c>
      <c r="HL15" s="73">
        <f>各種係数!HG13</f>
        <v>1.4249354499392376E-6</v>
      </c>
      <c r="HM15" s="73">
        <f>各種係数!HH13</f>
        <v>2.1878421606896522E-6</v>
      </c>
      <c r="HN15" s="73">
        <f>各種係数!HI13</f>
        <v>2.3400682573281467E-6</v>
      </c>
      <c r="HO15" s="73">
        <f>各種係数!HJ13</f>
        <v>1.6709909936366803E-3</v>
      </c>
      <c r="HP15" s="73">
        <f>各種係数!HK13</f>
        <v>4.5034990863127488E-3</v>
      </c>
      <c r="HQ15" s="73">
        <f>各種係数!HL13</f>
        <v>3.3176905502955762E-6</v>
      </c>
      <c r="HR15" s="73">
        <f>各種係数!HM13</f>
        <v>1.3734473363438876E-6</v>
      </c>
      <c r="HS15" s="73">
        <f>各種係数!HN13</f>
        <v>9.7588571207759848E-7</v>
      </c>
      <c r="HT15" s="73">
        <f>各種係数!HO13</f>
        <v>1.9721217370607328E-4</v>
      </c>
      <c r="HU15" s="73">
        <f>各種係数!HP13</f>
        <v>1.6223814358424293E-6</v>
      </c>
      <c r="HV15" s="73">
        <f>各種係数!HQ13</f>
        <v>2.9527544329424409E-4</v>
      </c>
      <c r="HW15" s="203">
        <v>0</v>
      </c>
      <c r="HX15" s="203">
        <f t="shared" si="4"/>
        <v>0</v>
      </c>
      <c r="HY15" s="203">
        <f t="shared" si="5"/>
        <v>0</v>
      </c>
      <c r="HZ15" s="72">
        <f>各種係数!HT13</f>
        <v>4.791587619925199E-4</v>
      </c>
      <c r="IA15" s="221">
        <f t="shared" si="6"/>
        <v>0</v>
      </c>
      <c r="IB15" s="203">
        <f t="shared" si="13"/>
        <v>0</v>
      </c>
      <c r="IC15" s="219">
        <f t="shared" si="14"/>
        <v>0</v>
      </c>
      <c r="ID15" s="219">
        <f t="shared" si="15"/>
        <v>0</v>
      </c>
      <c r="IE15" s="72">
        <f>各種係数!HT13</f>
        <v>4.791587619925199E-4</v>
      </c>
      <c r="IF15" s="221">
        <f t="shared" si="7"/>
        <v>0</v>
      </c>
      <c r="II15" s="72">
        <f>各種係数!I13</f>
        <v>2.6900017930978161E-2</v>
      </c>
      <c r="IJ15" s="219">
        <f t="shared" si="16"/>
        <v>0</v>
      </c>
      <c r="IK15" s="73">
        <f>各種係数!C13</f>
        <v>7.5791098533573464E-2</v>
      </c>
      <c r="IL15" s="219">
        <f t="shared" si="17"/>
        <v>0</v>
      </c>
      <c r="IM15" s="232">
        <v>0</v>
      </c>
      <c r="IN15" s="545">
        <f>各種係数!E13</f>
        <v>0.26264296167813972</v>
      </c>
      <c r="IO15" s="219">
        <f t="shared" si="18"/>
        <v>0</v>
      </c>
      <c r="IP15" s="545">
        <f>各種係数!F13</f>
        <v>0.17965743400726328</v>
      </c>
      <c r="IQ15" s="232">
        <f t="shared" si="19"/>
        <v>0</v>
      </c>
      <c r="IR15" s="72">
        <f>各種係数!HT13</f>
        <v>4.791587619925199E-4</v>
      </c>
      <c r="IS15" s="233">
        <f t="shared" si="20"/>
        <v>0</v>
      </c>
      <c r="IT15" s="234">
        <f t="shared" si="21"/>
        <v>0</v>
      </c>
      <c r="IU15" s="234">
        <f t="shared" si="22"/>
        <v>0</v>
      </c>
      <c r="IV15" s="234">
        <f t="shared" si="23"/>
        <v>0</v>
      </c>
      <c r="IW15" s="235">
        <f t="shared" si="24"/>
        <v>0</v>
      </c>
      <c r="IY15" s="177"/>
      <c r="IZ15" s="181"/>
      <c r="JA15" s="178"/>
      <c r="JB15" s="181"/>
    </row>
    <row r="16" spans="1:262">
      <c r="A16" s="6" t="s">
        <v>81</v>
      </c>
      <c r="B16" s="1" t="s">
        <v>215</v>
      </c>
      <c r="C16" s="219">
        <f>'計算2-1'!AC16</f>
        <v>0</v>
      </c>
      <c r="D16" s="545">
        <f>各種係数!D14</f>
        <v>0.32255581216320245</v>
      </c>
      <c r="E16" s="545">
        <f>各種係数!E14</f>
        <v>0.6774441878367975</v>
      </c>
      <c r="F16" s="545">
        <f>各種係数!F14</f>
        <v>8.6220169361046956E-2</v>
      </c>
      <c r="G16" s="546">
        <f t="shared" si="8"/>
        <v>0</v>
      </c>
      <c r="H16" s="546">
        <f t="shared" si="9"/>
        <v>0</v>
      </c>
      <c r="I16" s="546">
        <f t="shared" si="10"/>
        <v>0</v>
      </c>
      <c r="J16" s="72">
        <f>各種係数!HT14</f>
        <v>1.3086989992301771E-4</v>
      </c>
      <c r="K16" s="221">
        <f t="shared" si="11"/>
        <v>0</v>
      </c>
      <c r="L16" s="546">
        <v>0</v>
      </c>
      <c r="M16" s="558">
        <f>各種係数!C14</f>
        <v>1.8157245269714406E-2</v>
      </c>
      <c r="N16" s="546">
        <f t="shared" si="12"/>
        <v>0</v>
      </c>
      <c r="O16" s="75">
        <f>各種係数!J14</f>
        <v>7.6854808457688687E-3</v>
      </c>
      <c r="P16" s="75">
        <f>各種係数!K14</f>
        <v>0.29727655417819848</v>
      </c>
      <c r="Q16" s="75">
        <f>各種係数!L14</f>
        <v>2.9736413535195128E-2</v>
      </c>
      <c r="R16" s="75">
        <f>各種係数!M14</f>
        <v>4.3025557180965497E-3</v>
      </c>
      <c r="S16" s="75">
        <f>各種係数!N14</f>
        <v>2.2761760242792108E-2</v>
      </c>
      <c r="T16" s="75">
        <f>各種係数!O14</f>
        <v>0</v>
      </c>
      <c r="U16" s="75">
        <f>各種係数!P14</f>
        <v>0</v>
      </c>
      <c r="V16" s="75">
        <f>各種係数!Q14</f>
        <v>-1.1762491766255764E-5</v>
      </c>
      <c r="W16" s="75">
        <f>各種係数!R14</f>
        <v>0</v>
      </c>
      <c r="X16" s="75">
        <f>各種係数!S14</f>
        <v>1.3086989992301771E-2</v>
      </c>
      <c r="Y16" s="75">
        <f>各種係数!T14</f>
        <v>0</v>
      </c>
      <c r="Z16" s="75">
        <f>各種係数!U14</f>
        <v>0</v>
      </c>
      <c r="AA16" s="75">
        <f>各種係数!V14</f>
        <v>0</v>
      </c>
      <c r="AB16" s="75">
        <f>各種係数!W14</f>
        <v>0</v>
      </c>
      <c r="AC16" s="75">
        <f>各種係数!X14</f>
        <v>0</v>
      </c>
      <c r="AD16" s="75">
        <f>各種係数!Y14</f>
        <v>0</v>
      </c>
      <c r="AE16" s="75">
        <f>各種係数!Z14</f>
        <v>0</v>
      </c>
      <c r="AF16" s="75">
        <f>各種係数!AA14</f>
        <v>0</v>
      </c>
      <c r="AG16" s="75">
        <f>各種係数!AB14</f>
        <v>0</v>
      </c>
      <c r="AH16" s="75">
        <f>各種係数!AC14</f>
        <v>0</v>
      </c>
      <c r="AI16" s="75">
        <f>各種係数!AD14</f>
        <v>0</v>
      </c>
      <c r="AJ16" s="75">
        <f>各種係数!AE14</f>
        <v>0</v>
      </c>
      <c r="AK16" s="75">
        <f>各種係数!AF14</f>
        <v>0</v>
      </c>
      <c r="AL16" s="75">
        <f>各種係数!AG14</f>
        <v>0</v>
      </c>
      <c r="AM16" s="75">
        <f>各種係数!AH14</f>
        <v>0</v>
      </c>
      <c r="AN16" s="75">
        <f>各種係数!AI14</f>
        <v>0</v>
      </c>
      <c r="AO16" s="75">
        <f>各種係数!AJ14</f>
        <v>0</v>
      </c>
      <c r="AP16" s="75">
        <f>各種係数!AK14</f>
        <v>0</v>
      </c>
      <c r="AQ16" s="75">
        <f>各種係数!AL14</f>
        <v>0</v>
      </c>
      <c r="AR16" s="75">
        <f>各種係数!AM14</f>
        <v>0</v>
      </c>
      <c r="AS16" s="75">
        <f>各種係数!AN14</f>
        <v>0</v>
      </c>
      <c r="AT16" s="75">
        <f>各種係数!AO14</f>
        <v>0</v>
      </c>
      <c r="AU16" s="75">
        <f>各種係数!AP14</f>
        <v>0</v>
      </c>
      <c r="AV16" s="75">
        <f>各種係数!AQ14</f>
        <v>0</v>
      </c>
      <c r="AW16" s="75">
        <f>各種係数!AR14</f>
        <v>0</v>
      </c>
      <c r="AX16" s="75">
        <f>各種係数!AS14</f>
        <v>0</v>
      </c>
      <c r="AY16" s="75">
        <f>各種係数!AT14</f>
        <v>0</v>
      </c>
      <c r="AZ16" s="75">
        <f>各種係数!AU14</f>
        <v>0</v>
      </c>
      <c r="BA16" s="75">
        <f>各種係数!AV14</f>
        <v>0</v>
      </c>
      <c r="BB16" s="75">
        <f>各種係数!AW14</f>
        <v>0</v>
      </c>
      <c r="BC16" s="75">
        <f>各種係数!AX14</f>
        <v>0</v>
      </c>
      <c r="BD16" s="75">
        <f>各種係数!AY14</f>
        <v>0</v>
      </c>
      <c r="BE16" s="75">
        <f>各種係数!AZ14</f>
        <v>0</v>
      </c>
      <c r="BF16" s="75">
        <f>各種係数!BA14</f>
        <v>0</v>
      </c>
      <c r="BG16" s="75">
        <f>各種係数!BB14</f>
        <v>0</v>
      </c>
      <c r="BH16" s="75">
        <f>各種係数!BC14</f>
        <v>0</v>
      </c>
      <c r="BI16" s="75">
        <f>各種係数!BD14</f>
        <v>0</v>
      </c>
      <c r="BJ16" s="75">
        <f>各種係数!BE14</f>
        <v>0</v>
      </c>
      <c r="BK16" s="75">
        <f>各種係数!BF14</f>
        <v>0</v>
      </c>
      <c r="BL16" s="75">
        <f>各種係数!BG14</f>
        <v>0</v>
      </c>
      <c r="BM16" s="75">
        <f>各種係数!BH14</f>
        <v>0</v>
      </c>
      <c r="BN16" s="75">
        <f>各種係数!BI14</f>
        <v>0</v>
      </c>
      <c r="BO16" s="75">
        <f>各種係数!BJ14</f>
        <v>0</v>
      </c>
      <c r="BP16" s="75">
        <f>各種係数!BK14</f>
        <v>0</v>
      </c>
      <c r="BQ16" s="75">
        <f>各種係数!BL14</f>
        <v>0</v>
      </c>
      <c r="BR16" s="75">
        <f>各種係数!BM14</f>
        <v>0</v>
      </c>
      <c r="BS16" s="75">
        <f>各種係数!BN14</f>
        <v>0</v>
      </c>
      <c r="BT16" s="75">
        <f>各種係数!BO14</f>
        <v>0</v>
      </c>
      <c r="BU16" s="75">
        <f>各種係数!BP14</f>
        <v>0</v>
      </c>
      <c r="BV16" s="75">
        <f>各種係数!BQ14</f>
        <v>0</v>
      </c>
      <c r="BW16" s="75">
        <f>各種係数!BR14</f>
        <v>0</v>
      </c>
      <c r="BX16" s="75">
        <f>各種係数!BS14</f>
        <v>0</v>
      </c>
      <c r="BY16" s="75">
        <f>各種係数!BT14</f>
        <v>0</v>
      </c>
      <c r="BZ16" s="75">
        <f>各種係数!BU14</f>
        <v>2.1123162776074826E-4</v>
      </c>
      <c r="CA16" s="75">
        <f>各種係数!BV14</f>
        <v>0</v>
      </c>
      <c r="CB16" s="75">
        <f>各種係数!BW14</f>
        <v>0</v>
      </c>
      <c r="CC16" s="75">
        <f>各種係数!BX14</f>
        <v>0</v>
      </c>
      <c r="CD16" s="75">
        <f>各種係数!BY14</f>
        <v>0</v>
      </c>
      <c r="CE16" s="75">
        <f>各種係数!BZ14</f>
        <v>0</v>
      </c>
      <c r="CF16" s="75">
        <f>各種係数!CA14</f>
        <v>4.9089632760457316E-5</v>
      </c>
      <c r="CG16" s="75">
        <f>各種係数!CB14</f>
        <v>0</v>
      </c>
      <c r="CH16" s="75">
        <f>各種係数!CC14</f>
        <v>0</v>
      </c>
      <c r="CI16" s="75">
        <f>各種係数!CD14</f>
        <v>0</v>
      </c>
      <c r="CJ16" s="75">
        <f>各種係数!CE14</f>
        <v>0</v>
      </c>
      <c r="CK16" s="75">
        <f>各種係数!CF14</f>
        <v>0</v>
      </c>
      <c r="CL16" s="75">
        <f>各種係数!CG14</f>
        <v>0</v>
      </c>
      <c r="CM16" s="75">
        <f>各種係数!CH14</f>
        <v>0</v>
      </c>
      <c r="CN16" s="75">
        <f>各種係数!CI14</f>
        <v>0</v>
      </c>
      <c r="CO16" s="75">
        <f>各種係数!CJ14</f>
        <v>0</v>
      </c>
      <c r="CP16" s="75">
        <f>各種係数!CK14</f>
        <v>0</v>
      </c>
      <c r="CQ16" s="75">
        <f>各種係数!CL14</f>
        <v>0</v>
      </c>
      <c r="CR16" s="75">
        <f>各種係数!CM14</f>
        <v>0</v>
      </c>
      <c r="CS16" s="75">
        <f>各種係数!CN14</f>
        <v>0</v>
      </c>
      <c r="CT16" s="75">
        <f>各種係数!CO14</f>
        <v>0</v>
      </c>
      <c r="CU16" s="75">
        <f>各種係数!CP14</f>
        <v>0</v>
      </c>
      <c r="CV16" s="75">
        <f>各種係数!CQ14</f>
        <v>0</v>
      </c>
      <c r="CW16" s="75">
        <f>各種係数!CR14</f>
        <v>0</v>
      </c>
      <c r="CX16" s="75">
        <f>各種係数!CS14</f>
        <v>0</v>
      </c>
      <c r="CY16" s="75">
        <f>各種係数!CT14</f>
        <v>0</v>
      </c>
      <c r="CZ16" s="75">
        <f>各種係数!CU14</f>
        <v>3.9310129813796497E-4</v>
      </c>
      <c r="DA16" s="75">
        <f>各種係数!CV14</f>
        <v>1.3576086693010739E-3</v>
      </c>
      <c r="DB16" s="75">
        <f>各種係数!CW14</f>
        <v>5.0187953887307967E-5</v>
      </c>
      <c r="DC16" s="75">
        <f>各種係数!CX14</f>
        <v>0</v>
      </c>
      <c r="DD16" s="75">
        <f>各種係数!CY14</f>
        <v>5.3996652207563133E-5</v>
      </c>
      <c r="DE16" s="75">
        <f>各種係数!CZ14</f>
        <v>2.3749208359721342E-5</v>
      </c>
      <c r="DF16" s="75">
        <f>各種係数!DA14</f>
        <v>0</v>
      </c>
      <c r="DG16" s="75">
        <f>各種係数!DB14</f>
        <v>0</v>
      </c>
      <c r="DH16" s="75">
        <f>各種係数!DC14</f>
        <v>0</v>
      </c>
      <c r="DI16" s="75">
        <f>各種係数!DD14</f>
        <v>0</v>
      </c>
      <c r="DJ16" s="75">
        <f>各種係数!DE14</f>
        <v>0</v>
      </c>
      <c r="DK16" s="75">
        <f>各種係数!DF14</f>
        <v>0</v>
      </c>
      <c r="DL16" s="75">
        <f>各種係数!DG14</f>
        <v>0</v>
      </c>
      <c r="DM16" s="75">
        <f>各種係数!DH14</f>
        <v>0</v>
      </c>
      <c r="DN16" s="75">
        <f>各種係数!DI14</f>
        <v>7.2603390019826311E-4</v>
      </c>
      <c r="DO16" s="75">
        <f>各種係数!DJ14</f>
        <v>6.9524913093858632E-3</v>
      </c>
      <c r="DP16" s="75">
        <f>各種係数!DK14</f>
        <v>0</v>
      </c>
      <c r="DQ16" s="75">
        <f>各種係数!DL14</f>
        <v>0</v>
      </c>
      <c r="DR16" s="75">
        <f>各種係数!DM14</f>
        <v>0</v>
      </c>
      <c r="DS16" s="75">
        <f>各種係数!DN14</f>
        <v>1.9051159090077767E-4</v>
      </c>
      <c r="DT16" s="73">
        <f>各種係数!DO14</f>
        <v>5.6730492383327592E-3</v>
      </c>
      <c r="DU16" s="73">
        <f>各種係数!DP14</f>
        <v>6.0652246079407094E-4</v>
      </c>
      <c r="DV16" s="73">
        <f>各種係数!DQ14</f>
        <v>9.5819588139439384E-5</v>
      </c>
      <c r="DW16" s="73">
        <f>各種係数!DR14</f>
        <v>4.1760619066163681E-4</v>
      </c>
      <c r="DX16" s="73">
        <f>各種係数!DS14</f>
        <v>2.2504588075736729E-8</v>
      </c>
      <c r="DY16" s="73">
        <f>各種係数!DT14</f>
        <v>4.253258887938256E-8</v>
      </c>
      <c r="DZ16" s="73">
        <f>各種係数!DU14</f>
        <v>2.3644226496689089E-4</v>
      </c>
      <c r="EA16" s="73">
        <f>各種係数!DV14</f>
        <v>1.2152933487195828E-5</v>
      </c>
      <c r="EB16" s="73">
        <f>各種係数!DW14</f>
        <v>1.0002810988917126</v>
      </c>
      <c r="EC16" s="73">
        <f>各種係数!DX14</f>
        <v>0</v>
      </c>
      <c r="ED16" s="73">
        <f>各種係数!DY14</f>
        <v>3.9221287626787589E-6</v>
      </c>
      <c r="EE16" s="73">
        <f>各種係数!DZ14</f>
        <v>2.225505784933536E-7</v>
      </c>
      <c r="EF16" s="73">
        <f>各種係数!EA14</f>
        <v>1.0541498697089617E-5</v>
      </c>
      <c r="EG16" s="73">
        <f>各種係数!EB14</f>
        <v>4.5394850651596021E-7</v>
      </c>
      <c r="EH16" s="73">
        <f>各種係数!EC14</f>
        <v>4.3267498190248765E-7</v>
      </c>
      <c r="EI16" s="73">
        <f>各種係数!ED14</f>
        <v>7.6993371310170656E-8</v>
      </c>
      <c r="EJ16" s="73">
        <f>各種係数!EE14</f>
        <v>4.1467400286954353E-8</v>
      </c>
      <c r="EK16" s="73">
        <f>各種係数!EF14</f>
        <v>0</v>
      </c>
      <c r="EL16" s="73">
        <f>各種係数!EG14</f>
        <v>4.7001334414283304E-8</v>
      </c>
      <c r="EM16" s="73">
        <f>各種係数!EH14</f>
        <v>0</v>
      </c>
      <c r="EN16" s="73">
        <f>各種係数!EI14</f>
        <v>5.1719050008322824E-8</v>
      </c>
      <c r="EO16" s="73">
        <f>各種係数!EJ14</f>
        <v>1.0676904293494719E-11</v>
      </c>
      <c r="EP16" s="73">
        <f>各種係数!EK14</f>
        <v>0</v>
      </c>
      <c r="EQ16" s="73">
        <f>各種係数!EL14</f>
        <v>1.1666611876467877E-6</v>
      </c>
      <c r="ER16" s="73">
        <f>各種係数!EM14</f>
        <v>6.5647112173904751E-7</v>
      </c>
      <c r="ES16" s="73">
        <f>各種係数!EN14</f>
        <v>7.9428378838471161E-11</v>
      </c>
      <c r="ET16" s="73">
        <f>各種係数!EO14</f>
        <v>2.0782408395499768E-8</v>
      </c>
      <c r="EU16" s="73">
        <f>各種係数!EP14</f>
        <v>4.4488176867190231E-8</v>
      </c>
      <c r="EV16" s="73">
        <f>各種係数!EQ14</f>
        <v>1.4874603161111663E-6</v>
      </c>
      <c r="EW16" s="73">
        <f>各種係数!ER14</f>
        <v>2.2476125539717581E-5</v>
      </c>
      <c r="EX16" s="73">
        <f>各種係数!ES14</f>
        <v>4.316804378061678E-8</v>
      </c>
      <c r="EY16" s="73">
        <f>各種係数!ET14</f>
        <v>3.1530828636837868E-8</v>
      </c>
      <c r="EZ16" s="73">
        <f>各種係数!EU14</f>
        <v>1.4308284318489223E-7</v>
      </c>
      <c r="FA16" s="73">
        <f>各種係数!EV14</f>
        <v>8.6979620411757062E-8</v>
      </c>
      <c r="FB16" s="73">
        <f>各種係数!EW14</f>
        <v>1.9667645216021606E-8</v>
      </c>
      <c r="FC16" s="73">
        <f>各種係数!EX14</f>
        <v>0</v>
      </c>
      <c r="FD16" s="73">
        <f>各種係数!EY14</f>
        <v>2.1995889300726139E-8</v>
      </c>
      <c r="FE16" s="73">
        <f>各種係数!EZ14</f>
        <v>2.1675856812052021E-8</v>
      </c>
      <c r="FF16" s="73">
        <f>各種係数!FA14</f>
        <v>7.5650594105199037E-9</v>
      </c>
      <c r="FG16" s="73">
        <f>各種係数!FB14</f>
        <v>1.9788778094100885E-8</v>
      </c>
      <c r="FH16" s="73">
        <f>各種係数!FC14</f>
        <v>2.9904151250668918E-8</v>
      </c>
      <c r="FI16" s="73">
        <f>各種係数!FD14</f>
        <v>2.1828932991947508E-8</v>
      </c>
      <c r="FJ16" s="73">
        <f>各種係数!FE14</f>
        <v>2.2881094201148734E-8</v>
      </c>
      <c r="FK16" s="73">
        <f>各種係数!FF14</f>
        <v>2.9108618298111343E-8</v>
      </c>
      <c r="FL16" s="73">
        <f>各種係数!FG14</f>
        <v>5.4880675556662978E-8</v>
      </c>
      <c r="FM16" s="73">
        <f>各種係数!FH14</f>
        <v>3.5920364296797536E-8</v>
      </c>
      <c r="FN16" s="73">
        <f>各種係数!FI14</f>
        <v>5.3120348792307711E-8</v>
      </c>
      <c r="FO16" s="73">
        <f>各種係数!FJ14</f>
        <v>4.4568057138478135E-8</v>
      </c>
      <c r="FP16" s="73">
        <f>各種係数!FK14</f>
        <v>4.8441608184185884E-8</v>
      </c>
      <c r="FQ16" s="73">
        <f>各種係数!FL14</f>
        <v>3.9589039929024797E-8</v>
      </c>
      <c r="FR16" s="73">
        <f>各種係数!FM14</f>
        <v>3.8834701292255329E-8</v>
      </c>
      <c r="FS16" s="73">
        <f>各種係数!FN14</f>
        <v>3.821372381020661E-8</v>
      </c>
      <c r="FT16" s="73">
        <f>各種係数!FO14</f>
        <v>4.0019445492092528E-8</v>
      </c>
      <c r="FU16" s="73">
        <f>各種係数!FP14</f>
        <v>0</v>
      </c>
      <c r="FV16" s="73">
        <f>各種係数!FQ14</f>
        <v>9.5243754166411488E-9</v>
      </c>
      <c r="FW16" s="73">
        <f>各種係数!FR14</f>
        <v>3.8023594953994541E-8</v>
      </c>
      <c r="FX16" s="73">
        <f>各種係数!FS14</f>
        <v>3.2068762720066948E-8</v>
      </c>
      <c r="FY16" s="73">
        <f>各種係数!FT14</f>
        <v>2.869965685854234E-8</v>
      </c>
      <c r="FZ16" s="73">
        <f>各種係数!FU14</f>
        <v>7.7734178361483994E-7</v>
      </c>
      <c r="GA16" s="73">
        <f>各種係数!FV14</f>
        <v>1.2848141522211438E-8</v>
      </c>
      <c r="GB16" s="73">
        <f>各種係数!FW14</f>
        <v>2.5948456885544276E-7</v>
      </c>
      <c r="GC16" s="73">
        <f>各種係数!FX14</f>
        <v>8.3274594454282106E-8</v>
      </c>
      <c r="GD16" s="73">
        <f>各種係数!FY14</f>
        <v>4.1040112989580012E-6</v>
      </c>
      <c r="GE16" s="73">
        <f>各種係数!FZ14</f>
        <v>2.3732471868126195E-7</v>
      </c>
      <c r="GF16" s="73">
        <f>各種係数!GA14</f>
        <v>2.434769285063672E-8</v>
      </c>
      <c r="GG16" s="73">
        <f>各種係数!GB14</f>
        <v>4.3631704037832781E-8</v>
      </c>
      <c r="GH16" s="73">
        <f>各種係数!GC14</f>
        <v>3.185253119827475E-8</v>
      </c>
      <c r="GI16" s="73">
        <f>各種係数!GD14</f>
        <v>2.0823078925099695E-8</v>
      </c>
      <c r="GJ16" s="73">
        <f>各種係数!GE14</f>
        <v>9.2835916368206901E-7</v>
      </c>
      <c r="GK16" s="73">
        <f>各種係数!GF14</f>
        <v>1.625033082129685E-8</v>
      </c>
      <c r="GL16" s="73">
        <f>各種係数!GG14</f>
        <v>8.1724460807413777E-9</v>
      </c>
      <c r="GM16" s="73">
        <f>各種係数!GH14</f>
        <v>9.800544311850191E-9</v>
      </c>
      <c r="GN16" s="73">
        <f>各種係数!GI14</f>
        <v>4.2604161748483262E-9</v>
      </c>
      <c r="GO16" s="73">
        <f>各種係数!GJ14</f>
        <v>6.2495803488324135E-8</v>
      </c>
      <c r="GP16" s="73">
        <f>各種係数!GK14</f>
        <v>1.2571255018142588E-8</v>
      </c>
      <c r="GQ16" s="73">
        <f>各種係数!GL14</f>
        <v>7.1891917735438722E-8</v>
      </c>
      <c r="GR16" s="73">
        <f>各種係数!GM14</f>
        <v>1.3088444486479214E-8</v>
      </c>
      <c r="GS16" s="73">
        <f>各種係数!GN14</f>
        <v>1.1139870760908145E-8</v>
      </c>
      <c r="GT16" s="73">
        <f>各種係数!GO14</f>
        <v>1.0392344376278464E-8</v>
      </c>
      <c r="GU16" s="73">
        <f>各種係数!GP14</f>
        <v>1.8771268710776897E-8</v>
      </c>
      <c r="GV16" s="73">
        <f>各種係数!GQ14</f>
        <v>5.8821692128773397E-8</v>
      </c>
      <c r="GW16" s="73">
        <f>各種係数!GR14</f>
        <v>9.3784546681799143E-9</v>
      </c>
      <c r="GX16" s="73">
        <f>各種係数!GS14</f>
        <v>7.6443873243245663E-8</v>
      </c>
      <c r="GY16" s="73">
        <f>各種係数!GT14</f>
        <v>5.2033692763189921E-7</v>
      </c>
      <c r="GZ16" s="73">
        <f>各種係数!GU14</f>
        <v>5.1733571736865629E-8</v>
      </c>
      <c r="HA16" s="73">
        <f>各種係数!GV14</f>
        <v>8.0794936304844811E-8</v>
      </c>
      <c r="HB16" s="73">
        <f>各種係数!GW14</f>
        <v>2.5336132807544786E-7</v>
      </c>
      <c r="HC16" s="73">
        <f>各種係数!GX14</f>
        <v>5.9786832704358205E-8</v>
      </c>
      <c r="HD16" s="73">
        <f>各種係数!GY14</f>
        <v>8.0288677792100976E-6</v>
      </c>
      <c r="HE16" s="73">
        <f>各種係数!GZ14</f>
        <v>2.6494685747972628E-5</v>
      </c>
      <c r="HF16" s="73">
        <f>各種係数!HA14</f>
        <v>1.4468311194536643E-6</v>
      </c>
      <c r="HG16" s="73">
        <f>各種係数!HB14</f>
        <v>2.8875139708165985E-8</v>
      </c>
      <c r="HH16" s="73">
        <f>各種係数!HC14</f>
        <v>2.6570899808965552E-6</v>
      </c>
      <c r="HI16" s="73">
        <f>各種係数!HD14</f>
        <v>3.7149199963833242E-6</v>
      </c>
      <c r="HJ16" s="73">
        <f>各種係数!HE14</f>
        <v>4.1113514759467969E-7</v>
      </c>
      <c r="HK16" s="73">
        <f>各種係数!HF14</f>
        <v>4.0677704473261395E-8</v>
      </c>
      <c r="HL16" s="73">
        <f>各種係数!HG14</f>
        <v>3.3623049030569193E-7</v>
      </c>
      <c r="HM16" s="73">
        <f>各種係数!HH14</f>
        <v>4.0799786921321104E-8</v>
      </c>
      <c r="HN16" s="73">
        <f>各種係数!HI14</f>
        <v>1.9483440863476846E-8</v>
      </c>
      <c r="HO16" s="73">
        <f>各種係数!HJ14</f>
        <v>1.1474314497680704E-5</v>
      </c>
      <c r="HP16" s="73">
        <f>各種係数!HK14</f>
        <v>1.951744380152157E-5</v>
      </c>
      <c r="HQ16" s="73">
        <f>各種係数!HL14</f>
        <v>6.4772641714992675E-8</v>
      </c>
      <c r="HR16" s="73">
        <f>各種係数!HM14</f>
        <v>1.3584051820554404E-5</v>
      </c>
      <c r="HS16" s="73">
        <f>各種係数!HN14</f>
        <v>1.2690732475444577E-4</v>
      </c>
      <c r="HT16" s="73">
        <f>各種係数!HO14</f>
        <v>2.3012180730533075E-6</v>
      </c>
      <c r="HU16" s="73">
        <f>各種係数!HP14</f>
        <v>1.7016484914824773E-7</v>
      </c>
      <c r="HV16" s="73">
        <f>各種係数!HQ14</f>
        <v>4.6633178008359562E-8</v>
      </c>
      <c r="HW16" s="203">
        <v>0</v>
      </c>
      <c r="HX16" s="203">
        <f t="shared" si="4"/>
        <v>0</v>
      </c>
      <c r="HY16" s="203">
        <f t="shared" si="5"/>
        <v>0</v>
      </c>
      <c r="HZ16" s="72">
        <f>各種係数!HT14</f>
        <v>1.3086989992301771E-4</v>
      </c>
      <c r="IA16" s="221">
        <f t="shared" si="6"/>
        <v>0</v>
      </c>
      <c r="IB16" s="203">
        <f t="shared" si="13"/>
        <v>0</v>
      </c>
      <c r="IC16" s="219">
        <f t="shared" si="14"/>
        <v>0</v>
      </c>
      <c r="ID16" s="219">
        <f t="shared" si="15"/>
        <v>0</v>
      </c>
      <c r="IE16" s="72">
        <f>各種係数!HT14</f>
        <v>1.3086989992301771E-4</v>
      </c>
      <c r="IF16" s="221">
        <f t="shared" si="7"/>
        <v>0</v>
      </c>
      <c r="II16" s="72">
        <f>各種係数!I14</f>
        <v>9.3797361009768541E-4</v>
      </c>
      <c r="IJ16" s="219">
        <f>$IH$6*II16</f>
        <v>0</v>
      </c>
      <c r="IK16" s="73">
        <f>各種係数!C14</f>
        <v>1.8157245269714406E-2</v>
      </c>
      <c r="IL16" s="219">
        <f>IJ16*IK16</f>
        <v>0</v>
      </c>
      <c r="IM16" s="232">
        <v>0</v>
      </c>
      <c r="IN16" s="545">
        <f>各種係数!E14</f>
        <v>0.6774441878367975</v>
      </c>
      <c r="IO16" s="219">
        <f t="shared" si="18"/>
        <v>0</v>
      </c>
      <c r="IP16" s="545">
        <f>各種係数!F14</f>
        <v>8.6220169361046956E-2</v>
      </c>
      <c r="IQ16" s="232">
        <f t="shared" si="19"/>
        <v>0</v>
      </c>
      <c r="IR16" s="72">
        <f>各種係数!HT14</f>
        <v>1.3086989992301771E-4</v>
      </c>
      <c r="IS16" s="233">
        <f t="shared" si="20"/>
        <v>0</v>
      </c>
      <c r="IT16" s="234">
        <f t="shared" si="21"/>
        <v>0</v>
      </c>
      <c r="IU16" s="234">
        <f t="shared" si="22"/>
        <v>0</v>
      </c>
      <c r="IV16" s="234">
        <f t="shared" si="23"/>
        <v>0</v>
      </c>
      <c r="IW16" s="235">
        <f t="shared" si="24"/>
        <v>0</v>
      </c>
      <c r="IY16" s="177"/>
      <c r="IZ16" s="181"/>
      <c r="JA16" s="178"/>
      <c r="JB16" s="181"/>
    </row>
    <row r="17" spans="1:262">
      <c r="A17" s="6" t="s">
        <v>82</v>
      </c>
      <c r="B17" s="1" t="s">
        <v>10</v>
      </c>
      <c r="C17" s="219">
        <f>'計算2-1'!AC17</f>
        <v>0</v>
      </c>
      <c r="D17" s="545">
        <f>各種係数!D15</f>
        <v>0</v>
      </c>
      <c r="E17" s="545">
        <f>各種係数!E15</f>
        <v>0</v>
      </c>
      <c r="F17" s="545">
        <f>各種係数!F15</f>
        <v>0</v>
      </c>
      <c r="G17" s="546">
        <f t="shared" si="8"/>
        <v>0</v>
      </c>
      <c r="H17" s="546">
        <f t="shared" si="9"/>
        <v>0</v>
      </c>
      <c r="I17" s="546">
        <f t="shared" si="10"/>
        <v>0</v>
      </c>
      <c r="J17" s="72">
        <f>各種係数!HT15</f>
        <v>0</v>
      </c>
      <c r="K17" s="221">
        <f t="shared" si="11"/>
        <v>0</v>
      </c>
      <c r="L17" s="546">
        <v>0</v>
      </c>
      <c r="M17" s="558">
        <f>各種係数!C15</f>
        <v>0</v>
      </c>
      <c r="N17" s="546">
        <f t="shared" si="12"/>
        <v>0</v>
      </c>
      <c r="O17" s="75">
        <f>各種係数!J15</f>
        <v>0</v>
      </c>
      <c r="P17" s="75">
        <f>各種係数!K15</f>
        <v>0</v>
      </c>
      <c r="Q17" s="75">
        <f>各種係数!L15</f>
        <v>0</v>
      </c>
      <c r="R17" s="75">
        <f>各種係数!M15</f>
        <v>0</v>
      </c>
      <c r="S17" s="75">
        <f>各種係数!N15</f>
        <v>0</v>
      </c>
      <c r="T17" s="75">
        <f>各種係数!O15</f>
        <v>0</v>
      </c>
      <c r="U17" s="75">
        <f>各種係数!P15</f>
        <v>0</v>
      </c>
      <c r="V17" s="75">
        <f>各種係数!Q15</f>
        <v>0</v>
      </c>
      <c r="W17" s="75">
        <f>各種係数!R15</f>
        <v>0</v>
      </c>
      <c r="X17" s="75">
        <f>各種係数!S15</f>
        <v>0</v>
      </c>
      <c r="Y17" s="75">
        <f>各種係数!T15</f>
        <v>0</v>
      </c>
      <c r="Z17" s="75">
        <f>各種係数!U15</f>
        <v>0</v>
      </c>
      <c r="AA17" s="75">
        <f>各種係数!V15</f>
        <v>0</v>
      </c>
      <c r="AB17" s="75">
        <f>各種係数!W15</f>
        <v>0</v>
      </c>
      <c r="AC17" s="75">
        <f>各種係数!X15</f>
        <v>0</v>
      </c>
      <c r="AD17" s="75">
        <f>各種係数!Y15</f>
        <v>0</v>
      </c>
      <c r="AE17" s="75">
        <f>各種係数!Z15</f>
        <v>0</v>
      </c>
      <c r="AF17" s="75">
        <f>各種係数!AA15</f>
        <v>0</v>
      </c>
      <c r="AG17" s="75">
        <f>各種係数!AB15</f>
        <v>0</v>
      </c>
      <c r="AH17" s="75">
        <f>各種係数!AC15</f>
        <v>0</v>
      </c>
      <c r="AI17" s="75">
        <f>各種係数!AD15</f>
        <v>0</v>
      </c>
      <c r="AJ17" s="75">
        <f>各種係数!AE15</f>
        <v>0</v>
      </c>
      <c r="AK17" s="75">
        <f>各種係数!AF15</f>
        <v>0</v>
      </c>
      <c r="AL17" s="75">
        <f>各種係数!AG15</f>
        <v>0</v>
      </c>
      <c r="AM17" s="75">
        <f>各種係数!AH15</f>
        <v>0</v>
      </c>
      <c r="AN17" s="75">
        <f>各種係数!AI15</f>
        <v>0</v>
      </c>
      <c r="AO17" s="75">
        <f>各種係数!AJ15</f>
        <v>0</v>
      </c>
      <c r="AP17" s="75">
        <f>各種係数!AK15</f>
        <v>0</v>
      </c>
      <c r="AQ17" s="75">
        <f>各種係数!AL15</f>
        <v>0</v>
      </c>
      <c r="AR17" s="75">
        <f>各種係数!AM15</f>
        <v>0</v>
      </c>
      <c r="AS17" s="75">
        <f>各種係数!AN15</f>
        <v>0</v>
      </c>
      <c r="AT17" s="75">
        <f>各種係数!AO15</f>
        <v>0</v>
      </c>
      <c r="AU17" s="75">
        <f>各種係数!AP15</f>
        <v>0</v>
      </c>
      <c r="AV17" s="75">
        <f>各種係数!AQ15</f>
        <v>0</v>
      </c>
      <c r="AW17" s="75">
        <f>各種係数!AR15</f>
        <v>0</v>
      </c>
      <c r="AX17" s="75">
        <f>各種係数!AS15</f>
        <v>0</v>
      </c>
      <c r="AY17" s="75">
        <f>各種係数!AT15</f>
        <v>0</v>
      </c>
      <c r="AZ17" s="75">
        <f>各種係数!AU15</f>
        <v>0</v>
      </c>
      <c r="BA17" s="75">
        <f>各種係数!AV15</f>
        <v>0</v>
      </c>
      <c r="BB17" s="75">
        <f>各種係数!AW15</f>
        <v>0</v>
      </c>
      <c r="BC17" s="75">
        <f>各種係数!AX15</f>
        <v>0</v>
      </c>
      <c r="BD17" s="75">
        <f>各種係数!AY15</f>
        <v>0</v>
      </c>
      <c r="BE17" s="75">
        <f>各種係数!AZ15</f>
        <v>0</v>
      </c>
      <c r="BF17" s="75">
        <f>各種係数!BA15</f>
        <v>0</v>
      </c>
      <c r="BG17" s="75">
        <f>各種係数!BB15</f>
        <v>0</v>
      </c>
      <c r="BH17" s="75">
        <f>各種係数!BC15</f>
        <v>0</v>
      </c>
      <c r="BI17" s="75">
        <f>各種係数!BD15</f>
        <v>0</v>
      </c>
      <c r="BJ17" s="75">
        <f>各種係数!BE15</f>
        <v>0</v>
      </c>
      <c r="BK17" s="75">
        <f>各種係数!BF15</f>
        <v>0</v>
      </c>
      <c r="BL17" s="75">
        <f>各種係数!BG15</f>
        <v>0</v>
      </c>
      <c r="BM17" s="75">
        <f>各種係数!BH15</f>
        <v>0</v>
      </c>
      <c r="BN17" s="75">
        <f>各種係数!BI15</f>
        <v>0</v>
      </c>
      <c r="BO17" s="75">
        <f>各種係数!BJ15</f>
        <v>0</v>
      </c>
      <c r="BP17" s="75">
        <f>各種係数!BK15</f>
        <v>0</v>
      </c>
      <c r="BQ17" s="75">
        <f>各種係数!BL15</f>
        <v>0</v>
      </c>
      <c r="BR17" s="75">
        <f>各種係数!BM15</f>
        <v>0</v>
      </c>
      <c r="BS17" s="75">
        <f>各種係数!BN15</f>
        <v>0</v>
      </c>
      <c r="BT17" s="75">
        <f>各種係数!BO15</f>
        <v>0</v>
      </c>
      <c r="BU17" s="75">
        <f>各種係数!BP15</f>
        <v>0</v>
      </c>
      <c r="BV17" s="75">
        <f>各種係数!BQ15</f>
        <v>0</v>
      </c>
      <c r="BW17" s="75">
        <f>各種係数!BR15</f>
        <v>0</v>
      </c>
      <c r="BX17" s="75">
        <f>各種係数!BS15</f>
        <v>0</v>
      </c>
      <c r="BY17" s="75">
        <f>各種係数!BT15</f>
        <v>0</v>
      </c>
      <c r="BZ17" s="75">
        <f>各種係数!BU15</f>
        <v>0</v>
      </c>
      <c r="CA17" s="75">
        <f>各種係数!BV15</f>
        <v>0</v>
      </c>
      <c r="CB17" s="75">
        <f>各種係数!BW15</f>
        <v>0</v>
      </c>
      <c r="CC17" s="75">
        <f>各種係数!BX15</f>
        <v>0</v>
      </c>
      <c r="CD17" s="75">
        <f>各種係数!BY15</f>
        <v>0</v>
      </c>
      <c r="CE17" s="75">
        <f>各種係数!BZ15</f>
        <v>0</v>
      </c>
      <c r="CF17" s="75">
        <f>各種係数!CA15</f>
        <v>0</v>
      </c>
      <c r="CG17" s="75">
        <f>各種係数!CB15</f>
        <v>0</v>
      </c>
      <c r="CH17" s="75">
        <f>各種係数!CC15</f>
        <v>0</v>
      </c>
      <c r="CI17" s="75">
        <f>各種係数!CD15</f>
        <v>0</v>
      </c>
      <c r="CJ17" s="75">
        <f>各種係数!CE15</f>
        <v>0</v>
      </c>
      <c r="CK17" s="75">
        <f>各種係数!CF15</f>
        <v>0</v>
      </c>
      <c r="CL17" s="75">
        <f>各種係数!CG15</f>
        <v>0</v>
      </c>
      <c r="CM17" s="75">
        <f>各種係数!CH15</f>
        <v>0</v>
      </c>
      <c r="CN17" s="75">
        <f>各種係数!CI15</f>
        <v>0</v>
      </c>
      <c r="CO17" s="75">
        <f>各種係数!CJ15</f>
        <v>0</v>
      </c>
      <c r="CP17" s="75">
        <f>各種係数!CK15</f>
        <v>0</v>
      </c>
      <c r="CQ17" s="75">
        <f>各種係数!CL15</f>
        <v>0</v>
      </c>
      <c r="CR17" s="75">
        <f>各種係数!CM15</f>
        <v>0</v>
      </c>
      <c r="CS17" s="75">
        <f>各種係数!CN15</f>
        <v>0</v>
      </c>
      <c r="CT17" s="75">
        <f>各種係数!CO15</f>
        <v>0</v>
      </c>
      <c r="CU17" s="75">
        <f>各種係数!CP15</f>
        <v>0</v>
      </c>
      <c r="CV17" s="75">
        <f>各種係数!CQ15</f>
        <v>0</v>
      </c>
      <c r="CW17" s="75">
        <f>各種係数!CR15</f>
        <v>0</v>
      </c>
      <c r="CX17" s="75">
        <f>各種係数!CS15</f>
        <v>0</v>
      </c>
      <c r="CY17" s="75">
        <f>各種係数!CT15</f>
        <v>0</v>
      </c>
      <c r="CZ17" s="75">
        <f>各種係数!CU15</f>
        <v>0</v>
      </c>
      <c r="DA17" s="75">
        <f>各種係数!CV15</f>
        <v>0</v>
      </c>
      <c r="DB17" s="75">
        <f>各種係数!CW15</f>
        <v>0</v>
      </c>
      <c r="DC17" s="75">
        <f>各種係数!CX15</f>
        <v>0</v>
      </c>
      <c r="DD17" s="75">
        <f>各種係数!CY15</f>
        <v>0</v>
      </c>
      <c r="DE17" s="75">
        <f>各種係数!CZ15</f>
        <v>0</v>
      </c>
      <c r="DF17" s="75">
        <f>各種係数!DA15</f>
        <v>0</v>
      </c>
      <c r="DG17" s="75">
        <f>各種係数!DB15</f>
        <v>0</v>
      </c>
      <c r="DH17" s="75">
        <f>各種係数!DC15</f>
        <v>0</v>
      </c>
      <c r="DI17" s="75">
        <f>各種係数!DD15</f>
        <v>0</v>
      </c>
      <c r="DJ17" s="75">
        <f>各種係数!DE15</f>
        <v>0</v>
      </c>
      <c r="DK17" s="75">
        <f>各種係数!DF15</f>
        <v>0</v>
      </c>
      <c r="DL17" s="75">
        <f>各種係数!DG15</f>
        <v>0</v>
      </c>
      <c r="DM17" s="75">
        <f>各種係数!DH15</f>
        <v>0</v>
      </c>
      <c r="DN17" s="75">
        <f>各種係数!DI15</f>
        <v>0</v>
      </c>
      <c r="DO17" s="75">
        <f>各種係数!DJ15</f>
        <v>0</v>
      </c>
      <c r="DP17" s="75">
        <f>各種係数!DK15</f>
        <v>0</v>
      </c>
      <c r="DQ17" s="75">
        <f>各種係数!DL15</f>
        <v>0</v>
      </c>
      <c r="DR17" s="75">
        <f>各種係数!DM15</f>
        <v>0</v>
      </c>
      <c r="DS17" s="75">
        <f>各種係数!DN15</f>
        <v>0</v>
      </c>
      <c r="DT17" s="73">
        <f>各種係数!DO15</f>
        <v>0</v>
      </c>
      <c r="DU17" s="73">
        <f>各種係数!DP15</f>
        <v>0</v>
      </c>
      <c r="DV17" s="73">
        <f>各種係数!DQ15</f>
        <v>0</v>
      </c>
      <c r="DW17" s="73">
        <f>各種係数!DR15</f>
        <v>0</v>
      </c>
      <c r="DX17" s="73">
        <f>各種係数!DS15</f>
        <v>0</v>
      </c>
      <c r="DY17" s="73">
        <f>各種係数!DT15</f>
        <v>0</v>
      </c>
      <c r="DZ17" s="73">
        <f>各種係数!DU15</f>
        <v>0</v>
      </c>
      <c r="EA17" s="73">
        <f>各種係数!DV15</f>
        <v>0</v>
      </c>
      <c r="EB17" s="73">
        <f>各種係数!DW15</f>
        <v>0</v>
      </c>
      <c r="EC17" s="73">
        <f>各種係数!DX15</f>
        <v>1</v>
      </c>
      <c r="ED17" s="73">
        <f>各種係数!DY15</f>
        <v>0</v>
      </c>
      <c r="EE17" s="73">
        <f>各種係数!DZ15</f>
        <v>0</v>
      </c>
      <c r="EF17" s="73">
        <f>各種係数!EA15</f>
        <v>0</v>
      </c>
      <c r="EG17" s="73">
        <f>各種係数!EB15</f>
        <v>0</v>
      </c>
      <c r="EH17" s="73">
        <f>各種係数!EC15</f>
        <v>0</v>
      </c>
      <c r="EI17" s="73">
        <f>各種係数!ED15</f>
        <v>0</v>
      </c>
      <c r="EJ17" s="73">
        <f>各種係数!EE15</f>
        <v>0</v>
      </c>
      <c r="EK17" s="73">
        <f>各種係数!EF15</f>
        <v>0</v>
      </c>
      <c r="EL17" s="73">
        <f>各種係数!EG15</f>
        <v>0</v>
      </c>
      <c r="EM17" s="73">
        <f>各種係数!EH15</f>
        <v>0</v>
      </c>
      <c r="EN17" s="73">
        <f>各種係数!EI15</f>
        <v>0</v>
      </c>
      <c r="EO17" s="73">
        <f>各種係数!EJ15</f>
        <v>0</v>
      </c>
      <c r="EP17" s="73">
        <f>各種係数!EK15</f>
        <v>0</v>
      </c>
      <c r="EQ17" s="73">
        <f>各種係数!EL15</f>
        <v>0</v>
      </c>
      <c r="ER17" s="73">
        <f>各種係数!EM15</f>
        <v>0</v>
      </c>
      <c r="ES17" s="73">
        <f>各種係数!EN15</f>
        <v>0</v>
      </c>
      <c r="ET17" s="73">
        <f>各種係数!EO15</f>
        <v>0</v>
      </c>
      <c r="EU17" s="73">
        <f>各種係数!EP15</f>
        <v>0</v>
      </c>
      <c r="EV17" s="73">
        <f>各種係数!EQ15</f>
        <v>0</v>
      </c>
      <c r="EW17" s="73">
        <f>各種係数!ER15</f>
        <v>0</v>
      </c>
      <c r="EX17" s="73">
        <f>各種係数!ES15</f>
        <v>0</v>
      </c>
      <c r="EY17" s="73">
        <f>各種係数!ET15</f>
        <v>0</v>
      </c>
      <c r="EZ17" s="73">
        <f>各種係数!EU15</f>
        <v>0</v>
      </c>
      <c r="FA17" s="73">
        <f>各種係数!EV15</f>
        <v>0</v>
      </c>
      <c r="FB17" s="73">
        <f>各種係数!EW15</f>
        <v>0</v>
      </c>
      <c r="FC17" s="73">
        <f>各種係数!EX15</f>
        <v>0</v>
      </c>
      <c r="FD17" s="73">
        <f>各種係数!EY15</f>
        <v>0</v>
      </c>
      <c r="FE17" s="73">
        <f>各種係数!EZ15</f>
        <v>0</v>
      </c>
      <c r="FF17" s="73">
        <f>各種係数!FA15</f>
        <v>0</v>
      </c>
      <c r="FG17" s="73">
        <f>各種係数!FB15</f>
        <v>0</v>
      </c>
      <c r="FH17" s="73">
        <f>各種係数!FC15</f>
        <v>0</v>
      </c>
      <c r="FI17" s="73">
        <f>各種係数!FD15</f>
        <v>0</v>
      </c>
      <c r="FJ17" s="73">
        <f>各種係数!FE15</f>
        <v>0</v>
      </c>
      <c r="FK17" s="73">
        <f>各種係数!FF15</f>
        <v>0</v>
      </c>
      <c r="FL17" s="73">
        <f>各種係数!FG15</f>
        <v>0</v>
      </c>
      <c r="FM17" s="73">
        <f>各種係数!FH15</f>
        <v>0</v>
      </c>
      <c r="FN17" s="73">
        <f>各種係数!FI15</f>
        <v>0</v>
      </c>
      <c r="FO17" s="73">
        <f>各種係数!FJ15</f>
        <v>0</v>
      </c>
      <c r="FP17" s="73">
        <f>各種係数!FK15</f>
        <v>0</v>
      </c>
      <c r="FQ17" s="73">
        <f>各種係数!FL15</f>
        <v>0</v>
      </c>
      <c r="FR17" s="73">
        <f>各種係数!FM15</f>
        <v>0</v>
      </c>
      <c r="FS17" s="73">
        <f>各種係数!FN15</f>
        <v>0</v>
      </c>
      <c r="FT17" s="73">
        <f>各種係数!FO15</f>
        <v>0</v>
      </c>
      <c r="FU17" s="73">
        <f>各種係数!FP15</f>
        <v>0</v>
      </c>
      <c r="FV17" s="73">
        <f>各種係数!FQ15</f>
        <v>0</v>
      </c>
      <c r="FW17" s="73">
        <f>各種係数!FR15</f>
        <v>0</v>
      </c>
      <c r="FX17" s="73">
        <f>各種係数!FS15</f>
        <v>0</v>
      </c>
      <c r="FY17" s="73">
        <f>各種係数!FT15</f>
        <v>0</v>
      </c>
      <c r="FZ17" s="73">
        <f>各種係数!FU15</f>
        <v>0</v>
      </c>
      <c r="GA17" s="73">
        <f>各種係数!FV15</f>
        <v>0</v>
      </c>
      <c r="GB17" s="73">
        <f>各種係数!FW15</f>
        <v>0</v>
      </c>
      <c r="GC17" s="73">
        <f>各種係数!FX15</f>
        <v>0</v>
      </c>
      <c r="GD17" s="73">
        <f>各種係数!FY15</f>
        <v>0</v>
      </c>
      <c r="GE17" s="73">
        <f>各種係数!FZ15</f>
        <v>0</v>
      </c>
      <c r="GF17" s="73">
        <f>各種係数!GA15</f>
        <v>0</v>
      </c>
      <c r="GG17" s="73">
        <f>各種係数!GB15</f>
        <v>0</v>
      </c>
      <c r="GH17" s="73">
        <f>各種係数!GC15</f>
        <v>0</v>
      </c>
      <c r="GI17" s="73">
        <f>各種係数!GD15</f>
        <v>0</v>
      </c>
      <c r="GJ17" s="73">
        <f>各種係数!GE15</f>
        <v>0</v>
      </c>
      <c r="GK17" s="73">
        <f>各種係数!GF15</f>
        <v>0</v>
      </c>
      <c r="GL17" s="73">
        <f>各種係数!GG15</f>
        <v>0</v>
      </c>
      <c r="GM17" s="73">
        <f>各種係数!GH15</f>
        <v>0</v>
      </c>
      <c r="GN17" s="73">
        <f>各種係数!GI15</f>
        <v>0</v>
      </c>
      <c r="GO17" s="73">
        <f>各種係数!GJ15</f>
        <v>0</v>
      </c>
      <c r="GP17" s="73">
        <f>各種係数!GK15</f>
        <v>0</v>
      </c>
      <c r="GQ17" s="73">
        <f>各種係数!GL15</f>
        <v>0</v>
      </c>
      <c r="GR17" s="73">
        <f>各種係数!GM15</f>
        <v>0</v>
      </c>
      <c r="GS17" s="73">
        <f>各種係数!GN15</f>
        <v>0</v>
      </c>
      <c r="GT17" s="73">
        <f>各種係数!GO15</f>
        <v>0</v>
      </c>
      <c r="GU17" s="73">
        <f>各種係数!GP15</f>
        <v>0</v>
      </c>
      <c r="GV17" s="73">
        <f>各種係数!GQ15</f>
        <v>0</v>
      </c>
      <c r="GW17" s="73">
        <f>各種係数!GR15</f>
        <v>0</v>
      </c>
      <c r="GX17" s="73">
        <f>各種係数!GS15</f>
        <v>0</v>
      </c>
      <c r="GY17" s="73">
        <f>各種係数!GT15</f>
        <v>0</v>
      </c>
      <c r="GZ17" s="73">
        <f>各種係数!GU15</f>
        <v>0</v>
      </c>
      <c r="HA17" s="73">
        <f>各種係数!GV15</f>
        <v>0</v>
      </c>
      <c r="HB17" s="73">
        <f>各種係数!GW15</f>
        <v>0</v>
      </c>
      <c r="HC17" s="73">
        <f>各種係数!GX15</f>
        <v>0</v>
      </c>
      <c r="HD17" s="73">
        <f>各種係数!GY15</f>
        <v>0</v>
      </c>
      <c r="HE17" s="73">
        <f>各種係数!GZ15</f>
        <v>0</v>
      </c>
      <c r="HF17" s="73">
        <f>各種係数!HA15</f>
        <v>0</v>
      </c>
      <c r="HG17" s="73">
        <f>各種係数!HB15</f>
        <v>0</v>
      </c>
      <c r="HH17" s="73">
        <f>各種係数!HC15</f>
        <v>0</v>
      </c>
      <c r="HI17" s="73">
        <f>各種係数!HD15</f>
        <v>0</v>
      </c>
      <c r="HJ17" s="73">
        <f>各種係数!HE15</f>
        <v>0</v>
      </c>
      <c r="HK17" s="73">
        <f>各種係数!HF15</f>
        <v>0</v>
      </c>
      <c r="HL17" s="73">
        <f>各種係数!HG15</f>
        <v>0</v>
      </c>
      <c r="HM17" s="73">
        <f>各種係数!HH15</f>
        <v>0</v>
      </c>
      <c r="HN17" s="73">
        <f>各種係数!HI15</f>
        <v>0</v>
      </c>
      <c r="HO17" s="73">
        <f>各種係数!HJ15</f>
        <v>0</v>
      </c>
      <c r="HP17" s="73">
        <f>各種係数!HK15</f>
        <v>0</v>
      </c>
      <c r="HQ17" s="73">
        <f>各種係数!HL15</f>
        <v>0</v>
      </c>
      <c r="HR17" s="73">
        <f>各種係数!HM15</f>
        <v>0</v>
      </c>
      <c r="HS17" s="73">
        <f>各種係数!HN15</f>
        <v>0</v>
      </c>
      <c r="HT17" s="73">
        <f>各種係数!HO15</f>
        <v>0</v>
      </c>
      <c r="HU17" s="73">
        <f>各種係数!HP15</f>
        <v>0</v>
      </c>
      <c r="HV17" s="73">
        <f>各種係数!HQ15</f>
        <v>0</v>
      </c>
      <c r="HW17" s="203">
        <v>0</v>
      </c>
      <c r="HX17" s="203">
        <f t="shared" si="4"/>
        <v>0</v>
      </c>
      <c r="HY17" s="203">
        <f t="shared" si="5"/>
        <v>0</v>
      </c>
      <c r="HZ17" s="72">
        <f>各種係数!HT15</f>
        <v>0</v>
      </c>
      <c r="IA17" s="221">
        <f t="shared" si="6"/>
        <v>0</v>
      </c>
      <c r="IB17" s="203">
        <f t="shared" si="13"/>
        <v>0</v>
      </c>
      <c r="IC17" s="219">
        <f t="shared" si="14"/>
        <v>0</v>
      </c>
      <c r="ID17" s="219">
        <f t="shared" si="15"/>
        <v>0</v>
      </c>
      <c r="IE17" s="72">
        <f>各種係数!HT15</f>
        <v>0</v>
      </c>
      <c r="IF17" s="221">
        <f t="shared" si="7"/>
        <v>0</v>
      </c>
      <c r="II17" s="72">
        <f>各種係数!I15</f>
        <v>1.3265373150756918E-2</v>
      </c>
      <c r="IJ17" s="219">
        <f t="shared" si="16"/>
        <v>0</v>
      </c>
      <c r="IK17" s="73">
        <f>各種係数!C15</f>
        <v>0</v>
      </c>
      <c r="IL17" s="219">
        <f t="shared" si="17"/>
        <v>0</v>
      </c>
      <c r="IM17" s="232">
        <v>0</v>
      </c>
      <c r="IN17" s="545">
        <f>各種係数!E15</f>
        <v>0</v>
      </c>
      <c r="IO17" s="219">
        <f t="shared" si="18"/>
        <v>0</v>
      </c>
      <c r="IP17" s="545">
        <f>各種係数!F15</f>
        <v>0</v>
      </c>
      <c r="IQ17" s="232">
        <f t="shared" si="19"/>
        <v>0</v>
      </c>
      <c r="IR17" s="72">
        <f>各種係数!HT15</f>
        <v>0</v>
      </c>
      <c r="IS17" s="233">
        <f t="shared" si="20"/>
        <v>0</v>
      </c>
      <c r="IT17" s="234">
        <f t="shared" si="21"/>
        <v>0</v>
      </c>
      <c r="IU17" s="234">
        <f t="shared" si="22"/>
        <v>0</v>
      </c>
      <c r="IV17" s="234">
        <f t="shared" si="23"/>
        <v>0</v>
      </c>
      <c r="IW17" s="235">
        <f t="shared" si="24"/>
        <v>0</v>
      </c>
      <c r="IY17" s="177"/>
      <c r="IZ17" s="181"/>
      <c r="JA17" s="178"/>
      <c r="JB17" s="181"/>
    </row>
    <row r="18" spans="1:262">
      <c r="A18" s="6" t="s">
        <v>216</v>
      </c>
      <c r="B18" s="1" t="s">
        <v>11</v>
      </c>
      <c r="C18" s="219">
        <f>'計算2-1'!AC18</f>
        <v>0</v>
      </c>
      <c r="D18" s="545">
        <f>各種係数!D16</f>
        <v>0.62797517227896971</v>
      </c>
      <c r="E18" s="545">
        <f>各種係数!E16</f>
        <v>0.37202482772103024</v>
      </c>
      <c r="F18" s="545">
        <f>各種係数!F16</f>
        <v>0.16929768828503006</v>
      </c>
      <c r="G18" s="546">
        <f t="shared" si="8"/>
        <v>0</v>
      </c>
      <c r="H18" s="546">
        <f t="shared" si="9"/>
        <v>0</v>
      </c>
      <c r="I18" s="546">
        <f t="shared" si="10"/>
        <v>0</v>
      </c>
      <c r="J18" s="72">
        <f>各種係数!HT16</f>
        <v>7.076877962953912E-4</v>
      </c>
      <c r="K18" s="221">
        <f t="shared" si="11"/>
        <v>0</v>
      </c>
      <c r="L18" s="546">
        <v>0</v>
      </c>
      <c r="M18" s="558">
        <f>各種係数!C16</f>
        <v>0.12746911738377986</v>
      </c>
      <c r="N18" s="546">
        <f t="shared" si="12"/>
        <v>0</v>
      </c>
      <c r="O18" s="75">
        <f>各種係数!J16</f>
        <v>1.1436727449060817E-4</v>
      </c>
      <c r="P18" s="75">
        <f>各種係数!K16</f>
        <v>0</v>
      </c>
      <c r="Q18" s="75">
        <f>各種係数!L16</f>
        <v>6.0317268834067196E-5</v>
      </c>
      <c r="R18" s="75">
        <f>各種係数!M16</f>
        <v>1.1186644867051028E-3</v>
      </c>
      <c r="S18" s="75">
        <f>各種係数!N16</f>
        <v>1.6312594840667678E-2</v>
      </c>
      <c r="T18" s="75">
        <f>各種係数!O16</f>
        <v>0</v>
      </c>
      <c r="U18" s="75">
        <f>各種係数!P16</f>
        <v>0</v>
      </c>
      <c r="V18" s="75">
        <f>各種係数!Q16</f>
        <v>2.9406229415639409E-6</v>
      </c>
      <c r="W18" s="75">
        <f>各種係数!R16</f>
        <v>0</v>
      </c>
      <c r="X18" s="75">
        <f>各種係数!S16</f>
        <v>0</v>
      </c>
      <c r="Y18" s="75">
        <f>各種係数!T16</f>
        <v>0</v>
      </c>
      <c r="Z18" s="75">
        <f>各種係数!U16</f>
        <v>0.17022628415033478</v>
      </c>
      <c r="AA18" s="75">
        <f>各種係数!V16</f>
        <v>0.1516722562382696</v>
      </c>
      <c r="AB18" s="75">
        <f>各種係数!W16</f>
        <v>4.6358536924574658E-4</v>
      </c>
      <c r="AC18" s="75">
        <f>各種係数!X16</f>
        <v>3.5098747970035097E-3</v>
      </c>
      <c r="AD18" s="75">
        <f>各種係数!Y16</f>
        <v>1.3204806549584047E-4</v>
      </c>
      <c r="AE18" s="75">
        <f>各種係数!Z16</f>
        <v>6.0765756076575604E-3</v>
      </c>
      <c r="AF18" s="75">
        <f>各種係数!AA16</f>
        <v>2.4043277900220398E-4</v>
      </c>
      <c r="AG18" s="75">
        <f>各種係数!AB16</f>
        <v>0</v>
      </c>
      <c r="AH18" s="75">
        <f>各種係数!AC16</f>
        <v>0</v>
      </c>
      <c r="AI18" s="75">
        <f>各種係数!AD16</f>
        <v>0</v>
      </c>
      <c r="AJ18" s="75">
        <f>各種係数!AE16</f>
        <v>0</v>
      </c>
      <c r="AK18" s="75">
        <f>各種係数!AF16</f>
        <v>0</v>
      </c>
      <c r="AL18" s="75">
        <f>各種係数!AG16</f>
        <v>0</v>
      </c>
      <c r="AM18" s="75">
        <f>各種係数!AH16</f>
        <v>0</v>
      </c>
      <c r="AN18" s="75">
        <f>各種係数!AI16</f>
        <v>4.8543689320388353E-5</v>
      </c>
      <c r="AO18" s="75">
        <f>各種係数!AJ16</f>
        <v>0</v>
      </c>
      <c r="AP18" s="75">
        <f>各種係数!AK16</f>
        <v>0</v>
      </c>
      <c r="AQ18" s="75">
        <f>各種係数!AL16</f>
        <v>2.7530364372469634E-4</v>
      </c>
      <c r="AR18" s="75">
        <f>各種係数!AM16</f>
        <v>5.6657223796033997E-3</v>
      </c>
      <c r="AS18" s="75">
        <f>各種係数!AN16</f>
        <v>3.1338067861571416E-2</v>
      </c>
      <c r="AT18" s="75">
        <f>各種係数!AO16</f>
        <v>-2.4629328604502242E-5</v>
      </c>
      <c r="AU18" s="75">
        <f>各種係数!AP16</f>
        <v>0</v>
      </c>
      <c r="AV18" s="75">
        <f>各種係数!AQ16</f>
        <v>0</v>
      </c>
      <c r="AW18" s="75">
        <f>各種係数!AR16</f>
        <v>4.693032979222663E-4</v>
      </c>
      <c r="AX18" s="75">
        <f>各種係数!AS16</f>
        <v>0</v>
      </c>
      <c r="AY18" s="75">
        <f>各種係数!AT16</f>
        <v>0</v>
      </c>
      <c r="AZ18" s="75">
        <f>各種係数!AU16</f>
        <v>0</v>
      </c>
      <c r="BA18" s="75">
        <f>各種係数!AV16</f>
        <v>0</v>
      </c>
      <c r="BB18" s="75">
        <f>各種係数!AW16</f>
        <v>0</v>
      </c>
      <c r="BC18" s="75">
        <f>各種係数!AX16</f>
        <v>1.1268028846153847E-4</v>
      </c>
      <c r="BD18" s="75">
        <f>各種係数!AY16</f>
        <v>1.5182405760638529E-4</v>
      </c>
      <c r="BE18" s="75">
        <f>各種係数!AZ16</f>
        <v>2.7665995975855129E-4</v>
      </c>
      <c r="BF18" s="75">
        <f>各種係数!BA16</f>
        <v>3.6945357815790445E-5</v>
      </c>
      <c r="BG18" s="75">
        <f>各種係数!BB16</f>
        <v>2.1319688732544505E-4</v>
      </c>
      <c r="BH18" s="75">
        <f>各種係数!BC16</f>
        <v>8.8570132423149205E-4</v>
      </c>
      <c r="BI18" s="75">
        <f>各種係数!BD16</f>
        <v>1.2979820705409989E-3</v>
      </c>
      <c r="BJ18" s="75">
        <f>各種係数!BE16</f>
        <v>2.0110118131709087E-4</v>
      </c>
      <c r="BK18" s="75">
        <f>各種係数!BF16</f>
        <v>0</v>
      </c>
      <c r="BL18" s="75">
        <f>各種係数!BG16</f>
        <v>2.1820448877805485E-3</v>
      </c>
      <c r="BM18" s="75">
        <f>各種係数!BH16</f>
        <v>0</v>
      </c>
      <c r="BN18" s="75">
        <f>各種係数!BI16</f>
        <v>0</v>
      </c>
      <c r="BO18" s="75">
        <f>各種係数!BJ16</f>
        <v>9.0997330744964819E-5</v>
      </c>
      <c r="BP18" s="75">
        <f>各種係数!BK16</f>
        <v>0</v>
      </c>
      <c r="BQ18" s="75">
        <f>各種係数!BL16</f>
        <v>0</v>
      </c>
      <c r="BR18" s="75">
        <f>各種係数!BM16</f>
        <v>0</v>
      </c>
      <c r="BS18" s="75">
        <f>各種係数!BN16</f>
        <v>4.8605145363295204E-4</v>
      </c>
      <c r="BT18" s="75">
        <f>各種係数!BO16</f>
        <v>1.0649627263045794E-3</v>
      </c>
      <c r="BU18" s="75">
        <f>各種係数!BP16</f>
        <v>0</v>
      </c>
      <c r="BV18" s="75">
        <f>各種係数!BQ16</f>
        <v>4.3319103409937172E-3</v>
      </c>
      <c r="BW18" s="75">
        <f>各種係数!BR16</f>
        <v>0</v>
      </c>
      <c r="BX18" s="75">
        <f>各種係数!BS16</f>
        <v>4.487916180825273E-4</v>
      </c>
      <c r="BY18" s="75">
        <f>各種係数!BT16</f>
        <v>2.3901119829359335E-3</v>
      </c>
      <c r="BZ18" s="75">
        <f>各種係数!BU16</f>
        <v>5.3053525112001882E-4</v>
      </c>
      <c r="CA18" s="75">
        <f>各種係数!BV16</f>
        <v>2.1024712123172469E-4</v>
      </c>
      <c r="CB18" s="75">
        <f>各種係数!BW16</f>
        <v>0</v>
      </c>
      <c r="CC18" s="75">
        <f>各種係数!BX16</f>
        <v>0</v>
      </c>
      <c r="CD18" s="75">
        <f>各種係数!BY16</f>
        <v>6.501246072163831E-5</v>
      </c>
      <c r="CE18" s="75">
        <f>各種係数!BZ16</f>
        <v>5.8177869138579685E-5</v>
      </c>
      <c r="CF18" s="75">
        <f>各種係数!CA16</f>
        <v>2.7490194345856098E-4</v>
      </c>
      <c r="CG18" s="75">
        <f>各種係数!CB16</f>
        <v>4.4595673327773739E-6</v>
      </c>
      <c r="CH18" s="75">
        <f>各種係数!CC16</f>
        <v>0</v>
      </c>
      <c r="CI18" s="75">
        <f>各種係数!CD16</f>
        <v>0</v>
      </c>
      <c r="CJ18" s="75">
        <f>各種係数!CE16</f>
        <v>0</v>
      </c>
      <c r="CK18" s="75">
        <f>各種係数!CF16</f>
        <v>6.4381136327056174E-4</v>
      </c>
      <c r="CL18" s="75">
        <f>各種係数!CG16</f>
        <v>6.5103318967200949E-5</v>
      </c>
      <c r="CM18" s="75">
        <f>各種係数!CH16</f>
        <v>1.755263596710636E-5</v>
      </c>
      <c r="CN18" s="75">
        <f>各種係数!CI16</f>
        <v>2.4181138711804793E-3</v>
      </c>
      <c r="CO18" s="75">
        <f>各種係数!CJ16</f>
        <v>0</v>
      </c>
      <c r="CP18" s="75">
        <f>各種係数!CK16</f>
        <v>0</v>
      </c>
      <c r="CQ18" s="75">
        <f>各種係数!CL16</f>
        <v>5.1135201472693806E-4</v>
      </c>
      <c r="CR18" s="75">
        <f>各種係数!CM16</f>
        <v>7.9145231499802137E-4</v>
      </c>
      <c r="CS18" s="75">
        <f>各種係数!CN16</f>
        <v>0</v>
      </c>
      <c r="CT18" s="75">
        <f>各種係数!CO16</f>
        <v>9.7368139197491793E-6</v>
      </c>
      <c r="CU18" s="75">
        <f>各種係数!CP16</f>
        <v>0</v>
      </c>
      <c r="CV18" s="75">
        <f>各種係数!CQ16</f>
        <v>3.8312952970850228E-4</v>
      </c>
      <c r="CW18" s="75">
        <f>各種係数!CR16</f>
        <v>0</v>
      </c>
      <c r="CX18" s="75">
        <f>各種係数!CS16</f>
        <v>0</v>
      </c>
      <c r="CY18" s="75">
        <f>各種係数!CT16</f>
        <v>6.6910775634325683E-5</v>
      </c>
      <c r="CZ18" s="75">
        <f>各種係数!CU16</f>
        <v>0</v>
      </c>
      <c r="DA18" s="75">
        <f>各種係数!CV16</f>
        <v>0</v>
      </c>
      <c r="DB18" s="75">
        <f>各種係数!CW16</f>
        <v>6.524434005350036E-5</v>
      </c>
      <c r="DC18" s="75">
        <f>各種係数!CX16</f>
        <v>2.2002200220022001E-3</v>
      </c>
      <c r="DD18" s="75">
        <f>各種係数!CY16</f>
        <v>7.1995536276750835E-5</v>
      </c>
      <c r="DE18" s="75">
        <f>各種係数!CZ16</f>
        <v>5.5414819506016468E-5</v>
      </c>
      <c r="DF18" s="75">
        <f>各種係数!DA16</f>
        <v>1.3505984839532018E-4</v>
      </c>
      <c r="DG18" s="75">
        <f>各種係数!DB16</f>
        <v>1.0680622680302262E-4</v>
      </c>
      <c r="DH18" s="75">
        <f>各種係数!DC16</f>
        <v>0</v>
      </c>
      <c r="DI18" s="75">
        <f>各種係数!DD16</f>
        <v>3.3486814566764339E-5</v>
      </c>
      <c r="DJ18" s="75">
        <f>各種係数!DE16</f>
        <v>3.0389286763439662E-4</v>
      </c>
      <c r="DK18" s="75">
        <f>各種係数!DF16</f>
        <v>9.388115749944776E-4</v>
      </c>
      <c r="DL18" s="75">
        <f>各種係数!DG16</f>
        <v>0</v>
      </c>
      <c r="DM18" s="75">
        <f>各種係数!DH16</f>
        <v>1.305057096247961E-4</v>
      </c>
      <c r="DN18" s="75">
        <f>各種係数!DI16</f>
        <v>2.4294211275864958E-3</v>
      </c>
      <c r="DO18" s="75">
        <f>各種係数!DJ16</f>
        <v>0</v>
      </c>
      <c r="DP18" s="75">
        <f>各種係数!DK16</f>
        <v>3.1199750401996785E-4</v>
      </c>
      <c r="DQ18" s="75">
        <f>各種係数!DL16</f>
        <v>1.4555108019040645E-2</v>
      </c>
      <c r="DR18" s="75">
        <f>各種係数!DM16</f>
        <v>5.2619577990984513E-5</v>
      </c>
      <c r="DS18" s="75">
        <f>各種係数!DN16</f>
        <v>3.5757414196896762E-5</v>
      </c>
      <c r="DT18" s="73">
        <f>各種係数!DO16</f>
        <v>8.4551608572546568E-6</v>
      </c>
      <c r="DU18" s="73">
        <f>各種係数!DP16</f>
        <v>3.1231792264296878E-5</v>
      </c>
      <c r="DV18" s="73">
        <f>各種係数!DQ16</f>
        <v>1.8754603831690425E-4</v>
      </c>
      <c r="DW18" s="73">
        <f>各種係数!DR16</f>
        <v>2.1553888385591586E-3</v>
      </c>
      <c r="DX18" s="73">
        <f>各種係数!DS16</f>
        <v>9.4599611506672332E-6</v>
      </c>
      <c r="DY18" s="73">
        <f>各種係数!DT16</f>
        <v>1.4987097056893354E-5</v>
      </c>
      <c r="DZ18" s="73">
        <f>各種係数!DU16</f>
        <v>1.9609189205233212E-5</v>
      </c>
      <c r="EA18" s="73">
        <f>各種係数!DV16</f>
        <v>1.7017180470983802E-5</v>
      </c>
      <c r="EB18" s="73">
        <f>各種係数!DW16</f>
        <v>5.8949240784531376E-6</v>
      </c>
      <c r="EC18" s="73">
        <f>各種係数!DX16</f>
        <v>0</v>
      </c>
      <c r="ED18" s="73">
        <f>各種係数!DY16</f>
        <v>1.0221915818217722</v>
      </c>
      <c r="EE18" s="73">
        <f>各種係数!DZ16</f>
        <v>1.9775535826324134E-2</v>
      </c>
      <c r="EF18" s="73">
        <f>各種係数!EA16</f>
        <v>8.9348167266060688E-5</v>
      </c>
      <c r="EG18" s="73">
        <f>各種係数!EB16</f>
        <v>4.7275387173437887E-4</v>
      </c>
      <c r="EH18" s="73">
        <f>各種係数!EC16</f>
        <v>2.7988749723162594E-5</v>
      </c>
      <c r="EI18" s="73">
        <f>各種係数!ED16</f>
        <v>8.0740591578648384E-4</v>
      </c>
      <c r="EJ18" s="73">
        <f>各種係数!EE16</f>
        <v>3.9539690391491279E-5</v>
      </c>
      <c r="EK18" s="73">
        <f>各種係数!EF16</f>
        <v>0</v>
      </c>
      <c r="EL18" s="73">
        <f>各種係数!EG16</f>
        <v>8.2726841382566436E-6</v>
      </c>
      <c r="EM18" s="73">
        <f>各種係数!EH16</f>
        <v>0</v>
      </c>
      <c r="EN18" s="73">
        <f>各種係数!EI16</f>
        <v>4.2942147800063859E-6</v>
      </c>
      <c r="EO18" s="73">
        <f>各種係数!EJ16</f>
        <v>8.8649965949607529E-10</v>
      </c>
      <c r="EP18" s="73">
        <f>各種係数!EK16</f>
        <v>0</v>
      </c>
      <c r="EQ18" s="73">
        <f>各種係数!EL16</f>
        <v>1.3908136691288171E-5</v>
      </c>
      <c r="ER18" s="73">
        <f>各種係数!EM16</f>
        <v>1.437968730130767E-5</v>
      </c>
      <c r="ES18" s="73">
        <f>各種係数!EN16</f>
        <v>3.3388275117220432E-8</v>
      </c>
      <c r="ET18" s="73">
        <f>各種係数!EO16</f>
        <v>6.7665121887152398E-6</v>
      </c>
      <c r="EU18" s="73">
        <f>各種係数!EP16</f>
        <v>4.4099294143207051E-5</v>
      </c>
      <c r="EV18" s="73">
        <f>各種係数!EQ16</f>
        <v>7.448862213143856E-4</v>
      </c>
      <c r="EW18" s="73">
        <f>各種係数!ER16</f>
        <v>4.190471191601949E-3</v>
      </c>
      <c r="EX18" s="73">
        <f>各種係数!ES16</f>
        <v>1.9124545913772743E-5</v>
      </c>
      <c r="EY18" s="73">
        <f>各種係数!ET16</f>
        <v>9.9873366129537611E-6</v>
      </c>
      <c r="EZ18" s="73">
        <f>各種係数!EU16</f>
        <v>2.8915124886326707E-5</v>
      </c>
      <c r="FA18" s="73">
        <f>各種係数!EV16</f>
        <v>7.2833991148684433E-5</v>
      </c>
      <c r="FB18" s="73">
        <f>各種係数!EW16</f>
        <v>7.6744464433287637E-6</v>
      </c>
      <c r="FC18" s="73">
        <f>各種係数!EX16</f>
        <v>0</v>
      </c>
      <c r="FD18" s="73">
        <f>各種係数!EY16</f>
        <v>6.0364261211336259E-6</v>
      </c>
      <c r="FE18" s="73">
        <f>各種係数!EZ16</f>
        <v>4.8654726992444186E-6</v>
      </c>
      <c r="FF18" s="73">
        <f>各種係数!FA16</f>
        <v>3.404718507580476E-6</v>
      </c>
      <c r="FG18" s="73">
        <f>各種係数!FB16</f>
        <v>1.8732311803637105E-5</v>
      </c>
      <c r="FH18" s="73">
        <f>各種係数!FC16</f>
        <v>2.651945274348646E-5</v>
      </c>
      <c r="FI18" s="73">
        <f>各種係数!FD16</f>
        <v>4.2219067748469713E-5</v>
      </c>
      <c r="FJ18" s="73">
        <f>各種係数!FE16</f>
        <v>9.5904075833989074E-6</v>
      </c>
      <c r="FK18" s="73">
        <f>各種係数!FF16</f>
        <v>3.423758280367843E-5</v>
      </c>
      <c r="FL18" s="73">
        <f>各種係数!FG16</f>
        <v>1.2955506462562831E-4</v>
      </c>
      <c r="FM18" s="73">
        <f>各種係数!FH16</f>
        <v>1.78161185199819E-4</v>
      </c>
      <c r="FN18" s="73">
        <f>各種係数!FI16</f>
        <v>4.4740399721746109E-5</v>
      </c>
      <c r="FO18" s="73">
        <f>各種係数!FJ16</f>
        <v>9.0599602444736429E-6</v>
      </c>
      <c r="FP18" s="73">
        <f>各種係数!FK16</f>
        <v>2.9560999949793419E-4</v>
      </c>
      <c r="FQ18" s="73">
        <f>各種係数!FL16</f>
        <v>9.6826418106603631E-6</v>
      </c>
      <c r="FR18" s="73">
        <f>各種係数!FM16</f>
        <v>9.0980167547781204E-6</v>
      </c>
      <c r="FS18" s="73">
        <f>各種係数!FN16</f>
        <v>1.9794550294361003E-5</v>
      </c>
      <c r="FT18" s="73">
        <f>各種係数!FO16</f>
        <v>1.2452886135902056E-5</v>
      </c>
      <c r="FU18" s="73">
        <f>各種係数!FP16</f>
        <v>0</v>
      </c>
      <c r="FV18" s="73">
        <f>各種係数!FQ16</f>
        <v>2.2277422431590913E-6</v>
      </c>
      <c r="FW18" s="73">
        <f>各種係数!FR16</f>
        <v>6.8359316887833357E-5</v>
      </c>
      <c r="FX18" s="73">
        <f>各種係数!FS16</f>
        <v>1.4485047219827196E-4</v>
      </c>
      <c r="FY18" s="73">
        <f>各種係数!FT16</f>
        <v>5.8075618967749258E-6</v>
      </c>
      <c r="FZ18" s="73">
        <f>各種係数!FU16</f>
        <v>5.8563460552101053E-4</v>
      </c>
      <c r="GA18" s="73">
        <f>各種係数!FV16</f>
        <v>1.121091490166512E-5</v>
      </c>
      <c r="GB18" s="73">
        <f>各種係数!FW16</f>
        <v>7.0329398943875748E-5</v>
      </c>
      <c r="GC18" s="73">
        <f>各種係数!FX16</f>
        <v>3.1979476948123045E-4</v>
      </c>
      <c r="GD18" s="73">
        <f>各種係数!FY16</f>
        <v>8.1053884436471771E-5</v>
      </c>
      <c r="GE18" s="73">
        <f>各種係数!FZ16</f>
        <v>3.4434119798538768E-5</v>
      </c>
      <c r="GF18" s="73">
        <f>各種係数!GA16</f>
        <v>1.0102574566171079E-5</v>
      </c>
      <c r="GG18" s="73">
        <f>各種係数!GB16</f>
        <v>2.5066081895043075E-5</v>
      </c>
      <c r="GH18" s="73">
        <f>各種係数!GC16</f>
        <v>3.5257116883257648E-5</v>
      </c>
      <c r="GI18" s="73">
        <f>各種係数!GD16</f>
        <v>2.0592199203976511E-5</v>
      </c>
      <c r="GJ18" s="73">
        <f>各種係数!GE16</f>
        <v>4.9869796619986156E-5</v>
      </c>
      <c r="GK18" s="73">
        <f>各種係数!GF16</f>
        <v>1.5448350692073232E-5</v>
      </c>
      <c r="GL18" s="73">
        <f>各種係数!GG16</f>
        <v>6.7921665279428131E-6</v>
      </c>
      <c r="GM18" s="73">
        <f>各種係数!GH16</f>
        <v>9.2429406680481451E-6</v>
      </c>
      <c r="GN18" s="73">
        <f>各種係数!GI16</f>
        <v>5.8439453022422305E-6</v>
      </c>
      <c r="GO18" s="73">
        <f>各種係数!GJ16</f>
        <v>1.0091430611997793E-4</v>
      </c>
      <c r="GP18" s="73">
        <f>各種係数!GK16</f>
        <v>1.5317742162139093E-5</v>
      </c>
      <c r="GQ18" s="73">
        <f>各種係数!GL16</f>
        <v>2.5517548363825786E-5</v>
      </c>
      <c r="GR18" s="73">
        <f>各種係数!GM16</f>
        <v>3.2898532306376103E-4</v>
      </c>
      <c r="GS18" s="73">
        <f>各種係数!GN16</f>
        <v>1.9274155362923429E-5</v>
      </c>
      <c r="GT18" s="73">
        <f>各種係数!GO16</f>
        <v>1.5518029144379245E-5</v>
      </c>
      <c r="GU18" s="73">
        <f>各種係数!GP16</f>
        <v>8.7821247391925154E-5</v>
      </c>
      <c r="GV18" s="73">
        <f>各種係数!GQ16</f>
        <v>1.280912421147763E-4</v>
      </c>
      <c r="GW18" s="73">
        <f>各種係数!GR16</f>
        <v>1.0683326016311458E-5</v>
      </c>
      <c r="GX18" s="73">
        <f>各種係数!GS16</f>
        <v>1.6804580249569951E-5</v>
      </c>
      <c r="GY18" s="73">
        <f>各種係数!GT16</f>
        <v>2.4737778579804883E-5</v>
      </c>
      <c r="GZ18" s="73">
        <f>各種係数!GU16</f>
        <v>5.8445188309290667E-5</v>
      </c>
      <c r="HA18" s="73">
        <f>各種係数!GV16</f>
        <v>1.4351025813132761E-5</v>
      </c>
      <c r="HB18" s="73">
        <f>各種係数!GW16</f>
        <v>1.7145710247167079E-5</v>
      </c>
      <c r="HC18" s="73">
        <f>各種係数!GX16</f>
        <v>2.3900020531926719E-5</v>
      </c>
      <c r="HD18" s="73">
        <f>各種係数!GY16</f>
        <v>1.0172944597551648E-5</v>
      </c>
      <c r="HE18" s="73">
        <f>各種係数!GZ16</f>
        <v>2.3617890289752487E-5</v>
      </c>
      <c r="HF18" s="73">
        <f>各種係数!HA16</f>
        <v>2.0586366479491342E-5</v>
      </c>
      <c r="HG18" s="73">
        <f>各種係数!HB16</f>
        <v>3.2721614378172759E-4</v>
      </c>
      <c r="HH18" s="73">
        <f>各種係数!HC16</f>
        <v>3.0630076973674989E-5</v>
      </c>
      <c r="HI18" s="73">
        <f>各種係数!HD16</f>
        <v>2.4425422844846916E-5</v>
      </c>
      <c r="HJ18" s="73">
        <f>各種係数!HE16</f>
        <v>5.3887322259561112E-5</v>
      </c>
      <c r="HK18" s="73">
        <f>各種係数!HF16</f>
        <v>2.6493292364893676E-5</v>
      </c>
      <c r="HL18" s="73">
        <f>各種係数!HG16</f>
        <v>1.7892541831023639E-5</v>
      </c>
      <c r="HM18" s="73">
        <f>各種係数!HH16</f>
        <v>1.3033786834609958E-5</v>
      </c>
      <c r="HN18" s="73">
        <f>各種係数!HI16</f>
        <v>4.9495262730593987E-5</v>
      </c>
      <c r="HO18" s="73">
        <f>各種係数!HJ16</f>
        <v>1.4912576078103483E-4</v>
      </c>
      <c r="HP18" s="73">
        <f>各種係数!HK16</f>
        <v>1.7219401202612201E-5</v>
      </c>
      <c r="HQ18" s="73">
        <f>各種係数!HL16</f>
        <v>3.7977090233933023E-5</v>
      </c>
      <c r="HR18" s="73">
        <f>各種係数!HM16</f>
        <v>3.3234613770796408E-4</v>
      </c>
      <c r="HS18" s="73">
        <f>各種係数!HN16</f>
        <v>1.4496650280872633E-5</v>
      </c>
      <c r="HT18" s="73">
        <f>各種係数!HO16</f>
        <v>5.6387060435751714E-5</v>
      </c>
      <c r="HU18" s="73">
        <f>各種係数!HP16</f>
        <v>1.9936240200805044E-3</v>
      </c>
      <c r="HV18" s="73">
        <f>各種係数!HQ16</f>
        <v>1.7838874839938316E-5</v>
      </c>
      <c r="HW18" s="203">
        <v>0</v>
      </c>
      <c r="HX18" s="203">
        <f t="shared" si="4"/>
        <v>0</v>
      </c>
      <c r="HY18" s="203">
        <f t="shared" si="5"/>
        <v>0</v>
      </c>
      <c r="HZ18" s="72">
        <f>各種係数!HT16</f>
        <v>7.076877962953912E-4</v>
      </c>
      <c r="IA18" s="221">
        <f t="shared" si="6"/>
        <v>0</v>
      </c>
      <c r="IB18" s="203">
        <f t="shared" si="13"/>
        <v>0</v>
      </c>
      <c r="IC18" s="219">
        <f t="shared" si="14"/>
        <v>0</v>
      </c>
      <c r="ID18" s="219">
        <f t="shared" si="15"/>
        <v>0</v>
      </c>
      <c r="IE18" s="72">
        <f>各種係数!HT16</f>
        <v>7.076877962953912E-4</v>
      </c>
      <c r="IF18" s="221">
        <f t="shared" si="7"/>
        <v>0</v>
      </c>
      <c r="II18" s="72">
        <f>各種係数!I16</f>
        <v>3.586195632297775E-4</v>
      </c>
      <c r="IJ18" s="219">
        <f t="shared" si="16"/>
        <v>0</v>
      </c>
      <c r="IK18" s="73">
        <f>各種係数!C16</f>
        <v>0.12746911738377986</v>
      </c>
      <c r="IL18" s="219">
        <f t="shared" si="17"/>
        <v>0</v>
      </c>
      <c r="IM18" s="232">
        <v>0</v>
      </c>
      <c r="IN18" s="545">
        <f>各種係数!E16</f>
        <v>0.37202482772103024</v>
      </c>
      <c r="IO18" s="219">
        <f t="shared" si="18"/>
        <v>0</v>
      </c>
      <c r="IP18" s="545">
        <f>各種係数!F16</f>
        <v>0.16929768828503006</v>
      </c>
      <c r="IQ18" s="232">
        <f t="shared" si="19"/>
        <v>0</v>
      </c>
      <c r="IR18" s="72">
        <f>各種係数!HT16</f>
        <v>7.076877962953912E-4</v>
      </c>
      <c r="IS18" s="233">
        <f t="shared" si="20"/>
        <v>0</v>
      </c>
      <c r="IT18" s="234">
        <f t="shared" si="21"/>
        <v>0</v>
      </c>
      <c r="IU18" s="234">
        <f t="shared" si="22"/>
        <v>0</v>
      </c>
      <c r="IV18" s="234">
        <f t="shared" si="23"/>
        <v>0</v>
      </c>
      <c r="IW18" s="235">
        <f t="shared" si="24"/>
        <v>0</v>
      </c>
      <c r="IY18" s="177"/>
      <c r="IZ18" s="181"/>
      <c r="JA18" s="178"/>
      <c r="JB18" s="181"/>
    </row>
    <row r="19" spans="1:262">
      <c r="A19" s="6" t="s">
        <v>217</v>
      </c>
      <c r="B19" s="1" t="s">
        <v>13</v>
      </c>
      <c r="C19" s="219">
        <f>'計算2-1'!AC19</f>
        <v>0</v>
      </c>
      <c r="D19" s="545">
        <f>各種係数!D17</f>
        <v>0.34468170210147381</v>
      </c>
      <c r="E19" s="545">
        <f>各種係数!E17</f>
        <v>0.65531829789852625</v>
      </c>
      <c r="F19" s="545">
        <f>各種係数!F17</f>
        <v>0.26888403433740499</v>
      </c>
      <c r="G19" s="546">
        <f t="shared" si="8"/>
        <v>0</v>
      </c>
      <c r="H19" s="546">
        <f t="shared" si="9"/>
        <v>0</v>
      </c>
      <c r="I19" s="546">
        <f t="shared" si="10"/>
        <v>0</v>
      </c>
      <c r="J19" s="72">
        <f>各種係数!HT17</f>
        <v>1.1784252792221778E-3</v>
      </c>
      <c r="K19" s="221">
        <f t="shared" si="11"/>
        <v>0</v>
      </c>
      <c r="L19" s="546">
        <v>0</v>
      </c>
      <c r="M19" s="558">
        <f>各種係数!C17</f>
        <v>3.8671272458667416E-2</v>
      </c>
      <c r="N19" s="546">
        <f t="shared" si="12"/>
        <v>0</v>
      </c>
      <c r="O19" s="75">
        <f>各種係数!J17</f>
        <v>3.2388812135740229E-3</v>
      </c>
      <c r="P19" s="75">
        <f>各種係数!K17</f>
        <v>3.488615484801265E-4</v>
      </c>
      <c r="Q19" s="75">
        <f>各種係数!L17</f>
        <v>5.3682369262319802E-3</v>
      </c>
      <c r="R19" s="75">
        <f>各種係数!M17</f>
        <v>1.7210222872386197E-4</v>
      </c>
      <c r="S19" s="75">
        <f>各種係数!N17</f>
        <v>6.828528072837633E-3</v>
      </c>
      <c r="T19" s="75">
        <f>各種係数!O17</f>
        <v>2.2522522522522522E-3</v>
      </c>
      <c r="U19" s="75">
        <f>各種係数!P17</f>
        <v>2.4647887323943664E-3</v>
      </c>
      <c r="V19" s="75">
        <f>各種係数!Q17</f>
        <v>6.6752140773501461E-4</v>
      </c>
      <c r="W19" s="75">
        <f>各種係数!R17</f>
        <v>6.7754349829259042E-4</v>
      </c>
      <c r="X19" s="75">
        <f>各種係数!S17</f>
        <v>0</v>
      </c>
      <c r="Y19" s="75">
        <f>各種係数!T17</f>
        <v>0</v>
      </c>
      <c r="Z19" s="75">
        <f>各種係数!U17</f>
        <v>2.7857875959141783E-3</v>
      </c>
      <c r="AA19" s="75">
        <f>各種係数!V17</f>
        <v>8.5228146826251492E-3</v>
      </c>
      <c r="AB19" s="75">
        <f>各種係数!W17</f>
        <v>9.7352927541606788E-4</v>
      </c>
      <c r="AC19" s="75">
        <f>各種係数!X17</f>
        <v>1.4668133480014668E-3</v>
      </c>
      <c r="AD19" s="75">
        <f>各種係数!Y17</f>
        <v>9.2433645847088343E-4</v>
      </c>
      <c r="AE19" s="75">
        <f>各種係数!Z17</f>
        <v>1.1472001147200114E-3</v>
      </c>
      <c r="AF19" s="75">
        <f>各種係数!AA17</f>
        <v>6.4115407733921056E-4</v>
      </c>
      <c r="AG19" s="75">
        <f>各種係数!AB17</f>
        <v>0</v>
      </c>
      <c r="AH19" s="75">
        <f>各種係数!AC17</f>
        <v>1.0586678429642699E-3</v>
      </c>
      <c r="AI19" s="75">
        <f>各種係数!AD17</f>
        <v>0</v>
      </c>
      <c r="AJ19" s="75">
        <f>各種係数!AE17</f>
        <v>1.915341888527102E-4</v>
      </c>
      <c r="AK19" s="75">
        <f>各種係数!AF17</f>
        <v>0</v>
      </c>
      <c r="AL19" s="75">
        <f>各種係数!AG17</f>
        <v>0</v>
      </c>
      <c r="AM19" s="75">
        <f>各種係数!AH17</f>
        <v>1.6796908113063599E-3</v>
      </c>
      <c r="AN19" s="75">
        <f>各種係数!AI17</f>
        <v>4.2071197411003237E-4</v>
      </c>
      <c r="AO19" s="75">
        <f>各種係数!AJ17</f>
        <v>0</v>
      </c>
      <c r="AP19" s="75">
        <f>各種係数!AK17</f>
        <v>7.4608306391444918E-4</v>
      </c>
      <c r="AQ19" s="75">
        <f>各種係数!AL17</f>
        <v>9.3927125506072871E-4</v>
      </c>
      <c r="AR19" s="75">
        <f>各種係数!AM17</f>
        <v>1.5738117721120553E-3</v>
      </c>
      <c r="AS19" s="75">
        <f>各種係数!AN17</f>
        <v>2.7054447074737909E-3</v>
      </c>
      <c r="AT19" s="75">
        <f>各種係数!AO17</f>
        <v>3.4727353332348158E-3</v>
      </c>
      <c r="AU19" s="75">
        <f>各種係数!AP17</f>
        <v>8.2751011401250457E-4</v>
      </c>
      <c r="AV19" s="75">
        <f>各種係数!AQ17</f>
        <v>7.7922077922077922E-3</v>
      </c>
      <c r="AW19" s="75">
        <f>各種係数!AR17</f>
        <v>2.0905328725628228E-3</v>
      </c>
      <c r="AX19" s="75">
        <f>各種係数!AS17</f>
        <v>0</v>
      </c>
      <c r="AY19" s="75">
        <f>各種係数!AT17</f>
        <v>0</v>
      </c>
      <c r="AZ19" s="75">
        <f>各種係数!AU17</f>
        <v>1.1018271967679735E-3</v>
      </c>
      <c r="BA19" s="75">
        <f>各種係数!AV17</f>
        <v>4.5038282540159135E-4</v>
      </c>
      <c r="BB19" s="75">
        <f>各種係数!AW17</f>
        <v>8.2416450323484562E-5</v>
      </c>
      <c r="BC19" s="75">
        <f>各種係数!AX17</f>
        <v>9.3900240384615387E-4</v>
      </c>
      <c r="BD19" s="75">
        <f>各種係数!AY17</f>
        <v>8.2418774129180581E-4</v>
      </c>
      <c r="BE19" s="75">
        <f>各種係数!AZ17</f>
        <v>8.551307847082495E-4</v>
      </c>
      <c r="BF19" s="75">
        <f>各種係数!BA17</f>
        <v>8.497432297631803E-4</v>
      </c>
      <c r="BG19" s="75">
        <f>各種係数!BB17</f>
        <v>5.2738177391031143E-4</v>
      </c>
      <c r="BH19" s="75">
        <f>各種係数!BC17</f>
        <v>1.6201853492039489E-3</v>
      </c>
      <c r="BI19" s="75">
        <f>各種係数!BD17</f>
        <v>1.6268041950780519E-3</v>
      </c>
      <c r="BJ19" s="75">
        <f>各種係数!BE17</f>
        <v>4.6253271702930898E-3</v>
      </c>
      <c r="BK19" s="75">
        <f>各種係数!BF17</f>
        <v>1.4698475675564554E-3</v>
      </c>
      <c r="BL19" s="75">
        <f>各種係数!BG17</f>
        <v>4.6758104738154616E-3</v>
      </c>
      <c r="BM19" s="75">
        <f>各種係数!BH17</f>
        <v>6.5189048239895696E-4</v>
      </c>
      <c r="BN19" s="75">
        <f>各種係数!BI17</f>
        <v>5.8022998206561874E-4</v>
      </c>
      <c r="BO19" s="75">
        <f>各種係数!BJ17</f>
        <v>1.4862897355010919E-3</v>
      </c>
      <c r="BP19" s="75">
        <f>各種係数!BK17</f>
        <v>3.9207819680501859E-4</v>
      </c>
      <c r="BQ19" s="75">
        <f>各種係数!BL17</f>
        <v>0</v>
      </c>
      <c r="BR19" s="75">
        <f>各種係数!BM17</f>
        <v>4.3725404459991256E-4</v>
      </c>
      <c r="BS19" s="75">
        <f>各種係数!BN17</f>
        <v>4.747479314554415E-4</v>
      </c>
      <c r="BT19" s="75">
        <f>各種係数!BO17</f>
        <v>0</v>
      </c>
      <c r="BU19" s="75">
        <f>各種係数!BP17</f>
        <v>2.1308331557639036E-4</v>
      </c>
      <c r="BV19" s="75">
        <f>各種係数!BQ17</f>
        <v>4.1955548096791447E-3</v>
      </c>
      <c r="BW19" s="75">
        <f>各種係数!BR17</f>
        <v>1.392434439545138E-3</v>
      </c>
      <c r="BX19" s="75">
        <f>各種係数!BS17</f>
        <v>3.7203566844785209E-3</v>
      </c>
      <c r="BY19" s="75">
        <f>各種係数!BT17</f>
        <v>1.5711891521291994E-3</v>
      </c>
      <c r="BZ19" s="75">
        <f>各種係数!BU17</f>
        <v>1.6358170242867249E-3</v>
      </c>
      <c r="CA19" s="75">
        <f>各種係数!BV17</f>
        <v>1.7466683917712511E-3</v>
      </c>
      <c r="CB19" s="75">
        <f>各種係数!BW17</f>
        <v>1.4807934360465508E-4</v>
      </c>
      <c r="CC19" s="75">
        <f>各種係数!BX17</f>
        <v>3.5444234404536864E-4</v>
      </c>
      <c r="CD19" s="75">
        <f>各種係数!BY17</f>
        <v>6.9346624769747538E-4</v>
      </c>
      <c r="CE19" s="75">
        <f>各種係数!BZ17</f>
        <v>2.4434705038203467E-3</v>
      </c>
      <c r="CF19" s="75">
        <f>各種係数!CA17</f>
        <v>3.882989951352174E-3</v>
      </c>
      <c r="CG19" s="75">
        <f>各種係数!CB17</f>
        <v>1.2798958245071063E-3</v>
      </c>
      <c r="CH19" s="75">
        <f>各種係数!CC17</f>
        <v>1.5322315858596914E-4</v>
      </c>
      <c r="CI19" s="75">
        <f>各種係数!CD17</f>
        <v>3.7275878778842214E-5</v>
      </c>
      <c r="CJ19" s="75">
        <f>各種係数!CE17</f>
        <v>0</v>
      </c>
      <c r="CK19" s="75">
        <f>各種係数!CF17</f>
        <v>6.4381136327056174E-4</v>
      </c>
      <c r="CL19" s="75">
        <f>各種係数!CG17</f>
        <v>7.2915717243265065E-4</v>
      </c>
      <c r="CM19" s="75">
        <f>各種係数!CH17</f>
        <v>5.1780276102963768E-4</v>
      </c>
      <c r="CN19" s="75">
        <f>各種係数!CI17</f>
        <v>1.5387997362057595E-3</v>
      </c>
      <c r="CO19" s="75">
        <f>各種係数!CJ17</f>
        <v>6.925207756232687E-4</v>
      </c>
      <c r="CP19" s="75">
        <f>各種係数!CK17</f>
        <v>0</v>
      </c>
      <c r="CQ19" s="75">
        <f>各種係数!CL17</f>
        <v>1.5340560441808142E-3</v>
      </c>
      <c r="CR19" s="75">
        <f>各種係数!CM17</f>
        <v>2.1482277121374865E-3</v>
      </c>
      <c r="CS19" s="75">
        <f>各種係数!CN17</f>
        <v>1.4951407924246199E-3</v>
      </c>
      <c r="CT19" s="75">
        <f>各種係数!CO17</f>
        <v>3.79735742870218E-4</v>
      </c>
      <c r="CU19" s="75">
        <f>各種係数!CP17</f>
        <v>5.5197792088316469E-4</v>
      </c>
      <c r="CV19" s="75">
        <f>各種係数!CQ17</f>
        <v>8.9396890265317202E-4</v>
      </c>
      <c r="CW19" s="75">
        <f>各種係数!CR17</f>
        <v>7.3081607795371501E-4</v>
      </c>
      <c r="CX19" s="75">
        <f>各種係数!CS17</f>
        <v>7.2862694300518133E-4</v>
      </c>
      <c r="CY19" s="75">
        <f>各種係数!CT17</f>
        <v>4.2015352562105894E-3</v>
      </c>
      <c r="CZ19" s="75">
        <f>各種係数!CU17</f>
        <v>1.0844173741736965E-4</v>
      </c>
      <c r="DA19" s="75">
        <f>各種係数!CV17</f>
        <v>1.4788237290600985E-3</v>
      </c>
      <c r="DB19" s="75">
        <f>各種係数!CW17</f>
        <v>2.4215687750626094E-3</v>
      </c>
      <c r="DC19" s="75">
        <f>各種係数!CX17</f>
        <v>1.0379298799445161E-2</v>
      </c>
      <c r="DD19" s="75">
        <f>各種係数!CY17</f>
        <v>6.0026278370741018E-3</v>
      </c>
      <c r="DE19" s="75">
        <f>各種係数!CZ17</f>
        <v>2.6836605446485117E-3</v>
      </c>
      <c r="DF19" s="75">
        <f>各種係数!DA17</f>
        <v>2.4057535495416407E-2</v>
      </c>
      <c r="DG19" s="75">
        <f>各種係数!DB17</f>
        <v>3.4177992576967238E-3</v>
      </c>
      <c r="DH19" s="75">
        <f>各種係数!DC17</f>
        <v>1.1321181931393638E-4</v>
      </c>
      <c r="DI19" s="75">
        <f>各種係数!DD17</f>
        <v>8.7065717873587272E-4</v>
      </c>
      <c r="DJ19" s="75">
        <f>各種係数!DE17</f>
        <v>1.7423191077705405E-3</v>
      </c>
      <c r="DK19" s="75">
        <f>各種係数!DF17</f>
        <v>5.2462999779103155E-3</v>
      </c>
      <c r="DL19" s="75">
        <f>各種係数!DG17</f>
        <v>1.0392849719393059E-3</v>
      </c>
      <c r="DM19" s="75">
        <f>各種係数!DH17</f>
        <v>1.0048939641109299E-2</v>
      </c>
      <c r="DN19" s="75">
        <f>各種係数!DI17</f>
        <v>3.0158331239004774E-3</v>
      </c>
      <c r="DO19" s="75">
        <f>各種係数!DJ17</f>
        <v>7.1842410196987254E-3</v>
      </c>
      <c r="DP19" s="75">
        <f>各種係数!DK17</f>
        <v>3.4079727362181103E-3</v>
      </c>
      <c r="DQ19" s="75">
        <f>各種係数!DL17</f>
        <v>5.4924935920908089E-3</v>
      </c>
      <c r="DR19" s="75">
        <f>各種係数!DM17</f>
        <v>1.4031887464262537E-4</v>
      </c>
      <c r="DS19" s="75">
        <f>各種係数!DN17</f>
        <v>1.6183473524892855E-4</v>
      </c>
      <c r="DT19" s="73">
        <f>各種係数!DO17</f>
        <v>4.2447752233344281E-5</v>
      </c>
      <c r="DU19" s="73">
        <f>各種係数!DP17</f>
        <v>2.2168264891046812E-4</v>
      </c>
      <c r="DV19" s="73">
        <f>各種係数!DQ17</f>
        <v>2.1306256049941885E-5</v>
      </c>
      <c r="DW19" s="73">
        <f>各種係数!DR17</f>
        <v>2.9561458109659991E-4</v>
      </c>
      <c r="DX19" s="73">
        <f>各種係数!DS17</f>
        <v>1.1452201557492503E-4</v>
      </c>
      <c r="DY19" s="73">
        <f>各種係数!DT17</f>
        <v>1.2221399907583728E-4</v>
      </c>
      <c r="DZ19" s="73">
        <f>各種係数!DU17</f>
        <v>6.0404844310992343E-5</v>
      </c>
      <c r="EA19" s="73">
        <f>各種係数!DV17</f>
        <v>4.8713738894933878E-5</v>
      </c>
      <c r="EB19" s="73">
        <f>各種係数!DW17</f>
        <v>1.6147832945828254E-5</v>
      </c>
      <c r="EC19" s="73">
        <f>各種係数!DX17</f>
        <v>0</v>
      </c>
      <c r="ED19" s="73">
        <f>各種係数!DY17</f>
        <v>1.262217800997635E-4</v>
      </c>
      <c r="EE19" s="73">
        <f>各種係数!DZ17</f>
        <v>1.0003427886739069</v>
      </c>
      <c r="EF19" s="73">
        <f>各種係数!EA17</f>
        <v>5.4008538542947435E-5</v>
      </c>
      <c r="EG19" s="73">
        <f>各種係数!EB17</f>
        <v>7.2652835941856543E-5</v>
      </c>
      <c r="EH19" s="73">
        <f>各種係数!EC17</f>
        <v>5.6856707002056548E-5</v>
      </c>
      <c r="EI19" s="73">
        <f>各種係数!ED17</f>
        <v>5.8122009280441443E-5</v>
      </c>
      <c r="EJ19" s="73">
        <f>各種係数!EE17</f>
        <v>3.7643014935963923E-5</v>
      </c>
      <c r="EK19" s="73">
        <f>各種係数!EF17</f>
        <v>0</v>
      </c>
      <c r="EL19" s="73">
        <f>各種係数!EG17</f>
        <v>5.6927634588519528E-5</v>
      </c>
      <c r="EM19" s="73">
        <f>各種係数!EH17</f>
        <v>0</v>
      </c>
      <c r="EN19" s="73">
        <f>各種係数!EI17</f>
        <v>1.3622701683907334E-5</v>
      </c>
      <c r="EO19" s="73">
        <f>各種係数!EJ17</f>
        <v>2.8122767543971076E-9</v>
      </c>
      <c r="EP19" s="73">
        <f>各種係数!EK17</f>
        <v>0</v>
      </c>
      <c r="EQ19" s="73">
        <f>各種係数!EL17</f>
        <v>7.926909664227463E-5</v>
      </c>
      <c r="ER19" s="73">
        <f>各種係数!EM17</f>
        <v>2.4861590460203295E-5</v>
      </c>
      <c r="ES19" s="73">
        <f>各種係数!EN17</f>
        <v>4.0419749109905233E-7</v>
      </c>
      <c r="ET19" s="73">
        <f>各種係数!EO17</f>
        <v>3.8474151026623558E-5</v>
      </c>
      <c r="EU19" s="73">
        <f>各種係数!EP17</f>
        <v>4.87307600967029E-5</v>
      </c>
      <c r="EV19" s="73">
        <f>各種係数!EQ17</f>
        <v>6.9679288564737977E-5</v>
      </c>
      <c r="EW19" s="73">
        <f>各種係数!ER17</f>
        <v>1.210781317655561E-4</v>
      </c>
      <c r="EX19" s="73">
        <f>各種係数!ES17</f>
        <v>1.4980058628794496E-4</v>
      </c>
      <c r="EY19" s="73">
        <f>各種係数!ET17</f>
        <v>5.1949452434445628E-5</v>
      </c>
      <c r="EZ19" s="73">
        <f>各種係数!EU17</f>
        <v>3.1850538487432909E-4</v>
      </c>
      <c r="FA19" s="73">
        <f>各種係数!EV17</f>
        <v>9.4664816798117844E-5</v>
      </c>
      <c r="FB19" s="73">
        <f>各種係数!EW17</f>
        <v>1.045051319555306E-5</v>
      </c>
      <c r="FC19" s="73">
        <f>各種係数!EX17</f>
        <v>0</v>
      </c>
      <c r="FD19" s="73">
        <f>各種係数!EY17</f>
        <v>5.0733338459374544E-5</v>
      </c>
      <c r="FE19" s="73">
        <f>各種係数!EZ17</f>
        <v>2.4222787558497871E-5</v>
      </c>
      <c r="FF19" s="73">
        <f>各種係数!FA17</f>
        <v>1.5434684117825115E-5</v>
      </c>
      <c r="FG19" s="73">
        <f>各種係数!FB17</f>
        <v>4.3586226002976729E-5</v>
      </c>
      <c r="FH19" s="73">
        <f>各種係数!FC17</f>
        <v>3.9479698026718247E-5</v>
      </c>
      <c r="FI19" s="73">
        <f>各種係数!FD17</f>
        <v>4.0676619339073667E-5</v>
      </c>
      <c r="FJ19" s="73">
        <f>各種係数!FE17</f>
        <v>4.2169016938768993E-5</v>
      </c>
      <c r="FK19" s="73">
        <f>各種係数!FF17</f>
        <v>2.9246788786934916E-5</v>
      </c>
      <c r="FL19" s="73">
        <f>各種係数!FG17</f>
        <v>7.8903172274900332E-5</v>
      </c>
      <c r="FM19" s="73">
        <f>各種係数!FH17</f>
        <v>7.6997841920423306E-5</v>
      </c>
      <c r="FN19" s="73">
        <f>各種係数!FI17</f>
        <v>1.964117719050576E-4</v>
      </c>
      <c r="FO19" s="73">
        <f>各種係数!FJ17</f>
        <v>6.9500483486409595E-5</v>
      </c>
      <c r="FP19" s="73">
        <f>各種係数!FK17</f>
        <v>1.9026953845105443E-4</v>
      </c>
      <c r="FQ19" s="73">
        <f>各種係数!FL17</f>
        <v>3.8910921802237764E-5</v>
      </c>
      <c r="FR19" s="73">
        <f>各種係数!FM17</f>
        <v>3.478688427553437E-5</v>
      </c>
      <c r="FS19" s="73">
        <f>各種係数!FN17</f>
        <v>6.660566051259681E-5</v>
      </c>
      <c r="FT19" s="73">
        <f>各種係数!FO17</f>
        <v>3.1864256679621106E-5</v>
      </c>
      <c r="FU19" s="73">
        <f>各種係数!FP17</f>
        <v>0</v>
      </c>
      <c r="FV19" s="73">
        <f>各種係数!FQ17</f>
        <v>2.0435812128552304E-5</v>
      </c>
      <c r="FW19" s="73">
        <f>各種係数!FR17</f>
        <v>2.7699042819398638E-5</v>
      </c>
      <c r="FX19" s="73">
        <f>各種係数!FS17</f>
        <v>7.1380489370340211E-6</v>
      </c>
      <c r="FY19" s="73">
        <f>各種係数!FT17</f>
        <v>1.7715989749926401E-5</v>
      </c>
      <c r="FZ19" s="73">
        <f>各種係数!FU17</f>
        <v>1.8480732830364108E-4</v>
      </c>
      <c r="GA19" s="73">
        <f>各種係数!FV17</f>
        <v>7.7923113719283182E-5</v>
      </c>
      <c r="GB19" s="73">
        <f>各種係数!FW17</f>
        <v>1.6096748564978054E-4</v>
      </c>
      <c r="GC19" s="73">
        <f>各種係数!FX17</f>
        <v>7.753614906858511E-5</v>
      </c>
      <c r="GD19" s="73">
        <f>各種係数!FY17</f>
        <v>8.2632344217624759E-5</v>
      </c>
      <c r="GE19" s="73">
        <f>各種係数!FZ17</f>
        <v>8.3189653306470939E-5</v>
      </c>
      <c r="GF19" s="73">
        <f>各種係数!GA17</f>
        <v>1.9739347673411411E-5</v>
      </c>
      <c r="GG19" s="73">
        <f>各種係数!GB17</f>
        <v>3.6808675178477056E-5</v>
      </c>
      <c r="GH19" s="73">
        <f>各種係数!GC17</f>
        <v>6.4559323404163302E-5</v>
      </c>
      <c r="GI19" s="73">
        <f>各種係数!GD17</f>
        <v>1.0849911698303744E-4</v>
      </c>
      <c r="GJ19" s="73">
        <f>各種係数!GE17</f>
        <v>1.6149136395103344E-4</v>
      </c>
      <c r="GK19" s="73">
        <f>各種係数!GF17</f>
        <v>6.8778936689724805E-5</v>
      </c>
      <c r="GL19" s="73">
        <f>各種係数!GG17</f>
        <v>1.533462988907581E-5</v>
      </c>
      <c r="GM19" s="73">
        <f>各種係数!GH17</f>
        <v>1.1518911593680986E-5</v>
      </c>
      <c r="GN19" s="73">
        <f>各種係数!GI17</f>
        <v>4.637913986655583E-6</v>
      </c>
      <c r="GO19" s="73">
        <f>各種係数!GJ17</f>
        <v>4.0998434300443505E-5</v>
      </c>
      <c r="GP19" s="73">
        <f>各種係数!GK17</f>
        <v>3.6655933864892176E-5</v>
      </c>
      <c r="GQ19" s="73">
        <f>各種係数!GL17</f>
        <v>6.174615828912168E-5</v>
      </c>
      <c r="GR19" s="73">
        <f>各種係数!GM17</f>
        <v>7.0998448300944476E-5</v>
      </c>
      <c r="GS19" s="73">
        <f>各種係数!GN17</f>
        <v>4.593281355827881E-5</v>
      </c>
      <c r="GT19" s="73">
        <f>各種係数!GO17</f>
        <v>1.1266612969756379E-5</v>
      </c>
      <c r="GU19" s="73">
        <f>各種係数!GP17</f>
        <v>8.2854087808871478E-5</v>
      </c>
      <c r="GV19" s="73">
        <f>各種係数!GQ17</f>
        <v>1.0489939873279632E-4</v>
      </c>
      <c r="GW19" s="73">
        <f>各種係数!GR17</f>
        <v>6.4356536844508347E-5</v>
      </c>
      <c r="GX19" s="73">
        <f>各種係数!GS17</f>
        <v>3.2919418508863288E-5</v>
      </c>
      <c r="GY19" s="73">
        <f>各種係数!GT17</f>
        <v>4.8614005641880882E-5</v>
      </c>
      <c r="GZ19" s="73">
        <f>各種係数!GU17</f>
        <v>4.5720023651891124E-5</v>
      </c>
      <c r="HA19" s="73">
        <f>各種係数!GV17</f>
        <v>4.477671541895477E-5</v>
      </c>
      <c r="HB19" s="73">
        <f>各種係数!GW17</f>
        <v>5.2494908287953356E-5</v>
      </c>
      <c r="HC19" s="73">
        <f>各種係数!GX17</f>
        <v>1.746084923007558E-4</v>
      </c>
      <c r="HD19" s="73">
        <f>各種係数!GY17</f>
        <v>1.4102117365953031E-5</v>
      </c>
      <c r="HE19" s="73">
        <f>各種係数!GZ17</f>
        <v>7.3779525494884301E-5</v>
      </c>
      <c r="HF19" s="73">
        <f>各種係数!HA17</f>
        <v>1.1403725542975156E-4</v>
      </c>
      <c r="HG19" s="73">
        <f>各種係数!HB17</f>
        <v>4.3918585522113396E-4</v>
      </c>
      <c r="HH19" s="73">
        <f>各種係数!HC17</f>
        <v>2.4822261747567588E-4</v>
      </c>
      <c r="HI19" s="73">
        <f>各種係数!HD17</f>
        <v>1.1678089988318998E-4</v>
      </c>
      <c r="HJ19" s="73">
        <f>各種係数!HE17</f>
        <v>9.4446916032472905E-4</v>
      </c>
      <c r="HK19" s="73">
        <f>各種係数!HF17</f>
        <v>1.4888357664709077E-4</v>
      </c>
      <c r="HL19" s="73">
        <f>各種係数!HG17</f>
        <v>3.1421055117391333E-5</v>
      </c>
      <c r="HM19" s="73">
        <f>各種係数!HH17</f>
        <v>4.9561658870626557E-5</v>
      </c>
      <c r="HN19" s="73">
        <f>各種係数!HI17</f>
        <v>8.1377552040637693E-5</v>
      </c>
      <c r="HO19" s="73">
        <f>各種係数!HJ17</f>
        <v>2.376098116072921E-4</v>
      </c>
      <c r="HP19" s="73">
        <f>各種係数!HK17</f>
        <v>6.4277563414966206E-5</v>
      </c>
      <c r="HQ19" s="73">
        <f>各種係数!HL17</f>
        <v>4.075475911774023E-4</v>
      </c>
      <c r="HR19" s="73">
        <f>各種係数!HM17</f>
        <v>1.4445706768055437E-4</v>
      </c>
      <c r="HS19" s="73">
        <f>各種係数!HN17</f>
        <v>2.9152795122847953E-4</v>
      </c>
      <c r="HT19" s="73">
        <f>各種係数!HO17</f>
        <v>1.5155766875354969E-4</v>
      </c>
      <c r="HU19" s="73">
        <f>各種係数!HP17</f>
        <v>2.4762764293034475E-4</v>
      </c>
      <c r="HV19" s="73">
        <f>各種係数!HQ17</f>
        <v>3.2664885947399208E-5</v>
      </c>
      <c r="HW19" s="203">
        <v>0</v>
      </c>
      <c r="HX19" s="203">
        <f t="shared" si="4"/>
        <v>0</v>
      </c>
      <c r="HY19" s="203">
        <f t="shared" si="5"/>
        <v>0</v>
      </c>
      <c r="HZ19" s="72">
        <f>各種係数!HT17</f>
        <v>1.1784252792221778E-3</v>
      </c>
      <c r="IA19" s="221">
        <f t="shared" si="6"/>
        <v>0</v>
      </c>
      <c r="IB19" s="203">
        <f t="shared" si="13"/>
        <v>0</v>
      </c>
      <c r="IC19" s="219">
        <f t="shared" si="14"/>
        <v>0</v>
      </c>
      <c r="ID19" s="219">
        <f t="shared" si="15"/>
        <v>0</v>
      </c>
      <c r="IE19" s="72">
        <f>各種係数!HT17</f>
        <v>1.1784252792221778E-3</v>
      </c>
      <c r="IF19" s="221">
        <f t="shared" si="7"/>
        <v>0</v>
      </c>
      <c r="II19" s="72">
        <f>各種係数!I17</f>
        <v>1.5596400311750473E-2</v>
      </c>
      <c r="IJ19" s="219">
        <f t="shared" si="16"/>
        <v>0</v>
      </c>
      <c r="IK19" s="73">
        <f>各種係数!C17</f>
        <v>3.8671272458667416E-2</v>
      </c>
      <c r="IL19" s="219">
        <f t="shared" si="17"/>
        <v>0</v>
      </c>
      <c r="IM19" s="232">
        <v>0</v>
      </c>
      <c r="IN19" s="545">
        <f>各種係数!E17</f>
        <v>0.65531829789852625</v>
      </c>
      <c r="IO19" s="219">
        <f t="shared" si="18"/>
        <v>0</v>
      </c>
      <c r="IP19" s="545">
        <f>各種係数!F17</f>
        <v>0.26888403433740499</v>
      </c>
      <c r="IQ19" s="232">
        <f t="shared" si="19"/>
        <v>0</v>
      </c>
      <c r="IR19" s="72">
        <f>各種係数!HT17</f>
        <v>1.1784252792221778E-3</v>
      </c>
      <c r="IS19" s="233">
        <f t="shared" si="20"/>
        <v>0</v>
      </c>
      <c r="IT19" s="234">
        <f t="shared" si="21"/>
        <v>0</v>
      </c>
      <c r="IU19" s="234">
        <f t="shared" si="22"/>
        <v>0</v>
      </c>
      <c r="IV19" s="234">
        <f t="shared" si="23"/>
        <v>0</v>
      </c>
      <c r="IW19" s="235">
        <f t="shared" si="24"/>
        <v>0</v>
      </c>
      <c r="IY19" s="177"/>
      <c r="IZ19" s="181"/>
      <c r="JA19" s="178"/>
      <c r="JB19" s="181"/>
    </row>
    <row r="20" spans="1:262">
      <c r="A20" s="6" t="s">
        <v>218</v>
      </c>
      <c r="B20" s="1" t="s">
        <v>219</v>
      </c>
      <c r="C20" s="219">
        <f>'計算2-1'!AC20</f>
        <v>0</v>
      </c>
      <c r="D20" s="545">
        <f>各種係数!D18</f>
        <v>0.46585693755505075</v>
      </c>
      <c r="E20" s="545">
        <f>各種係数!E18</f>
        <v>0.53414306244494925</v>
      </c>
      <c r="F20" s="545">
        <f>各種係数!F18</f>
        <v>0.14621482546010847</v>
      </c>
      <c r="G20" s="546">
        <f t="shared" si="8"/>
        <v>0</v>
      </c>
      <c r="H20" s="546">
        <f t="shared" si="9"/>
        <v>0</v>
      </c>
      <c r="I20" s="546">
        <f t="shared" si="10"/>
        <v>0</v>
      </c>
      <c r="J20" s="72">
        <f>各種係数!HT18</f>
        <v>5.5676602846414162E-4</v>
      </c>
      <c r="K20" s="221">
        <f t="shared" si="11"/>
        <v>0</v>
      </c>
      <c r="L20" s="546">
        <v>0</v>
      </c>
      <c r="M20" s="558">
        <f>各種係数!C18</f>
        <v>0.23046106026592994</v>
      </c>
      <c r="N20" s="546">
        <f t="shared" si="12"/>
        <v>0</v>
      </c>
      <c r="O20" s="75">
        <f>各種係数!J18</f>
        <v>4.1172218816618939E-4</v>
      </c>
      <c r="P20" s="75">
        <f>各種係数!K18</f>
        <v>7.2098053352559477E-3</v>
      </c>
      <c r="Q20" s="75">
        <f>各種係数!L18</f>
        <v>0</v>
      </c>
      <c r="R20" s="75">
        <f>各種係数!M18</f>
        <v>2.7278203252732124E-2</v>
      </c>
      <c r="S20" s="75">
        <f>各種係数!N18</f>
        <v>1.1380880121396055E-3</v>
      </c>
      <c r="T20" s="75">
        <f>各種係数!O18</f>
        <v>0</v>
      </c>
      <c r="U20" s="75">
        <f>各種係数!P18</f>
        <v>3.5211267605633805E-4</v>
      </c>
      <c r="V20" s="75">
        <f>各種係数!Q18</f>
        <v>3.8522160534487627E-4</v>
      </c>
      <c r="W20" s="75">
        <f>各種係数!R18</f>
        <v>3.2522087918044338E-4</v>
      </c>
      <c r="X20" s="75">
        <f>各種係数!S18</f>
        <v>9.2378752886836026E-3</v>
      </c>
      <c r="Y20" s="75">
        <f>各種係数!T18</f>
        <v>0</v>
      </c>
      <c r="Z20" s="75">
        <f>各種係数!U18</f>
        <v>1.4662039978495674E-4</v>
      </c>
      <c r="AA20" s="75">
        <f>各種係数!V18</f>
        <v>7.6920710131995934E-5</v>
      </c>
      <c r="AB20" s="75">
        <f>各種係数!W18</f>
        <v>0.11149228130360206</v>
      </c>
      <c r="AC20" s="75">
        <f>各種係数!X18</f>
        <v>0.16459741212216461</v>
      </c>
      <c r="AD20" s="75">
        <f>各種係数!Y18</f>
        <v>3.4332497028918526E-3</v>
      </c>
      <c r="AE20" s="75">
        <f>各種係数!Z18</f>
        <v>4.5888004588800456E-3</v>
      </c>
      <c r="AF20" s="75">
        <f>各種係数!AA18</f>
        <v>8.0144259667401321E-5</v>
      </c>
      <c r="AG20" s="75">
        <f>各種係数!AB18</f>
        <v>0</v>
      </c>
      <c r="AH20" s="75">
        <f>各種係数!AC18</f>
        <v>0</v>
      </c>
      <c r="AI20" s="75">
        <f>各種係数!AD18</f>
        <v>0</v>
      </c>
      <c r="AJ20" s="75">
        <f>各種係数!AE18</f>
        <v>0</v>
      </c>
      <c r="AK20" s="75">
        <f>各種係数!AF18</f>
        <v>0</v>
      </c>
      <c r="AL20" s="75">
        <f>各種係数!AG18</f>
        <v>0</v>
      </c>
      <c r="AM20" s="75">
        <f>各種係数!AH18</f>
        <v>1.569804496548E-5</v>
      </c>
      <c r="AN20" s="75">
        <f>各種係数!AI18</f>
        <v>2.4271844660194174E-4</v>
      </c>
      <c r="AO20" s="75">
        <f>各種係数!AJ18</f>
        <v>0</v>
      </c>
      <c r="AP20" s="75">
        <f>各種係数!AK18</f>
        <v>0</v>
      </c>
      <c r="AQ20" s="75">
        <f>各種係数!AL18</f>
        <v>3.2388663967611336E-4</v>
      </c>
      <c r="AR20" s="75">
        <f>各種係数!AM18</f>
        <v>0</v>
      </c>
      <c r="AS20" s="75">
        <f>各種係数!AN18</f>
        <v>9.0181490249126371E-4</v>
      </c>
      <c r="AT20" s="75">
        <f>各種係数!AO18</f>
        <v>4.1130978769518744E-3</v>
      </c>
      <c r="AU20" s="75">
        <f>各種係数!AP18</f>
        <v>4.5972784111805812E-5</v>
      </c>
      <c r="AV20" s="75">
        <f>各種係数!AQ18</f>
        <v>3.1168831168831169E-2</v>
      </c>
      <c r="AW20" s="75">
        <f>各種係数!AR18</f>
        <v>1.3652459575920475E-3</v>
      </c>
      <c r="AX20" s="75">
        <f>各種係数!AS18</f>
        <v>0</v>
      </c>
      <c r="AY20" s="75">
        <f>各種係数!AT18</f>
        <v>0</v>
      </c>
      <c r="AZ20" s="75">
        <f>各種係数!AU18</f>
        <v>2.7545679919199339E-4</v>
      </c>
      <c r="BA20" s="75">
        <f>各種係数!AV18</f>
        <v>0</v>
      </c>
      <c r="BB20" s="75">
        <f>各種係数!AW18</f>
        <v>0</v>
      </c>
      <c r="BC20" s="75">
        <f>各種係数!AX18</f>
        <v>1.5024038461538462E-4</v>
      </c>
      <c r="BD20" s="75">
        <f>各種係数!AY18</f>
        <v>2.1255368064893938E-3</v>
      </c>
      <c r="BE20" s="75">
        <f>各種係数!AZ18</f>
        <v>5.2816901408450699E-4</v>
      </c>
      <c r="BF20" s="75">
        <f>各種係数!BA18</f>
        <v>5.5418036723685667E-5</v>
      </c>
      <c r="BG20" s="75">
        <f>各種係数!BB18</f>
        <v>8.4156666049517784E-5</v>
      </c>
      <c r="BH20" s="75">
        <f>各種係数!BC18</f>
        <v>6.2647166835886031E-4</v>
      </c>
      <c r="BI20" s="75">
        <f>各種係数!BD18</f>
        <v>6.922571042885328E-5</v>
      </c>
      <c r="BJ20" s="75">
        <f>各種係数!BE18</f>
        <v>2.1328913169994484E-4</v>
      </c>
      <c r="BK20" s="75">
        <f>各種係数!BF18</f>
        <v>1.2334385182291934E-4</v>
      </c>
      <c r="BL20" s="75">
        <f>各種係数!BG18</f>
        <v>3.1172069825436408E-4</v>
      </c>
      <c r="BM20" s="75">
        <f>各種係数!BH18</f>
        <v>0</v>
      </c>
      <c r="BN20" s="75">
        <f>各種係数!BI18</f>
        <v>6.8572634244118576E-4</v>
      </c>
      <c r="BO20" s="75">
        <f>各種係数!BJ18</f>
        <v>9.0997330744964819E-5</v>
      </c>
      <c r="BP20" s="75">
        <f>各種係数!BK18</f>
        <v>1.1853526880151725E-4</v>
      </c>
      <c r="BQ20" s="75">
        <f>各種係数!BL18</f>
        <v>0</v>
      </c>
      <c r="BR20" s="75">
        <f>各種係数!BM18</f>
        <v>0</v>
      </c>
      <c r="BS20" s="75">
        <f>各種係数!BN18</f>
        <v>1.2433874395261565E-4</v>
      </c>
      <c r="BT20" s="75">
        <f>各種係数!BO18</f>
        <v>0</v>
      </c>
      <c r="BU20" s="75">
        <f>各種係数!BP18</f>
        <v>1.0654165778819518E-4</v>
      </c>
      <c r="BV20" s="75">
        <f>各種係数!BQ18</f>
        <v>3.6291549103724605E-2</v>
      </c>
      <c r="BW20" s="75">
        <f>各種係数!BR18</f>
        <v>0</v>
      </c>
      <c r="BX20" s="75">
        <f>各種係数!BS18</f>
        <v>6.1727721900192101E-2</v>
      </c>
      <c r="BY20" s="75">
        <f>各種係数!BT18</f>
        <v>1.4055001142683019E-2</v>
      </c>
      <c r="BZ20" s="75">
        <f>各種係数!BU18</f>
        <v>1.5031832115067201E-3</v>
      </c>
      <c r="CA20" s="75">
        <f>各種係数!BV18</f>
        <v>2.6038297321775133E-3</v>
      </c>
      <c r="CB20" s="75">
        <f>各種係数!BW18</f>
        <v>3.2442838007928974E-3</v>
      </c>
      <c r="CC20" s="75">
        <f>各種係数!BX18</f>
        <v>0</v>
      </c>
      <c r="CD20" s="75">
        <f>各種係数!BY18</f>
        <v>0</v>
      </c>
      <c r="CE20" s="75">
        <f>各種係数!BZ18</f>
        <v>0</v>
      </c>
      <c r="CF20" s="75">
        <f>各種係数!CA18</f>
        <v>6.2998362042586897E-4</v>
      </c>
      <c r="CG20" s="75">
        <f>各種係数!CB18</f>
        <v>8.4731779322770107E-5</v>
      </c>
      <c r="CH20" s="75">
        <f>各種係数!CC18</f>
        <v>0</v>
      </c>
      <c r="CI20" s="75">
        <f>各種係数!CD18</f>
        <v>0</v>
      </c>
      <c r="CJ20" s="75">
        <f>各種係数!CE18</f>
        <v>4.4790626217745149E-6</v>
      </c>
      <c r="CK20" s="75">
        <f>各種係数!CF18</f>
        <v>0</v>
      </c>
      <c r="CL20" s="75">
        <f>各種係数!CG18</f>
        <v>0</v>
      </c>
      <c r="CM20" s="75">
        <f>各種係数!CH18</f>
        <v>0</v>
      </c>
      <c r="CN20" s="75">
        <f>各種係数!CI18</f>
        <v>2.1982853374367993E-4</v>
      </c>
      <c r="CO20" s="75">
        <f>各種係数!CJ18</f>
        <v>0</v>
      </c>
      <c r="CP20" s="75">
        <f>各種係数!CK18</f>
        <v>0</v>
      </c>
      <c r="CQ20" s="75">
        <f>各種係数!CL18</f>
        <v>7.158928206177132E-4</v>
      </c>
      <c r="CR20" s="75">
        <f>各種係数!CM18</f>
        <v>7.4057323760529144E-3</v>
      </c>
      <c r="CS20" s="75">
        <f>各種係数!CN18</f>
        <v>0</v>
      </c>
      <c r="CT20" s="75">
        <f>各種係数!CO18</f>
        <v>3.8947255678996717E-5</v>
      </c>
      <c r="CU20" s="75">
        <f>各種係数!CP18</f>
        <v>1.3799448022079117E-4</v>
      </c>
      <c r="CV20" s="75">
        <f>各種係数!CQ18</f>
        <v>3.1927460809041859E-5</v>
      </c>
      <c r="CW20" s="75">
        <f>各種係数!CR18</f>
        <v>0</v>
      </c>
      <c r="CX20" s="75">
        <f>各種係数!CS18</f>
        <v>8.095854922279793E-5</v>
      </c>
      <c r="CY20" s="75">
        <f>各種係数!CT18</f>
        <v>2.5379949378537332E-5</v>
      </c>
      <c r="CZ20" s="75">
        <f>各種係数!CU18</f>
        <v>2.7110434354342413E-5</v>
      </c>
      <c r="DA20" s="75">
        <f>各種係数!CV18</f>
        <v>8.4850541831317121E-5</v>
      </c>
      <c r="DB20" s="75">
        <f>各種係数!CW18</f>
        <v>0</v>
      </c>
      <c r="DC20" s="75">
        <f>各種係数!CX18</f>
        <v>1.9132348017410436E-4</v>
      </c>
      <c r="DD20" s="75">
        <f>各種係数!CY18</f>
        <v>3.5997768138375417E-5</v>
      </c>
      <c r="DE20" s="75">
        <f>各種係数!CZ18</f>
        <v>1.5832805573147563E-5</v>
      </c>
      <c r="DF20" s="75">
        <f>各種係数!DA18</f>
        <v>1.3505984839532018E-4</v>
      </c>
      <c r="DG20" s="75">
        <f>各種係数!DB18</f>
        <v>2.6701556700755655E-5</v>
      </c>
      <c r="DH20" s="75">
        <f>各種係数!DC18</f>
        <v>0</v>
      </c>
      <c r="DI20" s="75">
        <f>各種係数!DD18</f>
        <v>1.6743407283382169E-5</v>
      </c>
      <c r="DJ20" s="75">
        <f>各種係数!DE18</f>
        <v>3.0895774876163657E-4</v>
      </c>
      <c r="DK20" s="75">
        <f>各種係数!DF18</f>
        <v>2.4850894632206757E-4</v>
      </c>
      <c r="DL20" s="75">
        <f>各種係数!DG18</f>
        <v>6.1412293796413522E-4</v>
      </c>
      <c r="DM20" s="75">
        <f>各種係数!DH18</f>
        <v>2.6101141924959219E-4</v>
      </c>
      <c r="DN20" s="75">
        <f>各種係数!DI18</f>
        <v>5.0263885398341287E-4</v>
      </c>
      <c r="DO20" s="75">
        <f>各種係数!DJ18</f>
        <v>0</v>
      </c>
      <c r="DP20" s="75">
        <f>各種係数!DK18</f>
        <v>7.6799385604915161E-4</v>
      </c>
      <c r="DQ20" s="75">
        <f>各種係数!DL18</f>
        <v>0</v>
      </c>
      <c r="DR20" s="75">
        <f>各種係数!DM18</f>
        <v>1.7539859330328171E-5</v>
      </c>
      <c r="DS20" s="75">
        <f>各種係数!DN18</f>
        <v>1.6918927401832695E-4</v>
      </c>
      <c r="DT20" s="73">
        <f>各種係数!DO18</f>
        <v>1.8497044770698419E-3</v>
      </c>
      <c r="DU20" s="73">
        <f>各種係数!DP18</f>
        <v>1.2511426413135062E-4</v>
      </c>
      <c r="DV20" s="73">
        <f>各種係数!DQ18</f>
        <v>7.7683716229079956E-3</v>
      </c>
      <c r="DW20" s="73">
        <f>各種係数!DR18</f>
        <v>3.0474639176375013E-4</v>
      </c>
      <c r="DX20" s="73">
        <f>各種係数!DS18</f>
        <v>1.0052262721749711E-4</v>
      </c>
      <c r="DY20" s="73">
        <f>各種係数!DT18</f>
        <v>1.7099736611364259E-4</v>
      </c>
      <c r="DZ20" s="73">
        <f>各種係数!DU18</f>
        <v>2.2670614377839833E-4</v>
      </c>
      <c r="EA20" s="73">
        <f>各種係数!DV18</f>
        <v>1.4206086585069681E-4</v>
      </c>
      <c r="EB20" s="73">
        <f>各種係数!DW18</f>
        <v>2.2307418854605526E-3</v>
      </c>
      <c r="EC20" s="73">
        <f>各種係数!DX18</f>
        <v>0</v>
      </c>
      <c r="ED20" s="73">
        <f>各種係数!DY18</f>
        <v>1.1572746475281528E-4</v>
      </c>
      <c r="EE20" s="73">
        <f>各種係数!DZ18</f>
        <v>5.1570756070264152E-5</v>
      </c>
      <c r="EF20" s="73">
        <f>各種係数!EA18</f>
        <v>1.0272558894353929</v>
      </c>
      <c r="EG20" s="73">
        <f>各種係数!EB18</f>
        <v>3.9088294629976837E-2</v>
      </c>
      <c r="EH20" s="73">
        <f>各種係数!EC18</f>
        <v>9.2244267502176363E-4</v>
      </c>
      <c r="EI20" s="73">
        <f>各種係数!ED18</f>
        <v>1.1611604574916366E-3</v>
      </c>
      <c r="EJ20" s="73">
        <f>各種係数!EE18</f>
        <v>7.3050373299059985E-5</v>
      </c>
      <c r="EK20" s="73">
        <f>各種係数!EF18</f>
        <v>0</v>
      </c>
      <c r="EL20" s="73">
        <f>各種係数!EG18</f>
        <v>1.7106768723383866E-4</v>
      </c>
      <c r="EM20" s="73">
        <f>各種係数!EH18</f>
        <v>0</v>
      </c>
      <c r="EN20" s="73">
        <f>各種係数!EI18</f>
        <v>4.8679867025352283E-5</v>
      </c>
      <c r="EO20" s="73">
        <f>各種係数!EJ18</f>
        <v>1.0049493971101482E-8</v>
      </c>
      <c r="EP20" s="73">
        <f>各種係数!EK18</f>
        <v>0</v>
      </c>
      <c r="EQ20" s="73">
        <f>各種係数!EL18</f>
        <v>4.8544804837032613E-5</v>
      </c>
      <c r="ER20" s="73">
        <f>各種係数!EM18</f>
        <v>9.2101098699366976E-5</v>
      </c>
      <c r="ES20" s="73">
        <f>各種係数!EN18</f>
        <v>3.5478762328816328E-7</v>
      </c>
      <c r="ET20" s="73">
        <f>各種係数!EO18</f>
        <v>5.1191136945865548E-5</v>
      </c>
      <c r="EU20" s="73">
        <f>各種係数!EP18</f>
        <v>1.34293580180105E-4</v>
      </c>
      <c r="EV20" s="73">
        <f>各種係数!EQ18</f>
        <v>4.4572084433662074E-5</v>
      </c>
      <c r="EW20" s="73">
        <f>各種係数!ER18</f>
        <v>2.7637645384530975E-4</v>
      </c>
      <c r="EX20" s="73">
        <f>各種係数!ES18</f>
        <v>1.0764016071488399E-3</v>
      </c>
      <c r="EY20" s="73">
        <f>各種係数!ET18</f>
        <v>8.6626685613817219E-5</v>
      </c>
      <c r="EZ20" s="73">
        <f>各種係数!EU18</f>
        <v>7.4971605280884221E-3</v>
      </c>
      <c r="FA20" s="73">
        <f>各種係数!EV18</f>
        <v>4.1510172406224161E-4</v>
      </c>
      <c r="FB20" s="73">
        <f>各種係数!EW18</f>
        <v>1.7860816395310445E-4</v>
      </c>
      <c r="FC20" s="73">
        <f>各種係数!EX18</f>
        <v>0</v>
      </c>
      <c r="FD20" s="73">
        <f>各種係数!EY18</f>
        <v>1.6081298823431624E-4</v>
      </c>
      <c r="FE20" s="73">
        <f>各種係数!EZ18</f>
        <v>2.7710418249309339E-5</v>
      </c>
      <c r="FF20" s="73">
        <f>各種係数!FA18</f>
        <v>4.6176461369729455E-5</v>
      </c>
      <c r="FG20" s="73">
        <f>各種係数!FB18</f>
        <v>6.6746338265771961E-5</v>
      </c>
      <c r="FH20" s="73">
        <f>各種係数!FC18</f>
        <v>5.4082892143865425E-4</v>
      </c>
      <c r="FI20" s="73">
        <f>各種係数!FD18</f>
        <v>1.7015574306604268E-4</v>
      </c>
      <c r="FJ20" s="73">
        <f>各種係数!FE18</f>
        <v>3.830233341845938E-5</v>
      </c>
      <c r="FK20" s="73">
        <f>各種係数!FF18</f>
        <v>4.565415292727131E-5</v>
      </c>
      <c r="FL20" s="73">
        <f>各種係数!FG18</f>
        <v>1.967710903147799E-4</v>
      </c>
      <c r="FM20" s="73">
        <f>各種係数!FH18</f>
        <v>5.911553065332304E-5</v>
      </c>
      <c r="FN20" s="73">
        <f>各種係数!FI18</f>
        <v>1.2492209967272664E-4</v>
      </c>
      <c r="FO20" s="73">
        <f>各種係数!FJ18</f>
        <v>6.4420459464384599E-5</v>
      </c>
      <c r="FP20" s="73">
        <f>各種係数!FK18</f>
        <v>9.9527304825090541E-5</v>
      </c>
      <c r="FQ20" s="73">
        <f>各種係数!FL18</f>
        <v>2.7322861524149841E-5</v>
      </c>
      <c r="FR20" s="73">
        <f>各種係数!FM18</f>
        <v>1.9836031644708405E-4</v>
      </c>
      <c r="FS20" s="73">
        <f>各種係数!FN18</f>
        <v>4.6471230909395882E-5</v>
      </c>
      <c r="FT20" s="73">
        <f>各種係数!FO18</f>
        <v>7.3702639574544144E-5</v>
      </c>
      <c r="FU20" s="73">
        <f>各種係数!FP18</f>
        <v>0</v>
      </c>
      <c r="FV20" s="73">
        <f>各種係数!FQ18</f>
        <v>1.4837891662735742E-5</v>
      </c>
      <c r="FW20" s="73">
        <f>各種係数!FR18</f>
        <v>5.6353466055054725E-5</v>
      </c>
      <c r="FX20" s="73">
        <f>各種係数!FS18</f>
        <v>2.8252220429713026E-5</v>
      </c>
      <c r="FY20" s="73">
        <f>各種係数!FT18</f>
        <v>5.565849251048403E-5</v>
      </c>
      <c r="FZ20" s="73">
        <f>各種係数!FU18</f>
        <v>8.6839131112347104E-3</v>
      </c>
      <c r="GA20" s="73">
        <f>各種係数!FV18</f>
        <v>4.3266313635857779E-5</v>
      </c>
      <c r="GB20" s="73">
        <f>各種係数!FW18</f>
        <v>1.4673216151092414E-2</v>
      </c>
      <c r="GC20" s="73">
        <f>各種係数!FX18</f>
        <v>3.4189115253251507E-3</v>
      </c>
      <c r="GD20" s="73">
        <f>各種係数!FY18</f>
        <v>3.8758340793828444E-4</v>
      </c>
      <c r="GE20" s="73">
        <f>各種係数!FZ18</f>
        <v>6.4448313487217642E-4</v>
      </c>
      <c r="GF20" s="73">
        <f>各種係数!GA18</f>
        <v>9.2479882204393087E-4</v>
      </c>
      <c r="GG20" s="73">
        <f>各種係数!GB18</f>
        <v>2.1037469652133994E-4</v>
      </c>
      <c r="GH20" s="73">
        <f>各種係数!GC18</f>
        <v>2.4414138752560781E-4</v>
      </c>
      <c r="GI20" s="73">
        <f>各種係数!GD18</f>
        <v>8.1418957975059643E-5</v>
      </c>
      <c r="GJ20" s="73">
        <f>各種係数!GE18</f>
        <v>2.0049503467407695E-4</v>
      </c>
      <c r="GK20" s="73">
        <f>各種係数!GF18</f>
        <v>5.9077643495947693E-5</v>
      </c>
      <c r="GL20" s="73">
        <f>各種係数!GG18</f>
        <v>3.8305907035756948E-5</v>
      </c>
      <c r="GM20" s="73">
        <f>各種係数!GH18</f>
        <v>7.6151292553853792E-5</v>
      </c>
      <c r="GN20" s="73">
        <f>各種係数!GI18</f>
        <v>5.8176730717775371E-5</v>
      </c>
      <c r="GO20" s="73">
        <f>各種係数!GJ18</f>
        <v>1.2389398672732553E-4</v>
      </c>
      <c r="GP20" s="73">
        <f>各種係数!GK18</f>
        <v>2.6965334100634023E-5</v>
      </c>
      <c r="GQ20" s="73">
        <f>各種係数!GL18</f>
        <v>1.8104931851524027E-4</v>
      </c>
      <c r="GR20" s="73">
        <f>各種係数!GM18</f>
        <v>1.356908950991012E-4</v>
      </c>
      <c r="GS20" s="73">
        <f>各種係数!GN18</f>
        <v>2.1229419926997137E-4</v>
      </c>
      <c r="GT20" s="73">
        <f>各種係数!GO18</f>
        <v>4.1281199570222957E-5</v>
      </c>
      <c r="GU20" s="73">
        <f>各種係数!GP18</f>
        <v>2.75663944952667E-4</v>
      </c>
      <c r="GV20" s="73">
        <f>各種係数!GQ18</f>
        <v>1.8754193986255088E-3</v>
      </c>
      <c r="GW20" s="73">
        <f>各種係数!GR18</f>
        <v>1.8026805308180282E-5</v>
      </c>
      <c r="GX20" s="73">
        <f>各種係数!GS18</f>
        <v>6.9016715643563457E-5</v>
      </c>
      <c r="GY20" s="73">
        <f>各種係数!GT18</f>
        <v>8.291983127100789E-5</v>
      </c>
      <c r="GZ20" s="73">
        <f>各種係数!GU18</f>
        <v>4.0304800077207535E-5</v>
      </c>
      <c r="HA20" s="73">
        <f>各種係数!GV18</f>
        <v>5.8182888404339203E-5</v>
      </c>
      <c r="HB20" s="73">
        <f>各種係数!GW18</f>
        <v>6.7728473127425556E-5</v>
      </c>
      <c r="HC20" s="73">
        <f>各種係数!GX18</f>
        <v>5.8488328209727096E-5</v>
      </c>
      <c r="HD20" s="73">
        <f>各種係数!GY18</f>
        <v>7.0049538291472682E-5</v>
      </c>
      <c r="HE20" s="73">
        <f>各種係数!GZ18</f>
        <v>7.2326961721452202E-5</v>
      </c>
      <c r="HF20" s="73">
        <f>各種係数!HA18</f>
        <v>3.4214573266865945E-5</v>
      </c>
      <c r="HG20" s="73">
        <f>各種係数!HB18</f>
        <v>9.9102299037084592E-5</v>
      </c>
      <c r="HH20" s="73">
        <f>各種係数!HC18</f>
        <v>8.2422361293652132E-5</v>
      </c>
      <c r="HI20" s="73">
        <f>各種係数!HD18</f>
        <v>4.9145306542147919E-5</v>
      </c>
      <c r="HJ20" s="73">
        <f>各種係数!HE18</f>
        <v>1.0152598679176134E-4</v>
      </c>
      <c r="HK20" s="73">
        <f>各種係数!HF18</f>
        <v>4.6435756650857318E-5</v>
      </c>
      <c r="HL20" s="73">
        <f>各種係数!HG18</f>
        <v>4.761745467298765E-5</v>
      </c>
      <c r="HM20" s="73">
        <f>各種係数!HH18</f>
        <v>2.6834574409843503E-5</v>
      </c>
      <c r="HN20" s="73">
        <f>各種係数!HI18</f>
        <v>1.0107675593521702E-4</v>
      </c>
      <c r="HO20" s="73">
        <f>各種係数!HJ18</f>
        <v>1.8179248436086273E-4</v>
      </c>
      <c r="HP20" s="73">
        <f>各種係数!HK18</f>
        <v>2.2358390263816093E-4</v>
      </c>
      <c r="HQ20" s="73">
        <f>各種係数!HL18</f>
        <v>1.1182670425347537E-4</v>
      </c>
      <c r="HR20" s="73">
        <f>各種係数!HM18</f>
        <v>1.9365178015600022E-4</v>
      </c>
      <c r="HS20" s="73">
        <f>各種係数!HN18</f>
        <v>1.7881603554525426E-5</v>
      </c>
      <c r="HT20" s="73">
        <f>各種係数!HO18</f>
        <v>2.4506556966629351E-4</v>
      </c>
      <c r="HU20" s="73">
        <f>各種係数!HP18</f>
        <v>2.1273037694617033E-4</v>
      </c>
      <c r="HV20" s="73">
        <f>各種係数!HQ18</f>
        <v>7.9529707076605535E-5</v>
      </c>
      <c r="HW20" s="203">
        <v>0</v>
      </c>
      <c r="HX20" s="203">
        <f t="shared" si="4"/>
        <v>0</v>
      </c>
      <c r="HY20" s="203">
        <f t="shared" si="5"/>
        <v>0</v>
      </c>
      <c r="HZ20" s="72">
        <f>各種係数!HT18</f>
        <v>5.5676602846414162E-4</v>
      </c>
      <c r="IA20" s="221">
        <f t="shared" si="6"/>
        <v>0</v>
      </c>
      <c r="IB20" s="203">
        <f t="shared" si="13"/>
        <v>0</v>
      </c>
      <c r="IC20" s="219">
        <f t="shared" si="14"/>
        <v>0</v>
      </c>
      <c r="ID20" s="219">
        <f t="shared" si="15"/>
        <v>0</v>
      </c>
      <c r="IE20" s="72">
        <f>各種係数!HT18</f>
        <v>5.5676602846414162E-4</v>
      </c>
      <c r="IF20" s="221">
        <f t="shared" si="7"/>
        <v>0</v>
      </c>
      <c r="II20" s="72">
        <f>各種係数!I18</f>
        <v>1.870029405620622E-4</v>
      </c>
      <c r="IJ20" s="219">
        <f t="shared" si="16"/>
        <v>0</v>
      </c>
      <c r="IK20" s="73">
        <f>各種係数!C18</f>
        <v>0.23046106026592994</v>
      </c>
      <c r="IL20" s="219">
        <f t="shared" si="17"/>
        <v>0</v>
      </c>
      <c r="IM20" s="232">
        <v>0</v>
      </c>
      <c r="IN20" s="545">
        <f>各種係数!E18</f>
        <v>0.53414306244494925</v>
      </c>
      <c r="IO20" s="219">
        <f t="shared" si="18"/>
        <v>0</v>
      </c>
      <c r="IP20" s="545">
        <f>各種係数!F18</f>
        <v>0.14621482546010847</v>
      </c>
      <c r="IQ20" s="232">
        <f t="shared" si="19"/>
        <v>0</v>
      </c>
      <c r="IR20" s="72">
        <f>各種係数!HT18</f>
        <v>5.5676602846414162E-4</v>
      </c>
      <c r="IS20" s="233">
        <f t="shared" si="20"/>
        <v>0</v>
      </c>
      <c r="IT20" s="234">
        <f t="shared" si="21"/>
        <v>0</v>
      </c>
      <c r="IU20" s="234">
        <f t="shared" si="22"/>
        <v>0</v>
      </c>
      <c r="IV20" s="234">
        <f t="shared" si="23"/>
        <v>0</v>
      </c>
      <c r="IW20" s="235">
        <f t="shared" si="24"/>
        <v>0</v>
      </c>
      <c r="IY20" s="177"/>
      <c r="IZ20" s="181"/>
      <c r="JA20" s="178"/>
      <c r="JB20" s="181"/>
    </row>
    <row r="21" spans="1:262">
      <c r="A21" s="6" t="s">
        <v>220</v>
      </c>
      <c r="B21" s="1" t="s">
        <v>15</v>
      </c>
      <c r="C21" s="219">
        <f>'計算2-1'!AC21</f>
        <v>0</v>
      </c>
      <c r="D21" s="545">
        <f>各種係数!D19</f>
        <v>0.52543349573052545</v>
      </c>
      <c r="E21" s="545">
        <f>各種係数!E19</f>
        <v>0.47456650426947455</v>
      </c>
      <c r="F21" s="545">
        <f>各種係数!F19</f>
        <v>0.27487034417727485</v>
      </c>
      <c r="G21" s="546">
        <f t="shared" si="8"/>
        <v>0</v>
      </c>
      <c r="H21" s="546">
        <f t="shared" si="9"/>
        <v>0</v>
      </c>
      <c r="I21" s="546">
        <f t="shared" si="10"/>
        <v>0</v>
      </c>
      <c r="J21" s="72">
        <f>各種係数!HT19</f>
        <v>1.2226936979412228E-3</v>
      </c>
      <c r="K21" s="221">
        <f t="shared" si="11"/>
        <v>0</v>
      </c>
      <c r="L21" s="546">
        <v>0</v>
      </c>
      <c r="M21" s="558">
        <f>各種係数!C19</f>
        <v>6.8493669926464995E-2</v>
      </c>
      <c r="N21" s="546">
        <f t="shared" si="12"/>
        <v>0</v>
      </c>
      <c r="O21" s="75">
        <f>各種係数!J19</f>
        <v>0</v>
      </c>
      <c r="P21" s="75">
        <f>各種係数!K19</f>
        <v>0</v>
      </c>
      <c r="Q21" s="75">
        <f>各種係数!L19</f>
        <v>0</v>
      </c>
      <c r="R21" s="75">
        <f>各種係数!M19</f>
        <v>1.7210222872386197E-4</v>
      </c>
      <c r="S21" s="75">
        <f>各種係数!N19</f>
        <v>3.7936267071320183E-4</v>
      </c>
      <c r="T21" s="75">
        <f>各種係数!O19</f>
        <v>2.2522522522522522E-3</v>
      </c>
      <c r="U21" s="75">
        <f>各種係数!P19</f>
        <v>0</v>
      </c>
      <c r="V21" s="75">
        <f>各種係数!Q19</f>
        <v>2.9112167121483017E-4</v>
      </c>
      <c r="W21" s="75">
        <f>各種係数!R19</f>
        <v>7.8595045801940484E-4</v>
      </c>
      <c r="X21" s="75">
        <f>各種係数!S19</f>
        <v>0</v>
      </c>
      <c r="Y21" s="75">
        <f>各種係数!T19</f>
        <v>0</v>
      </c>
      <c r="Z21" s="75">
        <f>各種係数!U19</f>
        <v>1.6128243976345242E-3</v>
      </c>
      <c r="AA21" s="75">
        <f>各種係数!V19</f>
        <v>5.692132549767699E-4</v>
      </c>
      <c r="AB21" s="75">
        <f>各種係数!W19</f>
        <v>5.099439061703213E-4</v>
      </c>
      <c r="AC21" s="75">
        <f>各種係数!X19</f>
        <v>3.0226832207030228E-2</v>
      </c>
      <c r="AD21" s="75">
        <f>各種係数!Y19</f>
        <v>5.281922619833619E-4</v>
      </c>
      <c r="AE21" s="75">
        <f>各種係数!Z19</f>
        <v>7.707750770775077E-4</v>
      </c>
      <c r="AF21" s="75">
        <f>各種係数!AA19</f>
        <v>6.0108194750550987E-4</v>
      </c>
      <c r="AG21" s="75">
        <f>各種係数!AB19</f>
        <v>0</v>
      </c>
      <c r="AH21" s="75">
        <f>各種係数!AC19</f>
        <v>8.8222320247022495E-4</v>
      </c>
      <c r="AI21" s="75">
        <f>各種係数!AD19</f>
        <v>0</v>
      </c>
      <c r="AJ21" s="75">
        <f>各種係数!AE19</f>
        <v>3.8306837770542041E-4</v>
      </c>
      <c r="AK21" s="75">
        <f>各種係数!AF19</f>
        <v>0</v>
      </c>
      <c r="AL21" s="75">
        <f>各種係数!AG19</f>
        <v>0</v>
      </c>
      <c r="AM21" s="75">
        <f>各種係数!AH19</f>
        <v>1.7613206451268558E-3</v>
      </c>
      <c r="AN21" s="75">
        <f>各種係数!AI19</f>
        <v>3.5598705501618122E-4</v>
      </c>
      <c r="AO21" s="75">
        <f>各種係数!AJ19</f>
        <v>0</v>
      </c>
      <c r="AP21" s="75">
        <f>各種係数!AK19</f>
        <v>4.9738870927629945E-4</v>
      </c>
      <c r="AQ21" s="75">
        <f>各種係数!AL19</f>
        <v>8.0971659919028337E-4</v>
      </c>
      <c r="AR21" s="75">
        <f>各種係数!AM19</f>
        <v>1.2590494176896443E-3</v>
      </c>
      <c r="AS21" s="75">
        <f>各種係数!AN19</f>
        <v>1.2399954909254876E-3</v>
      </c>
      <c r="AT21" s="75">
        <f>各種係数!AO19</f>
        <v>0</v>
      </c>
      <c r="AU21" s="75">
        <f>各種係数!AP19</f>
        <v>5.0570062522986396E-4</v>
      </c>
      <c r="AV21" s="75">
        <f>各種係数!AQ19</f>
        <v>5.1948051948051948E-3</v>
      </c>
      <c r="AW21" s="75">
        <f>各種係数!AR19</f>
        <v>1.1092623405435386E-3</v>
      </c>
      <c r="AX21" s="75">
        <f>各種係数!AS19</f>
        <v>0</v>
      </c>
      <c r="AY21" s="75">
        <f>各種係数!AT19</f>
        <v>0</v>
      </c>
      <c r="AZ21" s="75">
        <f>各種係数!AU19</f>
        <v>7.3455146451198233E-4</v>
      </c>
      <c r="BA21" s="75">
        <f>各種係数!AV19</f>
        <v>0</v>
      </c>
      <c r="BB21" s="75">
        <f>各種係数!AW19</f>
        <v>0</v>
      </c>
      <c r="BC21" s="75">
        <f>各種係数!AX19</f>
        <v>1.0141225961538462E-3</v>
      </c>
      <c r="BD21" s="75">
        <f>各種係数!AY19</f>
        <v>3.2533726629939706E-4</v>
      </c>
      <c r="BE21" s="75">
        <f>各種係数!AZ19</f>
        <v>4.2756539235412475E-4</v>
      </c>
      <c r="BF21" s="75">
        <f>各種係数!BA19</f>
        <v>3.6945357815790447E-4</v>
      </c>
      <c r="BG21" s="75">
        <f>各種係数!BB19</f>
        <v>4.1517288584428774E-4</v>
      </c>
      <c r="BH21" s="75">
        <f>各種係数!BC19</f>
        <v>1.2745458080404399E-3</v>
      </c>
      <c r="BI21" s="75">
        <f>各種係数!BD19</f>
        <v>1.1941435048977191E-3</v>
      </c>
      <c r="BJ21" s="75">
        <f>各種係数!BE19</f>
        <v>2.3065696099551177E-3</v>
      </c>
      <c r="BK21" s="75">
        <f>各種係数!BF19</f>
        <v>5.6532598752171369E-4</v>
      </c>
      <c r="BL21" s="75">
        <f>各種係数!BG19</f>
        <v>6.2344139650872816E-4</v>
      </c>
      <c r="BM21" s="75">
        <f>各種係数!BH19</f>
        <v>6.5189048239895696E-4</v>
      </c>
      <c r="BN21" s="75">
        <f>各種係数!BI19</f>
        <v>5.8022998206561874E-4</v>
      </c>
      <c r="BO21" s="75">
        <f>各種係数!BJ19</f>
        <v>1.6379519534093668E-3</v>
      </c>
      <c r="BP21" s="75">
        <f>各種係数!BK19</f>
        <v>5.6441024144722445E-3</v>
      </c>
      <c r="BQ21" s="75">
        <f>各種係数!BL19</f>
        <v>0</v>
      </c>
      <c r="BR21" s="75">
        <f>各種係数!BM19</f>
        <v>8.7450808919982512E-4</v>
      </c>
      <c r="BS21" s="75">
        <f>各種係数!BN19</f>
        <v>5.6517610887552559E-4</v>
      </c>
      <c r="BT21" s="75">
        <f>各種係数!BO19</f>
        <v>0</v>
      </c>
      <c r="BU21" s="75">
        <f>各種係数!BP19</f>
        <v>4.2616663115278071E-4</v>
      </c>
      <c r="BV21" s="75">
        <f>各種係数!BQ19</f>
        <v>3.6081771363240646E-3</v>
      </c>
      <c r="BW21" s="75">
        <f>各種係数!BR19</f>
        <v>0</v>
      </c>
      <c r="BX21" s="75">
        <f>各種係数!BS19</f>
        <v>9.8272781417510415E-3</v>
      </c>
      <c r="BY21" s="75">
        <f>各種係数!BT19</f>
        <v>1.9673192656357127E-2</v>
      </c>
      <c r="BZ21" s="75">
        <f>各種係数!BU19</f>
        <v>6.3860724671854129E-5</v>
      </c>
      <c r="CA21" s="75">
        <f>各種係数!BV19</f>
        <v>8.0864277396817177E-5</v>
      </c>
      <c r="CB21" s="75">
        <f>各種係数!BW19</f>
        <v>7.3366583876851828E-4</v>
      </c>
      <c r="CC21" s="75">
        <f>各種係数!BX19</f>
        <v>5.9073724007561437E-4</v>
      </c>
      <c r="CD21" s="75">
        <f>各種係数!BY19</f>
        <v>3.0122440134359085E-3</v>
      </c>
      <c r="CE21" s="75">
        <f>各種係数!BZ19</f>
        <v>2.9088934569289843E-3</v>
      </c>
      <c r="CF21" s="75">
        <f>各種係数!CA19</f>
        <v>9.3106670135667383E-4</v>
      </c>
      <c r="CG21" s="75">
        <f>各種係数!CB19</f>
        <v>2.5419533796831031E-3</v>
      </c>
      <c r="CH21" s="75">
        <f>各種係数!CC19</f>
        <v>5.2533654372332271E-4</v>
      </c>
      <c r="CI21" s="75">
        <f>各種係数!CD19</f>
        <v>1.751966302605584E-3</v>
      </c>
      <c r="CJ21" s="75">
        <f>各種係数!CE19</f>
        <v>1.4109047258589722E-4</v>
      </c>
      <c r="CK21" s="75">
        <f>各種係数!CF19</f>
        <v>1.6095284081764043E-4</v>
      </c>
      <c r="CL21" s="75">
        <f>各種係数!CG19</f>
        <v>3.2551659483600476E-4</v>
      </c>
      <c r="CM21" s="75">
        <f>各種係数!CH19</f>
        <v>0</v>
      </c>
      <c r="CN21" s="75">
        <f>各種係数!CI19</f>
        <v>4.3965706748735987E-4</v>
      </c>
      <c r="CO21" s="75">
        <f>各種係数!CJ19</f>
        <v>6.925207756232687E-4</v>
      </c>
      <c r="CP21" s="75">
        <f>各種係数!CK19</f>
        <v>0</v>
      </c>
      <c r="CQ21" s="75">
        <f>各種係数!CL19</f>
        <v>2.2499488647985274E-3</v>
      </c>
      <c r="CR21" s="75">
        <f>各種係数!CM19</f>
        <v>3.22234156820623E-3</v>
      </c>
      <c r="CS21" s="75">
        <f>各種係数!CN19</f>
        <v>2.4919013207077E-4</v>
      </c>
      <c r="CT21" s="75">
        <f>各種係数!CO19</f>
        <v>2.7457815253692686E-3</v>
      </c>
      <c r="CU21" s="75">
        <f>各種係数!CP19</f>
        <v>6.4397424103035882E-4</v>
      </c>
      <c r="CV21" s="75">
        <f>各種係数!CQ19</f>
        <v>2.2987771782510139E-3</v>
      </c>
      <c r="CW21" s="75">
        <f>各種係数!CR19</f>
        <v>2.92326431181486E-3</v>
      </c>
      <c r="CX21" s="75">
        <f>各種係数!CS19</f>
        <v>1.4572538860103627E-3</v>
      </c>
      <c r="CY21" s="75">
        <f>各種係数!CT19</f>
        <v>8.6522554699559081E-4</v>
      </c>
      <c r="CZ21" s="75">
        <f>各種係数!CU19</f>
        <v>1.9248408391583113E-3</v>
      </c>
      <c r="DA21" s="75">
        <f>各種係数!CV19</f>
        <v>2.0000484860239038E-3</v>
      </c>
      <c r="DB21" s="75">
        <f>各種係数!CW19</f>
        <v>1.7816723629994328E-3</v>
      </c>
      <c r="DC21" s="75">
        <f>各種係数!CX19</f>
        <v>6.2180131056583916E-4</v>
      </c>
      <c r="DD21" s="75">
        <f>各種係数!CY19</f>
        <v>8.6574632372792889E-3</v>
      </c>
      <c r="DE21" s="75">
        <f>各種係数!CZ19</f>
        <v>2.8024065864471186E-3</v>
      </c>
      <c r="DF21" s="75">
        <f>各種係数!DA19</f>
        <v>1.475528843718873E-2</v>
      </c>
      <c r="DG21" s="75">
        <f>各種係数!DB19</f>
        <v>2.1895276494619635E-3</v>
      </c>
      <c r="DH21" s="75">
        <f>各種係数!DC19</f>
        <v>3.3963545794180912E-4</v>
      </c>
      <c r="DI21" s="75">
        <f>各種係数!DD19</f>
        <v>2.0092088740058603E-4</v>
      </c>
      <c r="DJ21" s="75">
        <f>各種係数!DE19</f>
        <v>1.7575137511522604E-3</v>
      </c>
      <c r="DK21" s="75">
        <f>各種係数!DF19</f>
        <v>1.794786834548266E-3</v>
      </c>
      <c r="DL21" s="75">
        <f>各種係数!DG19</f>
        <v>2.1541543054741973E-3</v>
      </c>
      <c r="DM21" s="75">
        <f>各種係数!DH19</f>
        <v>5.8727569331158236E-4</v>
      </c>
      <c r="DN21" s="75">
        <f>各種係数!DI19</f>
        <v>4.021110831867303E-3</v>
      </c>
      <c r="DO21" s="75">
        <f>各種係数!DJ19</f>
        <v>0</v>
      </c>
      <c r="DP21" s="75">
        <f>各種係数!DK19</f>
        <v>1.3679890560875513E-3</v>
      </c>
      <c r="DQ21" s="75">
        <f>各種係数!DL19</f>
        <v>0</v>
      </c>
      <c r="DR21" s="75">
        <f>各種係数!DM19</f>
        <v>7.0159437321312684E-5</v>
      </c>
      <c r="DS21" s="75">
        <f>各種係数!DN19</f>
        <v>2.6580623400176698E-5</v>
      </c>
      <c r="DT21" s="73">
        <f>各種係数!DO19</f>
        <v>2.1053165501775905E-5</v>
      </c>
      <c r="DU21" s="73">
        <f>各種係数!DP19</f>
        <v>2.8314246303415181E-5</v>
      </c>
      <c r="DV21" s="73">
        <f>各種係数!DQ19</f>
        <v>2.9528319080178054E-5</v>
      </c>
      <c r="DW21" s="73">
        <f>各種係数!DR19</f>
        <v>5.9111571639273233E-5</v>
      </c>
      <c r="DX21" s="73">
        <f>各種係数!DS19</f>
        <v>2.0338489983279498E-4</v>
      </c>
      <c r="DY21" s="73">
        <f>各種係数!DT19</f>
        <v>4.2649535292276282E-5</v>
      </c>
      <c r="DZ21" s="73">
        <f>各種係数!DU19</f>
        <v>3.9340638545413999E-5</v>
      </c>
      <c r="EA21" s="73">
        <f>各種係数!DV19</f>
        <v>7.8376528477831507E-5</v>
      </c>
      <c r="EB21" s="73">
        <f>各種係数!DW19</f>
        <v>9.1253916833261826E-6</v>
      </c>
      <c r="EC21" s="73">
        <f>各種係数!DX19</f>
        <v>0</v>
      </c>
      <c r="ED21" s="73">
        <f>各種係数!DY19</f>
        <v>1.3865640479437919E-4</v>
      </c>
      <c r="EE21" s="73">
        <f>各種係数!DZ19</f>
        <v>5.5085924858628326E-5</v>
      </c>
      <c r="EF21" s="73">
        <f>各種係数!EA19</f>
        <v>5.3915621577514145E-5</v>
      </c>
      <c r="EG21" s="73">
        <f>各種係数!EB19</f>
        <v>1.0020948950805788</v>
      </c>
      <c r="EH21" s="73">
        <f>各種係数!EC19</f>
        <v>6.3171986928390854E-5</v>
      </c>
      <c r="EI21" s="73">
        <f>各種係数!ED19</f>
        <v>7.2038592614582044E-5</v>
      </c>
      <c r="EJ21" s="73">
        <f>各種係数!EE19</f>
        <v>5.9798619961477452E-5</v>
      </c>
      <c r="EK21" s="73">
        <f>各種係数!EF19</f>
        <v>0</v>
      </c>
      <c r="EL21" s="73">
        <f>各種係数!EG19</f>
        <v>9.7542970118049582E-5</v>
      </c>
      <c r="EM21" s="73">
        <f>各種係数!EH19</f>
        <v>0</v>
      </c>
      <c r="EN21" s="73">
        <f>各種係数!EI19</f>
        <v>4.2708114300672482E-5</v>
      </c>
      <c r="EO21" s="73">
        <f>各種係数!EJ19</f>
        <v>8.8166826125099638E-9</v>
      </c>
      <c r="EP21" s="73">
        <f>各種係数!EK19</f>
        <v>0</v>
      </c>
      <c r="EQ21" s="73">
        <f>各種係数!EL19</f>
        <v>1.4038007010368266E-4</v>
      </c>
      <c r="ER21" s="73">
        <f>各種係数!EM19</f>
        <v>3.7697142820686269E-5</v>
      </c>
      <c r="ES21" s="73">
        <f>各種係数!EN19</f>
        <v>7.1783286232911372E-7</v>
      </c>
      <c r="ET21" s="73">
        <f>各種係数!EO19</f>
        <v>5.4571358239862684E-5</v>
      </c>
      <c r="EU21" s="73">
        <f>各種係数!EP19</f>
        <v>7.630325654460616E-5</v>
      </c>
      <c r="EV21" s="73">
        <f>各種係数!EQ19</f>
        <v>1.0066055417542356E-4</v>
      </c>
      <c r="EW21" s="73">
        <f>各種係数!ER19</f>
        <v>1.0277739127378375E-4</v>
      </c>
      <c r="EX21" s="73">
        <f>各種係数!ES19</f>
        <v>2.7608595138860686E-5</v>
      </c>
      <c r="EY21" s="73">
        <f>各種係数!ET19</f>
        <v>6.8886449167643743E-5</v>
      </c>
      <c r="EZ21" s="73">
        <f>各種係数!EU19</f>
        <v>3.8877552562809043E-4</v>
      </c>
      <c r="FA21" s="73">
        <f>各種係数!EV19</f>
        <v>1.0634522555954164E-4</v>
      </c>
      <c r="FB21" s="73">
        <f>各種係数!EW19</f>
        <v>3.7408953412486016E-5</v>
      </c>
      <c r="FC21" s="73">
        <f>各種係数!EX19</f>
        <v>0</v>
      </c>
      <c r="FD21" s="73">
        <f>各種係数!EY19</f>
        <v>7.2018784243383166E-5</v>
      </c>
      <c r="FE21" s="73">
        <f>各種係数!EZ19</f>
        <v>1.1285614639200343E-5</v>
      </c>
      <c r="FF21" s="73">
        <f>各種係数!FA19</f>
        <v>1.3430620257173681E-5</v>
      </c>
      <c r="FG21" s="73">
        <f>各種係数!FB19</f>
        <v>8.1308675277262643E-5</v>
      </c>
      <c r="FH21" s="73">
        <f>各種係数!FC19</f>
        <v>3.8829128245187863E-5</v>
      </c>
      <c r="FI21" s="73">
        <f>各種係数!FD19</f>
        <v>4.4894579482353501E-5</v>
      </c>
      <c r="FJ21" s="73">
        <f>各種係数!FE19</f>
        <v>3.8677591356773251E-5</v>
      </c>
      <c r="FK21" s="73">
        <f>各種係数!FF19</f>
        <v>4.1177167715659024E-5</v>
      </c>
      <c r="FL21" s="73">
        <f>各種係数!FG19</f>
        <v>1.0948339244279576E-4</v>
      </c>
      <c r="FM21" s="73">
        <f>各種係数!FH19</f>
        <v>1.000288587419093E-4</v>
      </c>
      <c r="FN21" s="73">
        <f>各種係数!FI19</f>
        <v>1.8660209889665498E-4</v>
      </c>
      <c r="FO21" s="73">
        <f>各種係数!FJ19</f>
        <v>5.5825733369974837E-5</v>
      </c>
      <c r="FP21" s="73">
        <f>各種係数!FK19</f>
        <v>5.4486288356996077E-5</v>
      </c>
      <c r="FQ21" s="73">
        <f>各種係数!FL19</f>
        <v>6.2231197504165658E-5</v>
      </c>
      <c r="FR21" s="73">
        <f>各種係数!FM19</f>
        <v>5.6366518619364239E-5</v>
      </c>
      <c r="FS21" s="73">
        <f>各種係数!FN19</f>
        <v>1.2497665651504565E-4</v>
      </c>
      <c r="FT21" s="73">
        <f>各種係数!FO19</f>
        <v>4.1216632165486106E-4</v>
      </c>
      <c r="FU21" s="73">
        <f>各種係数!FP19</f>
        <v>0</v>
      </c>
      <c r="FV21" s="73">
        <f>各種係数!FQ19</f>
        <v>6.5713012930937489E-5</v>
      </c>
      <c r="FW21" s="73">
        <f>各種係数!FR19</f>
        <v>4.9401248248069938E-5</v>
      </c>
      <c r="FX21" s="73">
        <f>各種係数!FS19</f>
        <v>1.1678963092334587E-5</v>
      </c>
      <c r="FY21" s="73">
        <f>各種係数!FT19</f>
        <v>4.2531896522490553E-5</v>
      </c>
      <c r="FZ21" s="73">
        <f>各種係数!FU19</f>
        <v>2.7626443798182124E-4</v>
      </c>
      <c r="GA21" s="73">
        <f>各種係数!FV19</f>
        <v>2.9851884765703125E-5</v>
      </c>
      <c r="GB21" s="73">
        <f>各種係数!FW19</f>
        <v>6.955377395115067E-4</v>
      </c>
      <c r="GC21" s="73">
        <f>各種係数!FX19</f>
        <v>1.3702536481759848E-3</v>
      </c>
      <c r="GD21" s="73">
        <f>各種係数!FY19</f>
        <v>3.0195277933966171E-5</v>
      </c>
      <c r="GE21" s="73">
        <f>各種係数!FZ19</f>
        <v>2.635791372375093E-5</v>
      </c>
      <c r="GF21" s="73">
        <f>各種係数!GA19</f>
        <v>1.0061202824232294E-4</v>
      </c>
      <c r="GG21" s="73">
        <f>各種係数!GB19</f>
        <v>1.3868700375650416E-4</v>
      </c>
      <c r="GH21" s="73">
        <f>各種係数!GC19</f>
        <v>3.3996447358759443E-4</v>
      </c>
      <c r="GI21" s="73">
        <f>各種係数!GD19</f>
        <v>2.2765213542596841E-4</v>
      </c>
      <c r="GJ21" s="73">
        <f>各種係数!GE19</f>
        <v>8.9121502806465872E-5</v>
      </c>
      <c r="GK21" s="73">
        <f>各種係数!GF19</f>
        <v>2.1318794866922411E-4</v>
      </c>
      <c r="GL21" s="73">
        <f>各種係数!GG19</f>
        <v>6.4856100359360949E-5</v>
      </c>
      <c r="GM21" s="73">
        <f>各種係数!GH19</f>
        <v>1.6491375677059417E-4</v>
      </c>
      <c r="GN21" s="73">
        <f>各種係数!GI19</f>
        <v>4.1339613347881685E-5</v>
      </c>
      <c r="GO21" s="73">
        <f>各種係数!GJ19</f>
        <v>7.3606805913370665E-5</v>
      </c>
      <c r="GP21" s="73">
        <f>各種係数!GK19</f>
        <v>3.569952045594633E-5</v>
      </c>
      <c r="GQ21" s="73">
        <f>各種係数!GL19</f>
        <v>7.8543397938452789E-5</v>
      </c>
      <c r="GR21" s="73">
        <f>各種係数!GM19</f>
        <v>5.7418429112025879E-5</v>
      </c>
      <c r="GS21" s="73">
        <f>各種係数!GN19</f>
        <v>9.0132792278754942E-5</v>
      </c>
      <c r="GT21" s="73">
        <f>各種係数!GO19</f>
        <v>2.148021295262023E-5</v>
      </c>
      <c r="GU21" s="73">
        <f>各種係数!GP19</f>
        <v>2.0105427839850555E-4</v>
      </c>
      <c r="GV21" s="73">
        <f>各種係数!GQ19</f>
        <v>2.8096602198487411E-4</v>
      </c>
      <c r="GW21" s="73">
        <f>各種係数!GR19</f>
        <v>2.6946675046179514E-5</v>
      </c>
      <c r="GX21" s="73">
        <f>各種係数!GS19</f>
        <v>2.5621840707964295E-4</v>
      </c>
      <c r="GY21" s="73">
        <f>各種係数!GT19</f>
        <v>1.0063210724673324E-4</v>
      </c>
      <c r="GZ21" s="73">
        <f>各種係数!GU19</f>
        <v>1.7966573458213752E-4</v>
      </c>
      <c r="HA21" s="73">
        <f>各種係数!GV19</f>
        <v>2.4632580953193236E-4</v>
      </c>
      <c r="HB21" s="73">
        <f>各種係数!GW19</f>
        <v>1.3587731405629807E-4</v>
      </c>
      <c r="HC21" s="73">
        <f>各種係数!GX19</f>
        <v>9.211399873547425E-5</v>
      </c>
      <c r="HD21" s="73">
        <f>各種係数!GY19</f>
        <v>1.6055575116550764E-4</v>
      </c>
      <c r="HE21" s="73">
        <f>各種係数!GZ19</f>
        <v>1.6950604621911229E-4</v>
      </c>
      <c r="HF21" s="73">
        <f>各種係数!HA19</f>
        <v>1.4368085997582163E-4</v>
      </c>
      <c r="HG21" s="73">
        <f>各種係数!HB19</f>
        <v>7.4051392742978601E-5</v>
      </c>
      <c r="HH21" s="73">
        <f>各種係数!HC19</f>
        <v>6.2076151987575036E-4</v>
      </c>
      <c r="HI21" s="73">
        <f>各種係数!HD19</f>
        <v>2.1194149492187396E-4</v>
      </c>
      <c r="HJ21" s="73">
        <f>各種係数!HE19</f>
        <v>1.0354786763000421E-3</v>
      </c>
      <c r="HK21" s="73">
        <f>各種係数!HF19</f>
        <v>1.7999669957312618E-4</v>
      </c>
      <c r="HL21" s="73">
        <f>各種係数!HG19</f>
        <v>8.1797659240390267E-5</v>
      </c>
      <c r="HM21" s="73">
        <f>各種係数!HH19</f>
        <v>3.1254652110053127E-5</v>
      </c>
      <c r="HN21" s="73">
        <f>各種係数!HI19</f>
        <v>1.4308606076411586E-4</v>
      </c>
      <c r="HO21" s="73">
        <f>各種係数!HJ19</f>
        <v>1.7611646041102585E-4</v>
      </c>
      <c r="HP21" s="73">
        <f>各種係数!HK19</f>
        <v>1.7634822103997988E-4</v>
      </c>
      <c r="HQ21" s="73">
        <f>各種係数!HL19</f>
        <v>6.8213338849675009E-5</v>
      </c>
      <c r="HR21" s="73">
        <f>各種係数!HM19</f>
        <v>3.21385431395083E-4</v>
      </c>
      <c r="HS21" s="73">
        <f>各種係数!HN19</f>
        <v>1.5320019902862157E-5</v>
      </c>
      <c r="HT21" s="73">
        <f>各種係数!HO19</f>
        <v>1.248182664534426E-4</v>
      </c>
      <c r="HU21" s="73">
        <f>各種係数!HP19</f>
        <v>2.6483165935863361E-5</v>
      </c>
      <c r="HV21" s="73">
        <f>各種係数!HQ19</f>
        <v>5.1507185125021141E-5</v>
      </c>
      <c r="HW21" s="203">
        <v>0</v>
      </c>
      <c r="HX21" s="203">
        <f t="shared" si="4"/>
        <v>0</v>
      </c>
      <c r="HY21" s="203">
        <f t="shared" si="5"/>
        <v>0</v>
      </c>
      <c r="HZ21" s="72">
        <f>各種係数!HT19</f>
        <v>1.2226936979412228E-3</v>
      </c>
      <c r="IA21" s="221">
        <f t="shared" si="6"/>
        <v>0</v>
      </c>
      <c r="IB21" s="203">
        <f t="shared" si="13"/>
        <v>0</v>
      </c>
      <c r="IC21" s="219">
        <f t="shared" si="14"/>
        <v>0</v>
      </c>
      <c r="ID21" s="219">
        <f t="shared" si="15"/>
        <v>0</v>
      </c>
      <c r="IE21" s="72">
        <f>各種係数!HT19</f>
        <v>1.2226936979412228E-3</v>
      </c>
      <c r="IF21" s="221">
        <f t="shared" si="7"/>
        <v>0</v>
      </c>
      <c r="II21" s="72">
        <f>各種係数!I19</f>
        <v>2.8245728965276039E-3</v>
      </c>
      <c r="IJ21" s="219">
        <f>$IH$6*II21</f>
        <v>0</v>
      </c>
      <c r="IK21" s="73">
        <f>各種係数!C19</f>
        <v>6.8493669926464995E-2</v>
      </c>
      <c r="IL21" s="219">
        <f>IJ21*IK21</f>
        <v>0</v>
      </c>
      <c r="IM21" s="232">
        <v>0</v>
      </c>
      <c r="IN21" s="545">
        <f>各種係数!E19</f>
        <v>0.47456650426947455</v>
      </c>
      <c r="IO21" s="219">
        <f t="shared" si="18"/>
        <v>0</v>
      </c>
      <c r="IP21" s="545">
        <f>各種係数!F19</f>
        <v>0.27487034417727485</v>
      </c>
      <c r="IQ21" s="232">
        <f t="shared" si="19"/>
        <v>0</v>
      </c>
      <c r="IR21" s="72">
        <f>各種係数!HT19</f>
        <v>1.2226936979412228E-3</v>
      </c>
      <c r="IS21" s="233">
        <f t="shared" si="20"/>
        <v>0</v>
      </c>
      <c r="IT21" s="234">
        <f t="shared" si="21"/>
        <v>0</v>
      </c>
      <c r="IU21" s="234">
        <f t="shared" si="22"/>
        <v>0</v>
      </c>
      <c r="IV21" s="234">
        <f t="shared" si="23"/>
        <v>0</v>
      </c>
      <c r="IW21" s="235">
        <f t="shared" si="24"/>
        <v>0</v>
      </c>
      <c r="IY21" s="177"/>
      <c r="IZ21" s="181"/>
      <c r="JA21" s="178"/>
      <c r="JB21" s="181"/>
    </row>
    <row r="22" spans="1:262">
      <c r="A22" s="6" t="s">
        <v>221</v>
      </c>
      <c r="B22" s="1" t="s">
        <v>16</v>
      </c>
      <c r="C22" s="219">
        <f>'計算2-1'!AC22</f>
        <v>0</v>
      </c>
      <c r="D22" s="545">
        <f>各種係数!D20</f>
        <v>0.74910867555790306</v>
      </c>
      <c r="E22" s="545">
        <f>各種係数!E20</f>
        <v>0.25089132444209694</v>
      </c>
      <c r="F22" s="545">
        <f>各種係数!F20</f>
        <v>7.5399445398124917E-2</v>
      </c>
      <c r="G22" s="546">
        <f t="shared" si="8"/>
        <v>0</v>
      </c>
      <c r="H22" s="546">
        <f t="shared" si="9"/>
        <v>0</v>
      </c>
      <c r="I22" s="546">
        <f t="shared" si="10"/>
        <v>0</v>
      </c>
      <c r="J22" s="72">
        <f>各種係数!HT20</f>
        <v>1.2280470091113166E-4</v>
      </c>
      <c r="K22" s="221">
        <f t="shared" si="11"/>
        <v>0</v>
      </c>
      <c r="L22" s="546">
        <v>0</v>
      </c>
      <c r="M22" s="558">
        <f>各種係数!C20</f>
        <v>0.11540549711571091</v>
      </c>
      <c r="N22" s="546">
        <f t="shared" si="12"/>
        <v>0</v>
      </c>
      <c r="O22" s="75">
        <f>各種係数!J20</f>
        <v>1.2351665644985682E-4</v>
      </c>
      <c r="P22" s="75">
        <f>各種係数!K20</f>
        <v>0</v>
      </c>
      <c r="Q22" s="75">
        <f>各種係数!L20</f>
        <v>1.8095180650220158E-4</v>
      </c>
      <c r="R22" s="75">
        <f>各種係数!M20</f>
        <v>0</v>
      </c>
      <c r="S22" s="75">
        <f>各種係数!N20</f>
        <v>0</v>
      </c>
      <c r="T22" s="75">
        <f>各種係数!O20</f>
        <v>0</v>
      </c>
      <c r="U22" s="75">
        <f>各種係数!P20</f>
        <v>0</v>
      </c>
      <c r="V22" s="75">
        <f>各種係数!Q20</f>
        <v>2.5877481885762681E-4</v>
      </c>
      <c r="W22" s="75">
        <f>各種係数!R20</f>
        <v>5.4203479863407232E-5</v>
      </c>
      <c r="X22" s="75">
        <f>各種係数!S20</f>
        <v>0</v>
      </c>
      <c r="Y22" s="75">
        <f>各種係数!T20</f>
        <v>0</v>
      </c>
      <c r="Z22" s="75">
        <f>各種係数!U20</f>
        <v>2.003812130394409E-3</v>
      </c>
      <c r="AA22" s="75">
        <f>各種係数!V20</f>
        <v>5.5382911295037078E-4</v>
      </c>
      <c r="AB22" s="75">
        <f>各種係数!W20</f>
        <v>3.2450975847202264E-3</v>
      </c>
      <c r="AC22" s="75">
        <f>各種係数!X20</f>
        <v>3.6670333700036671E-3</v>
      </c>
      <c r="AD22" s="75">
        <f>各種係数!Y20</f>
        <v>0.46639376733130861</v>
      </c>
      <c r="AE22" s="75">
        <f>各種係数!Z20</f>
        <v>0.21036782103678212</v>
      </c>
      <c r="AF22" s="75">
        <f>各種係数!AA20</f>
        <v>0.10162292125826487</v>
      </c>
      <c r="AG22" s="75">
        <f>各種係数!AB20</f>
        <v>0</v>
      </c>
      <c r="AH22" s="75">
        <f>各種係数!AC20</f>
        <v>0</v>
      </c>
      <c r="AI22" s="75">
        <f>各種係数!AD20</f>
        <v>0</v>
      </c>
      <c r="AJ22" s="75">
        <f>各種係数!AE20</f>
        <v>0</v>
      </c>
      <c r="AK22" s="75">
        <f>各種係数!AF20</f>
        <v>0</v>
      </c>
      <c r="AL22" s="75">
        <f>各種係数!AG20</f>
        <v>0</v>
      </c>
      <c r="AM22" s="75">
        <f>各種係数!AH20</f>
        <v>4.01869951116288E-3</v>
      </c>
      <c r="AN22" s="75">
        <f>各種係数!AI20</f>
        <v>6.6343042071197406E-4</v>
      </c>
      <c r="AO22" s="75">
        <f>各種係数!AJ20</f>
        <v>0</v>
      </c>
      <c r="AP22" s="75">
        <f>各種係数!AK20</f>
        <v>0</v>
      </c>
      <c r="AQ22" s="75">
        <f>各種係数!AL20</f>
        <v>1.4574898785425102E-3</v>
      </c>
      <c r="AR22" s="75">
        <f>各種係数!AM20</f>
        <v>3.7771482530689331E-3</v>
      </c>
      <c r="AS22" s="75">
        <f>各種係数!AN20</f>
        <v>5.072708826513358E-4</v>
      </c>
      <c r="AT22" s="75">
        <f>各種係数!AO20</f>
        <v>3.4185508103049114E-2</v>
      </c>
      <c r="AU22" s="75">
        <f>各種係数!AP20</f>
        <v>0</v>
      </c>
      <c r="AV22" s="75">
        <f>各種係数!AQ20</f>
        <v>2.3376623376623377E-2</v>
      </c>
      <c r="AW22" s="75">
        <f>各種係数!AR20</f>
        <v>8.5327872349502969E-5</v>
      </c>
      <c r="AX22" s="75">
        <f>各種係数!AS20</f>
        <v>0</v>
      </c>
      <c r="AY22" s="75">
        <f>各種係数!AT20</f>
        <v>0</v>
      </c>
      <c r="AZ22" s="75">
        <f>各種係数!AU20</f>
        <v>0</v>
      </c>
      <c r="BA22" s="75">
        <f>各種係数!AV20</f>
        <v>1.5012760846719713E-4</v>
      </c>
      <c r="BB22" s="75">
        <f>各種係数!AW20</f>
        <v>0</v>
      </c>
      <c r="BC22" s="75">
        <f>各種係数!AX20</f>
        <v>7.5120192307692312E-5</v>
      </c>
      <c r="BD22" s="75">
        <f>各種係数!AY20</f>
        <v>1.7351320869301177E-4</v>
      </c>
      <c r="BE22" s="75">
        <f>各種係数!AZ20</f>
        <v>6.2877263581488933E-4</v>
      </c>
      <c r="BF22" s="75">
        <f>各種係数!BA20</f>
        <v>8.1279787194738981E-4</v>
      </c>
      <c r="BG22" s="75">
        <f>各種係数!BB20</f>
        <v>1.1220888806602371E-4</v>
      </c>
      <c r="BH22" s="75">
        <f>各種係数!BC20</f>
        <v>3.6724201248622841E-4</v>
      </c>
      <c r="BI22" s="75">
        <f>各種係数!BD20</f>
        <v>7.0956353189574606E-4</v>
      </c>
      <c r="BJ22" s="75">
        <f>各種係数!BE20</f>
        <v>3.8483453333861477E-3</v>
      </c>
      <c r="BK22" s="75">
        <f>各種係数!BF20</f>
        <v>1.7884858514323305E-3</v>
      </c>
      <c r="BL22" s="75">
        <f>各種係数!BG20</f>
        <v>1.8703241895261845E-3</v>
      </c>
      <c r="BM22" s="75">
        <f>各種係数!BH20</f>
        <v>0</v>
      </c>
      <c r="BN22" s="75">
        <f>各種係数!BI20</f>
        <v>8.967190631923199E-4</v>
      </c>
      <c r="BO22" s="75">
        <f>各種係数!BJ20</f>
        <v>1.5772870662460567E-3</v>
      </c>
      <c r="BP22" s="75">
        <f>各種係数!BK20</f>
        <v>3.738420016047852E-4</v>
      </c>
      <c r="BQ22" s="75">
        <f>各種係数!BL20</f>
        <v>0</v>
      </c>
      <c r="BR22" s="75">
        <f>各種係数!BM20</f>
        <v>0</v>
      </c>
      <c r="BS22" s="75">
        <f>各種係数!BN20</f>
        <v>3.5040918750282586E-4</v>
      </c>
      <c r="BT22" s="75">
        <f>各種係数!BO20</f>
        <v>0</v>
      </c>
      <c r="BU22" s="75">
        <f>各種係数!BP20</f>
        <v>0</v>
      </c>
      <c r="BV22" s="75">
        <f>各種係数!BQ20</f>
        <v>1.5345241716401472E-2</v>
      </c>
      <c r="BW22" s="75">
        <f>各種係数!BR20</f>
        <v>2.3207240659085636E-4</v>
      </c>
      <c r="BX22" s="75">
        <f>各種係数!BS20</f>
        <v>4.7773238597756881E-3</v>
      </c>
      <c r="BY22" s="75">
        <f>各種係数!BT20</f>
        <v>4.1993600975089506E-3</v>
      </c>
      <c r="BZ22" s="75">
        <f>各種係数!BU20</f>
        <v>0</v>
      </c>
      <c r="CA22" s="75">
        <f>各種係数!BV20</f>
        <v>0</v>
      </c>
      <c r="CB22" s="75">
        <f>各種係数!BW20</f>
        <v>0</v>
      </c>
      <c r="CC22" s="75">
        <f>各種係数!BX20</f>
        <v>0</v>
      </c>
      <c r="CD22" s="75">
        <f>各種係数!BY20</f>
        <v>0</v>
      </c>
      <c r="CE22" s="75">
        <f>各種係数!BZ20</f>
        <v>2.714967226467052E-4</v>
      </c>
      <c r="CF22" s="75">
        <f>各種係数!CA20</f>
        <v>-4.7944207996046648E-4</v>
      </c>
      <c r="CG22" s="75">
        <f>各種係数!CB20</f>
        <v>4.5041630061051476E-4</v>
      </c>
      <c r="CH22" s="75">
        <f>各種係数!CC20</f>
        <v>0</v>
      </c>
      <c r="CI22" s="75">
        <f>各種係数!CD20</f>
        <v>0</v>
      </c>
      <c r="CJ22" s="75">
        <f>各種係数!CE20</f>
        <v>7.1665001948392239E-5</v>
      </c>
      <c r="CK22" s="75">
        <f>各種係数!CF20</f>
        <v>0</v>
      </c>
      <c r="CL22" s="75">
        <f>各種係数!CG20</f>
        <v>2.5390294397208368E-4</v>
      </c>
      <c r="CM22" s="75">
        <f>各種係数!CH20</f>
        <v>0</v>
      </c>
      <c r="CN22" s="75">
        <f>各種係数!CI20</f>
        <v>0</v>
      </c>
      <c r="CO22" s="75">
        <f>各種係数!CJ20</f>
        <v>0</v>
      </c>
      <c r="CP22" s="75">
        <f>各種係数!CK20</f>
        <v>1.2987012987012987E-3</v>
      </c>
      <c r="CQ22" s="75">
        <f>各種係数!CL20</f>
        <v>4.397627326651667E-3</v>
      </c>
      <c r="CR22" s="75">
        <f>各種係数!CM20</f>
        <v>8.4798462321216579E-3</v>
      </c>
      <c r="CS22" s="75">
        <f>各種係数!CN20</f>
        <v>0</v>
      </c>
      <c r="CT22" s="75">
        <f>各種係数!CO20</f>
        <v>1.1684176703699016E-4</v>
      </c>
      <c r="CU22" s="75">
        <f>各種係数!CP20</f>
        <v>0</v>
      </c>
      <c r="CV22" s="75">
        <f>各種係数!CQ20</f>
        <v>5.1083937294466968E-3</v>
      </c>
      <c r="CW22" s="75">
        <f>各種係数!CR20</f>
        <v>2.43605359317905E-4</v>
      </c>
      <c r="CX22" s="75">
        <f>各種係数!CS20</f>
        <v>9.9902849740932637E-2</v>
      </c>
      <c r="CY22" s="75">
        <f>各種係数!CT20</f>
        <v>1.4766516002058083E-4</v>
      </c>
      <c r="CZ22" s="75">
        <f>各種係数!CU20</f>
        <v>2.3224605430219999E-3</v>
      </c>
      <c r="DA22" s="75">
        <f>各種係数!CV20</f>
        <v>2.0727775218793184E-3</v>
      </c>
      <c r="DB22" s="75">
        <f>各種係数!CW20</f>
        <v>0</v>
      </c>
      <c r="DC22" s="75">
        <f>各種係数!CX20</f>
        <v>4.5439326541349785E-3</v>
      </c>
      <c r="DD22" s="75">
        <f>各種係数!CY20</f>
        <v>1.2599218848431397E-3</v>
      </c>
      <c r="DE22" s="75">
        <f>各種係数!CZ20</f>
        <v>6.6497783407219757E-4</v>
      </c>
      <c r="DF22" s="75">
        <f>各種係数!DA20</f>
        <v>2.0427802069792177E-3</v>
      </c>
      <c r="DG22" s="75">
        <f>各種係数!DB20</f>
        <v>0</v>
      </c>
      <c r="DH22" s="75">
        <f>各種係数!DC20</f>
        <v>0</v>
      </c>
      <c r="DI22" s="75">
        <f>各種係数!DD20</f>
        <v>1.8417748011720386E-4</v>
      </c>
      <c r="DJ22" s="75">
        <f>各種係数!DE20</f>
        <v>5.302930540220221E-3</v>
      </c>
      <c r="DK22" s="75">
        <f>各種係数!DF20</f>
        <v>4.1418157720344597E-4</v>
      </c>
      <c r="DL22" s="75">
        <f>各種係数!DG20</f>
        <v>0</v>
      </c>
      <c r="DM22" s="75">
        <f>各種係数!DH20</f>
        <v>6.1990212071778145E-4</v>
      </c>
      <c r="DN22" s="75">
        <f>各種係数!DI20</f>
        <v>5.5848761553712548E-4</v>
      </c>
      <c r="DO22" s="75">
        <f>各種係数!DJ20</f>
        <v>0</v>
      </c>
      <c r="DP22" s="75">
        <f>各種係数!DK20</f>
        <v>7.1999424004607967E-5</v>
      </c>
      <c r="DQ22" s="75">
        <f>各種係数!DL20</f>
        <v>0.12394727206151593</v>
      </c>
      <c r="DR22" s="75">
        <f>各種係数!DM20</f>
        <v>2.6309788995492259E-4</v>
      </c>
      <c r="DS22" s="75">
        <f>各種係数!DN20</f>
        <v>3.7546157523375218E-4</v>
      </c>
      <c r="DT22" s="73">
        <f>各種係数!DO20</f>
        <v>6.5603232330725976E-5</v>
      </c>
      <c r="DU22" s="73">
        <f>各種係数!DP20</f>
        <v>4.2219630804571525E-4</v>
      </c>
      <c r="DV22" s="73">
        <f>各種係数!DQ20</f>
        <v>1.415094594656137E-4</v>
      </c>
      <c r="DW22" s="73">
        <f>各種係数!DR20</f>
        <v>5.1478825142586437E-5</v>
      </c>
      <c r="DX22" s="73">
        <f>各種係数!DS20</f>
        <v>5.4079160710529054E-5</v>
      </c>
      <c r="DY22" s="73">
        <f>各種係数!DT20</f>
        <v>8.6323396887446133E-5</v>
      </c>
      <c r="DZ22" s="73">
        <f>各種係数!DU20</f>
        <v>2.7267602254785948E-4</v>
      </c>
      <c r="EA22" s="73">
        <f>各種係数!DV20</f>
        <v>3.6514916421506147E-4</v>
      </c>
      <c r="EB22" s="73">
        <f>各種係数!DW20</f>
        <v>4.0799002054662769E-5</v>
      </c>
      <c r="EC22" s="73">
        <f>各種係数!DX20</f>
        <v>0</v>
      </c>
      <c r="ED22" s="73">
        <f>各種係数!DY20</f>
        <v>3.2769617491488682E-4</v>
      </c>
      <c r="EE22" s="73">
        <f>各種係数!DZ20</f>
        <v>1.2414465762578968E-4</v>
      </c>
      <c r="EF22" s="73">
        <f>各種係数!EA20</f>
        <v>4.7001686124618116E-4</v>
      </c>
      <c r="EG22" s="73">
        <f>各種係数!EB20</f>
        <v>5.8750740825409906E-4</v>
      </c>
      <c r="EH22" s="73">
        <f>各種係数!EC20</f>
        <v>1.0569267769424153</v>
      </c>
      <c r="EI22" s="73">
        <f>各種係数!ED20</f>
        <v>2.5959046290190857E-2</v>
      </c>
      <c r="EJ22" s="73">
        <f>各種係数!EE20</f>
        <v>1.2634650628480723E-2</v>
      </c>
      <c r="EK22" s="73">
        <f>各種係数!EF20</f>
        <v>0</v>
      </c>
      <c r="EL22" s="73">
        <f>各種係数!EG20</f>
        <v>5.6103206737594561E-5</v>
      </c>
      <c r="EM22" s="73">
        <f>各種係数!EH20</f>
        <v>0</v>
      </c>
      <c r="EN22" s="73">
        <f>各種係数!EI20</f>
        <v>2.7733985511203023E-5</v>
      </c>
      <c r="EO22" s="73">
        <f>各種係数!EJ20</f>
        <v>5.7254166295133456E-9</v>
      </c>
      <c r="EP22" s="73">
        <f>各種係数!EK20</f>
        <v>0</v>
      </c>
      <c r="EQ22" s="73">
        <f>各種係数!EL20</f>
        <v>7.7188090932554278E-4</v>
      </c>
      <c r="ER22" s="73">
        <f>各種係数!EM20</f>
        <v>2.4009167327863453E-4</v>
      </c>
      <c r="ES22" s="73">
        <f>各種係数!EN20</f>
        <v>1.9086863752967622E-7</v>
      </c>
      <c r="ET22" s="73">
        <f>各種係数!EO20</f>
        <v>3.1956688610838337E-5</v>
      </c>
      <c r="EU22" s="73">
        <f>各種係数!EP20</f>
        <v>2.4297062315495647E-4</v>
      </c>
      <c r="EV22" s="73">
        <f>各種係数!EQ20</f>
        <v>5.1243835362165522E-4</v>
      </c>
      <c r="EW22" s="73">
        <f>各種係数!ER20</f>
        <v>1.6103862130446297E-4</v>
      </c>
      <c r="EX22" s="73">
        <f>各種係数!ES20</f>
        <v>4.5603357677969948E-3</v>
      </c>
      <c r="EY22" s="73">
        <f>各種係数!ET20</f>
        <v>6.5458748020810124E-5</v>
      </c>
      <c r="EZ22" s="73">
        <f>各種係数!EU20</f>
        <v>3.2372148964614797E-3</v>
      </c>
      <c r="FA22" s="73">
        <f>各種係数!EV20</f>
        <v>8.9221767968169111E-5</v>
      </c>
      <c r="FB22" s="73">
        <f>各種係数!EW20</f>
        <v>2.7058258032568017E-5</v>
      </c>
      <c r="FC22" s="73">
        <f>各種係数!EX20</f>
        <v>0</v>
      </c>
      <c r="FD22" s="73">
        <f>各種係数!EY20</f>
        <v>3.1963350310559747E-5</v>
      </c>
      <c r="FE22" s="73">
        <f>各種係数!EZ20</f>
        <v>5.3714255947384564E-5</v>
      </c>
      <c r="FF22" s="73">
        <f>各種係数!FA20</f>
        <v>2.0403092814540214E-5</v>
      </c>
      <c r="FG22" s="73">
        <f>各種係数!FB20</f>
        <v>3.2510355421651148E-5</v>
      </c>
      <c r="FH22" s="73">
        <f>各種係数!FC20</f>
        <v>5.99525059741764E-5</v>
      </c>
      <c r="FI22" s="73">
        <f>各種係数!FD20</f>
        <v>1.2894954032832535E-4</v>
      </c>
      <c r="FJ22" s="73">
        <f>各種係数!FE20</f>
        <v>1.3572206165086341E-4</v>
      </c>
      <c r="FK22" s="73">
        <f>各種係数!FF20</f>
        <v>6.0452411427218063E-5</v>
      </c>
      <c r="FL22" s="73">
        <f>各種係数!FG20</f>
        <v>1.8859752566537008E-4</v>
      </c>
      <c r="FM22" s="73">
        <f>各種係数!FH20</f>
        <v>1.6811994991016512E-4</v>
      </c>
      <c r="FN22" s="73">
        <f>各種係数!FI20</f>
        <v>6.108329148318502E-4</v>
      </c>
      <c r="FO22" s="73">
        <f>各種係数!FJ20</f>
        <v>2.8542494348110276E-4</v>
      </c>
      <c r="FP22" s="73">
        <f>各種係数!FK20</f>
        <v>3.5125164064478078E-4</v>
      </c>
      <c r="FQ22" s="73">
        <f>各種係数!FL20</f>
        <v>5.6260161529721056E-5</v>
      </c>
      <c r="FR22" s="73">
        <f>各種係数!FM20</f>
        <v>2.0804707242929625E-4</v>
      </c>
      <c r="FS22" s="73">
        <f>各種係数!FN20</f>
        <v>2.5302800749789876E-4</v>
      </c>
      <c r="FT22" s="73">
        <f>各種係数!FO20</f>
        <v>1.3986063411557296E-4</v>
      </c>
      <c r="FU22" s="73">
        <f>各種係数!FP20</f>
        <v>0</v>
      </c>
      <c r="FV22" s="73">
        <f>各種係数!FQ20</f>
        <v>1.8715726047961952E-5</v>
      </c>
      <c r="FW22" s="73">
        <f>各種係数!FR20</f>
        <v>7.5484075499378421E-5</v>
      </c>
      <c r="FX22" s="73">
        <f>各種係数!FS20</f>
        <v>2.0409357054425337E-5</v>
      </c>
      <c r="FY22" s="73">
        <f>各種係数!FT20</f>
        <v>5.3898087529942602E-5</v>
      </c>
      <c r="FZ22" s="73">
        <f>各種係数!FU20</f>
        <v>2.0558745844873063E-3</v>
      </c>
      <c r="GA22" s="73">
        <f>各種係数!FV20</f>
        <v>1.1863968214354808E-4</v>
      </c>
      <c r="GB22" s="73">
        <f>各種係数!FW20</f>
        <v>6.559565805682253E-4</v>
      </c>
      <c r="GC22" s="73">
        <f>各種係数!FX20</f>
        <v>5.6418539636641704E-4</v>
      </c>
      <c r="GD22" s="73">
        <f>各種係数!FY20</f>
        <v>1.0266688843533781E-4</v>
      </c>
      <c r="GE22" s="73">
        <f>各種係数!FZ20</f>
        <v>4.7817942258360082E-5</v>
      </c>
      <c r="GF22" s="73">
        <f>各種係数!GA20</f>
        <v>6.2319307570649665E-5</v>
      </c>
      <c r="GG22" s="73">
        <f>各種係数!GB20</f>
        <v>9.840596995815228E-5</v>
      </c>
      <c r="GH22" s="73">
        <f>各種係数!GC20</f>
        <v>1.411426044791136E-4</v>
      </c>
      <c r="GI22" s="73">
        <f>各種係数!GD20</f>
        <v>1.5030448174176858E-4</v>
      </c>
      <c r="GJ22" s="73">
        <f>各種係数!GE20</f>
        <v>1.0280810908046005E-4</v>
      </c>
      <c r="GK22" s="73">
        <f>各種係数!GF20</f>
        <v>2.7634428643553456E-4</v>
      </c>
      <c r="GL22" s="73">
        <f>各種係数!GG20</f>
        <v>6.8036224186931671E-5</v>
      </c>
      <c r="GM22" s="73">
        <f>各種係数!GH20</f>
        <v>5.9340826315480976E-5</v>
      </c>
      <c r="GN22" s="73">
        <f>各種係数!GI20</f>
        <v>3.1128495642161378E-5</v>
      </c>
      <c r="GO22" s="73">
        <f>各種係数!GJ20</f>
        <v>1.2062680943931736E-4</v>
      </c>
      <c r="GP22" s="73">
        <f>各種係数!GK20</f>
        <v>9.8742006654435274E-5</v>
      </c>
      <c r="GQ22" s="73">
        <f>各種係数!GL20</f>
        <v>1.3430339876085545E-4</v>
      </c>
      <c r="GR22" s="73">
        <f>各種係数!GM20</f>
        <v>9.8655878396685152E-5</v>
      </c>
      <c r="GS22" s="73">
        <f>各種係数!GN20</f>
        <v>1.9925910783937561E-4</v>
      </c>
      <c r="GT22" s="73">
        <f>各種係数!GO20</f>
        <v>3.2245808984895897E-4</v>
      </c>
      <c r="GU22" s="73">
        <f>各種係数!GP20</f>
        <v>7.0473774465850021E-4</v>
      </c>
      <c r="GV22" s="73">
        <f>各種係数!GQ20</f>
        <v>1.3223232109885561E-3</v>
      </c>
      <c r="GW22" s="73">
        <f>各種係数!GR20</f>
        <v>1.15033999539662E-4</v>
      </c>
      <c r="GX22" s="73">
        <f>各種係数!GS20</f>
        <v>2.0550647755287262E-4</v>
      </c>
      <c r="GY22" s="73">
        <f>各種係数!GT20</f>
        <v>9.2892065255558603E-4</v>
      </c>
      <c r="GZ22" s="73">
        <f>各種係数!GU20</f>
        <v>7.5879086083811712E-4</v>
      </c>
      <c r="HA22" s="73">
        <f>各種係数!GV20</f>
        <v>2.2060781501672972E-4</v>
      </c>
      <c r="HB22" s="73">
        <f>各種係数!GW20</f>
        <v>1.284220086453091E-2</v>
      </c>
      <c r="HC22" s="73">
        <f>各種係数!GX20</f>
        <v>1.5629354967858913E-4</v>
      </c>
      <c r="HD22" s="73">
        <f>各種係数!GY20</f>
        <v>3.8586948760766372E-4</v>
      </c>
      <c r="HE22" s="73">
        <f>各種係数!GZ20</f>
        <v>5.5974919642762569E-4</v>
      </c>
      <c r="HF22" s="73">
        <f>各種係数!HA20</f>
        <v>8.5966878344456843E-5</v>
      </c>
      <c r="HG22" s="73">
        <f>各種係数!HB20</f>
        <v>8.1950969463907071E-4</v>
      </c>
      <c r="HH22" s="73">
        <f>各種係数!HC20</f>
        <v>3.8860189521430896E-4</v>
      </c>
      <c r="HI22" s="73">
        <f>各種係数!HD20</f>
        <v>2.4087928148475117E-4</v>
      </c>
      <c r="HJ22" s="73">
        <f>各種係数!HE20</f>
        <v>6.2751100442116653E-4</v>
      </c>
      <c r="HK22" s="73">
        <f>各種係数!HF20</f>
        <v>9.9750112568885635E-5</v>
      </c>
      <c r="HL22" s="73">
        <f>各種係数!HG20</f>
        <v>1.2512395244857887E-3</v>
      </c>
      <c r="HM22" s="73">
        <f>各種係数!HH20</f>
        <v>9.0484557478843656E-5</v>
      </c>
      <c r="HN22" s="73">
        <f>各種係数!HI20</f>
        <v>7.7425028713938029E-4</v>
      </c>
      <c r="HO22" s="73">
        <f>各種係数!HJ20</f>
        <v>2.047477725155077E-4</v>
      </c>
      <c r="HP22" s="73">
        <f>各種係数!HK20</f>
        <v>9.0572350773362057E-5</v>
      </c>
      <c r="HQ22" s="73">
        <f>各種係数!HL20</f>
        <v>2.0935170117577446E-4</v>
      </c>
      <c r="HR22" s="73">
        <f>各種係数!HM20</f>
        <v>2.7769785161331522E-4</v>
      </c>
      <c r="HS22" s="73">
        <f>各種係数!HN20</f>
        <v>8.0328465155629435E-5</v>
      </c>
      <c r="HT22" s="73">
        <f>各種係数!HO20</f>
        <v>1.1176782038473239E-4</v>
      </c>
      <c r="HU22" s="73">
        <f>各種係数!HP20</f>
        <v>1.7734029803020284E-2</v>
      </c>
      <c r="HV22" s="73">
        <f>各種係数!HQ20</f>
        <v>1.0022578300335218E-4</v>
      </c>
      <c r="HW22" s="203">
        <v>0</v>
      </c>
      <c r="HX22" s="203">
        <f t="shared" si="4"/>
        <v>0</v>
      </c>
      <c r="HY22" s="203">
        <f t="shared" si="5"/>
        <v>0</v>
      </c>
      <c r="HZ22" s="72">
        <f>各種係数!HT20</f>
        <v>1.2280470091113166E-4</v>
      </c>
      <c r="IA22" s="221">
        <f t="shared" si="6"/>
        <v>0</v>
      </c>
      <c r="IB22" s="203">
        <f t="shared" si="13"/>
        <v>0</v>
      </c>
      <c r="IC22" s="219">
        <f t="shared" si="14"/>
        <v>0</v>
      </c>
      <c r="ID22" s="219">
        <f t="shared" si="15"/>
        <v>0</v>
      </c>
      <c r="IE22" s="72">
        <f>各種係数!HT20</f>
        <v>1.2280470091113166E-4</v>
      </c>
      <c r="IF22" s="221">
        <f t="shared" si="7"/>
        <v>0</v>
      </c>
      <c r="II22" s="72">
        <f>各種係数!I20</f>
        <v>0</v>
      </c>
      <c r="IJ22" s="219">
        <f t="shared" si="16"/>
        <v>0</v>
      </c>
      <c r="IK22" s="73">
        <f>各種係数!C20</f>
        <v>0.11540549711571091</v>
      </c>
      <c r="IL22" s="219">
        <f t="shared" si="17"/>
        <v>0</v>
      </c>
      <c r="IM22" s="232">
        <v>0</v>
      </c>
      <c r="IN22" s="545">
        <f>各種係数!E20</f>
        <v>0.25089132444209694</v>
      </c>
      <c r="IO22" s="219">
        <f t="shared" si="18"/>
        <v>0</v>
      </c>
      <c r="IP22" s="545">
        <f>各種係数!F20</f>
        <v>7.5399445398124917E-2</v>
      </c>
      <c r="IQ22" s="232">
        <f t="shared" si="19"/>
        <v>0</v>
      </c>
      <c r="IR22" s="72">
        <f>各種係数!HT20</f>
        <v>1.2280470091113166E-4</v>
      </c>
      <c r="IS22" s="233">
        <f t="shared" si="20"/>
        <v>0</v>
      </c>
      <c r="IT22" s="234">
        <f t="shared" si="21"/>
        <v>0</v>
      </c>
      <c r="IU22" s="234">
        <f t="shared" si="22"/>
        <v>0</v>
      </c>
      <c r="IV22" s="234">
        <f t="shared" si="23"/>
        <v>0</v>
      </c>
      <c r="IW22" s="235">
        <f t="shared" si="24"/>
        <v>0</v>
      </c>
      <c r="IY22" s="177"/>
      <c r="IZ22" s="181"/>
      <c r="JA22" s="178"/>
      <c r="JB22" s="181"/>
    </row>
    <row r="23" spans="1:262">
      <c r="A23" s="6" t="s">
        <v>222</v>
      </c>
      <c r="B23" s="1" t="s">
        <v>17</v>
      </c>
      <c r="C23" s="219">
        <f>'計算2-1'!AC23</f>
        <v>0</v>
      </c>
      <c r="D23" s="545">
        <f>各種係数!D21</f>
        <v>0.49401304940130492</v>
      </c>
      <c r="E23" s="545">
        <f>各種係数!E21</f>
        <v>0.50598695059869503</v>
      </c>
      <c r="F23" s="545">
        <f>各種係数!F21</f>
        <v>0.16136086613608661</v>
      </c>
      <c r="G23" s="546">
        <f t="shared" si="8"/>
        <v>0</v>
      </c>
      <c r="H23" s="546">
        <f t="shared" si="9"/>
        <v>0</v>
      </c>
      <c r="I23" s="546">
        <f t="shared" si="10"/>
        <v>0</v>
      </c>
      <c r="J23" s="72">
        <f>各種係数!HT21</f>
        <v>3.9058578905857888E-4</v>
      </c>
      <c r="K23" s="221">
        <f t="shared" si="11"/>
        <v>0</v>
      </c>
      <c r="L23" s="546">
        <v>0</v>
      </c>
      <c r="M23" s="558">
        <f>各種係数!C21</f>
        <v>0.32188912681418036</v>
      </c>
      <c r="N23" s="546">
        <f t="shared" si="12"/>
        <v>0</v>
      </c>
      <c r="O23" s="75">
        <f>各種係数!J21</f>
        <v>3.5330338435638674E-2</v>
      </c>
      <c r="P23" s="75">
        <f>各種係数!K21</f>
        <v>1.0000697723096959E-3</v>
      </c>
      <c r="Q23" s="75">
        <f>各種係数!L21</f>
        <v>4.0895108269497556E-2</v>
      </c>
      <c r="R23" s="75">
        <f>各種係数!M21</f>
        <v>5.24911797607779E-3</v>
      </c>
      <c r="S23" s="75">
        <f>各種係数!N21</f>
        <v>0</v>
      </c>
      <c r="T23" s="75">
        <f>各種係数!O21</f>
        <v>0</v>
      </c>
      <c r="U23" s="75">
        <f>各種係数!P21</f>
        <v>0</v>
      </c>
      <c r="V23" s="75">
        <f>各種係数!Q21</f>
        <v>1.3062247106427026E-2</v>
      </c>
      <c r="W23" s="75">
        <f>各種係数!R21</f>
        <v>3.2305273998590713E-2</v>
      </c>
      <c r="X23" s="75">
        <f>各種係数!S21</f>
        <v>0</v>
      </c>
      <c r="Y23" s="75">
        <f>各種係数!T21</f>
        <v>0</v>
      </c>
      <c r="Z23" s="75">
        <f>各種係数!U21</f>
        <v>2.7857875959141783E-3</v>
      </c>
      <c r="AA23" s="75">
        <f>各種係数!V21</f>
        <v>8.7689609550475368E-4</v>
      </c>
      <c r="AB23" s="75">
        <f>各種係数!W21</f>
        <v>9.7352927541606788E-4</v>
      </c>
      <c r="AC23" s="75">
        <f>各種係数!X21</f>
        <v>7.6483838860076482E-3</v>
      </c>
      <c r="AD23" s="75">
        <f>各種係数!Y21</f>
        <v>2.6409613099168095E-4</v>
      </c>
      <c r="AE23" s="75">
        <f>各種係数!Z21</f>
        <v>2.9414927941492794E-2</v>
      </c>
      <c r="AF23" s="75">
        <f>各種係数!AA21</f>
        <v>1.0819475055099178E-3</v>
      </c>
      <c r="AG23" s="75">
        <f>各種係数!AB21</f>
        <v>0</v>
      </c>
      <c r="AH23" s="75">
        <f>各種係数!AC21</f>
        <v>8.8222320247022495E-4</v>
      </c>
      <c r="AI23" s="75">
        <f>各種係数!AD21</f>
        <v>0</v>
      </c>
      <c r="AJ23" s="75">
        <f>各種係数!AE21</f>
        <v>9.5767094426355101E-4</v>
      </c>
      <c r="AK23" s="75">
        <f>各種係数!AF21</f>
        <v>0</v>
      </c>
      <c r="AL23" s="75">
        <f>各種係数!AG21</f>
        <v>0</v>
      </c>
      <c r="AM23" s="75">
        <f>各種係数!AH21</f>
        <v>2.3958356226315574E-2</v>
      </c>
      <c r="AN23" s="75">
        <f>各種係数!AI21</f>
        <v>1.296116504854369E-2</v>
      </c>
      <c r="AO23" s="75">
        <f>各種係数!AJ21</f>
        <v>0</v>
      </c>
      <c r="AP23" s="75">
        <f>各種係数!AK21</f>
        <v>0</v>
      </c>
      <c r="AQ23" s="75">
        <f>各種係数!AL21</f>
        <v>2.9149797570850204E-3</v>
      </c>
      <c r="AR23" s="75">
        <f>各種係数!AM21</f>
        <v>2.2033364809568774E-3</v>
      </c>
      <c r="AS23" s="75">
        <f>各種係数!AN21</f>
        <v>4.9599819637019503E-3</v>
      </c>
      <c r="AT23" s="75">
        <f>各種係数!AO21</f>
        <v>2.8496133195409092E-2</v>
      </c>
      <c r="AU23" s="75">
        <f>各種係数!AP21</f>
        <v>1.3791835233541744E-4</v>
      </c>
      <c r="AV23" s="75">
        <f>各種係数!AQ21</f>
        <v>3.3766233766233764E-2</v>
      </c>
      <c r="AW23" s="75">
        <f>各種係数!AR21</f>
        <v>2.0052050002133197E-3</v>
      </c>
      <c r="AX23" s="75">
        <f>各種係数!AS21</f>
        <v>0</v>
      </c>
      <c r="AY23" s="75">
        <f>各種係数!AT21</f>
        <v>0</v>
      </c>
      <c r="AZ23" s="75">
        <f>各種係数!AU21</f>
        <v>9.1818933063997791E-5</v>
      </c>
      <c r="BA23" s="75">
        <f>各種係数!AV21</f>
        <v>1.0508932592703799E-3</v>
      </c>
      <c r="BB23" s="75">
        <f>各種係数!AW21</f>
        <v>0</v>
      </c>
      <c r="BC23" s="75">
        <f>各種係数!AX21</f>
        <v>2.2536057692307694E-4</v>
      </c>
      <c r="BD23" s="75">
        <f>各種係数!AY21</f>
        <v>2.6026981303951764E-4</v>
      </c>
      <c r="BE23" s="75">
        <f>各種係数!AZ21</f>
        <v>1.9869215291750501E-3</v>
      </c>
      <c r="BF23" s="75">
        <f>各種係数!BA21</f>
        <v>5.357076883289615E-4</v>
      </c>
      <c r="BG23" s="75">
        <f>各種係数!BB21</f>
        <v>1.8514466530893911E-4</v>
      </c>
      <c r="BH23" s="75">
        <f>各種係数!BC21</f>
        <v>6.5455488107839539E-3</v>
      </c>
      <c r="BI23" s="75">
        <f>各種係数!BD21</f>
        <v>6.9225710428853272E-4</v>
      </c>
      <c r="BJ23" s="75">
        <f>各種係数!BE21</f>
        <v>2.3248515355293988E-3</v>
      </c>
      <c r="BK23" s="75">
        <f>各種係数!BF21</f>
        <v>1.2848317898220764E-3</v>
      </c>
      <c r="BL23" s="75">
        <f>各種係数!BG21</f>
        <v>6.5461346633416458E-3</v>
      </c>
      <c r="BM23" s="75">
        <f>各種係数!BH21</f>
        <v>1.8625442354255913E-4</v>
      </c>
      <c r="BN23" s="75">
        <f>各種係数!BI21</f>
        <v>6.5407743432851564E-3</v>
      </c>
      <c r="BO23" s="75">
        <f>各種係数!BJ21</f>
        <v>1.1223004125212328E-3</v>
      </c>
      <c r="BP23" s="75">
        <f>各種係数!BK21</f>
        <v>1.3677146400175068E-3</v>
      </c>
      <c r="BQ23" s="75">
        <f>各種係数!BL21</f>
        <v>0</v>
      </c>
      <c r="BR23" s="75">
        <f>各種係数!BM21</f>
        <v>0</v>
      </c>
      <c r="BS23" s="75">
        <f>各種係数!BN21</f>
        <v>3.5040918750282586E-4</v>
      </c>
      <c r="BT23" s="75">
        <f>各種係数!BO21</f>
        <v>0</v>
      </c>
      <c r="BU23" s="75">
        <f>各種係数!BP21</f>
        <v>7.4579160451736628E-4</v>
      </c>
      <c r="BV23" s="75">
        <f>各種係数!BQ21</f>
        <v>6.5870210511962575E-3</v>
      </c>
      <c r="BW23" s="75">
        <f>各種係数!BR21</f>
        <v>1.1603620329542817E-3</v>
      </c>
      <c r="BX23" s="75">
        <f>各種係数!BS21</f>
        <v>1.6777256750748685E-5</v>
      </c>
      <c r="BY23" s="75">
        <f>各種係数!BT21</f>
        <v>9.5223584977527235E-4</v>
      </c>
      <c r="BZ23" s="75">
        <f>各種係数!BU21</f>
        <v>0</v>
      </c>
      <c r="CA23" s="75">
        <f>各種係数!BV21</f>
        <v>0</v>
      </c>
      <c r="CB23" s="75">
        <f>各種係数!BW21</f>
        <v>0</v>
      </c>
      <c r="CC23" s="75">
        <f>各種係数!BX21</f>
        <v>0</v>
      </c>
      <c r="CD23" s="75">
        <f>各種係数!BY21</f>
        <v>4.3341640481092211E-5</v>
      </c>
      <c r="CE23" s="75">
        <f>各種係数!BZ21</f>
        <v>1.0278090214482412E-3</v>
      </c>
      <c r="CF23" s="75">
        <f>各種係数!CA21</f>
        <v>6.1247498474130578E-3</v>
      </c>
      <c r="CG23" s="75">
        <f>各種係数!CB21</f>
        <v>1.4939550564804203E-3</v>
      </c>
      <c r="CH23" s="75">
        <f>各種係数!CC21</f>
        <v>4.37780453102769E-5</v>
      </c>
      <c r="CI23" s="75">
        <f>各種係数!CD21</f>
        <v>0</v>
      </c>
      <c r="CJ23" s="75">
        <f>各種係数!CE21</f>
        <v>0</v>
      </c>
      <c r="CK23" s="75">
        <f>各種係数!CF21</f>
        <v>3.2190568163528087E-4</v>
      </c>
      <c r="CL23" s="75">
        <f>各種係数!CG21</f>
        <v>3.9061991380320567E-4</v>
      </c>
      <c r="CM23" s="75">
        <f>各種係数!CH21</f>
        <v>0</v>
      </c>
      <c r="CN23" s="75">
        <f>各種係数!CI21</f>
        <v>2.1982853374367993E-4</v>
      </c>
      <c r="CO23" s="75">
        <f>各種係数!CJ21</f>
        <v>6.925207756232687E-4</v>
      </c>
      <c r="CP23" s="75">
        <f>各種係数!CK21</f>
        <v>0</v>
      </c>
      <c r="CQ23" s="75">
        <f>各種係数!CL21</f>
        <v>1.7385968500715893E-3</v>
      </c>
      <c r="CR23" s="75">
        <f>各種係数!CM21</f>
        <v>1.1193397026400587E-2</v>
      </c>
      <c r="CS23" s="75">
        <f>各種係数!CN21</f>
        <v>3.7378519810615497E-4</v>
      </c>
      <c r="CT23" s="75">
        <f>各種係数!CO21</f>
        <v>2.7263078975297704E-4</v>
      </c>
      <c r="CU23" s="75">
        <f>各種係数!CP21</f>
        <v>3.2198712051517941E-4</v>
      </c>
      <c r="CV23" s="75">
        <f>各種係数!CQ21</f>
        <v>9.2589636346221383E-4</v>
      </c>
      <c r="CW23" s="75">
        <f>各種係数!CR21</f>
        <v>2.43605359317905E-4</v>
      </c>
      <c r="CX23" s="75">
        <f>各種係数!CS21</f>
        <v>1.6191709844559586E-4</v>
      </c>
      <c r="CY23" s="75">
        <f>各種係数!CT21</f>
        <v>1.592015006471887E-4</v>
      </c>
      <c r="CZ23" s="75">
        <f>各種係数!CU21</f>
        <v>8.0879462490454873E-4</v>
      </c>
      <c r="DA23" s="75">
        <f>各種係数!CV21</f>
        <v>3.3819001672767825E-3</v>
      </c>
      <c r="DB23" s="75">
        <f>各種係数!CW21</f>
        <v>1.1643605301855449E-3</v>
      </c>
      <c r="DC23" s="75">
        <f>各種係数!CX21</f>
        <v>4.2569474338738219E-3</v>
      </c>
      <c r="DD23" s="75">
        <f>各種係数!CY21</f>
        <v>5.1566802858222793E-3</v>
      </c>
      <c r="DE23" s="75">
        <f>各種係数!CZ21</f>
        <v>5.8502216592780237E-3</v>
      </c>
      <c r="DF23" s="75">
        <f>各種係数!DA21</f>
        <v>1.9752502827815577E-3</v>
      </c>
      <c r="DG23" s="75">
        <f>各種係数!DB21</f>
        <v>0</v>
      </c>
      <c r="DH23" s="75">
        <f>各種係数!DC21</f>
        <v>4.5284727725574553E-4</v>
      </c>
      <c r="DI23" s="75">
        <f>各種係数!DD21</f>
        <v>0</v>
      </c>
      <c r="DJ23" s="75">
        <f>各種係数!DE21</f>
        <v>9.9271670093902887E-4</v>
      </c>
      <c r="DK23" s="75">
        <f>各種係数!DF21</f>
        <v>1.4910536779324055E-3</v>
      </c>
      <c r="DL23" s="75">
        <f>各種係数!DG21</f>
        <v>2.8155174694355738E-3</v>
      </c>
      <c r="DM23" s="75">
        <f>各種係数!DH21</f>
        <v>8.1566068515497557E-4</v>
      </c>
      <c r="DN23" s="75">
        <f>各種係数!DI21</f>
        <v>5.3056323476026923E-4</v>
      </c>
      <c r="DO23" s="75">
        <f>各種係数!DJ21</f>
        <v>0</v>
      </c>
      <c r="DP23" s="75">
        <f>各種係数!DK21</f>
        <v>8.6399308805529555E-4</v>
      </c>
      <c r="DQ23" s="75">
        <f>各種係数!DL21</f>
        <v>0.30858659831563529</v>
      </c>
      <c r="DR23" s="75">
        <f>各種係数!DM21</f>
        <v>2.6309788995492259E-4</v>
      </c>
      <c r="DS23" s="75">
        <f>各種係数!DN21</f>
        <v>1.2772731986386295E-2</v>
      </c>
      <c r="DT23" s="73">
        <f>各種係数!DO21</f>
        <v>1.5053204579868475E-3</v>
      </c>
      <c r="DU23" s="73">
        <f>各種係数!DP21</f>
        <v>1.3594548768204691E-2</v>
      </c>
      <c r="DV23" s="73">
        <f>各種係数!DQ21</f>
        <v>2.5417614230781559E-3</v>
      </c>
      <c r="DW23" s="73">
        <f>各種係数!DR21</f>
        <v>2.4794579867845184E-4</v>
      </c>
      <c r="DX23" s="73">
        <f>各種係数!DS21</f>
        <v>1.3352761487780469E-4</v>
      </c>
      <c r="DY23" s="73">
        <f>各種係数!DT21</f>
        <v>3.2225250091247391E-4</v>
      </c>
      <c r="DZ23" s="73">
        <f>各種係数!DU21</f>
        <v>6.1306181368906828E-3</v>
      </c>
      <c r="EA23" s="73">
        <f>各種係数!DV21</f>
        <v>1.1209887432731108E-2</v>
      </c>
      <c r="EB23" s="73">
        <f>各種係数!DW21</f>
        <v>9.7616473301654293E-4</v>
      </c>
      <c r="EC23" s="73">
        <f>各種係数!DX21</f>
        <v>0</v>
      </c>
      <c r="ED23" s="73">
        <f>各種係数!DY21</f>
        <v>1.3244800474301959E-3</v>
      </c>
      <c r="EE23" s="73">
        <f>各種係数!DZ21</f>
        <v>5.0556818232305213E-4</v>
      </c>
      <c r="EF23" s="73">
        <f>各種係数!EA21</f>
        <v>8.0676975038705787E-4</v>
      </c>
      <c r="EG23" s="73">
        <f>各種係数!EB21</f>
        <v>2.7760067209806317E-3</v>
      </c>
      <c r="EH23" s="73">
        <f>各種係数!EC21</f>
        <v>3.6886219682951852E-4</v>
      </c>
      <c r="EI23" s="73">
        <f>各種係数!ED21</f>
        <v>1.0097693458408019</v>
      </c>
      <c r="EJ23" s="73">
        <f>各種係数!EE21</f>
        <v>5.7813231820421241E-4</v>
      </c>
      <c r="EK23" s="73">
        <f>各種係数!EF21</f>
        <v>0</v>
      </c>
      <c r="EL23" s="73">
        <f>各種係数!EG21</f>
        <v>4.6026858677090119E-4</v>
      </c>
      <c r="EM23" s="73">
        <f>各種係数!EH21</f>
        <v>0</v>
      </c>
      <c r="EN23" s="73">
        <f>各種係数!EI21</f>
        <v>3.9053328872251674E-4</v>
      </c>
      <c r="EO23" s="73">
        <f>各種係数!EJ21</f>
        <v>8.0621870402550857E-8</v>
      </c>
      <c r="EP23" s="73">
        <f>各種係数!EK21</f>
        <v>0</v>
      </c>
      <c r="EQ23" s="73">
        <f>各種係数!EL21</f>
        <v>8.0636912363098202E-3</v>
      </c>
      <c r="ER23" s="73">
        <f>各種係数!EM21</f>
        <v>4.3702008357353606E-3</v>
      </c>
      <c r="ES23" s="73">
        <f>各種係数!EN21</f>
        <v>4.7127643235320765E-7</v>
      </c>
      <c r="ET23" s="73">
        <f>各種係数!EO21</f>
        <v>1.0326102797077557E-4</v>
      </c>
      <c r="EU23" s="73">
        <f>各種係数!EP21</f>
        <v>1.1134775312885894E-3</v>
      </c>
      <c r="EV23" s="73">
        <f>各種係数!EQ21</f>
        <v>9.2573103521274944E-4</v>
      </c>
      <c r="EW23" s="73">
        <f>各種係数!ER21</f>
        <v>1.9562844448578719E-3</v>
      </c>
      <c r="EX23" s="73">
        <f>各種係数!ES21</f>
        <v>9.7363571701698168E-3</v>
      </c>
      <c r="EY23" s="73">
        <f>各種係数!ET21</f>
        <v>2.5794703011442041E-4</v>
      </c>
      <c r="EZ23" s="73">
        <f>各種係数!EU21</f>
        <v>1.140409444888698E-2</v>
      </c>
      <c r="FA23" s="73">
        <f>各種係数!EV21</f>
        <v>8.7450941005391485E-4</v>
      </c>
      <c r="FB23" s="73">
        <f>各種係数!EW21</f>
        <v>8.4894521747394059E-5</v>
      </c>
      <c r="FC23" s="73">
        <f>各種係数!EX21</f>
        <v>0</v>
      </c>
      <c r="FD23" s="73">
        <f>各種係数!EY21</f>
        <v>1.1896251387488578E-4</v>
      </c>
      <c r="FE23" s="73">
        <f>各種係数!EZ21</f>
        <v>4.6980818265308802E-4</v>
      </c>
      <c r="FF23" s="73">
        <f>各種係数!FA21</f>
        <v>6.9297216341117937E-5</v>
      </c>
      <c r="FG23" s="73">
        <f>各種係数!FB21</f>
        <v>1.527004659867491E-4</v>
      </c>
      <c r="FH23" s="73">
        <f>各種係数!FC21</f>
        <v>2.3716068426144762E-4</v>
      </c>
      <c r="FI23" s="73">
        <f>各種係数!FD21</f>
        <v>7.670722808978867E-4</v>
      </c>
      <c r="FJ23" s="73">
        <f>各種係数!FE21</f>
        <v>2.923317168170526E-4</v>
      </c>
      <c r="FK23" s="73">
        <f>各種係数!FF21</f>
        <v>2.4505028263414034E-4</v>
      </c>
      <c r="FL23" s="73">
        <f>各種係数!FG21</f>
        <v>2.449496981793958E-3</v>
      </c>
      <c r="FM23" s="73">
        <f>各種係数!FH21</f>
        <v>4.5627203319119916E-4</v>
      </c>
      <c r="FN23" s="73">
        <f>各種係数!FI21</f>
        <v>1.2255962655161011E-3</v>
      </c>
      <c r="FO23" s="73">
        <f>各種係数!FJ21</f>
        <v>6.4833151903502561E-4</v>
      </c>
      <c r="FP23" s="73">
        <f>各種係数!FK21</f>
        <v>2.2722131613425725E-3</v>
      </c>
      <c r="FQ23" s="73">
        <f>各種係数!FL21</f>
        <v>2.4331877065591901E-4</v>
      </c>
      <c r="FR23" s="73">
        <f>各種係数!FM21</f>
        <v>2.331450393600987E-3</v>
      </c>
      <c r="FS23" s="73">
        <f>各種係数!FN21</f>
        <v>5.2664437459350991E-4</v>
      </c>
      <c r="FT23" s="73">
        <f>各種係数!FO21</f>
        <v>6.4903054612218728E-4</v>
      </c>
      <c r="FU23" s="73">
        <f>各種係数!FP21</f>
        <v>0</v>
      </c>
      <c r="FV23" s="73">
        <f>各種係数!FQ21</f>
        <v>4.7049523668967242E-5</v>
      </c>
      <c r="FW23" s="73">
        <f>各種係数!FR21</f>
        <v>2.64395592251391E-4</v>
      </c>
      <c r="FX23" s="73">
        <f>各種係数!FS21</f>
        <v>8.1901384476872147E-5</v>
      </c>
      <c r="FY23" s="73">
        <f>各種係数!FT21</f>
        <v>4.373807449612057E-4</v>
      </c>
      <c r="FZ23" s="73">
        <f>各種係数!FU21</f>
        <v>2.6009219488363224E-3</v>
      </c>
      <c r="GA23" s="73">
        <f>各種係数!FV21</f>
        <v>5.7296998130036941E-4</v>
      </c>
      <c r="GB23" s="73">
        <f>各種係数!FW21</f>
        <v>2.4204390376619529E-4</v>
      </c>
      <c r="GC23" s="73">
        <f>各種係数!FX21</f>
        <v>4.6695362881697612E-4</v>
      </c>
      <c r="GD23" s="73">
        <f>各種係数!FY21</f>
        <v>3.4939117002800204E-4</v>
      </c>
      <c r="GE23" s="73">
        <f>各種係数!FZ21</f>
        <v>1.5082192261786452E-4</v>
      </c>
      <c r="GF23" s="73">
        <f>各種係数!GA21</f>
        <v>8.9320259664070511E-5</v>
      </c>
      <c r="GG23" s="73">
        <f>各種係数!GB21</f>
        <v>1.195241209960577E-4</v>
      </c>
      <c r="GH23" s="73">
        <f>各種係数!GC21</f>
        <v>2.5869262457389768E-4</v>
      </c>
      <c r="GI23" s="73">
        <f>各種係数!GD21</f>
        <v>6.9682587460981945E-4</v>
      </c>
      <c r="GJ23" s="73">
        <f>各種係数!GE21</f>
        <v>2.2732139383964088E-3</v>
      </c>
      <c r="GK23" s="73">
        <f>各種係数!GF21</f>
        <v>9.438840038176686E-4</v>
      </c>
      <c r="GL23" s="73">
        <f>各種係数!GG21</f>
        <v>2.1031608517885214E-4</v>
      </c>
      <c r="GM23" s="73">
        <f>各種係数!GH21</f>
        <v>1.4480678569434195E-4</v>
      </c>
      <c r="GN23" s="73">
        <f>各種係数!GI21</f>
        <v>5.3266138181750521E-5</v>
      </c>
      <c r="GO23" s="73">
        <f>各種係数!GJ21</f>
        <v>5.1642460853850401E-4</v>
      </c>
      <c r="GP23" s="73">
        <f>各種係数!GK21</f>
        <v>3.6363022545063531E-4</v>
      </c>
      <c r="GQ23" s="73">
        <f>各種係数!GL21</f>
        <v>5.4111154169958454E-4</v>
      </c>
      <c r="GR23" s="73">
        <f>各種係数!GM21</f>
        <v>4.2306246897105018E-4</v>
      </c>
      <c r="GS23" s="73">
        <f>各種係数!GN21</f>
        <v>8.5108261471199753E-4</v>
      </c>
      <c r="GT23" s="73">
        <f>各種係数!GO21</f>
        <v>6.2859186895173529E-4</v>
      </c>
      <c r="GU23" s="73">
        <f>各種係数!GP21</f>
        <v>1.006853304917738E-3</v>
      </c>
      <c r="GV23" s="73">
        <f>各種係数!GQ21</f>
        <v>4.1058335109726658E-3</v>
      </c>
      <c r="GW23" s="73">
        <f>各種係数!GR21</f>
        <v>4.9800258942997032E-4</v>
      </c>
      <c r="GX23" s="73">
        <f>各種係数!GS21</f>
        <v>5.1376990962278678E-4</v>
      </c>
      <c r="GY23" s="73">
        <f>各種係数!GT21</f>
        <v>4.783007456237095E-4</v>
      </c>
      <c r="GZ23" s="73">
        <f>各種係数!GU21</f>
        <v>4.5803988697456913E-4</v>
      </c>
      <c r="HA23" s="73">
        <f>各種係数!GV21</f>
        <v>3.6104606288090183E-4</v>
      </c>
      <c r="HB23" s="73">
        <f>各種係数!GW21</f>
        <v>4.2306629301356463E-4</v>
      </c>
      <c r="HC23" s="73">
        <f>各種係数!GX21</f>
        <v>3.8066143045689698E-4</v>
      </c>
      <c r="HD23" s="73">
        <f>各種係数!GY21</f>
        <v>5.3289075800102594E-4</v>
      </c>
      <c r="HE23" s="73">
        <f>各種係数!GZ21</f>
        <v>1.814666054749979E-3</v>
      </c>
      <c r="HF23" s="73">
        <f>各種係数!HA21</f>
        <v>6.9408346929043351E-4</v>
      </c>
      <c r="HG23" s="73">
        <f>各種係数!HB21</f>
        <v>2.1084359519013321E-3</v>
      </c>
      <c r="HH23" s="73">
        <f>各種係数!HC21</f>
        <v>2.2327158456418267E-3</v>
      </c>
      <c r="HI23" s="73">
        <f>各種係数!HD21</f>
        <v>2.4816195572871184E-3</v>
      </c>
      <c r="HJ23" s="73">
        <f>各種係数!HE21</f>
        <v>1.270712918505874E-3</v>
      </c>
      <c r="HK23" s="73">
        <f>各種係数!HF21</f>
        <v>2.7419183010228857E-4</v>
      </c>
      <c r="HL23" s="73">
        <f>各種係数!HG21</f>
        <v>5.0057001304178964E-4</v>
      </c>
      <c r="HM23" s="73">
        <f>各種係数!HH21</f>
        <v>2.952650721836002E-4</v>
      </c>
      <c r="HN23" s="73">
        <f>各種係数!HI21</f>
        <v>5.4461792698806428E-4</v>
      </c>
      <c r="HO23" s="73">
        <f>各種係数!HJ21</f>
        <v>1.2655089574653904E-3</v>
      </c>
      <c r="HP23" s="73">
        <f>各種係数!HK21</f>
        <v>1.6041551743258145E-3</v>
      </c>
      <c r="HQ23" s="73">
        <f>各種係数!HL21</f>
        <v>7.4623343502028066E-4</v>
      </c>
      <c r="HR23" s="73">
        <f>各種係数!HM21</f>
        <v>4.9542144771409628E-4</v>
      </c>
      <c r="HS23" s="73">
        <f>各種係数!HN21</f>
        <v>3.8044092967823919E-4</v>
      </c>
      <c r="HT23" s="73">
        <f>各種係数!HO21</f>
        <v>7.1047657153115121E-4</v>
      </c>
      <c r="HU23" s="73">
        <f>各種係数!HP21</f>
        <v>0.10070091658153359</v>
      </c>
      <c r="HV23" s="73">
        <f>各種係数!HQ21</f>
        <v>2.3518594713669731E-4</v>
      </c>
      <c r="HW23" s="203">
        <v>0</v>
      </c>
      <c r="HX23" s="203">
        <f t="shared" si="4"/>
        <v>0</v>
      </c>
      <c r="HY23" s="203">
        <f t="shared" si="5"/>
        <v>0</v>
      </c>
      <c r="HZ23" s="72">
        <f>各種係数!HT21</f>
        <v>3.9058578905857888E-4</v>
      </c>
      <c r="IA23" s="221">
        <f t="shared" si="6"/>
        <v>0</v>
      </c>
      <c r="IB23" s="203">
        <f t="shared" si="13"/>
        <v>0</v>
      </c>
      <c r="IC23" s="219">
        <f t="shared" si="14"/>
        <v>0</v>
      </c>
      <c r="ID23" s="219">
        <f t="shared" si="15"/>
        <v>0</v>
      </c>
      <c r="IE23" s="72">
        <f>各種係数!HT21</f>
        <v>3.9058578905857888E-4</v>
      </c>
      <c r="IF23" s="221">
        <f t="shared" si="7"/>
        <v>0</v>
      </c>
      <c r="II23" s="72">
        <f>各種係数!I21</f>
        <v>1.3912782065234437E-3</v>
      </c>
      <c r="IJ23" s="219">
        <f t="shared" si="16"/>
        <v>0</v>
      </c>
      <c r="IK23" s="73">
        <f>各種係数!C21</f>
        <v>0.32188912681418036</v>
      </c>
      <c r="IL23" s="219">
        <f t="shared" si="17"/>
        <v>0</v>
      </c>
      <c r="IM23" s="232">
        <v>0</v>
      </c>
      <c r="IN23" s="545">
        <f>各種係数!E21</f>
        <v>0.50598695059869503</v>
      </c>
      <c r="IO23" s="219">
        <f t="shared" si="18"/>
        <v>0</v>
      </c>
      <c r="IP23" s="545">
        <f>各種係数!F21</f>
        <v>0.16136086613608661</v>
      </c>
      <c r="IQ23" s="232">
        <f t="shared" si="19"/>
        <v>0</v>
      </c>
      <c r="IR23" s="72">
        <f>各種係数!HT21</f>
        <v>3.9058578905857888E-4</v>
      </c>
      <c r="IS23" s="233">
        <f t="shared" si="20"/>
        <v>0</v>
      </c>
      <c r="IT23" s="234">
        <f t="shared" si="21"/>
        <v>0</v>
      </c>
      <c r="IU23" s="234">
        <f t="shared" si="22"/>
        <v>0</v>
      </c>
      <c r="IV23" s="234">
        <f t="shared" si="23"/>
        <v>0</v>
      </c>
      <c r="IW23" s="235">
        <f t="shared" si="24"/>
        <v>0</v>
      </c>
      <c r="IY23" s="177"/>
      <c r="IZ23" s="181"/>
      <c r="JA23" s="178"/>
      <c r="JB23" s="181"/>
    </row>
    <row r="24" spans="1:262">
      <c r="A24" s="6" t="s">
        <v>223</v>
      </c>
      <c r="B24" s="1" t="s">
        <v>175</v>
      </c>
      <c r="C24" s="219">
        <f>'計算2-1'!AC24</f>
        <v>0</v>
      </c>
      <c r="D24" s="545">
        <f>各種係数!D22</f>
        <v>0.39803646563814865</v>
      </c>
      <c r="E24" s="545">
        <f>各種係数!E22</f>
        <v>0.60196353436185135</v>
      </c>
      <c r="F24" s="545">
        <f>各種係数!F22</f>
        <v>0.2710478861951513</v>
      </c>
      <c r="G24" s="546">
        <f t="shared" si="8"/>
        <v>0</v>
      </c>
      <c r="H24" s="546">
        <f t="shared" si="9"/>
        <v>0</v>
      </c>
      <c r="I24" s="546">
        <f t="shared" si="10"/>
        <v>0</v>
      </c>
      <c r="J24" s="72">
        <f>各種係数!HT22</f>
        <v>1.0102183931075936E-3</v>
      </c>
      <c r="K24" s="221">
        <f t="shared" si="11"/>
        <v>0</v>
      </c>
      <c r="L24" s="546">
        <v>0</v>
      </c>
      <c r="M24" s="558">
        <f>各種係数!C22</f>
        <v>0.36007089791454538</v>
      </c>
      <c r="N24" s="546">
        <f t="shared" si="12"/>
        <v>0</v>
      </c>
      <c r="O24" s="75">
        <f>各種係数!J22</f>
        <v>6.8620364694364894E-5</v>
      </c>
      <c r="P24" s="75">
        <f>各種係数!K22</f>
        <v>0</v>
      </c>
      <c r="Q24" s="75">
        <f>各種係数!L22</f>
        <v>1.2063453766813439E-4</v>
      </c>
      <c r="R24" s="75">
        <f>各種係数!M22</f>
        <v>0</v>
      </c>
      <c r="S24" s="75">
        <f>各種係数!N22</f>
        <v>0</v>
      </c>
      <c r="T24" s="75">
        <f>各種係数!O22</f>
        <v>0</v>
      </c>
      <c r="U24" s="75">
        <f>各種係数!P22</f>
        <v>3.5211267605633805E-4</v>
      </c>
      <c r="V24" s="75">
        <f>各種係数!Q22</f>
        <v>8.5925002352498347E-3</v>
      </c>
      <c r="W24" s="75">
        <f>各種係数!R22</f>
        <v>1.4363922163802916E-3</v>
      </c>
      <c r="X24" s="75">
        <f>各種係数!S22</f>
        <v>0</v>
      </c>
      <c r="Y24" s="75">
        <f>各種係数!T22</f>
        <v>0</v>
      </c>
      <c r="Z24" s="75">
        <f>各種係数!U22</f>
        <v>1.4662039978495674E-4</v>
      </c>
      <c r="AA24" s="75">
        <f>各種係数!V22</f>
        <v>3.0768284052798373E-4</v>
      </c>
      <c r="AB24" s="75">
        <f>各種係数!W22</f>
        <v>3.7086829539659727E-4</v>
      </c>
      <c r="AC24" s="75">
        <f>各種係数!X22</f>
        <v>3.667033370003667E-4</v>
      </c>
      <c r="AD24" s="75">
        <f>各種係数!Y22</f>
        <v>9.2433645847088343E-4</v>
      </c>
      <c r="AE24" s="75">
        <f>各種係数!Z22</f>
        <v>4.2661504266150426E-3</v>
      </c>
      <c r="AF24" s="75">
        <f>各種係数!AA22</f>
        <v>3.9471047886195154E-2</v>
      </c>
      <c r="AG24" s="75">
        <f>各種係数!AB22</f>
        <v>0</v>
      </c>
      <c r="AH24" s="75">
        <f>各種係数!AC22</f>
        <v>8.8222320247022501E-5</v>
      </c>
      <c r="AI24" s="75">
        <f>各種係数!AD22</f>
        <v>0</v>
      </c>
      <c r="AJ24" s="75">
        <f>各種係数!AE22</f>
        <v>0</v>
      </c>
      <c r="AK24" s="75">
        <f>各種係数!AF22</f>
        <v>0</v>
      </c>
      <c r="AL24" s="75">
        <f>各種係数!AG22</f>
        <v>0</v>
      </c>
      <c r="AM24" s="75">
        <f>各種係数!AH22</f>
        <v>3.7518327467497199E-3</v>
      </c>
      <c r="AN24" s="75">
        <f>各種係数!AI22</f>
        <v>3.2362459546925568E-3</v>
      </c>
      <c r="AO24" s="75">
        <f>各種係数!AJ22</f>
        <v>0</v>
      </c>
      <c r="AP24" s="75">
        <f>各種係数!AK22</f>
        <v>2.4869435463814973E-4</v>
      </c>
      <c r="AQ24" s="75">
        <f>各種係数!AL22</f>
        <v>6.4777327935222671E-4</v>
      </c>
      <c r="AR24" s="75">
        <f>各種係数!AM22</f>
        <v>0</v>
      </c>
      <c r="AS24" s="75">
        <f>各種係数!AN22</f>
        <v>2.8181715702851992E-4</v>
      </c>
      <c r="AT24" s="75">
        <f>各種係数!AO22</f>
        <v>6.5021427515885915E-3</v>
      </c>
      <c r="AU24" s="75">
        <f>各種係数!AP22</f>
        <v>4.5972784111805812E-5</v>
      </c>
      <c r="AV24" s="75">
        <f>各種係数!AQ22</f>
        <v>2.5974025974025974E-3</v>
      </c>
      <c r="AW24" s="75">
        <f>各種係数!AR22</f>
        <v>8.5327872349502969E-5</v>
      </c>
      <c r="AX24" s="75">
        <f>各種係数!AS22</f>
        <v>0</v>
      </c>
      <c r="AY24" s="75">
        <f>各種係数!AT22</f>
        <v>0</v>
      </c>
      <c r="AZ24" s="75">
        <f>各種係数!AU22</f>
        <v>1.0100082637039757E-3</v>
      </c>
      <c r="BA24" s="75">
        <f>各種係数!AV22</f>
        <v>0</v>
      </c>
      <c r="BB24" s="75">
        <f>各種係数!AW22</f>
        <v>0</v>
      </c>
      <c r="BC24" s="75">
        <f>各種係数!AX22</f>
        <v>6.7608173076923075E-4</v>
      </c>
      <c r="BD24" s="75">
        <f>各種係数!AY22</f>
        <v>1.9520235977963822E-4</v>
      </c>
      <c r="BE24" s="75">
        <f>各種係数!AZ22</f>
        <v>5.0301810865191151E-4</v>
      </c>
      <c r="BF24" s="75">
        <f>各種係数!BA22</f>
        <v>6.0959840396054236E-4</v>
      </c>
      <c r="BG24" s="75">
        <f>各種係数!BB22</f>
        <v>9.2572332654469562E-4</v>
      </c>
      <c r="BH24" s="75">
        <f>各種係数!BC22</f>
        <v>2.3330669028536863E-3</v>
      </c>
      <c r="BI24" s="75">
        <f>各種係数!BD22</f>
        <v>2.4748191478315045E-3</v>
      </c>
      <c r="BJ24" s="75">
        <f>各種係数!BE22</f>
        <v>1.3437215297096526E-3</v>
      </c>
      <c r="BK24" s="75">
        <f>各種係数!BF22</f>
        <v>3.4947424683160481E-4</v>
      </c>
      <c r="BL24" s="75">
        <f>各種係数!BG22</f>
        <v>7.7930174563591026E-3</v>
      </c>
      <c r="BM24" s="75">
        <f>各種係数!BH22</f>
        <v>5.5876327062767738E-4</v>
      </c>
      <c r="BN24" s="75">
        <f>各種係数!BI22</f>
        <v>1.5824454056335058E-4</v>
      </c>
      <c r="BO24" s="75">
        <f>各種係数!BJ22</f>
        <v>2.1839359378791555E-3</v>
      </c>
      <c r="BP24" s="75">
        <f>各種係数!BK22</f>
        <v>4.1669706032533369E-3</v>
      </c>
      <c r="BQ24" s="75">
        <f>各種係数!BL22</f>
        <v>0</v>
      </c>
      <c r="BR24" s="75">
        <f>各種係数!BM22</f>
        <v>4.3725404459991256E-4</v>
      </c>
      <c r="BS24" s="75">
        <f>各種係数!BN22</f>
        <v>2.3737396572772075E-4</v>
      </c>
      <c r="BT24" s="75">
        <f>各種係数!BO22</f>
        <v>1.0649627263045794E-3</v>
      </c>
      <c r="BU24" s="75">
        <f>各種係数!BP22</f>
        <v>1.2784998934583422E-3</v>
      </c>
      <c r="BV24" s="75">
        <f>各種係数!BQ22</f>
        <v>6.8177765657286109E-3</v>
      </c>
      <c r="BW24" s="75">
        <f>各種係数!BR22</f>
        <v>2.5527964724994198E-3</v>
      </c>
      <c r="BX24" s="75">
        <f>各種係数!BS22</f>
        <v>4.5298593227021452E-4</v>
      </c>
      <c r="BY24" s="75">
        <f>各種係数!BT22</f>
        <v>7.7131103831797054E-4</v>
      </c>
      <c r="BZ24" s="75">
        <f>各種係数!BU22</f>
        <v>3.2912835023186357E-4</v>
      </c>
      <c r="CA24" s="75">
        <f>各種係数!BV22</f>
        <v>2.2641997671108812E-4</v>
      </c>
      <c r="CB24" s="75">
        <f>各種係数!BW22</f>
        <v>1.2317509036205399E-3</v>
      </c>
      <c r="CC24" s="75">
        <f>各種係数!BX22</f>
        <v>5.0803402646502835E-3</v>
      </c>
      <c r="CD24" s="75">
        <f>各種係数!BY22</f>
        <v>2.2320944847762487E-3</v>
      </c>
      <c r="CE24" s="75">
        <f>各種係数!BZ22</f>
        <v>4.2857696932087032E-3</v>
      </c>
      <c r="CF24" s="75">
        <f>各種係数!CA22</f>
        <v>4.7060594606358414E-3</v>
      </c>
      <c r="CG24" s="75">
        <f>各種係数!CB22</f>
        <v>1.416358584890094E-2</v>
      </c>
      <c r="CH24" s="75">
        <f>各種係数!CC22</f>
        <v>1.9700120389624603E-4</v>
      </c>
      <c r="CI24" s="75">
        <f>各種係数!CD22</f>
        <v>1.8637939389421107E-5</v>
      </c>
      <c r="CJ24" s="75">
        <f>各種係数!CE22</f>
        <v>0</v>
      </c>
      <c r="CK24" s="75">
        <f>各種係数!CF22</f>
        <v>8.047642040882022E-4</v>
      </c>
      <c r="CL24" s="75">
        <f>各種係数!CG22</f>
        <v>1.0091014439916146E-3</v>
      </c>
      <c r="CM24" s="75">
        <f>各種係数!CH22</f>
        <v>0</v>
      </c>
      <c r="CN24" s="75">
        <f>各種係数!CI22</f>
        <v>6.594856012310398E-4</v>
      </c>
      <c r="CO24" s="75">
        <f>各種係数!CJ22</f>
        <v>6.925207756232687E-4</v>
      </c>
      <c r="CP24" s="75">
        <f>各種係数!CK22</f>
        <v>1.2987012987012987E-3</v>
      </c>
      <c r="CQ24" s="75">
        <f>各種係数!CL22</f>
        <v>8.1816322356310087E-4</v>
      </c>
      <c r="CR24" s="75">
        <f>各種係数!CM22</f>
        <v>6.0489569789134489E-3</v>
      </c>
      <c r="CS24" s="75">
        <f>各種係数!CN22</f>
        <v>5.3575878395215552E-3</v>
      </c>
      <c r="CT24" s="75">
        <f>各種係数!CO22</f>
        <v>6.2899817921579703E-3</v>
      </c>
      <c r="CU24" s="75">
        <f>各種係数!CP22</f>
        <v>2.0239190432382705E-3</v>
      </c>
      <c r="CV24" s="75">
        <f>各種係数!CQ22</f>
        <v>4.9168289645924457E-3</v>
      </c>
      <c r="CW24" s="75">
        <f>各種係数!CR22</f>
        <v>7.064555420219245E-3</v>
      </c>
      <c r="CX24" s="75">
        <f>各種係数!CS22</f>
        <v>8.2415803108808292E-2</v>
      </c>
      <c r="CY24" s="75">
        <f>各種係数!CT22</f>
        <v>5.2282695719786899E-3</v>
      </c>
      <c r="CZ24" s="75">
        <f>各種係数!CU22</f>
        <v>2.7833379270458211E-3</v>
      </c>
      <c r="DA24" s="75">
        <f>各種係数!CV22</f>
        <v>1.2157870493830153E-2</v>
      </c>
      <c r="DB24" s="75">
        <f>各種係数!CW22</f>
        <v>1.6035051266994895E-3</v>
      </c>
      <c r="DC24" s="75">
        <f>各種係数!CX22</f>
        <v>7.1267996364853875E-3</v>
      </c>
      <c r="DD24" s="75">
        <f>各種係数!CY22</f>
        <v>7.9375078745117806E-3</v>
      </c>
      <c r="DE24" s="75">
        <f>各種係数!CZ22</f>
        <v>1.0053831538948703E-3</v>
      </c>
      <c r="DF24" s="75">
        <f>各種係数!DA22</f>
        <v>3.1249472422467207E-2</v>
      </c>
      <c r="DG24" s="75">
        <f>各種係数!DB22</f>
        <v>1.6020934020453392E-4</v>
      </c>
      <c r="DH24" s="75">
        <f>各種係数!DC22</f>
        <v>2.6604777538775048E-2</v>
      </c>
      <c r="DI24" s="75">
        <f>各種係数!DD22</f>
        <v>1.0213478442863122E-3</v>
      </c>
      <c r="DJ24" s="75">
        <f>各種係数!DE22</f>
        <v>3.8037257265571976E-3</v>
      </c>
      <c r="DK24" s="75">
        <f>各種係数!DF22</f>
        <v>4.1418157720344597E-4</v>
      </c>
      <c r="DL24" s="75">
        <f>各種係数!DG22</f>
        <v>2.1730503958730939E-4</v>
      </c>
      <c r="DM24" s="75">
        <f>各種係数!DH22</f>
        <v>1.2398042414355629E-3</v>
      </c>
      <c r="DN24" s="75">
        <f>各種係数!DI22</f>
        <v>3.8814889279830218E-3</v>
      </c>
      <c r="DO24" s="75">
        <f>各種係数!DJ22</f>
        <v>0</v>
      </c>
      <c r="DP24" s="75">
        <f>各種係数!DK22</f>
        <v>9.3599251205990356E-4</v>
      </c>
      <c r="DQ24" s="75">
        <f>各種係数!DL22</f>
        <v>0</v>
      </c>
      <c r="DR24" s="75">
        <f>各種係数!DM22</f>
        <v>3.5079718660656342E-5</v>
      </c>
      <c r="DS24" s="75">
        <f>各種係数!DN22</f>
        <v>3.1148390106462833E-4</v>
      </c>
      <c r="DT24" s="73">
        <f>各種係数!DO22</f>
        <v>2.1795141022874513E-4</v>
      </c>
      <c r="DU24" s="73">
        <f>各種係数!DP22</f>
        <v>3.0701438138383438E-4</v>
      </c>
      <c r="DV24" s="73">
        <f>各種係数!DQ22</f>
        <v>2.3103535003119919E-4</v>
      </c>
      <c r="DW24" s="73">
        <f>各種係数!DR22</f>
        <v>4.2830170232714904E-4</v>
      </c>
      <c r="DX24" s="73">
        <f>各種係数!DS22</f>
        <v>4.9810793483648656E-4</v>
      </c>
      <c r="DY24" s="73">
        <f>各種係数!DT22</f>
        <v>6.1284931776206661E-4</v>
      </c>
      <c r="DZ24" s="73">
        <f>各種係数!DU22</f>
        <v>3.5610335217879673E-3</v>
      </c>
      <c r="EA24" s="73">
        <f>各種係数!DV22</f>
        <v>1.1078800449121713E-3</v>
      </c>
      <c r="EB24" s="73">
        <f>各種係数!DW22</f>
        <v>2.0186981756362322E-4</v>
      </c>
      <c r="EC24" s="73">
        <f>各種係数!DX22</f>
        <v>0</v>
      </c>
      <c r="ED24" s="73">
        <f>各種係数!DY22</f>
        <v>3.3705377590975124E-4</v>
      </c>
      <c r="EE24" s="73">
        <f>各種係数!DZ22</f>
        <v>3.1778855236120875E-4</v>
      </c>
      <c r="EF24" s="73">
        <f>各種係数!EA22</f>
        <v>3.7296960922463533E-4</v>
      </c>
      <c r="EG24" s="73">
        <f>各種係数!EB22</f>
        <v>4.0567965320671316E-4</v>
      </c>
      <c r="EH24" s="73">
        <f>各種係数!EC22</f>
        <v>6.4573723776295458E-4</v>
      </c>
      <c r="EI24" s="73">
        <f>各種係数!ED22</f>
        <v>1.7879986271945802E-3</v>
      </c>
      <c r="EJ24" s="73">
        <f>各種係数!EE22</f>
        <v>1.0146451229832096</v>
      </c>
      <c r="EK24" s="73">
        <f>各種係数!EF22</f>
        <v>0</v>
      </c>
      <c r="EL24" s="73">
        <f>各種係数!EG22</f>
        <v>3.3904923780383263E-4</v>
      </c>
      <c r="EM24" s="73">
        <f>各種係数!EH22</f>
        <v>0</v>
      </c>
      <c r="EN24" s="73">
        <f>各種係数!EI22</f>
        <v>1.2560629430207387E-4</v>
      </c>
      <c r="EO24" s="73">
        <f>各種係数!EJ22</f>
        <v>2.5930220735066887E-8</v>
      </c>
      <c r="EP24" s="73">
        <f>各種係数!EK22</f>
        <v>0</v>
      </c>
      <c r="EQ24" s="73">
        <f>各種係数!EL22</f>
        <v>1.7147243017553654E-3</v>
      </c>
      <c r="ER24" s="73">
        <f>各種係数!EM22</f>
        <v>1.3990756311639536E-3</v>
      </c>
      <c r="ES24" s="73">
        <f>各種係数!EN22</f>
        <v>1.7580373218782293E-6</v>
      </c>
      <c r="ET24" s="73">
        <f>各種係数!EO22</f>
        <v>2.269535894938827E-4</v>
      </c>
      <c r="EU24" s="73">
        <f>各種係数!EP22</f>
        <v>4.3793492849745878E-4</v>
      </c>
      <c r="EV24" s="73">
        <f>各種係数!EQ22</f>
        <v>1.4357977273889565E-4</v>
      </c>
      <c r="EW24" s="73">
        <f>各種係数!ER22</f>
        <v>3.3346439793209142E-4</v>
      </c>
      <c r="EX24" s="73">
        <f>各種係数!ES22</f>
        <v>2.6528730469780794E-3</v>
      </c>
      <c r="EY24" s="73">
        <f>各種係数!ET22</f>
        <v>3.0001976188413429E-4</v>
      </c>
      <c r="EZ24" s="73">
        <f>各種係数!EU22</f>
        <v>1.3050142249757784E-3</v>
      </c>
      <c r="FA24" s="73">
        <f>各種係数!EV22</f>
        <v>2.866443492177229E-4</v>
      </c>
      <c r="FB24" s="73">
        <f>各種係数!EW22</f>
        <v>2.203703882268306E-4</v>
      </c>
      <c r="FC24" s="73">
        <f>各種係数!EX22</f>
        <v>0</v>
      </c>
      <c r="FD24" s="73">
        <f>各種係数!EY22</f>
        <v>5.4243116004912544E-4</v>
      </c>
      <c r="FE24" s="73">
        <f>各種係数!EZ22</f>
        <v>1.1757400438376883E-4</v>
      </c>
      <c r="FF24" s="73">
        <f>各種係数!FA22</f>
        <v>1.5747241517243679E-4</v>
      </c>
      <c r="FG24" s="73">
        <f>各種係数!FB22</f>
        <v>3.6425161056939236E-4</v>
      </c>
      <c r="FH24" s="73">
        <f>各種係数!FC22</f>
        <v>2.1513150749481906E-4</v>
      </c>
      <c r="FI24" s="73">
        <f>各種係数!FD22</f>
        <v>3.2712618083799547E-4</v>
      </c>
      <c r="FJ24" s="73">
        <f>各種係数!FE22</f>
        <v>3.704084317263345E-4</v>
      </c>
      <c r="FK24" s="73">
        <f>各種係数!FF22</f>
        <v>4.8375019061182761E-4</v>
      </c>
      <c r="FL24" s="73">
        <f>各種係数!FG22</f>
        <v>1.1450783336368518E-3</v>
      </c>
      <c r="FM24" s="73">
        <f>各種係数!FH22</f>
        <v>1.0890893582072647E-3</v>
      </c>
      <c r="FN24" s="73">
        <f>各種係数!FI22</f>
        <v>7.3142253221476425E-4</v>
      </c>
      <c r="FO24" s="73">
        <f>各種係数!FJ22</f>
        <v>3.1826225086087708E-4</v>
      </c>
      <c r="FP24" s="73">
        <f>各種係数!FK22</f>
        <v>3.0089060619663483E-3</v>
      </c>
      <c r="FQ24" s="73">
        <f>各種係数!FL22</f>
        <v>4.0701518688117985E-4</v>
      </c>
      <c r="FR24" s="73">
        <f>各種係数!FM22</f>
        <v>2.385776428889218E-4</v>
      </c>
      <c r="FS24" s="73">
        <f>各種係数!FN22</f>
        <v>9.405039356989456E-4</v>
      </c>
      <c r="FT24" s="73">
        <f>各種係数!FO22</f>
        <v>1.7834864440450359E-3</v>
      </c>
      <c r="FU24" s="73">
        <f>各種係数!FP22</f>
        <v>0</v>
      </c>
      <c r="FV24" s="73">
        <f>各種係数!FQ22</f>
        <v>2.3634345232277531E-4</v>
      </c>
      <c r="FW24" s="73">
        <f>各種係数!FR22</f>
        <v>2.3388654368601048E-4</v>
      </c>
      <c r="FX24" s="73">
        <f>各種係数!FS22</f>
        <v>5.395020776601991E-4</v>
      </c>
      <c r="FY24" s="73">
        <f>各種係数!FT22</f>
        <v>6.3850586110430466E-4</v>
      </c>
      <c r="FZ24" s="73">
        <f>各種係数!FU22</f>
        <v>2.9391384197743845E-3</v>
      </c>
      <c r="GA24" s="73">
        <f>各種係数!FV22</f>
        <v>1.2684966161486287E-3</v>
      </c>
      <c r="GB24" s="73">
        <f>各種係数!FW22</f>
        <v>4.2615258902912491E-4</v>
      </c>
      <c r="GC24" s="73">
        <f>各種係数!FX22</f>
        <v>5.1499310709675783E-4</v>
      </c>
      <c r="GD24" s="73">
        <f>各種係数!FY22</f>
        <v>4.193315571508837E-4</v>
      </c>
      <c r="GE24" s="73">
        <f>各種係数!FZ22</f>
        <v>3.1267254010585761E-4</v>
      </c>
      <c r="GF24" s="73">
        <f>各種係数!GA22</f>
        <v>7.8400929557778871E-4</v>
      </c>
      <c r="GG24" s="73">
        <f>各種係数!GB22</f>
        <v>2.210190576276653E-3</v>
      </c>
      <c r="GH24" s="73">
        <f>各種係数!GC22</f>
        <v>1.4692871872356151E-3</v>
      </c>
      <c r="GI24" s="73">
        <f>各種係数!GD22</f>
        <v>1.8777886542370996E-3</v>
      </c>
      <c r="GJ24" s="73">
        <f>各種係数!GE22</f>
        <v>2.0047778373875292E-3</v>
      </c>
      <c r="GK24" s="73">
        <f>各種係数!GF22</f>
        <v>5.8033811784421151E-3</v>
      </c>
      <c r="GL24" s="73">
        <f>各種係数!GG22</f>
        <v>5.5052017982716974E-4</v>
      </c>
      <c r="GM24" s="73">
        <f>各種係数!GH22</f>
        <v>4.3071523780627941E-4</v>
      </c>
      <c r="GN24" s="73">
        <f>各種係数!GI22</f>
        <v>2.7115247586325975E-4</v>
      </c>
      <c r="GO24" s="73">
        <f>各種係数!GJ22</f>
        <v>7.9532277511486866E-4</v>
      </c>
      <c r="GP24" s="73">
        <f>各種係数!GK22</f>
        <v>5.5136797501544651E-4</v>
      </c>
      <c r="GQ24" s="73">
        <f>各種係数!GL22</f>
        <v>6.1651935728298341E-4</v>
      </c>
      <c r="GR24" s="73">
        <f>各種係数!GM22</f>
        <v>5.5829613113689204E-4</v>
      </c>
      <c r="GS24" s="73">
        <f>各種係数!GN22</f>
        <v>7.1499632287115177E-4</v>
      </c>
      <c r="GT24" s="73">
        <f>各種係数!GO22</f>
        <v>7.4173563992506865E-4</v>
      </c>
      <c r="GU24" s="73">
        <f>各種係数!GP22</f>
        <v>6.8365481630167817E-4</v>
      </c>
      <c r="GV24" s="73">
        <f>各種係数!GQ22</f>
        <v>2.6408173244312451E-3</v>
      </c>
      <c r="GW24" s="73">
        <f>各種係数!GR22</f>
        <v>2.097636698555051E-3</v>
      </c>
      <c r="GX24" s="73">
        <f>各種係数!GS22</f>
        <v>3.0632759712092826E-3</v>
      </c>
      <c r="GY24" s="73">
        <f>各種係数!GT22</f>
        <v>3.1303019317693278E-3</v>
      </c>
      <c r="GZ24" s="73">
        <f>各種係数!GU22</f>
        <v>2.1065862448514951E-3</v>
      </c>
      <c r="HA24" s="73">
        <f>各種係数!GV22</f>
        <v>3.0521828295477405E-3</v>
      </c>
      <c r="HB24" s="73">
        <f>各種係数!GW22</f>
        <v>3.0957260303279676E-2</v>
      </c>
      <c r="HC24" s="73">
        <f>各種係数!GX22</f>
        <v>2.2184239390107595E-3</v>
      </c>
      <c r="HD24" s="73">
        <f>各種係数!GY22</f>
        <v>1.2475418548150193E-3</v>
      </c>
      <c r="HE24" s="73">
        <f>各種係数!GZ22</f>
        <v>4.8039646680343769E-3</v>
      </c>
      <c r="HF24" s="73">
        <f>各種係数!HA22</f>
        <v>8.4808834618751224E-4</v>
      </c>
      <c r="HG24" s="73">
        <f>各種係数!HB22</f>
        <v>3.1001724743962571E-3</v>
      </c>
      <c r="HH24" s="73">
        <f>各種係数!HC22</f>
        <v>3.278421049220351E-3</v>
      </c>
      <c r="HI24" s="73">
        <f>各種係数!HD22</f>
        <v>5.6054267626723831E-4</v>
      </c>
      <c r="HJ24" s="73">
        <f>各種係数!HE22</f>
        <v>1.1915317836055435E-2</v>
      </c>
      <c r="HK24" s="73">
        <f>各種係数!HF22</f>
        <v>5.3363153919822103E-4</v>
      </c>
      <c r="HL24" s="73">
        <f>各種係数!HG22</f>
        <v>1.2787331549004834E-2</v>
      </c>
      <c r="HM24" s="73">
        <f>各種係数!HH22</f>
        <v>6.1549700562487546E-4</v>
      </c>
      <c r="HN24" s="73">
        <f>各種係数!HI22</f>
        <v>1.6799186460397157E-3</v>
      </c>
      <c r="HO24" s="73">
        <f>各種係数!HJ22</f>
        <v>8.1184105960375313E-4</v>
      </c>
      <c r="HP24" s="73">
        <f>各種係数!HK22</f>
        <v>5.708246330569705E-4</v>
      </c>
      <c r="HQ24" s="73">
        <f>各種係数!HL22</f>
        <v>7.762350847494669E-4</v>
      </c>
      <c r="HR24" s="73">
        <f>各種係数!HM22</f>
        <v>2.1106293760242852E-3</v>
      </c>
      <c r="HS24" s="73">
        <f>各種係数!HN22</f>
        <v>2.4522327666278142E-4</v>
      </c>
      <c r="HT24" s="73">
        <f>各種係数!HO22</f>
        <v>6.6597535520912185E-4</v>
      </c>
      <c r="HU24" s="73">
        <f>各種係数!HP22</f>
        <v>5.3954481033647228E-4</v>
      </c>
      <c r="HV24" s="73">
        <f>各種係数!HQ22</f>
        <v>5.2827342256609312E-4</v>
      </c>
      <c r="HW24" s="203">
        <v>0</v>
      </c>
      <c r="HX24" s="203">
        <f t="shared" si="4"/>
        <v>0</v>
      </c>
      <c r="HY24" s="203">
        <f t="shared" si="5"/>
        <v>0</v>
      </c>
      <c r="HZ24" s="72">
        <f>各種係数!HT22</f>
        <v>1.0102183931075936E-3</v>
      </c>
      <c r="IA24" s="221">
        <f t="shared" si="6"/>
        <v>0</v>
      </c>
      <c r="IB24" s="203">
        <f t="shared" si="13"/>
        <v>0</v>
      </c>
      <c r="IC24" s="219">
        <f t="shared" si="14"/>
        <v>0</v>
      </c>
      <c r="ID24" s="219">
        <f t="shared" si="15"/>
        <v>0</v>
      </c>
      <c r="IE24" s="72">
        <f>各種係数!HT22</f>
        <v>1.0102183931075936E-3</v>
      </c>
      <c r="IF24" s="221">
        <f t="shared" si="7"/>
        <v>0</v>
      </c>
      <c r="II24" s="72">
        <f>各種係数!I22</f>
        <v>1.509042716560945E-4</v>
      </c>
      <c r="IJ24" s="219">
        <f t="shared" si="16"/>
        <v>0</v>
      </c>
      <c r="IK24" s="73">
        <f>各種係数!C22</f>
        <v>0.36007089791454538</v>
      </c>
      <c r="IL24" s="219">
        <f t="shared" si="17"/>
        <v>0</v>
      </c>
      <c r="IM24" s="232">
        <v>0</v>
      </c>
      <c r="IN24" s="545">
        <f>各種係数!E22</f>
        <v>0.60196353436185135</v>
      </c>
      <c r="IO24" s="219">
        <f t="shared" si="18"/>
        <v>0</v>
      </c>
      <c r="IP24" s="545">
        <f>各種係数!F22</f>
        <v>0.2710478861951513</v>
      </c>
      <c r="IQ24" s="232">
        <f t="shared" si="19"/>
        <v>0</v>
      </c>
      <c r="IR24" s="72">
        <f>各種係数!HT22</f>
        <v>1.0102183931075936E-3</v>
      </c>
      <c r="IS24" s="233">
        <f t="shared" si="20"/>
        <v>0</v>
      </c>
      <c r="IT24" s="234">
        <f t="shared" si="21"/>
        <v>0</v>
      </c>
      <c r="IU24" s="234">
        <f t="shared" si="22"/>
        <v>0</v>
      </c>
      <c r="IV24" s="234">
        <f t="shared" si="23"/>
        <v>0</v>
      </c>
      <c r="IW24" s="235">
        <f t="shared" si="24"/>
        <v>0</v>
      </c>
      <c r="IY24" s="177"/>
      <c r="IZ24" s="181"/>
      <c r="JA24" s="178"/>
      <c r="JB24" s="181"/>
    </row>
    <row r="25" spans="1:262">
      <c r="A25" s="6" t="s">
        <v>224</v>
      </c>
      <c r="B25" s="1" t="s">
        <v>18</v>
      </c>
      <c r="C25" s="219">
        <f>'計算2-1'!AC25</f>
        <v>0</v>
      </c>
      <c r="D25" s="545">
        <f>各種係数!D23</f>
        <v>0</v>
      </c>
      <c r="E25" s="545">
        <f>各種係数!E23</f>
        <v>0</v>
      </c>
      <c r="F25" s="545">
        <f>各種係数!F23</f>
        <v>0</v>
      </c>
      <c r="G25" s="546">
        <f t="shared" si="8"/>
        <v>0</v>
      </c>
      <c r="H25" s="546">
        <f t="shared" si="9"/>
        <v>0</v>
      </c>
      <c r="I25" s="546">
        <f t="shared" si="10"/>
        <v>0</v>
      </c>
      <c r="J25" s="72">
        <f>各種係数!HT23</f>
        <v>0</v>
      </c>
      <c r="K25" s="221">
        <f t="shared" si="11"/>
        <v>0</v>
      </c>
      <c r="L25" s="546">
        <v>0</v>
      </c>
      <c r="M25" s="558">
        <f>各種係数!C23</f>
        <v>0</v>
      </c>
      <c r="N25" s="546">
        <f t="shared" si="12"/>
        <v>0</v>
      </c>
      <c r="O25" s="75">
        <f>各種係数!J23</f>
        <v>3.3331198477542845E-2</v>
      </c>
      <c r="P25" s="75">
        <f>各種係数!K23</f>
        <v>0</v>
      </c>
      <c r="Q25" s="75">
        <f>各種係数!L23</f>
        <v>1.3872971831835454E-3</v>
      </c>
      <c r="R25" s="75">
        <f>各種係数!M23</f>
        <v>8.6051114361930983E-5</v>
      </c>
      <c r="S25" s="75">
        <f>各種係数!N23</f>
        <v>0</v>
      </c>
      <c r="T25" s="75">
        <f>各種係数!O23</f>
        <v>0</v>
      </c>
      <c r="U25" s="75">
        <f>各種係数!P23</f>
        <v>0</v>
      </c>
      <c r="V25" s="75">
        <f>各種係数!Q23</f>
        <v>0</v>
      </c>
      <c r="W25" s="75">
        <f>各種係数!R23</f>
        <v>2.7101739931703616E-5</v>
      </c>
      <c r="X25" s="75">
        <f>各種係数!S23</f>
        <v>0</v>
      </c>
      <c r="Y25" s="75">
        <f>各種係数!T23</f>
        <v>0</v>
      </c>
      <c r="Z25" s="75">
        <f>各種係数!U23</f>
        <v>0</v>
      </c>
      <c r="AA25" s="75">
        <f>各種係数!V23</f>
        <v>0</v>
      </c>
      <c r="AB25" s="75">
        <f>各種係数!W23</f>
        <v>0</v>
      </c>
      <c r="AC25" s="75">
        <f>各種係数!X23</f>
        <v>0</v>
      </c>
      <c r="AD25" s="75">
        <f>各種係数!Y23</f>
        <v>0</v>
      </c>
      <c r="AE25" s="75">
        <f>各種係数!Z23</f>
        <v>0</v>
      </c>
      <c r="AF25" s="75">
        <f>各種係数!AA23</f>
        <v>0</v>
      </c>
      <c r="AG25" s="75">
        <f>各種係数!AB23</f>
        <v>0</v>
      </c>
      <c r="AH25" s="75">
        <f>各種係数!AC23</f>
        <v>1.41155712395236E-3</v>
      </c>
      <c r="AI25" s="75">
        <f>各種係数!AD23</f>
        <v>0</v>
      </c>
      <c r="AJ25" s="75">
        <f>各種係数!AE23</f>
        <v>5.3629572878758861E-3</v>
      </c>
      <c r="AK25" s="75">
        <f>各種係数!AF23</f>
        <v>0</v>
      </c>
      <c r="AL25" s="75">
        <f>各種係数!AG23</f>
        <v>0</v>
      </c>
      <c r="AM25" s="75">
        <f>各種係数!AH23</f>
        <v>1.0423501857078719E-3</v>
      </c>
      <c r="AN25" s="75">
        <f>各種係数!AI23</f>
        <v>2.6051779935275083E-3</v>
      </c>
      <c r="AO25" s="75">
        <f>各種係数!AJ23</f>
        <v>0</v>
      </c>
      <c r="AP25" s="75">
        <f>各種係数!AK23</f>
        <v>0</v>
      </c>
      <c r="AQ25" s="75">
        <f>各種係数!AL23</f>
        <v>0</v>
      </c>
      <c r="AR25" s="75">
        <f>各種係数!AM23</f>
        <v>0</v>
      </c>
      <c r="AS25" s="75">
        <f>各種係数!AN23</f>
        <v>0</v>
      </c>
      <c r="AT25" s="75">
        <f>各種係数!AO23</f>
        <v>0</v>
      </c>
      <c r="AU25" s="75">
        <f>各種係数!AP23</f>
        <v>0</v>
      </c>
      <c r="AV25" s="75">
        <f>各種係数!AQ23</f>
        <v>0</v>
      </c>
      <c r="AW25" s="75">
        <f>各種係数!AR23</f>
        <v>1.7065574469900594E-4</v>
      </c>
      <c r="AX25" s="75">
        <f>各種係数!AS23</f>
        <v>0</v>
      </c>
      <c r="AY25" s="75">
        <f>各種係数!AT23</f>
        <v>0</v>
      </c>
      <c r="AZ25" s="75">
        <f>各種係数!AU23</f>
        <v>0</v>
      </c>
      <c r="BA25" s="75">
        <f>各種係数!AV23</f>
        <v>0</v>
      </c>
      <c r="BB25" s="75">
        <f>各種係数!AW23</f>
        <v>4.1208225161742281E-5</v>
      </c>
      <c r="BC25" s="75">
        <f>各種係数!AX23</f>
        <v>0</v>
      </c>
      <c r="BD25" s="75">
        <f>各種係数!AY23</f>
        <v>0</v>
      </c>
      <c r="BE25" s="75">
        <f>各種係数!AZ23</f>
        <v>0</v>
      </c>
      <c r="BF25" s="75">
        <f>各種係数!BA23</f>
        <v>0</v>
      </c>
      <c r="BG25" s="75">
        <f>各種係数!BB23</f>
        <v>5.6104444033011854E-6</v>
      </c>
      <c r="BH25" s="75">
        <f>各種係数!BC23</f>
        <v>0</v>
      </c>
      <c r="BI25" s="75">
        <f>各種係数!BD23</f>
        <v>0</v>
      </c>
      <c r="BJ25" s="75">
        <f>各種係数!BE23</f>
        <v>3.046987595713498E-6</v>
      </c>
      <c r="BK25" s="75">
        <f>各種係数!BF23</f>
        <v>0</v>
      </c>
      <c r="BL25" s="75">
        <f>各種係数!BG23</f>
        <v>0</v>
      </c>
      <c r="BM25" s="75">
        <f>各種係数!BH23</f>
        <v>0</v>
      </c>
      <c r="BN25" s="75">
        <f>各種係数!BI23</f>
        <v>0</v>
      </c>
      <c r="BO25" s="75">
        <f>各種係数!BJ23</f>
        <v>0</v>
      </c>
      <c r="BP25" s="75">
        <f>各種係数!BK23</f>
        <v>0</v>
      </c>
      <c r="BQ25" s="75">
        <f>各種係数!BL23</f>
        <v>0</v>
      </c>
      <c r="BR25" s="75">
        <f>各種係数!BM23</f>
        <v>0</v>
      </c>
      <c r="BS25" s="75">
        <f>各種係数!BN23</f>
        <v>0</v>
      </c>
      <c r="BT25" s="75">
        <f>各種係数!BO23</f>
        <v>0</v>
      </c>
      <c r="BU25" s="75">
        <f>各種係数!BP23</f>
        <v>0</v>
      </c>
      <c r="BV25" s="75">
        <f>各種係数!BQ23</f>
        <v>2.0977774048395725E-5</v>
      </c>
      <c r="BW25" s="75">
        <f>各種係数!BR23</f>
        <v>0</v>
      </c>
      <c r="BX25" s="75">
        <f>各種係数!BS23</f>
        <v>0</v>
      </c>
      <c r="BY25" s="75">
        <f>各種係数!BT23</f>
        <v>0</v>
      </c>
      <c r="BZ25" s="75">
        <f>各種係数!BU23</f>
        <v>2.2105635463334119E-4</v>
      </c>
      <c r="CA25" s="75">
        <f>各種係数!BV23</f>
        <v>1.2938284383490748E-4</v>
      </c>
      <c r="CB25" s="75">
        <f>各種係数!BW23</f>
        <v>8.7501430311841635E-5</v>
      </c>
      <c r="CC25" s="75">
        <f>各種係数!BX23</f>
        <v>1.1814744801512288E-4</v>
      </c>
      <c r="CD25" s="75">
        <f>各種係数!BY23</f>
        <v>0</v>
      </c>
      <c r="CE25" s="75">
        <f>各種係数!BZ23</f>
        <v>0</v>
      </c>
      <c r="CF25" s="75">
        <f>各種係数!CA23</f>
        <v>0</v>
      </c>
      <c r="CG25" s="75">
        <f>各種係数!CB23</f>
        <v>0</v>
      </c>
      <c r="CH25" s="75">
        <f>各種係数!CC23</f>
        <v>0</v>
      </c>
      <c r="CI25" s="75">
        <f>各種係数!CD23</f>
        <v>0</v>
      </c>
      <c r="CJ25" s="75">
        <f>各種係数!CE23</f>
        <v>0</v>
      </c>
      <c r="CK25" s="75">
        <f>各種係数!CF23</f>
        <v>0</v>
      </c>
      <c r="CL25" s="75">
        <f>各種係数!CG23</f>
        <v>0</v>
      </c>
      <c r="CM25" s="75">
        <f>各種係数!CH23</f>
        <v>0</v>
      </c>
      <c r="CN25" s="75">
        <f>各種係数!CI23</f>
        <v>0</v>
      </c>
      <c r="CO25" s="75">
        <f>各種係数!CJ23</f>
        <v>0</v>
      </c>
      <c r="CP25" s="75">
        <f>各種係数!CK23</f>
        <v>0</v>
      </c>
      <c r="CQ25" s="75">
        <f>各種係数!CL23</f>
        <v>0</v>
      </c>
      <c r="CR25" s="75">
        <f>各種係数!CM23</f>
        <v>0</v>
      </c>
      <c r="CS25" s="75">
        <f>各種係数!CN23</f>
        <v>0</v>
      </c>
      <c r="CT25" s="75">
        <f>各種係数!CO23</f>
        <v>0</v>
      </c>
      <c r="CU25" s="75">
        <f>各種係数!CP23</f>
        <v>0</v>
      </c>
      <c r="CV25" s="75">
        <f>各種係数!CQ23</f>
        <v>0</v>
      </c>
      <c r="CW25" s="75">
        <f>各種係数!CR23</f>
        <v>0</v>
      </c>
      <c r="CX25" s="75">
        <f>各種係数!CS23</f>
        <v>0</v>
      </c>
      <c r="CY25" s="75">
        <f>各種係数!CT23</f>
        <v>2.3072681253215754E-6</v>
      </c>
      <c r="CZ25" s="75">
        <f>各種係数!CU23</f>
        <v>0</v>
      </c>
      <c r="DA25" s="75">
        <f>各種係数!CV23</f>
        <v>0</v>
      </c>
      <c r="DB25" s="75">
        <f>各種係数!CW23</f>
        <v>0</v>
      </c>
      <c r="DC25" s="75">
        <f>各種係数!CX23</f>
        <v>0</v>
      </c>
      <c r="DD25" s="75">
        <f>各種係数!CY23</f>
        <v>0</v>
      </c>
      <c r="DE25" s="75">
        <f>各種係数!CZ23</f>
        <v>0</v>
      </c>
      <c r="DF25" s="75">
        <f>各種係数!DA23</f>
        <v>0</v>
      </c>
      <c r="DG25" s="75">
        <f>各種係数!DB23</f>
        <v>0</v>
      </c>
      <c r="DH25" s="75">
        <f>各種係数!DC23</f>
        <v>0</v>
      </c>
      <c r="DI25" s="75">
        <f>各種係数!DD23</f>
        <v>0</v>
      </c>
      <c r="DJ25" s="75">
        <f>各種係数!DE23</f>
        <v>0</v>
      </c>
      <c r="DK25" s="75">
        <f>各種係数!DF23</f>
        <v>0</v>
      </c>
      <c r="DL25" s="75">
        <f>各種係数!DG23</f>
        <v>0</v>
      </c>
      <c r="DM25" s="75">
        <f>各種係数!DH23</f>
        <v>0</v>
      </c>
      <c r="DN25" s="75">
        <f>各種係数!DI23</f>
        <v>8.3773142330568825E-5</v>
      </c>
      <c r="DO25" s="75">
        <f>各種係数!DJ23</f>
        <v>0</v>
      </c>
      <c r="DP25" s="75">
        <f>各種係数!DK23</f>
        <v>5.519955840353277E-4</v>
      </c>
      <c r="DQ25" s="75">
        <f>各種係数!DL23</f>
        <v>0</v>
      </c>
      <c r="DR25" s="75">
        <f>各種係数!DM23</f>
        <v>4.7357620191886061E-4</v>
      </c>
      <c r="DS25" s="75">
        <f>各種係数!DN23</f>
        <v>0</v>
      </c>
      <c r="DT25" s="73">
        <f>各種係数!DO23</f>
        <v>0</v>
      </c>
      <c r="DU25" s="73">
        <f>各種係数!DP23</f>
        <v>0</v>
      </c>
      <c r="DV25" s="73">
        <f>各種係数!DQ23</f>
        <v>0</v>
      </c>
      <c r="DW25" s="73">
        <f>各種係数!DR23</f>
        <v>0</v>
      </c>
      <c r="DX25" s="73">
        <f>各種係数!DS23</f>
        <v>0</v>
      </c>
      <c r="DY25" s="73">
        <f>各種係数!DT23</f>
        <v>0</v>
      </c>
      <c r="DZ25" s="73">
        <f>各種係数!DU23</f>
        <v>0</v>
      </c>
      <c r="EA25" s="73">
        <f>各種係数!DV23</f>
        <v>0</v>
      </c>
      <c r="EB25" s="73">
        <f>各種係数!DW23</f>
        <v>0</v>
      </c>
      <c r="EC25" s="73">
        <f>各種係数!DX23</f>
        <v>0</v>
      </c>
      <c r="ED25" s="73">
        <f>各種係数!DY23</f>
        <v>0</v>
      </c>
      <c r="EE25" s="73">
        <f>各種係数!DZ23</f>
        <v>0</v>
      </c>
      <c r="EF25" s="73">
        <f>各種係数!EA23</f>
        <v>0</v>
      </c>
      <c r="EG25" s="73">
        <f>各種係数!EB23</f>
        <v>0</v>
      </c>
      <c r="EH25" s="73">
        <f>各種係数!EC23</f>
        <v>0</v>
      </c>
      <c r="EI25" s="73">
        <f>各種係数!ED23</f>
        <v>0</v>
      </c>
      <c r="EJ25" s="73">
        <f>各種係数!EE23</f>
        <v>0</v>
      </c>
      <c r="EK25" s="73">
        <f>各種係数!EF23</f>
        <v>1</v>
      </c>
      <c r="EL25" s="73">
        <f>各種係数!EG23</f>
        <v>0</v>
      </c>
      <c r="EM25" s="73">
        <f>各種係数!EH23</f>
        <v>0</v>
      </c>
      <c r="EN25" s="73">
        <f>各種係数!EI23</f>
        <v>0</v>
      </c>
      <c r="EO25" s="73">
        <f>各種係数!EJ23</f>
        <v>0</v>
      </c>
      <c r="EP25" s="73">
        <f>各種係数!EK23</f>
        <v>0</v>
      </c>
      <c r="EQ25" s="73">
        <f>各種係数!EL23</f>
        <v>0</v>
      </c>
      <c r="ER25" s="73">
        <f>各種係数!EM23</f>
        <v>0</v>
      </c>
      <c r="ES25" s="73">
        <f>各種係数!EN23</f>
        <v>0</v>
      </c>
      <c r="ET25" s="73">
        <f>各種係数!EO23</f>
        <v>0</v>
      </c>
      <c r="EU25" s="73">
        <f>各種係数!EP23</f>
        <v>0</v>
      </c>
      <c r="EV25" s="73">
        <f>各種係数!EQ23</f>
        <v>0</v>
      </c>
      <c r="EW25" s="73">
        <f>各種係数!ER23</f>
        <v>0</v>
      </c>
      <c r="EX25" s="73">
        <f>各種係数!ES23</f>
        <v>0</v>
      </c>
      <c r="EY25" s="73">
        <f>各種係数!ET23</f>
        <v>0</v>
      </c>
      <c r="EZ25" s="73">
        <f>各種係数!EU23</f>
        <v>0</v>
      </c>
      <c r="FA25" s="73">
        <f>各種係数!EV23</f>
        <v>0</v>
      </c>
      <c r="FB25" s="73">
        <f>各種係数!EW23</f>
        <v>0</v>
      </c>
      <c r="FC25" s="73">
        <f>各種係数!EX23</f>
        <v>0</v>
      </c>
      <c r="FD25" s="73">
        <f>各種係数!EY23</f>
        <v>0</v>
      </c>
      <c r="FE25" s="73">
        <f>各種係数!EZ23</f>
        <v>0</v>
      </c>
      <c r="FF25" s="73">
        <f>各種係数!FA23</f>
        <v>0</v>
      </c>
      <c r="FG25" s="73">
        <f>各種係数!FB23</f>
        <v>0</v>
      </c>
      <c r="FH25" s="73">
        <f>各種係数!FC23</f>
        <v>0</v>
      </c>
      <c r="FI25" s="73">
        <f>各種係数!FD23</f>
        <v>0</v>
      </c>
      <c r="FJ25" s="73">
        <f>各種係数!FE23</f>
        <v>0</v>
      </c>
      <c r="FK25" s="73">
        <f>各種係数!FF23</f>
        <v>0</v>
      </c>
      <c r="FL25" s="73">
        <f>各種係数!FG23</f>
        <v>0</v>
      </c>
      <c r="FM25" s="73">
        <f>各種係数!FH23</f>
        <v>0</v>
      </c>
      <c r="FN25" s="73">
        <f>各種係数!FI23</f>
        <v>0</v>
      </c>
      <c r="FO25" s="73">
        <f>各種係数!FJ23</f>
        <v>0</v>
      </c>
      <c r="FP25" s="73">
        <f>各種係数!FK23</f>
        <v>0</v>
      </c>
      <c r="FQ25" s="73">
        <f>各種係数!FL23</f>
        <v>0</v>
      </c>
      <c r="FR25" s="73">
        <f>各種係数!FM23</f>
        <v>0</v>
      </c>
      <c r="FS25" s="73">
        <f>各種係数!FN23</f>
        <v>0</v>
      </c>
      <c r="FT25" s="73">
        <f>各種係数!FO23</f>
        <v>0</v>
      </c>
      <c r="FU25" s="73">
        <f>各種係数!FP23</f>
        <v>0</v>
      </c>
      <c r="FV25" s="73">
        <f>各種係数!FQ23</f>
        <v>0</v>
      </c>
      <c r="FW25" s="73">
        <f>各種係数!FR23</f>
        <v>0</v>
      </c>
      <c r="FX25" s="73">
        <f>各種係数!FS23</f>
        <v>0</v>
      </c>
      <c r="FY25" s="73">
        <f>各種係数!FT23</f>
        <v>0</v>
      </c>
      <c r="FZ25" s="73">
        <f>各種係数!FU23</f>
        <v>0</v>
      </c>
      <c r="GA25" s="73">
        <f>各種係数!FV23</f>
        <v>0</v>
      </c>
      <c r="GB25" s="73">
        <f>各種係数!FW23</f>
        <v>0</v>
      </c>
      <c r="GC25" s="73">
        <f>各種係数!FX23</f>
        <v>0</v>
      </c>
      <c r="GD25" s="73">
        <f>各種係数!FY23</f>
        <v>0</v>
      </c>
      <c r="GE25" s="73">
        <f>各種係数!FZ23</f>
        <v>0</v>
      </c>
      <c r="GF25" s="73">
        <f>各種係数!GA23</f>
        <v>0</v>
      </c>
      <c r="GG25" s="73">
        <f>各種係数!GB23</f>
        <v>0</v>
      </c>
      <c r="GH25" s="73">
        <f>各種係数!GC23</f>
        <v>0</v>
      </c>
      <c r="GI25" s="73">
        <f>各種係数!GD23</f>
        <v>0</v>
      </c>
      <c r="GJ25" s="73">
        <f>各種係数!GE23</f>
        <v>0</v>
      </c>
      <c r="GK25" s="73">
        <f>各種係数!GF23</f>
        <v>0</v>
      </c>
      <c r="GL25" s="73">
        <f>各種係数!GG23</f>
        <v>0</v>
      </c>
      <c r="GM25" s="73">
        <f>各種係数!GH23</f>
        <v>0</v>
      </c>
      <c r="GN25" s="73">
        <f>各種係数!GI23</f>
        <v>0</v>
      </c>
      <c r="GO25" s="73">
        <f>各種係数!GJ23</f>
        <v>0</v>
      </c>
      <c r="GP25" s="73">
        <f>各種係数!GK23</f>
        <v>0</v>
      </c>
      <c r="GQ25" s="73">
        <f>各種係数!GL23</f>
        <v>0</v>
      </c>
      <c r="GR25" s="73">
        <f>各種係数!GM23</f>
        <v>0</v>
      </c>
      <c r="GS25" s="73">
        <f>各種係数!GN23</f>
        <v>0</v>
      </c>
      <c r="GT25" s="73">
        <f>各種係数!GO23</f>
        <v>0</v>
      </c>
      <c r="GU25" s="73">
        <f>各種係数!GP23</f>
        <v>0</v>
      </c>
      <c r="GV25" s="73">
        <f>各種係数!GQ23</f>
        <v>0</v>
      </c>
      <c r="GW25" s="73">
        <f>各種係数!GR23</f>
        <v>0</v>
      </c>
      <c r="GX25" s="73">
        <f>各種係数!GS23</f>
        <v>0</v>
      </c>
      <c r="GY25" s="73">
        <f>各種係数!GT23</f>
        <v>0</v>
      </c>
      <c r="GZ25" s="73">
        <f>各種係数!GU23</f>
        <v>0</v>
      </c>
      <c r="HA25" s="73">
        <f>各種係数!GV23</f>
        <v>0</v>
      </c>
      <c r="HB25" s="73">
        <f>各種係数!GW23</f>
        <v>0</v>
      </c>
      <c r="HC25" s="73">
        <f>各種係数!GX23</f>
        <v>0</v>
      </c>
      <c r="HD25" s="73">
        <f>各種係数!GY23</f>
        <v>0</v>
      </c>
      <c r="HE25" s="73">
        <f>各種係数!GZ23</f>
        <v>0</v>
      </c>
      <c r="HF25" s="73">
        <f>各種係数!HA23</f>
        <v>0</v>
      </c>
      <c r="HG25" s="73">
        <f>各種係数!HB23</f>
        <v>0</v>
      </c>
      <c r="HH25" s="73">
        <f>各種係数!HC23</f>
        <v>0</v>
      </c>
      <c r="HI25" s="73">
        <f>各種係数!HD23</f>
        <v>0</v>
      </c>
      <c r="HJ25" s="73">
        <f>各種係数!HE23</f>
        <v>0</v>
      </c>
      <c r="HK25" s="73">
        <f>各種係数!HF23</f>
        <v>0</v>
      </c>
      <c r="HL25" s="73">
        <f>各種係数!HG23</f>
        <v>0</v>
      </c>
      <c r="HM25" s="73">
        <f>各種係数!HH23</f>
        <v>0</v>
      </c>
      <c r="HN25" s="73">
        <f>各種係数!HI23</f>
        <v>0</v>
      </c>
      <c r="HO25" s="73">
        <f>各種係数!HJ23</f>
        <v>0</v>
      </c>
      <c r="HP25" s="73">
        <f>各種係数!HK23</f>
        <v>0</v>
      </c>
      <c r="HQ25" s="73">
        <f>各種係数!HL23</f>
        <v>0</v>
      </c>
      <c r="HR25" s="73">
        <f>各種係数!HM23</f>
        <v>0</v>
      </c>
      <c r="HS25" s="73">
        <f>各種係数!HN23</f>
        <v>0</v>
      </c>
      <c r="HT25" s="73">
        <f>各種係数!HO23</f>
        <v>0</v>
      </c>
      <c r="HU25" s="73">
        <f>各種係数!HP23</f>
        <v>0</v>
      </c>
      <c r="HV25" s="73">
        <f>各種係数!HQ23</f>
        <v>0</v>
      </c>
      <c r="HW25" s="203">
        <v>0</v>
      </c>
      <c r="HX25" s="203">
        <f t="shared" si="4"/>
        <v>0</v>
      </c>
      <c r="HY25" s="203">
        <f t="shared" si="5"/>
        <v>0</v>
      </c>
      <c r="HZ25" s="72">
        <f>各種係数!HT23</f>
        <v>0</v>
      </c>
      <c r="IA25" s="221">
        <f t="shared" si="6"/>
        <v>0</v>
      </c>
      <c r="IB25" s="203">
        <f t="shared" si="13"/>
        <v>0</v>
      </c>
      <c r="IC25" s="219">
        <f t="shared" si="14"/>
        <v>0</v>
      </c>
      <c r="ID25" s="219">
        <f t="shared" si="15"/>
        <v>0</v>
      </c>
      <c r="IE25" s="72">
        <f>各種係数!HT23</f>
        <v>0</v>
      </c>
      <c r="IF25" s="221">
        <f t="shared" si="7"/>
        <v>0</v>
      </c>
      <c r="II25" s="72">
        <f>各種係数!I23</f>
        <v>2.9589072873744017E-5</v>
      </c>
      <c r="IJ25" s="219">
        <f t="shared" si="16"/>
        <v>0</v>
      </c>
      <c r="IK25" s="73">
        <f>各種係数!C23</f>
        <v>0</v>
      </c>
      <c r="IL25" s="219">
        <f t="shared" si="17"/>
        <v>0</v>
      </c>
      <c r="IM25" s="232">
        <v>0</v>
      </c>
      <c r="IN25" s="545">
        <f>各種係数!E23</f>
        <v>0</v>
      </c>
      <c r="IO25" s="219">
        <f t="shared" si="18"/>
        <v>0</v>
      </c>
      <c r="IP25" s="545">
        <f>各種係数!F23</f>
        <v>0</v>
      </c>
      <c r="IQ25" s="232">
        <f t="shared" si="19"/>
        <v>0</v>
      </c>
      <c r="IR25" s="72">
        <f>各種係数!HT23</f>
        <v>0</v>
      </c>
      <c r="IS25" s="233">
        <f t="shared" si="20"/>
        <v>0</v>
      </c>
      <c r="IT25" s="234">
        <f t="shared" si="21"/>
        <v>0</v>
      </c>
      <c r="IU25" s="234">
        <f t="shared" si="22"/>
        <v>0</v>
      </c>
      <c r="IV25" s="234">
        <f t="shared" si="23"/>
        <v>0</v>
      </c>
      <c r="IW25" s="235">
        <f t="shared" si="24"/>
        <v>0</v>
      </c>
      <c r="IY25" s="177"/>
      <c r="IZ25" s="181"/>
      <c r="JA25" s="178"/>
      <c r="JB25" s="181"/>
    </row>
    <row r="26" spans="1:262">
      <c r="A26" s="6" t="s">
        <v>225</v>
      </c>
      <c r="B26" s="1" t="s">
        <v>176</v>
      </c>
      <c r="C26" s="219">
        <f>'計算2-1'!AC26</f>
        <v>0</v>
      </c>
      <c r="D26" s="545">
        <f>各種係数!D24</f>
        <v>0.54574327304808112</v>
      </c>
      <c r="E26" s="545">
        <f>各種係数!E24</f>
        <v>0.45425672695191882</v>
      </c>
      <c r="F26" s="545">
        <f>各種係数!F24</f>
        <v>0.1039258932509925</v>
      </c>
      <c r="G26" s="546">
        <f t="shared" si="8"/>
        <v>0</v>
      </c>
      <c r="H26" s="546">
        <f t="shared" si="9"/>
        <v>0</v>
      </c>
      <c r="I26" s="546">
        <f t="shared" si="10"/>
        <v>0</v>
      </c>
      <c r="J26" s="72">
        <f>各種係数!HT24</f>
        <v>1.8438464931627702E-4</v>
      </c>
      <c r="K26" s="221">
        <f t="shared" si="11"/>
        <v>0</v>
      </c>
      <c r="L26" s="546">
        <v>0</v>
      </c>
      <c r="M26" s="558">
        <f>各種係数!C24</f>
        <v>0.14768764910992838</v>
      </c>
      <c r="N26" s="546">
        <f t="shared" si="12"/>
        <v>0</v>
      </c>
      <c r="O26" s="75">
        <f>各種係数!J24</f>
        <v>1.9716918122180847E-3</v>
      </c>
      <c r="P26" s="75">
        <f>各種係数!K24</f>
        <v>6.0469335069888595E-4</v>
      </c>
      <c r="Q26" s="75">
        <f>各種係数!L24</f>
        <v>1.2063453766813439E-4</v>
      </c>
      <c r="R26" s="75">
        <f>各種係数!M24</f>
        <v>8.6051114361930983E-5</v>
      </c>
      <c r="S26" s="75">
        <f>各種係数!N24</f>
        <v>3.7936267071320183E-4</v>
      </c>
      <c r="T26" s="75">
        <f>各種係数!O24</f>
        <v>0</v>
      </c>
      <c r="U26" s="75">
        <f>各種係数!P24</f>
        <v>3.5211267605633805E-4</v>
      </c>
      <c r="V26" s="75">
        <f>各種係数!Q24</f>
        <v>2.69361061447257E-3</v>
      </c>
      <c r="W26" s="75">
        <f>各種係数!R24</f>
        <v>5.5558566859992414E-3</v>
      </c>
      <c r="X26" s="75">
        <f>各種係数!S24</f>
        <v>1.539645881447267E-3</v>
      </c>
      <c r="Y26" s="75">
        <f>各種係数!T24</f>
        <v>0</v>
      </c>
      <c r="Z26" s="75">
        <f>各種係数!U24</f>
        <v>5.2783343922584427E-3</v>
      </c>
      <c r="AA26" s="75">
        <f>各種係数!V24</f>
        <v>5.3844497092397155E-4</v>
      </c>
      <c r="AB26" s="75">
        <f>各種係数!W24</f>
        <v>1.8543414769829863E-4</v>
      </c>
      <c r="AC26" s="75">
        <f>各種係数!X24</f>
        <v>5.2386191000052386E-5</v>
      </c>
      <c r="AD26" s="75">
        <f>各種係数!Y24</f>
        <v>1.0563845239667238E-3</v>
      </c>
      <c r="AE26" s="75">
        <f>各種係数!Z24</f>
        <v>1.111350111135011E-3</v>
      </c>
      <c r="AF26" s="75">
        <f>各種係数!AA24</f>
        <v>0</v>
      </c>
      <c r="AG26" s="75">
        <f>各種係数!AB24</f>
        <v>0</v>
      </c>
      <c r="AH26" s="75">
        <f>各種係数!AC24</f>
        <v>0.16029995588883988</v>
      </c>
      <c r="AI26" s="75">
        <f>各種係数!AD24</f>
        <v>0</v>
      </c>
      <c r="AJ26" s="75">
        <f>各種係数!AE24</f>
        <v>2.4516376173146906E-2</v>
      </c>
      <c r="AK26" s="75">
        <f>各種係数!AF24</f>
        <v>0</v>
      </c>
      <c r="AL26" s="75">
        <f>各種係数!AG24</f>
        <v>0</v>
      </c>
      <c r="AM26" s="75">
        <f>各種係数!AH24</f>
        <v>2.9358483694440694E-2</v>
      </c>
      <c r="AN26" s="75">
        <f>各種係数!AI24</f>
        <v>2.3818770226537216E-2</v>
      </c>
      <c r="AO26" s="75">
        <f>各種係数!AJ24</f>
        <v>0</v>
      </c>
      <c r="AP26" s="75">
        <f>各種係数!AK24</f>
        <v>2.4869435463814973E-4</v>
      </c>
      <c r="AQ26" s="75">
        <f>各種係数!AL24</f>
        <v>3.6437246963562753E-3</v>
      </c>
      <c r="AR26" s="75">
        <f>各種係数!AM24</f>
        <v>7.8690588605602775E-3</v>
      </c>
      <c r="AS26" s="75">
        <f>各種係数!AN24</f>
        <v>1.0709051967083755E-3</v>
      </c>
      <c r="AT26" s="75">
        <f>各種係数!AO24</f>
        <v>6.0538889709866511E-2</v>
      </c>
      <c r="AU26" s="75">
        <f>各種係数!AP24</f>
        <v>1.0114012504597279E-3</v>
      </c>
      <c r="AV26" s="75">
        <f>各種係数!AQ24</f>
        <v>2.5974025974025976E-2</v>
      </c>
      <c r="AW26" s="75">
        <f>各種係数!AR24</f>
        <v>1.1945902128930415E-3</v>
      </c>
      <c r="AX26" s="75">
        <f>各種係数!AS24</f>
        <v>5.434782608695652E-3</v>
      </c>
      <c r="AY26" s="75">
        <f>各種係数!AT24</f>
        <v>0</v>
      </c>
      <c r="AZ26" s="75">
        <f>各種係数!AU24</f>
        <v>1.1018271967679735E-3</v>
      </c>
      <c r="BA26" s="75">
        <f>各種係数!AV24</f>
        <v>1.5012760846719713E-4</v>
      </c>
      <c r="BB26" s="75">
        <f>各種係数!AW24</f>
        <v>1.1538303045287839E-3</v>
      </c>
      <c r="BC26" s="75">
        <f>各種係数!AX24</f>
        <v>1.8780048076923078E-4</v>
      </c>
      <c r="BD26" s="75">
        <f>各種係数!AY24</f>
        <v>3.4919533249468614E-3</v>
      </c>
      <c r="BE26" s="75">
        <f>各種係数!AZ24</f>
        <v>7.2937625754527168E-4</v>
      </c>
      <c r="BF26" s="75">
        <f>各種係数!BA24</f>
        <v>9.6057930321055164E-4</v>
      </c>
      <c r="BG26" s="75">
        <f>各種係数!BB24</f>
        <v>7.4057866123575645E-4</v>
      </c>
      <c r="BH26" s="75">
        <f>各種係数!BC24</f>
        <v>6.6967661100429893E-4</v>
      </c>
      <c r="BI26" s="75">
        <f>各種係数!BD24</f>
        <v>4.9323318680557955E-3</v>
      </c>
      <c r="BJ26" s="75">
        <f>各種係数!BE24</f>
        <v>3.0835514468620599E-3</v>
      </c>
      <c r="BK26" s="75">
        <f>各種係数!BF24</f>
        <v>7.8117772821182253E-4</v>
      </c>
      <c r="BL26" s="75">
        <f>各種係数!BG24</f>
        <v>6.2344139650872816E-4</v>
      </c>
      <c r="BM26" s="75">
        <f>各種係数!BH24</f>
        <v>1.5831626001117525E-3</v>
      </c>
      <c r="BN26" s="75">
        <f>各種係数!BI24</f>
        <v>1.2659563245068046E-3</v>
      </c>
      <c r="BO26" s="75">
        <f>各種係数!BJ24</f>
        <v>2.0322737199708809E-3</v>
      </c>
      <c r="BP26" s="75">
        <f>各種係数!BK24</f>
        <v>4.4587497264570721E-3</v>
      </c>
      <c r="BQ26" s="75">
        <f>各種係数!BL24</f>
        <v>0</v>
      </c>
      <c r="BR26" s="75">
        <f>各種係数!BM24</f>
        <v>0</v>
      </c>
      <c r="BS26" s="75">
        <f>各種係数!BN24</f>
        <v>1.808563548401682E-4</v>
      </c>
      <c r="BT26" s="75">
        <f>各種係数!BO24</f>
        <v>1.0649627263045794E-3</v>
      </c>
      <c r="BU26" s="75">
        <f>各種係数!BP24</f>
        <v>8.5233326230556143E-4</v>
      </c>
      <c r="BV26" s="75">
        <f>各種係数!BQ24</f>
        <v>3.5452438141788775E-3</v>
      </c>
      <c r="BW26" s="75">
        <f>各種係数!BR24</f>
        <v>9.2828962636342543E-4</v>
      </c>
      <c r="BX26" s="75">
        <f>各種係数!BS24</f>
        <v>1.3421805400598948E-4</v>
      </c>
      <c r="BY26" s="75">
        <f>各種係数!BT24</f>
        <v>3.618496229146035E-4</v>
      </c>
      <c r="BZ26" s="75">
        <f>各種係数!BU24</f>
        <v>7.0738033482669184E-4</v>
      </c>
      <c r="CA26" s="75">
        <f>各種係数!BV24</f>
        <v>5.4987708629835686E-4</v>
      </c>
      <c r="CB26" s="75">
        <f>各種係数!BW24</f>
        <v>6.730879254757049E-6</v>
      </c>
      <c r="CC26" s="75">
        <f>各種係数!BX24</f>
        <v>0</v>
      </c>
      <c r="CD26" s="75">
        <f>各種係数!BY24</f>
        <v>6.7829667352909311E-3</v>
      </c>
      <c r="CE26" s="75">
        <f>各種係数!BZ24</f>
        <v>5.7596090447193885E-3</v>
      </c>
      <c r="CF26" s="75">
        <f>各種係数!CA24</f>
        <v>0</v>
      </c>
      <c r="CG26" s="75">
        <f>各種係数!CB24</f>
        <v>0</v>
      </c>
      <c r="CH26" s="75">
        <f>各種係数!CC24</f>
        <v>0</v>
      </c>
      <c r="CI26" s="75">
        <f>各種係数!CD24</f>
        <v>0</v>
      </c>
      <c r="CJ26" s="75">
        <f>各種係数!CE24</f>
        <v>0</v>
      </c>
      <c r="CK26" s="75">
        <f>各種係数!CF24</f>
        <v>0</v>
      </c>
      <c r="CL26" s="75">
        <f>各種係数!CG24</f>
        <v>4.5572323277040666E-5</v>
      </c>
      <c r="CM26" s="75">
        <f>各種係数!CH24</f>
        <v>0</v>
      </c>
      <c r="CN26" s="75">
        <f>各種係数!CI24</f>
        <v>0</v>
      </c>
      <c r="CO26" s="75">
        <f>各種係数!CJ24</f>
        <v>0</v>
      </c>
      <c r="CP26" s="75">
        <f>各種係数!CK24</f>
        <v>0</v>
      </c>
      <c r="CQ26" s="75">
        <f>各種係数!CL24</f>
        <v>7.158928206177132E-4</v>
      </c>
      <c r="CR26" s="75">
        <f>各種係数!CM24</f>
        <v>3.9572615749901069E-4</v>
      </c>
      <c r="CS26" s="75">
        <f>各種係数!CN24</f>
        <v>0</v>
      </c>
      <c r="CT26" s="75">
        <f>各種係数!CO24</f>
        <v>0</v>
      </c>
      <c r="CU26" s="75">
        <f>各種係数!CP24</f>
        <v>0</v>
      </c>
      <c r="CV26" s="75">
        <f>各種係数!CQ24</f>
        <v>0</v>
      </c>
      <c r="CW26" s="75">
        <f>各種係数!CR24</f>
        <v>0</v>
      </c>
      <c r="CX26" s="75">
        <f>各種係数!CS24</f>
        <v>8.095854922279793E-5</v>
      </c>
      <c r="CY26" s="75">
        <f>各種係数!CT24</f>
        <v>1.4535789189525926E-4</v>
      </c>
      <c r="CZ26" s="75">
        <f>各種係数!CU24</f>
        <v>1.8073622902894942E-5</v>
      </c>
      <c r="DA26" s="75">
        <f>各種係数!CV24</f>
        <v>5.9395379281921982E-4</v>
      </c>
      <c r="DB26" s="75">
        <f>各種係数!CW24</f>
        <v>2.8607133715765541E-4</v>
      </c>
      <c r="DC26" s="75">
        <f>各種係数!CX24</f>
        <v>1.5545032764145979E-2</v>
      </c>
      <c r="DD26" s="75">
        <f>各種係数!CY24</f>
        <v>3.239799132453788E-4</v>
      </c>
      <c r="DE26" s="75">
        <f>各種係数!CZ24</f>
        <v>2.7707409753008236E-4</v>
      </c>
      <c r="DF26" s="75">
        <f>各種係数!DA24</f>
        <v>0</v>
      </c>
      <c r="DG26" s="75">
        <f>各種係数!DB24</f>
        <v>0</v>
      </c>
      <c r="DH26" s="75">
        <f>各種係数!DC24</f>
        <v>2.2642363862787276E-4</v>
      </c>
      <c r="DI26" s="75">
        <f>各種係数!DD24</f>
        <v>3.6835496023440771E-4</v>
      </c>
      <c r="DJ26" s="75">
        <f>各種係数!DE24</f>
        <v>5.0648811272399435E-6</v>
      </c>
      <c r="DK26" s="75">
        <f>各種係数!DF24</f>
        <v>1.104484205875856E-4</v>
      </c>
      <c r="DL26" s="75">
        <f>各種係数!DG24</f>
        <v>3.0233744638234349E-4</v>
      </c>
      <c r="DM26" s="75">
        <f>各種係数!DH24</f>
        <v>1.566068515497553E-3</v>
      </c>
      <c r="DN26" s="75">
        <f>各種係数!DI24</f>
        <v>5.3056323476026923E-4</v>
      </c>
      <c r="DO26" s="75">
        <f>各種係数!DJ24</f>
        <v>3.4762456546929316E-3</v>
      </c>
      <c r="DP26" s="75">
        <f>各種係数!DK24</f>
        <v>2.3999808001535988E-5</v>
      </c>
      <c r="DQ26" s="75">
        <f>各種係数!DL24</f>
        <v>0</v>
      </c>
      <c r="DR26" s="75">
        <f>各種係数!DM24</f>
        <v>6.3143493589181419E-4</v>
      </c>
      <c r="DS26" s="75">
        <f>各種係数!DN24</f>
        <v>3.1622875776508342E-4</v>
      </c>
      <c r="DT26" s="73">
        <f>各種係数!DO24</f>
        <v>1.2770704134871101E-4</v>
      </c>
      <c r="DU26" s="73">
        <f>各種係数!DP24</f>
        <v>3.2982835923405376E-5</v>
      </c>
      <c r="DV26" s="73">
        <f>各種係数!DQ24</f>
        <v>2.5260690361168458E-5</v>
      </c>
      <c r="DW26" s="73">
        <f>各種係数!DR24</f>
        <v>6.8863761883041934E-5</v>
      </c>
      <c r="DX26" s="73">
        <f>各種係数!DS24</f>
        <v>1.6207697446330546E-5</v>
      </c>
      <c r="DY26" s="73">
        <f>各種係数!DT24</f>
        <v>6.9115504524418599E-5</v>
      </c>
      <c r="DZ26" s="73">
        <f>各種係数!DU24</f>
        <v>4.7661685188013356E-4</v>
      </c>
      <c r="EA26" s="73">
        <f>各種係数!DV24</f>
        <v>9.0086869414696678E-4</v>
      </c>
      <c r="EB26" s="73">
        <f>各種係数!DW24</f>
        <v>2.6967248822198762E-4</v>
      </c>
      <c r="EC26" s="73">
        <f>各種係数!DX24</f>
        <v>0</v>
      </c>
      <c r="ED26" s="73">
        <f>各種係数!DY24</f>
        <v>8.2801461950322581E-4</v>
      </c>
      <c r="EE26" s="73">
        <f>各種係数!DZ24</f>
        <v>1.0143356834959276E-4</v>
      </c>
      <c r="EF26" s="73">
        <f>各種係数!EA24</f>
        <v>4.0500034941070892E-5</v>
      </c>
      <c r="EG26" s="73">
        <f>各種係数!EB24</f>
        <v>2.4705682099830911E-5</v>
      </c>
      <c r="EH26" s="73">
        <f>各種係数!EC24</f>
        <v>1.7795219314295263E-4</v>
      </c>
      <c r="EI26" s="73">
        <f>各種係数!ED24</f>
        <v>1.833922024252828E-4</v>
      </c>
      <c r="EJ26" s="73">
        <f>各種係数!EE24</f>
        <v>1.0678630009645999E-5</v>
      </c>
      <c r="EK26" s="73">
        <f>各種係数!EF24</f>
        <v>0</v>
      </c>
      <c r="EL26" s="73">
        <f>各種係数!EG24</f>
        <v>1.0242685972904257</v>
      </c>
      <c r="EM26" s="73">
        <f>各種係数!EH24</f>
        <v>0</v>
      </c>
      <c r="EN26" s="73">
        <f>各種係数!EI24</f>
        <v>3.7203641901650927E-3</v>
      </c>
      <c r="EO26" s="73">
        <f>各種係数!EJ24</f>
        <v>7.6803368176610836E-7</v>
      </c>
      <c r="EP26" s="73">
        <f>各種係数!EK24</f>
        <v>0</v>
      </c>
      <c r="EQ26" s="73">
        <f>各種係数!EL24</f>
        <v>4.4847163760606233E-3</v>
      </c>
      <c r="ER26" s="73">
        <f>各種係数!EM24</f>
        <v>3.6258582156987731E-3</v>
      </c>
      <c r="ES26" s="73">
        <f>各種係数!EN24</f>
        <v>5.7203941193414645E-8</v>
      </c>
      <c r="ET26" s="73">
        <f>各種係数!EO24</f>
        <v>4.6049582311454744E-5</v>
      </c>
      <c r="EU26" s="73">
        <f>各種係数!EP24</f>
        <v>5.754553947907719E-4</v>
      </c>
      <c r="EV26" s="73">
        <f>各種係数!EQ24</f>
        <v>1.2008608006021406E-3</v>
      </c>
      <c r="EW26" s="73">
        <f>各種係数!ER24</f>
        <v>1.7901257144769067E-4</v>
      </c>
      <c r="EX26" s="73">
        <f>各種係数!ES24</f>
        <v>9.2557477427804014E-3</v>
      </c>
      <c r="EY26" s="73">
        <f>各種係数!ET24</f>
        <v>1.7852074875100092E-4</v>
      </c>
      <c r="EZ26" s="73">
        <f>各種係数!EU24</f>
        <v>3.9404015782542271E-3</v>
      </c>
      <c r="FA26" s="73">
        <f>各種係数!EV24</f>
        <v>1.9281885925450485E-4</v>
      </c>
      <c r="FB26" s="73">
        <f>各種係数!EW24</f>
        <v>8.4807203799064325E-4</v>
      </c>
      <c r="FC26" s="73">
        <f>各種係数!EX24</f>
        <v>0</v>
      </c>
      <c r="FD26" s="73">
        <f>各種係数!EY24</f>
        <v>1.7889496334332679E-4</v>
      </c>
      <c r="FE26" s="73">
        <f>各種係数!EZ24</f>
        <v>2.6045880291480571E-5</v>
      </c>
      <c r="FF26" s="73">
        <f>各種係数!FA24</f>
        <v>1.8583732122649446E-4</v>
      </c>
      <c r="FG26" s="73">
        <f>各種係数!FB24</f>
        <v>3.1865088959067659E-5</v>
      </c>
      <c r="FH26" s="73">
        <f>各種係数!FC24</f>
        <v>5.3563640386009677E-4</v>
      </c>
      <c r="FI26" s="73">
        <f>各種係数!FD24</f>
        <v>1.1844007594611845E-4</v>
      </c>
      <c r="FJ26" s="73">
        <f>各種係数!FE24</f>
        <v>1.5080973297108965E-4</v>
      </c>
      <c r="FK26" s="73">
        <f>各種係数!FF24</f>
        <v>1.1924791537110149E-4</v>
      </c>
      <c r="FL26" s="73">
        <f>各種係数!FG24</f>
        <v>1.4041351158884563E-4</v>
      </c>
      <c r="FM26" s="73">
        <f>各種係数!FH24</f>
        <v>7.791157457703239E-4</v>
      </c>
      <c r="FN26" s="73">
        <f>各種係数!FI24</f>
        <v>5.0460057830395487E-4</v>
      </c>
      <c r="FO26" s="73">
        <f>各種係数!FJ24</f>
        <v>1.3070997693409052E-4</v>
      </c>
      <c r="FP26" s="73">
        <f>各種係数!FK24</f>
        <v>1.109691046469047E-4</v>
      </c>
      <c r="FQ26" s="73">
        <f>各種係数!FL24</f>
        <v>2.6592771542708075E-4</v>
      </c>
      <c r="FR26" s="73">
        <f>各種係数!FM24</f>
        <v>2.1310674778455914E-4</v>
      </c>
      <c r="FS26" s="73">
        <f>各種係数!FN24</f>
        <v>3.2314143202826011E-4</v>
      </c>
      <c r="FT26" s="73">
        <f>各種係数!FO24</f>
        <v>7.0872975191913401E-4</v>
      </c>
      <c r="FU26" s="73">
        <f>各種係数!FP24</f>
        <v>0</v>
      </c>
      <c r="FV26" s="73">
        <f>各種係数!FQ24</f>
        <v>1.0561351982069809E-5</v>
      </c>
      <c r="FW26" s="73">
        <f>各種係数!FR24</f>
        <v>3.5720197168769054E-5</v>
      </c>
      <c r="FX26" s="73">
        <f>各種係数!FS24</f>
        <v>1.7112035753094268E-4</v>
      </c>
      <c r="FY26" s="73">
        <f>各種係数!FT24</f>
        <v>1.3903263497520328E-4</v>
      </c>
      <c r="FZ26" s="73">
        <f>各種係数!FU24</f>
        <v>5.7050396481314429E-4</v>
      </c>
      <c r="GA26" s="73">
        <f>各種係数!FV24</f>
        <v>1.4956241454241559E-4</v>
      </c>
      <c r="GB26" s="73">
        <f>各種係数!FW24</f>
        <v>4.3739449768675824E-5</v>
      </c>
      <c r="GC26" s="73">
        <f>各種係数!FX24</f>
        <v>8.074150712718804E-5</v>
      </c>
      <c r="GD26" s="73">
        <f>各種係数!FY24</f>
        <v>1.27281614386638E-4</v>
      </c>
      <c r="GE26" s="73">
        <f>各種係数!FZ24</f>
        <v>1.0448052253565886E-4</v>
      </c>
      <c r="GF26" s="73">
        <f>各種係数!GA24</f>
        <v>1.9630418038948689E-5</v>
      </c>
      <c r="GG26" s="73">
        <f>各種係数!GB24</f>
        <v>1.5744567409264017E-5</v>
      </c>
      <c r="GH26" s="73">
        <f>各種係数!GC24</f>
        <v>1.1357740470761336E-3</v>
      </c>
      <c r="GI26" s="73">
        <f>各種係数!GD24</f>
        <v>8.8657313646273422E-4</v>
      </c>
      <c r="GJ26" s="73">
        <f>各種係数!GE24</f>
        <v>8.8729375394943717E-6</v>
      </c>
      <c r="GK26" s="73">
        <f>各種係数!GF24</f>
        <v>9.4249425456987368E-6</v>
      </c>
      <c r="GL26" s="73">
        <f>各種係数!GG24</f>
        <v>5.2870794189970546E-6</v>
      </c>
      <c r="GM26" s="73">
        <f>各種係数!GH24</f>
        <v>4.2712631241231244E-6</v>
      </c>
      <c r="GN26" s="73">
        <f>各種係数!GI24</f>
        <v>1.8456416255165015E-6</v>
      </c>
      <c r="GO26" s="73">
        <f>各種係数!GJ24</f>
        <v>5.5314391438818424E-5</v>
      </c>
      <c r="GP26" s="73">
        <f>各種係数!GK24</f>
        <v>1.310100250382325E-5</v>
      </c>
      <c r="GQ26" s="73">
        <f>各種係数!GL24</f>
        <v>3.5397545121162037E-5</v>
      </c>
      <c r="GR26" s="73">
        <f>各種係数!GM24</f>
        <v>9.2475572857619486E-6</v>
      </c>
      <c r="GS26" s="73">
        <f>各種係数!GN24</f>
        <v>1.3192755491975291E-5</v>
      </c>
      <c r="GT26" s="73">
        <f>各種係数!GO24</f>
        <v>6.5084863108138141E-6</v>
      </c>
      <c r="GU26" s="73">
        <f>各種係数!GP24</f>
        <v>1.4540769832703654E-4</v>
      </c>
      <c r="GV26" s="73">
        <f>各種係数!GQ24</f>
        <v>8.6255217618963994E-5</v>
      </c>
      <c r="GW26" s="73">
        <f>各種係数!GR24</f>
        <v>4.4907926094122501E-6</v>
      </c>
      <c r="GX26" s="73">
        <f>各種係数!GS24</f>
        <v>2.4073297685870645E-5</v>
      </c>
      <c r="GY26" s="73">
        <f>各種係数!GT24</f>
        <v>1.40782577797955E-5</v>
      </c>
      <c r="GZ26" s="73">
        <f>各種係数!GU24</f>
        <v>4.5519764405957681E-6</v>
      </c>
      <c r="HA26" s="73">
        <f>各種係数!GV24</f>
        <v>1.0076799161407231E-5</v>
      </c>
      <c r="HB26" s="73">
        <f>各種係数!GW24</f>
        <v>2.3026377399468928E-5</v>
      </c>
      <c r="HC26" s="73">
        <f>各種係数!GX24</f>
        <v>5.5130091718579362E-5</v>
      </c>
      <c r="HD26" s="73">
        <f>各種係数!GY24</f>
        <v>2.4736626933929668E-5</v>
      </c>
      <c r="HE26" s="73">
        <f>各種係数!GZ24</f>
        <v>1.24249713544111E-4</v>
      </c>
      <c r="HF26" s="73">
        <f>各種係数!HA24</f>
        <v>1.0124931664773119E-4</v>
      </c>
      <c r="HG26" s="73">
        <f>各種係数!HB24</f>
        <v>2.5060369063661433E-3</v>
      </c>
      <c r="HH26" s="73">
        <f>各種係数!HC24</f>
        <v>7.284313347509081E-5</v>
      </c>
      <c r="HI26" s="73">
        <f>各種係数!HD24</f>
        <v>6.5821461980398983E-5</v>
      </c>
      <c r="HJ26" s="73">
        <f>各種係数!HE24</f>
        <v>8.795658767173715E-6</v>
      </c>
      <c r="HK26" s="73">
        <f>各種係数!HF24</f>
        <v>8.7295968912782546E-6</v>
      </c>
      <c r="HL26" s="73">
        <f>各種係数!HG24</f>
        <v>4.3734221643947138E-5</v>
      </c>
      <c r="HM26" s="73">
        <f>各種係数!HH24</f>
        <v>7.773587116652359E-5</v>
      </c>
      <c r="HN26" s="73">
        <f>各種係数!HI24</f>
        <v>6.489754771959383E-6</v>
      </c>
      <c r="HO26" s="73">
        <f>各種係数!HJ24</f>
        <v>1.0256438613787034E-4</v>
      </c>
      <c r="HP26" s="73">
        <f>各種係数!HK24</f>
        <v>1.0142489615128786E-4</v>
      </c>
      <c r="HQ26" s="73">
        <f>各種係数!HL24</f>
        <v>2.696465317469844E-4</v>
      </c>
      <c r="HR26" s="73">
        <f>各種係数!HM24</f>
        <v>1.0741937155674762E-4</v>
      </c>
      <c r="HS26" s="73">
        <f>各種係数!HN24</f>
        <v>5.4882113357929661E-4</v>
      </c>
      <c r="HT26" s="73">
        <f>各種係数!HO24</f>
        <v>3.2633229663491056E-5</v>
      </c>
      <c r="HU26" s="73">
        <f>各種係数!HP24</f>
        <v>3.2587255184839173E-5</v>
      </c>
      <c r="HV26" s="73">
        <f>各種係数!HQ24</f>
        <v>1.1741402351698636E-4</v>
      </c>
      <c r="HW26" s="203">
        <v>0</v>
      </c>
      <c r="HX26" s="203">
        <f t="shared" si="4"/>
        <v>0</v>
      </c>
      <c r="HY26" s="203">
        <f t="shared" si="5"/>
        <v>0</v>
      </c>
      <c r="HZ26" s="72">
        <f>各種係数!HT24</f>
        <v>1.8438464931627702E-4</v>
      </c>
      <c r="IA26" s="221">
        <f t="shared" si="6"/>
        <v>0</v>
      </c>
      <c r="IB26" s="203">
        <f t="shared" si="13"/>
        <v>0</v>
      </c>
      <c r="IC26" s="219">
        <f t="shared" si="14"/>
        <v>0</v>
      </c>
      <c r="ID26" s="219">
        <f t="shared" si="15"/>
        <v>0</v>
      </c>
      <c r="IE26" s="72">
        <f>各種係数!HT24</f>
        <v>1.8438464931627702E-4</v>
      </c>
      <c r="IF26" s="221">
        <f t="shared" si="7"/>
        <v>0</v>
      </c>
      <c r="II26" s="72">
        <f>各種係数!I24</f>
        <v>4.5567172225565785E-5</v>
      </c>
      <c r="IJ26" s="219">
        <f t="shared" si="16"/>
        <v>0</v>
      </c>
      <c r="IK26" s="73">
        <f>各種係数!C24</f>
        <v>0.14768764910992838</v>
      </c>
      <c r="IL26" s="219">
        <f t="shared" si="17"/>
        <v>0</v>
      </c>
      <c r="IM26" s="232">
        <v>0</v>
      </c>
      <c r="IN26" s="545">
        <f>各種係数!E24</f>
        <v>0.45425672695191882</v>
      </c>
      <c r="IO26" s="219">
        <f t="shared" si="18"/>
        <v>0</v>
      </c>
      <c r="IP26" s="545">
        <f>各種係数!F24</f>
        <v>0.1039258932509925</v>
      </c>
      <c r="IQ26" s="232">
        <f t="shared" si="19"/>
        <v>0</v>
      </c>
      <c r="IR26" s="72">
        <f>各種係数!HT24</f>
        <v>1.8438464931627702E-4</v>
      </c>
      <c r="IS26" s="233">
        <f t="shared" si="20"/>
        <v>0</v>
      </c>
      <c r="IT26" s="234">
        <f t="shared" si="21"/>
        <v>0</v>
      </c>
      <c r="IU26" s="234">
        <f t="shared" si="22"/>
        <v>0</v>
      </c>
      <c r="IV26" s="234">
        <f t="shared" si="23"/>
        <v>0</v>
      </c>
      <c r="IW26" s="235">
        <f t="shared" si="24"/>
        <v>0</v>
      </c>
      <c r="IY26" s="177"/>
      <c r="IZ26" s="181"/>
      <c r="JA26" s="178"/>
      <c r="JB26" s="181"/>
    </row>
    <row r="27" spans="1:262">
      <c r="A27" s="6" t="s">
        <v>226</v>
      </c>
      <c r="B27" s="1" t="s">
        <v>385</v>
      </c>
      <c r="C27" s="219">
        <f>'計算2-1'!AC27</f>
        <v>0</v>
      </c>
      <c r="D27" s="545">
        <f>各種係数!D25</f>
        <v>0</v>
      </c>
      <c r="E27" s="545">
        <f>各種係数!E25</f>
        <v>0</v>
      </c>
      <c r="F27" s="545">
        <f>各種係数!F25</f>
        <v>0</v>
      </c>
      <c r="G27" s="546">
        <f t="shared" si="8"/>
        <v>0</v>
      </c>
      <c r="H27" s="546">
        <f t="shared" si="9"/>
        <v>0</v>
      </c>
      <c r="I27" s="546">
        <f t="shared" si="10"/>
        <v>0</v>
      </c>
      <c r="J27" s="72">
        <f>各種係数!HT25</f>
        <v>0</v>
      </c>
      <c r="K27" s="221">
        <f t="shared" si="11"/>
        <v>0</v>
      </c>
      <c r="L27" s="546">
        <v>0</v>
      </c>
      <c r="M27" s="558">
        <f>各種係数!C25</f>
        <v>0</v>
      </c>
      <c r="N27" s="546">
        <f t="shared" si="12"/>
        <v>0</v>
      </c>
      <c r="O27" s="75">
        <f>各種係数!J25</f>
        <v>0</v>
      </c>
      <c r="P27" s="75">
        <f>各種係数!K25</f>
        <v>0</v>
      </c>
      <c r="Q27" s="75">
        <f>各種係数!L25</f>
        <v>0</v>
      </c>
      <c r="R27" s="75">
        <f>各種係数!M25</f>
        <v>0</v>
      </c>
      <c r="S27" s="75">
        <f>各種係数!N25</f>
        <v>0</v>
      </c>
      <c r="T27" s="75">
        <f>各種係数!O25</f>
        <v>0</v>
      </c>
      <c r="U27" s="75">
        <f>各種係数!P25</f>
        <v>0</v>
      </c>
      <c r="V27" s="75">
        <f>各種係数!Q25</f>
        <v>0</v>
      </c>
      <c r="W27" s="75">
        <f>各種係数!R25</f>
        <v>0</v>
      </c>
      <c r="X27" s="75">
        <f>各種係数!S25</f>
        <v>0</v>
      </c>
      <c r="Y27" s="75">
        <f>各種係数!T25</f>
        <v>0</v>
      </c>
      <c r="Z27" s="75">
        <f>各種係数!U25</f>
        <v>0</v>
      </c>
      <c r="AA27" s="75">
        <f>各種係数!V25</f>
        <v>0</v>
      </c>
      <c r="AB27" s="75">
        <f>各種係数!W25</f>
        <v>0</v>
      </c>
      <c r="AC27" s="75">
        <f>各種係数!X25</f>
        <v>0</v>
      </c>
      <c r="AD27" s="75">
        <f>各種係数!Y25</f>
        <v>0</v>
      </c>
      <c r="AE27" s="75">
        <f>各種係数!Z25</f>
        <v>1.7925001792500178E-5</v>
      </c>
      <c r="AF27" s="75">
        <f>各種係数!AA25</f>
        <v>0</v>
      </c>
      <c r="AG27" s="75">
        <f>各種係数!AB25</f>
        <v>0</v>
      </c>
      <c r="AH27" s="75">
        <f>各種係数!AC25</f>
        <v>0</v>
      </c>
      <c r="AI27" s="75">
        <f>各種係数!AD25</f>
        <v>0</v>
      </c>
      <c r="AJ27" s="75">
        <f>各種係数!AE25</f>
        <v>0.20762306071633788</v>
      </c>
      <c r="AK27" s="75">
        <f>各種係数!AF25</f>
        <v>0</v>
      </c>
      <c r="AL27" s="75">
        <f>各種係数!AG25</f>
        <v>0</v>
      </c>
      <c r="AM27" s="75">
        <f>各種係数!AH25</f>
        <v>2.73145982399352E-4</v>
      </c>
      <c r="AN27" s="75">
        <f>各種係数!AI25</f>
        <v>5.2912621359223304E-3</v>
      </c>
      <c r="AO27" s="75">
        <f>各種係数!AJ25</f>
        <v>0</v>
      </c>
      <c r="AP27" s="75">
        <f>各種係数!AK25</f>
        <v>0</v>
      </c>
      <c r="AQ27" s="75">
        <f>各種係数!AL25</f>
        <v>1.6194331983805668E-5</v>
      </c>
      <c r="AR27" s="75">
        <f>各種係数!AM25</f>
        <v>3.1476235442241108E-4</v>
      </c>
      <c r="AS27" s="75">
        <f>各種係数!AN25</f>
        <v>0</v>
      </c>
      <c r="AT27" s="75">
        <f>各種係数!AO25</f>
        <v>1.7979409881286636E-3</v>
      </c>
      <c r="AU27" s="75">
        <f>各種係数!AP25</f>
        <v>0</v>
      </c>
      <c r="AV27" s="75">
        <f>各種係数!AQ25</f>
        <v>0</v>
      </c>
      <c r="AW27" s="75">
        <f>各種係数!AR25</f>
        <v>8.5327872349502969E-5</v>
      </c>
      <c r="AX27" s="75">
        <f>各種係数!AS25</f>
        <v>0</v>
      </c>
      <c r="AY27" s="75">
        <f>各種係数!AT25</f>
        <v>0</v>
      </c>
      <c r="AZ27" s="75">
        <f>各種係数!AU25</f>
        <v>0</v>
      </c>
      <c r="BA27" s="75">
        <f>各種係数!AV25</f>
        <v>0</v>
      </c>
      <c r="BB27" s="75">
        <f>各種係数!AW25</f>
        <v>0</v>
      </c>
      <c r="BC27" s="75">
        <f>各種係数!AX25</f>
        <v>0</v>
      </c>
      <c r="BD27" s="75">
        <f>各種係数!AY25</f>
        <v>0</v>
      </c>
      <c r="BE27" s="75">
        <f>各種係数!AZ25</f>
        <v>0</v>
      </c>
      <c r="BF27" s="75">
        <f>各種係数!BA25</f>
        <v>1.8472678907895222E-5</v>
      </c>
      <c r="BG27" s="75">
        <f>各種係数!BB25</f>
        <v>5.6104444033011854E-6</v>
      </c>
      <c r="BH27" s="75">
        <f>各種係数!BC25</f>
        <v>0</v>
      </c>
      <c r="BI27" s="75">
        <f>各種係数!BD25</f>
        <v>3.461285521442664E-5</v>
      </c>
      <c r="BJ27" s="75">
        <f>各種係数!BE25</f>
        <v>1.4625540459424789E-4</v>
      </c>
      <c r="BK27" s="75">
        <f>各種係数!BF25</f>
        <v>0</v>
      </c>
      <c r="BL27" s="75">
        <f>各種係数!BG25</f>
        <v>0</v>
      </c>
      <c r="BM27" s="75">
        <f>各種係数!BH25</f>
        <v>0</v>
      </c>
      <c r="BN27" s="75">
        <f>各種係数!BI25</f>
        <v>0</v>
      </c>
      <c r="BO27" s="75">
        <f>各種係数!BJ25</f>
        <v>0</v>
      </c>
      <c r="BP27" s="75">
        <f>各種係数!BK25</f>
        <v>0</v>
      </c>
      <c r="BQ27" s="75">
        <f>各種係数!BL25</f>
        <v>0</v>
      </c>
      <c r="BR27" s="75">
        <f>各種係数!BM25</f>
        <v>0</v>
      </c>
      <c r="BS27" s="75">
        <f>各種係数!BN25</f>
        <v>0</v>
      </c>
      <c r="BT27" s="75">
        <f>各種係数!BO25</f>
        <v>0</v>
      </c>
      <c r="BU27" s="75">
        <f>各種係数!BP25</f>
        <v>0</v>
      </c>
      <c r="BV27" s="75">
        <f>各種係数!BQ25</f>
        <v>2.7271106262914441E-4</v>
      </c>
      <c r="BW27" s="75">
        <f>各種係数!BR25</f>
        <v>0</v>
      </c>
      <c r="BX27" s="75">
        <f>各種係数!BS25</f>
        <v>0</v>
      </c>
      <c r="BY27" s="75">
        <f>各種係数!BT25</f>
        <v>0</v>
      </c>
      <c r="BZ27" s="75">
        <f>各種係数!BU25</f>
        <v>0</v>
      </c>
      <c r="CA27" s="75">
        <f>各種係数!BV25</f>
        <v>0</v>
      </c>
      <c r="CB27" s="75">
        <f>各種係数!BW25</f>
        <v>0</v>
      </c>
      <c r="CC27" s="75">
        <f>各種係数!BX25</f>
        <v>3.5444234404536864E-4</v>
      </c>
      <c r="CD27" s="75">
        <f>各種係数!BY25</f>
        <v>0</v>
      </c>
      <c r="CE27" s="75">
        <f>各種係数!BZ25</f>
        <v>0</v>
      </c>
      <c r="CF27" s="75">
        <f>各種係数!CA25</f>
        <v>0</v>
      </c>
      <c r="CG27" s="75">
        <f>各種係数!CB25</f>
        <v>0</v>
      </c>
      <c r="CH27" s="75">
        <f>各種係数!CC25</f>
        <v>0</v>
      </c>
      <c r="CI27" s="75">
        <f>各種係数!CD25</f>
        <v>0</v>
      </c>
      <c r="CJ27" s="75">
        <f>各種係数!CE25</f>
        <v>0</v>
      </c>
      <c r="CK27" s="75">
        <f>各種係数!CF25</f>
        <v>0</v>
      </c>
      <c r="CL27" s="75">
        <f>各種係数!CG25</f>
        <v>0</v>
      </c>
      <c r="CM27" s="75">
        <f>各種係数!CH25</f>
        <v>0</v>
      </c>
      <c r="CN27" s="75">
        <f>各種係数!CI25</f>
        <v>0</v>
      </c>
      <c r="CO27" s="75">
        <f>各種係数!CJ25</f>
        <v>0</v>
      </c>
      <c r="CP27" s="75">
        <f>各種係数!CK25</f>
        <v>0</v>
      </c>
      <c r="CQ27" s="75">
        <f>各種係数!CL25</f>
        <v>0</v>
      </c>
      <c r="CR27" s="75">
        <f>各種係数!CM25</f>
        <v>0</v>
      </c>
      <c r="CS27" s="75">
        <f>各種係数!CN25</f>
        <v>0</v>
      </c>
      <c r="CT27" s="75">
        <f>各種係数!CO25</f>
        <v>0</v>
      </c>
      <c r="CU27" s="75">
        <f>各種係数!CP25</f>
        <v>0</v>
      </c>
      <c r="CV27" s="75">
        <f>各種係数!CQ25</f>
        <v>0</v>
      </c>
      <c r="CW27" s="75">
        <f>各種係数!CR25</f>
        <v>0</v>
      </c>
      <c r="CX27" s="75">
        <f>各種係数!CS25</f>
        <v>0</v>
      </c>
      <c r="CY27" s="75">
        <f>各種係数!CT25</f>
        <v>0</v>
      </c>
      <c r="CZ27" s="75">
        <f>各種係数!CU25</f>
        <v>0</v>
      </c>
      <c r="DA27" s="75">
        <f>各種係数!CV25</f>
        <v>9.6972047807219574E-5</v>
      </c>
      <c r="DB27" s="75">
        <f>各種係数!CW25</f>
        <v>5.7716146970404164E-5</v>
      </c>
      <c r="DC27" s="75">
        <f>各種係数!CX25</f>
        <v>4.783087004352609E-5</v>
      </c>
      <c r="DD27" s="75">
        <f>各種係数!CY25</f>
        <v>0</v>
      </c>
      <c r="DE27" s="75">
        <f>各種係数!CZ25</f>
        <v>0</v>
      </c>
      <c r="DF27" s="75">
        <f>各種係数!DA25</f>
        <v>0</v>
      </c>
      <c r="DG27" s="75">
        <f>各種係数!DB25</f>
        <v>0</v>
      </c>
      <c r="DH27" s="75">
        <f>各種係数!DC25</f>
        <v>0</v>
      </c>
      <c r="DI27" s="75">
        <f>各種係数!DD25</f>
        <v>0</v>
      </c>
      <c r="DJ27" s="75">
        <f>各種係数!DE25</f>
        <v>0</v>
      </c>
      <c r="DK27" s="75">
        <f>各種係数!DF25</f>
        <v>0</v>
      </c>
      <c r="DL27" s="75">
        <f>各種係数!DG25</f>
        <v>0</v>
      </c>
      <c r="DM27" s="75">
        <f>各種係数!DH25</f>
        <v>0</v>
      </c>
      <c r="DN27" s="75">
        <f>各種係数!DI25</f>
        <v>0</v>
      </c>
      <c r="DO27" s="75">
        <f>各種係数!DJ25</f>
        <v>0</v>
      </c>
      <c r="DP27" s="75">
        <f>各種係数!DK25</f>
        <v>0</v>
      </c>
      <c r="DQ27" s="75">
        <f>各種係数!DL25</f>
        <v>0</v>
      </c>
      <c r="DR27" s="75">
        <f>各種係数!DM25</f>
        <v>0</v>
      </c>
      <c r="DS27" s="75">
        <f>各種係数!DN25</f>
        <v>0</v>
      </c>
      <c r="DT27" s="73">
        <f>各種係数!DO25</f>
        <v>0</v>
      </c>
      <c r="DU27" s="73">
        <f>各種係数!DP25</f>
        <v>0</v>
      </c>
      <c r="DV27" s="73">
        <f>各種係数!DQ25</f>
        <v>0</v>
      </c>
      <c r="DW27" s="73">
        <f>各種係数!DR25</f>
        <v>0</v>
      </c>
      <c r="DX27" s="73">
        <f>各種係数!DS25</f>
        <v>0</v>
      </c>
      <c r="DY27" s="73">
        <f>各種係数!DT25</f>
        <v>0</v>
      </c>
      <c r="DZ27" s="73">
        <f>各種係数!DU25</f>
        <v>0</v>
      </c>
      <c r="EA27" s="73">
        <f>各種係数!DV25</f>
        <v>0</v>
      </c>
      <c r="EB27" s="73">
        <f>各種係数!DW25</f>
        <v>0</v>
      </c>
      <c r="EC27" s="73">
        <f>各種係数!DX25</f>
        <v>0</v>
      </c>
      <c r="ED27" s="73">
        <f>各種係数!DY25</f>
        <v>0</v>
      </c>
      <c r="EE27" s="73">
        <f>各種係数!DZ25</f>
        <v>0</v>
      </c>
      <c r="EF27" s="73">
        <f>各種係数!EA25</f>
        <v>0</v>
      </c>
      <c r="EG27" s="73">
        <f>各種係数!EB25</f>
        <v>0</v>
      </c>
      <c r="EH27" s="73">
        <f>各種係数!EC25</f>
        <v>0</v>
      </c>
      <c r="EI27" s="73">
        <f>各種係数!ED25</f>
        <v>0</v>
      </c>
      <c r="EJ27" s="73">
        <f>各種係数!EE25</f>
        <v>0</v>
      </c>
      <c r="EK27" s="73">
        <f>各種係数!EF25</f>
        <v>0</v>
      </c>
      <c r="EL27" s="73">
        <f>各種係数!EG25</f>
        <v>0</v>
      </c>
      <c r="EM27" s="73">
        <f>各種係数!EH25</f>
        <v>1</v>
      </c>
      <c r="EN27" s="73">
        <f>各種係数!EI25</f>
        <v>0</v>
      </c>
      <c r="EO27" s="73">
        <f>各種係数!EJ25</f>
        <v>0</v>
      </c>
      <c r="EP27" s="73">
        <f>各種係数!EK25</f>
        <v>0</v>
      </c>
      <c r="EQ27" s="73">
        <f>各種係数!EL25</f>
        <v>0</v>
      </c>
      <c r="ER27" s="73">
        <f>各種係数!EM25</f>
        <v>0</v>
      </c>
      <c r="ES27" s="73">
        <f>各種係数!EN25</f>
        <v>0</v>
      </c>
      <c r="ET27" s="73">
        <f>各種係数!EO25</f>
        <v>0</v>
      </c>
      <c r="EU27" s="73">
        <f>各種係数!EP25</f>
        <v>0</v>
      </c>
      <c r="EV27" s="73">
        <f>各種係数!EQ25</f>
        <v>0</v>
      </c>
      <c r="EW27" s="73">
        <f>各種係数!ER25</f>
        <v>0</v>
      </c>
      <c r="EX27" s="73">
        <f>各種係数!ES25</f>
        <v>0</v>
      </c>
      <c r="EY27" s="73">
        <f>各種係数!ET25</f>
        <v>0</v>
      </c>
      <c r="EZ27" s="73">
        <f>各種係数!EU25</f>
        <v>0</v>
      </c>
      <c r="FA27" s="73">
        <f>各種係数!EV25</f>
        <v>0</v>
      </c>
      <c r="FB27" s="73">
        <f>各種係数!EW25</f>
        <v>0</v>
      </c>
      <c r="FC27" s="73">
        <f>各種係数!EX25</f>
        <v>0</v>
      </c>
      <c r="FD27" s="73">
        <f>各種係数!EY25</f>
        <v>0</v>
      </c>
      <c r="FE27" s="73">
        <f>各種係数!EZ25</f>
        <v>0</v>
      </c>
      <c r="FF27" s="73">
        <f>各種係数!FA25</f>
        <v>0</v>
      </c>
      <c r="FG27" s="73">
        <f>各種係数!FB25</f>
        <v>0</v>
      </c>
      <c r="FH27" s="73">
        <f>各種係数!FC25</f>
        <v>0</v>
      </c>
      <c r="FI27" s="73">
        <f>各種係数!FD25</f>
        <v>0</v>
      </c>
      <c r="FJ27" s="73">
        <f>各種係数!FE25</f>
        <v>0</v>
      </c>
      <c r="FK27" s="73">
        <f>各種係数!FF25</f>
        <v>0</v>
      </c>
      <c r="FL27" s="73">
        <f>各種係数!FG25</f>
        <v>0</v>
      </c>
      <c r="FM27" s="73">
        <f>各種係数!FH25</f>
        <v>0</v>
      </c>
      <c r="FN27" s="73">
        <f>各種係数!FI25</f>
        <v>0</v>
      </c>
      <c r="FO27" s="73">
        <f>各種係数!FJ25</f>
        <v>0</v>
      </c>
      <c r="FP27" s="73">
        <f>各種係数!FK25</f>
        <v>0</v>
      </c>
      <c r="FQ27" s="73">
        <f>各種係数!FL25</f>
        <v>0</v>
      </c>
      <c r="FR27" s="73">
        <f>各種係数!FM25</f>
        <v>0</v>
      </c>
      <c r="FS27" s="73">
        <f>各種係数!FN25</f>
        <v>0</v>
      </c>
      <c r="FT27" s="73">
        <f>各種係数!FO25</f>
        <v>0</v>
      </c>
      <c r="FU27" s="73">
        <f>各種係数!FP25</f>
        <v>0</v>
      </c>
      <c r="FV27" s="73">
        <f>各種係数!FQ25</f>
        <v>0</v>
      </c>
      <c r="FW27" s="73">
        <f>各種係数!FR25</f>
        <v>0</v>
      </c>
      <c r="FX27" s="73">
        <f>各種係数!FS25</f>
        <v>0</v>
      </c>
      <c r="FY27" s="73">
        <f>各種係数!FT25</f>
        <v>0</v>
      </c>
      <c r="FZ27" s="73">
        <f>各種係数!FU25</f>
        <v>0</v>
      </c>
      <c r="GA27" s="73">
        <f>各種係数!FV25</f>
        <v>0</v>
      </c>
      <c r="GB27" s="73">
        <f>各種係数!FW25</f>
        <v>0</v>
      </c>
      <c r="GC27" s="73">
        <f>各種係数!FX25</f>
        <v>0</v>
      </c>
      <c r="GD27" s="73">
        <f>各種係数!FY25</f>
        <v>0</v>
      </c>
      <c r="GE27" s="73">
        <f>各種係数!FZ25</f>
        <v>0</v>
      </c>
      <c r="GF27" s="73">
        <f>各種係数!GA25</f>
        <v>0</v>
      </c>
      <c r="GG27" s="73">
        <f>各種係数!GB25</f>
        <v>0</v>
      </c>
      <c r="GH27" s="73">
        <f>各種係数!GC25</f>
        <v>0</v>
      </c>
      <c r="GI27" s="73">
        <f>各種係数!GD25</f>
        <v>0</v>
      </c>
      <c r="GJ27" s="73">
        <f>各種係数!GE25</f>
        <v>0</v>
      </c>
      <c r="GK27" s="73">
        <f>各種係数!GF25</f>
        <v>0</v>
      </c>
      <c r="GL27" s="73">
        <f>各種係数!GG25</f>
        <v>0</v>
      </c>
      <c r="GM27" s="73">
        <f>各種係数!GH25</f>
        <v>0</v>
      </c>
      <c r="GN27" s="73">
        <f>各種係数!GI25</f>
        <v>0</v>
      </c>
      <c r="GO27" s="73">
        <f>各種係数!GJ25</f>
        <v>0</v>
      </c>
      <c r="GP27" s="73">
        <f>各種係数!GK25</f>
        <v>0</v>
      </c>
      <c r="GQ27" s="73">
        <f>各種係数!GL25</f>
        <v>0</v>
      </c>
      <c r="GR27" s="73">
        <f>各種係数!GM25</f>
        <v>0</v>
      </c>
      <c r="GS27" s="73">
        <f>各種係数!GN25</f>
        <v>0</v>
      </c>
      <c r="GT27" s="73">
        <f>各種係数!GO25</f>
        <v>0</v>
      </c>
      <c r="GU27" s="73">
        <f>各種係数!GP25</f>
        <v>0</v>
      </c>
      <c r="GV27" s="73">
        <f>各種係数!GQ25</f>
        <v>0</v>
      </c>
      <c r="GW27" s="73">
        <f>各種係数!GR25</f>
        <v>0</v>
      </c>
      <c r="GX27" s="73">
        <f>各種係数!GS25</f>
        <v>0</v>
      </c>
      <c r="GY27" s="73">
        <f>各種係数!GT25</f>
        <v>0</v>
      </c>
      <c r="GZ27" s="73">
        <f>各種係数!GU25</f>
        <v>0</v>
      </c>
      <c r="HA27" s="73">
        <f>各種係数!GV25</f>
        <v>0</v>
      </c>
      <c r="HB27" s="73">
        <f>各種係数!GW25</f>
        <v>0</v>
      </c>
      <c r="HC27" s="73">
        <f>各種係数!GX25</f>
        <v>0</v>
      </c>
      <c r="HD27" s="73">
        <f>各種係数!GY25</f>
        <v>0</v>
      </c>
      <c r="HE27" s="73">
        <f>各種係数!GZ25</f>
        <v>0</v>
      </c>
      <c r="HF27" s="73">
        <f>各種係数!HA25</f>
        <v>0</v>
      </c>
      <c r="HG27" s="73">
        <f>各種係数!HB25</f>
        <v>0</v>
      </c>
      <c r="HH27" s="73">
        <f>各種係数!HC25</f>
        <v>0</v>
      </c>
      <c r="HI27" s="73">
        <f>各種係数!HD25</f>
        <v>0</v>
      </c>
      <c r="HJ27" s="73">
        <f>各種係数!HE25</f>
        <v>0</v>
      </c>
      <c r="HK27" s="73">
        <f>各種係数!HF25</f>
        <v>0</v>
      </c>
      <c r="HL27" s="73">
        <f>各種係数!HG25</f>
        <v>0</v>
      </c>
      <c r="HM27" s="73">
        <f>各種係数!HH25</f>
        <v>0</v>
      </c>
      <c r="HN27" s="73">
        <f>各種係数!HI25</f>
        <v>0</v>
      </c>
      <c r="HO27" s="73">
        <f>各種係数!HJ25</f>
        <v>0</v>
      </c>
      <c r="HP27" s="73">
        <f>各種係数!HK25</f>
        <v>0</v>
      </c>
      <c r="HQ27" s="73">
        <f>各種係数!HL25</f>
        <v>0</v>
      </c>
      <c r="HR27" s="73">
        <f>各種係数!HM25</f>
        <v>0</v>
      </c>
      <c r="HS27" s="73">
        <f>各種係数!HN25</f>
        <v>0</v>
      </c>
      <c r="HT27" s="73">
        <f>各種係数!HO25</f>
        <v>0</v>
      </c>
      <c r="HU27" s="73">
        <f>各種係数!HP25</f>
        <v>0</v>
      </c>
      <c r="HV27" s="73">
        <f>各種係数!HQ25</f>
        <v>0</v>
      </c>
      <c r="HW27" s="203">
        <v>0</v>
      </c>
      <c r="HX27" s="203">
        <f t="shared" si="4"/>
        <v>0</v>
      </c>
      <c r="HY27" s="203">
        <f t="shared" si="5"/>
        <v>0</v>
      </c>
      <c r="HZ27" s="72">
        <f>各種係数!HT25</f>
        <v>0</v>
      </c>
      <c r="IA27" s="221">
        <f t="shared" si="6"/>
        <v>0</v>
      </c>
      <c r="IB27" s="203">
        <f t="shared" si="13"/>
        <v>0</v>
      </c>
      <c r="IC27" s="219">
        <f t="shared" si="14"/>
        <v>0</v>
      </c>
      <c r="ID27" s="219">
        <f t="shared" si="15"/>
        <v>0</v>
      </c>
      <c r="IE27" s="72">
        <f>各種係数!HT25</f>
        <v>0</v>
      </c>
      <c r="IF27" s="221">
        <f t="shared" si="7"/>
        <v>0</v>
      </c>
      <c r="II27" s="72">
        <f>各種係数!I25</f>
        <v>0</v>
      </c>
      <c r="IJ27" s="219">
        <f t="shared" si="16"/>
        <v>0</v>
      </c>
      <c r="IK27" s="73">
        <f>各種係数!C25</f>
        <v>0</v>
      </c>
      <c r="IL27" s="219">
        <f t="shared" si="17"/>
        <v>0</v>
      </c>
      <c r="IM27" s="232">
        <v>0</v>
      </c>
      <c r="IN27" s="545">
        <f>各種係数!E25</f>
        <v>0</v>
      </c>
      <c r="IO27" s="219">
        <f t="shared" si="18"/>
        <v>0</v>
      </c>
      <c r="IP27" s="545">
        <f>各種係数!F25</f>
        <v>0</v>
      </c>
      <c r="IQ27" s="232">
        <f t="shared" si="19"/>
        <v>0</v>
      </c>
      <c r="IR27" s="72">
        <f>各種係数!HT25</f>
        <v>0</v>
      </c>
      <c r="IS27" s="233">
        <f t="shared" si="20"/>
        <v>0</v>
      </c>
      <c r="IT27" s="234">
        <f t="shared" si="21"/>
        <v>0</v>
      </c>
      <c r="IU27" s="234">
        <f t="shared" si="22"/>
        <v>0</v>
      </c>
      <c r="IV27" s="234">
        <f t="shared" si="23"/>
        <v>0</v>
      </c>
      <c r="IW27" s="235">
        <f t="shared" si="24"/>
        <v>0</v>
      </c>
      <c r="IY27" s="177"/>
      <c r="IZ27" s="181"/>
      <c r="JA27" s="178"/>
      <c r="JB27" s="181"/>
    </row>
    <row r="28" spans="1:262">
      <c r="A28" s="6" t="s">
        <v>227</v>
      </c>
      <c r="B28" s="1" t="s">
        <v>386</v>
      </c>
      <c r="C28" s="219">
        <f>'計算2-1'!AC28</f>
        <v>0</v>
      </c>
      <c r="D28" s="545">
        <f>各種係数!D26</f>
        <v>0.63953265657919933</v>
      </c>
      <c r="E28" s="545">
        <f>各種係数!E26</f>
        <v>0.36046734342080061</v>
      </c>
      <c r="F28" s="545">
        <f>各種係数!F26</f>
        <v>5.8800995977782031E-2</v>
      </c>
      <c r="G28" s="546">
        <f t="shared" si="8"/>
        <v>0</v>
      </c>
      <c r="H28" s="546">
        <f t="shared" si="9"/>
        <v>0</v>
      </c>
      <c r="I28" s="546">
        <f t="shared" si="10"/>
        <v>0</v>
      </c>
      <c r="J28" s="72">
        <f>各種係数!HT26</f>
        <v>9.1936410649300895E-5</v>
      </c>
      <c r="K28" s="221">
        <f t="shared" si="11"/>
        <v>0</v>
      </c>
      <c r="L28" s="546">
        <v>0</v>
      </c>
      <c r="M28" s="558">
        <f>各種係数!C26</f>
        <v>4.5416900430128582E-4</v>
      </c>
      <c r="N28" s="546">
        <f t="shared" si="12"/>
        <v>0</v>
      </c>
      <c r="O28" s="75">
        <f>各種係数!J26</f>
        <v>0</v>
      </c>
      <c r="P28" s="75">
        <f>各種係数!K26</f>
        <v>0</v>
      </c>
      <c r="Q28" s="75">
        <f>各種係数!L26</f>
        <v>0</v>
      </c>
      <c r="R28" s="75">
        <f>各種係数!M26</f>
        <v>0</v>
      </c>
      <c r="S28" s="75">
        <f>各種係数!N26</f>
        <v>0</v>
      </c>
      <c r="T28" s="75">
        <f>各種係数!O26</f>
        <v>0</v>
      </c>
      <c r="U28" s="75">
        <f>各種係数!P26</f>
        <v>1.4084507042253522E-3</v>
      </c>
      <c r="V28" s="75">
        <f>各種係数!Q26</f>
        <v>2.2172296979392114E-3</v>
      </c>
      <c r="W28" s="75">
        <f>各種係数!R26</f>
        <v>7.2361645617648653E-3</v>
      </c>
      <c r="X28" s="75">
        <f>各種係数!S26</f>
        <v>0</v>
      </c>
      <c r="Y28" s="75">
        <f>各種係数!T26</f>
        <v>0</v>
      </c>
      <c r="Z28" s="75">
        <f>各種係数!U26</f>
        <v>8.3084893211475483E-3</v>
      </c>
      <c r="AA28" s="75">
        <f>各種係数!V26</f>
        <v>1.5384142026399187E-5</v>
      </c>
      <c r="AB28" s="75">
        <f>各種係数!W26</f>
        <v>1.4834731815863891E-3</v>
      </c>
      <c r="AC28" s="75">
        <f>各種係数!X26</f>
        <v>1.7287443030017287E-3</v>
      </c>
      <c r="AD28" s="75">
        <f>各種係数!Y26</f>
        <v>9.2433645847088343E-4</v>
      </c>
      <c r="AE28" s="75">
        <f>各種係数!Z26</f>
        <v>8.9983508998350906E-3</v>
      </c>
      <c r="AF28" s="75">
        <f>各種係数!AA26</f>
        <v>4.4079342817070726E-4</v>
      </c>
      <c r="AG28" s="75">
        <f>各種係数!AB26</f>
        <v>0</v>
      </c>
      <c r="AH28" s="75">
        <f>各種係数!AC26</f>
        <v>4.6757829730921926E-3</v>
      </c>
      <c r="AI28" s="75">
        <f>各種係数!AD26</f>
        <v>0</v>
      </c>
      <c r="AJ28" s="75">
        <f>各種係数!AE26</f>
        <v>0.25378280022984101</v>
      </c>
      <c r="AK28" s="75">
        <f>各種係数!AF26</f>
        <v>0.45454545454545453</v>
      </c>
      <c r="AL28" s="75">
        <f>各種係数!AG26</f>
        <v>0</v>
      </c>
      <c r="AM28" s="75">
        <f>各種係数!AH26</f>
        <v>7.0590968600770465E-2</v>
      </c>
      <c r="AN28" s="75">
        <f>各種係数!AI26</f>
        <v>8.9304207119741102E-2</v>
      </c>
      <c r="AO28" s="75">
        <f>各種係数!AJ26</f>
        <v>0</v>
      </c>
      <c r="AP28" s="75">
        <f>各種係数!AK26</f>
        <v>3.4817209649340959E-3</v>
      </c>
      <c r="AQ28" s="75">
        <f>各種係数!AL26</f>
        <v>3.8445344129554658E-2</v>
      </c>
      <c r="AR28" s="75">
        <f>各種係数!AM26</f>
        <v>5.8231035568146051E-2</v>
      </c>
      <c r="AS28" s="75">
        <f>各種係数!AN26</f>
        <v>1.9163566677939353E-3</v>
      </c>
      <c r="AT28" s="75">
        <f>各種係数!AO26</f>
        <v>1.8964583025466726E-3</v>
      </c>
      <c r="AU28" s="75">
        <f>各種係数!AP26</f>
        <v>9.1945568223611625E-5</v>
      </c>
      <c r="AV28" s="75">
        <f>各種係数!AQ26</f>
        <v>0</v>
      </c>
      <c r="AW28" s="75">
        <f>各種係数!AR26</f>
        <v>6.8347625751951871E-2</v>
      </c>
      <c r="AX28" s="75">
        <f>各種係数!AS26</f>
        <v>0</v>
      </c>
      <c r="AY28" s="75">
        <f>各種係数!AT26</f>
        <v>0</v>
      </c>
      <c r="AZ28" s="75">
        <f>各種係数!AU26</f>
        <v>0</v>
      </c>
      <c r="BA28" s="75">
        <f>各種係数!AV26</f>
        <v>0</v>
      </c>
      <c r="BB28" s="75">
        <f>各種係数!AW26</f>
        <v>8.2416450323484562E-5</v>
      </c>
      <c r="BC28" s="75">
        <f>各種係数!AX26</f>
        <v>2.6292067307692306E-4</v>
      </c>
      <c r="BD28" s="75">
        <f>各種係数!AY26</f>
        <v>6.506745325987941E-5</v>
      </c>
      <c r="BE28" s="75">
        <f>各種係数!AZ26</f>
        <v>4.0241448692152917E-4</v>
      </c>
      <c r="BF28" s="75">
        <f>各種係数!BA26</f>
        <v>2.5861750471053313E-4</v>
      </c>
      <c r="BG28" s="75">
        <f>各種係数!BB26</f>
        <v>2.2441777613204741E-5</v>
      </c>
      <c r="BH28" s="75">
        <f>各種係数!BC26</f>
        <v>1.0153161521678079E-3</v>
      </c>
      <c r="BI28" s="75">
        <f>各種係数!BD26</f>
        <v>4.4477518950538234E-3</v>
      </c>
      <c r="BJ28" s="75">
        <f>各種係数!BE26</f>
        <v>2.4040732130179497E-3</v>
      </c>
      <c r="BK28" s="75">
        <f>各種係数!BF26</f>
        <v>6.167192591145967E-4</v>
      </c>
      <c r="BL28" s="75">
        <f>各種係数!BG26</f>
        <v>4.0523690773067332E-3</v>
      </c>
      <c r="BM28" s="75">
        <f>各種係数!BH26</f>
        <v>7.4501769417023654E-4</v>
      </c>
      <c r="BN28" s="75">
        <f>各種係数!BI26</f>
        <v>1.0549636037556704E-4</v>
      </c>
      <c r="BO28" s="75">
        <f>各種係数!BJ26</f>
        <v>2.4265954865323951E-4</v>
      </c>
      <c r="BP28" s="75">
        <f>各種係数!BK26</f>
        <v>9.1180976001167124E-6</v>
      </c>
      <c r="BQ28" s="75">
        <f>各種係数!BL26</f>
        <v>0</v>
      </c>
      <c r="BR28" s="75">
        <f>各種係数!BM26</f>
        <v>0</v>
      </c>
      <c r="BS28" s="75">
        <f>各種係数!BN26</f>
        <v>2.5998101008274177E-4</v>
      </c>
      <c r="BT28" s="75">
        <f>各種係数!BO26</f>
        <v>0</v>
      </c>
      <c r="BU28" s="75">
        <f>各種係数!BP26</f>
        <v>1.0654165778819518E-4</v>
      </c>
      <c r="BV28" s="75">
        <f>各種係数!BQ26</f>
        <v>1.0908442505165776E-3</v>
      </c>
      <c r="BW28" s="75">
        <f>各種係数!BR26</f>
        <v>0</v>
      </c>
      <c r="BX28" s="75">
        <f>各種係数!BS26</f>
        <v>7.1303341190681913E-5</v>
      </c>
      <c r="BY28" s="75">
        <f>各種係数!BT26</f>
        <v>1.9996952845280718E-4</v>
      </c>
      <c r="BZ28" s="75">
        <f>各種係数!BU26</f>
        <v>0</v>
      </c>
      <c r="CA28" s="75">
        <f>各種係数!BV26</f>
        <v>0</v>
      </c>
      <c r="CB28" s="75">
        <f>各種係数!BW26</f>
        <v>0</v>
      </c>
      <c r="CC28" s="75">
        <f>各種係数!BX26</f>
        <v>0</v>
      </c>
      <c r="CD28" s="75">
        <f>各種係数!BY26</f>
        <v>4.3341640481092211E-5</v>
      </c>
      <c r="CE28" s="75">
        <f>各種係数!BZ26</f>
        <v>0</v>
      </c>
      <c r="CF28" s="75">
        <f>各種係数!CA26</f>
        <v>0</v>
      </c>
      <c r="CG28" s="75">
        <f>各種係数!CB26</f>
        <v>0</v>
      </c>
      <c r="CH28" s="75">
        <f>各種係数!CC26</f>
        <v>0</v>
      </c>
      <c r="CI28" s="75">
        <f>各種係数!CD26</f>
        <v>0</v>
      </c>
      <c r="CJ28" s="75">
        <f>各種係数!CE26</f>
        <v>0</v>
      </c>
      <c r="CK28" s="75">
        <f>各種係数!CF26</f>
        <v>0</v>
      </c>
      <c r="CL28" s="75">
        <f>各種係数!CG26</f>
        <v>0</v>
      </c>
      <c r="CM28" s="75">
        <f>各種係数!CH26</f>
        <v>0</v>
      </c>
      <c r="CN28" s="75">
        <f>各種係数!CI26</f>
        <v>0</v>
      </c>
      <c r="CO28" s="75">
        <f>各種係数!CJ26</f>
        <v>0</v>
      </c>
      <c r="CP28" s="75">
        <f>各種係数!CK26</f>
        <v>0</v>
      </c>
      <c r="CQ28" s="75">
        <f>各種係数!CL26</f>
        <v>0</v>
      </c>
      <c r="CR28" s="75">
        <f>各種係数!CM26</f>
        <v>5.6532308214144388E-4</v>
      </c>
      <c r="CS28" s="75">
        <f>各種係数!CN26</f>
        <v>0</v>
      </c>
      <c r="CT28" s="75">
        <f>各種係数!CO26</f>
        <v>0</v>
      </c>
      <c r="CU28" s="75">
        <f>各種係数!CP26</f>
        <v>0</v>
      </c>
      <c r="CV28" s="75">
        <f>各種係数!CQ26</f>
        <v>0</v>
      </c>
      <c r="CW28" s="75">
        <f>各種係数!CR26</f>
        <v>0</v>
      </c>
      <c r="CX28" s="75">
        <f>各種係数!CS26</f>
        <v>0</v>
      </c>
      <c r="CY28" s="75">
        <f>各種係数!CT26</f>
        <v>4.6145362506431509E-6</v>
      </c>
      <c r="CZ28" s="75">
        <f>各種係数!CU26</f>
        <v>7.8620259627592995E-4</v>
      </c>
      <c r="DA28" s="75">
        <f>各種係数!CV26</f>
        <v>1.3576086693010739E-3</v>
      </c>
      <c r="DB28" s="75">
        <f>各種係数!CW26</f>
        <v>4.5420098268013711E-4</v>
      </c>
      <c r="DC28" s="75">
        <f>各種係数!CX26</f>
        <v>1.3870952312622566E-3</v>
      </c>
      <c r="DD28" s="75">
        <f>各種係数!CY26</f>
        <v>8.9994420345938544E-6</v>
      </c>
      <c r="DE28" s="75">
        <f>各種係数!CZ26</f>
        <v>4.7498416719442683E-5</v>
      </c>
      <c r="DF28" s="75">
        <f>各種係数!DA26</f>
        <v>0</v>
      </c>
      <c r="DG28" s="75">
        <f>各種係数!DB26</f>
        <v>0</v>
      </c>
      <c r="DH28" s="75">
        <f>各種係数!DC26</f>
        <v>0</v>
      </c>
      <c r="DI28" s="75">
        <f>各種係数!DD26</f>
        <v>3.6835496023440771E-4</v>
      </c>
      <c r="DJ28" s="75">
        <f>各種係数!DE26</f>
        <v>1.0129762254479887E-5</v>
      </c>
      <c r="DK28" s="75">
        <f>各種係数!DF26</f>
        <v>0</v>
      </c>
      <c r="DL28" s="75">
        <f>各種係数!DG26</f>
        <v>0</v>
      </c>
      <c r="DM28" s="75">
        <f>各種係数!DH26</f>
        <v>4.2414355628058728E-4</v>
      </c>
      <c r="DN28" s="75">
        <f>各種係数!DI26</f>
        <v>0</v>
      </c>
      <c r="DO28" s="75">
        <f>各種係数!DJ26</f>
        <v>9.2699884125144844E-4</v>
      </c>
      <c r="DP28" s="75">
        <f>各種係数!DK26</f>
        <v>0</v>
      </c>
      <c r="DQ28" s="75">
        <f>各種係数!DL26</f>
        <v>0</v>
      </c>
      <c r="DR28" s="75">
        <f>各種係数!DM26</f>
        <v>1.4031887464262537E-4</v>
      </c>
      <c r="DS28" s="75">
        <f>各種係数!DN26</f>
        <v>1.2032269909994722E-7</v>
      </c>
      <c r="DT28" s="73">
        <f>各種係数!DO26</f>
        <v>3.8304254023694918E-8</v>
      </c>
      <c r="DU28" s="73">
        <f>各種係数!DP26</f>
        <v>8.8056233370863624E-8</v>
      </c>
      <c r="DV28" s="73">
        <f>各種係数!DQ26</f>
        <v>5.3246770560764683E-8</v>
      </c>
      <c r="DW28" s="73">
        <f>各種係数!DR26</f>
        <v>5.6818800971090554E-8</v>
      </c>
      <c r="DX28" s="73">
        <f>各種係数!DS26</f>
        <v>1.5507784063426849E-8</v>
      </c>
      <c r="DY28" s="73">
        <f>各種係数!DT26</f>
        <v>6.705813595453337E-7</v>
      </c>
      <c r="DZ28" s="73">
        <f>各種係数!DU26</f>
        <v>1.1239835015521714E-6</v>
      </c>
      <c r="EA28" s="73">
        <f>各種係数!DV26</f>
        <v>3.5303678928372185E-6</v>
      </c>
      <c r="EB28" s="73">
        <f>各種係数!DW26</f>
        <v>4.5997644144785266E-8</v>
      </c>
      <c r="EC28" s="73">
        <f>各種係数!DX26</f>
        <v>0</v>
      </c>
      <c r="ED28" s="73">
        <f>各種係数!DY26</f>
        <v>3.8968150917801075E-6</v>
      </c>
      <c r="EE28" s="73">
        <f>各種係数!DZ26</f>
        <v>9.4795121295641668E-8</v>
      </c>
      <c r="EF28" s="73">
        <f>各種係数!EA26</f>
        <v>7.4559865719211004E-7</v>
      </c>
      <c r="EG28" s="73">
        <f>各種係数!EB26</f>
        <v>9.3385764625400057E-7</v>
      </c>
      <c r="EH28" s="73">
        <f>各種係数!EC26</f>
        <v>4.5926836489000277E-7</v>
      </c>
      <c r="EI28" s="73">
        <f>各種係数!ED26</f>
        <v>4.2337517659128528E-6</v>
      </c>
      <c r="EJ28" s="73">
        <f>各種係数!EE26</f>
        <v>3.1792811151969041E-7</v>
      </c>
      <c r="EK28" s="73">
        <f>各種係数!EF26</f>
        <v>0</v>
      </c>
      <c r="EL28" s="73">
        <f>各種係数!EG26</f>
        <v>2.2107806272239265E-6</v>
      </c>
      <c r="EM28" s="73">
        <f>各種係数!EH26</f>
        <v>0</v>
      </c>
      <c r="EN28" s="73">
        <f>各種係数!EI26</f>
        <v>1.0001152969229372</v>
      </c>
      <c r="EO28" s="73">
        <f>各種係数!EJ26</f>
        <v>2.0646425844998863E-4</v>
      </c>
      <c r="EP28" s="73">
        <f>各種係数!EK26</f>
        <v>0</v>
      </c>
      <c r="EQ28" s="73">
        <f>各種係数!EL26</f>
        <v>3.2294566965149924E-5</v>
      </c>
      <c r="ER28" s="73">
        <f>各種係数!EM26</f>
        <v>4.0731047582451231E-5</v>
      </c>
      <c r="ES28" s="73">
        <f>各種係数!EN26</f>
        <v>5.4733645574392465E-11</v>
      </c>
      <c r="ET28" s="73">
        <f>各種係数!EO26</f>
        <v>1.6297657209412092E-6</v>
      </c>
      <c r="EU28" s="73">
        <f>各種係数!EP26</f>
        <v>1.7938953353415814E-5</v>
      </c>
      <c r="EV28" s="73">
        <f>各種係数!EQ26</f>
        <v>2.6543735493917306E-5</v>
      </c>
      <c r="EW28" s="73">
        <f>各種係数!ER26</f>
        <v>1.0297193986173781E-6</v>
      </c>
      <c r="EX28" s="73">
        <f>各種係数!ES26</f>
        <v>9.9614302138705634E-7</v>
      </c>
      <c r="EY28" s="73">
        <f>各種係数!ET26</f>
        <v>8.3730529306356394E-8</v>
      </c>
      <c r="EZ28" s="73">
        <f>各種係数!EU26</f>
        <v>9.9412760938349671E-8</v>
      </c>
      <c r="FA28" s="73">
        <f>各種係数!EV26</f>
        <v>3.1093935589498088E-5</v>
      </c>
      <c r="FB28" s="73">
        <f>各種係数!EW26</f>
        <v>2.5843141387209952E-8</v>
      </c>
      <c r="FC28" s="73">
        <f>各種係数!EX26</f>
        <v>0</v>
      </c>
      <c r="FD28" s="73">
        <f>各種係数!EY26</f>
        <v>2.4362377479747806E-8</v>
      </c>
      <c r="FE28" s="73">
        <f>各種係数!EZ26</f>
        <v>5.1389573286823663E-9</v>
      </c>
      <c r="FF28" s="73">
        <f>各種係数!FA26</f>
        <v>7.3828666240610838E-8</v>
      </c>
      <c r="FG28" s="73">
        <f>各種係数!FB26</f>
        <v>1.2926518437035996E-7</v>
      </c>
      <c r="FH28" s="73">
        <f>各種係数!FC26</f>
        <v>4.8687332019832566E-8</v>
      </c>
      <c r="FI28" s="73">
        <f>各種係数!FD26</f>
        <v>2.0116938242004748E-7</v>
      </c>
      <c r="FJ28" s="73">
        <f>各種係数!FE26</f>
        <v>1.3353665153500704E-7</v>
      </c>
      <c r="FK28" s="73">
        <f>各種係数!FF26</f>
        <v>3.3049576675939834E-8</v>
      </c>
      <c r="FL28" s="73">
        <f>各種係数!FG26</f>
        <v>6.1289632641063766E-7</v>
      </c>
      <c r="FM28" s="73">
        <f>各種係数!FH26</f>
        <v>2.1017949071845221E-6</v>
      </c>
      <c r="FN28" s="73">
        <f>各種係数!FI26</f>
        <v>1.1923589929956236E-6</v>
      </c>
      <c r="FO28" s="73">
        <f>各種係数!FJ26</f>
        <v>3.4676206246185539E-7</v>
      </c>
      <c r="FP28" s="73">
        <f>各種係数!FK26</f>
        <v>1.9521881321827896E-6</v>
      </c>
      <c r="FQ28" s="73">
        <f>各種係数!FL26</f>
        <v>4.15367912628189E-7</v>
      </c>
      <c r="FR28" s="73">
        <f>各種係数!FM26</f>
        <v>2.8972844709025191E-7</v>
      </c>
      <c r="FS28" s="73">
        <f>各種係数!FN26</f>
        <v>1.9622257419173023E-7</v>
      </c>
      <c r="FT28" s="73">
        <f>各種係数!FO26</f>
        <v>1.3411430629126044E-7</v>
      </c>
      <c r="FU28" s="73">
        <f>各種係数!FP26</f>
        <v>0</v>
      </c>
      <c r="FV28" s="73">
        <f>各種係数!FQ26</f>
        <v>2.0555451042762732E-8</v>
      </c>
      <c r="FW28" s="73">
        <f>各種係数!FR26</f>
        <v>2.08309431501742E-7</v>
      </c>
      <c r="FX28" s="73">
        <f>各種係数!FS26</f>
        <v>2.952454356829627E-8</v>
      </c>
      <c r="FY28" s="73">
        <f>各種係数!FT26</f>
        <v>6.6023109712417912E-8</v>
      </c>
      <c r="FZ28" s="73">
        <f>各種係数!FU26</f>
        <v>7.3040950415169692E-7</v>
      </c>
      <c r="GA28" s="73">
        <f>各種係数!FV26</f>
        <v>1.4390308329282224E-8</v>
      </c>
      <c r="GB28" s="73">
        <f>各種係数!FW26</f>
        <v>8.3527629059618357E-8</v>
      </c>
      <c r="GC28" s="73">
        <f>各種係数!FX26</f>
        <v>1.4654137191690762E-7</v>
      </c>
      <c r="GD28" s="73">
        <f>各種係数!FY26</f>
        <v>5.8473386204702208E-8</v>
      </c>
      <c r="GE28" s="73">
        <f>各種係数!FZ26</f>
        <v>3.8700608993764754E-8</v>
      </c>
      <c r="GF28" s="73">
        <f>各種係数!GA26</f>
        <v>2.2482928117059064E-8</v>
      </c>
      <c r="GG28" s="73">
        <f>各種係数!GB26</f>
        <v>1.7818719598062557E-8</v>
      </c>
      <c r="GH28" s="73">
        <f>各種係数!GC26</f>
        <v>1.1773037324305254E-7</v>
      </c>
      <c r="GI28" s="73">
        <f>各種係数!GD26</f>
        <v>2.6155276705309112E-8</v>
      </c>
      <c r="GJ28" s="73">
        <f>各種係数!GE26</f>
        <v>2.6881869745091192E-8</v>
      </c>
      <c r="GK28" s="73">
        <f>各種係数!GF26</f>
        <v>1.6565271835269738E-8</v>
      </c>
      <c r="GL28" s="73">
        <f>各種係数!GG26</f>
        <v>6.2299281582884172E-9</v>
      </c>
      <c r="GM28" s="73">
        <f>各種係数!GH26</f>
        <v>9.6035228647859151E-9</v>
      </c>
      <c r="GN28" s="73">
        <f>各種係数!GI26</f>
        <v>4.0688476425676599E-9</v>
      </c>
      <c r="GO28" s="73">
        <f>各種係数!GJ26</f>
        <v>1.4080389720008506E-8</v>
      </c>
      <c r="GP28" s="73">
        <f>各種係数!GK26</f>
        <v>9.5163238625454088E-9</v>
      </c>
      <c r="GQ28" s="73">
        <f>各種係数!GL26</f>
        <v>6.4309605967608029E-8</v>
      </c>
      <c r="GR28" s="73">
        <f>各種係数!GM26</f>
        <v>1.6038755975764624E-8</v>
      </c>
      <c r="GS28" s="73">
        <f>各種係数!GN26</f>
        <v>3.8431794138483438E-8</v>
      </c>
      <c r="GT28" s="73">
        <f>各種係数!GO26</f>
        <v>1.2354821343502796E-8</v>
      </c>
      <c r="GU28" s="73">
        <f>各種係数!GP26</f>
        <v>2.7577605722713465E-8</v>
      </c>
      <c r="GV28" s="73">
        <f>各種係数!GQ26</f>
        <v>2.9781617059477842E-7</v>
      </c>
      <c r="GW28" s="73">
        <f>各種係数!GR26</f>
        <v>6.1792076295515662E-9</v>
      </c>
      <c r="GX28" s="73">
        <f>各種係数!GS26</f>
        <v>1.3187725590617167E-8</v>
      </c>
      <c r="GY28" s="73">
        <f>各種係数!GT26</f>
        <v>1.3548447003593961E-8</v>
      </c>
      <c r="GZ28" s="73">
        <f>各種係数!GU26</f>
        <v>2.7613821422782898E-8</v>
      </c>
      <c r="HA28" s="73">
        <f>各種係数!GV26</f>
        <v>1.1669822555319805E-8</v>
      </c>
      <c r="HB28" s="73">
        <f>各種係数!GW26</f>
        <v>3.3973221187765198E-8</v>
      </c>
      <c r="HC28" s="73">
        <f>各種係数!GX26</f>
        <v>1.3507396564746956E-8</v>
      </c>
      <c r="HD28" s="73">
        <f>各種係数!GY26</f>
        <v>3.690451691917971E-7</v>
      </c>
      <c r="HE28" s="73">
        <f>各種係数!GZ26</f>
        <v>6.3986659794962618E-7</v>
      </c>
      <c r="HF28" s="73">
        <f>各種係数!HA26</f>
        <v>4.1203035758624621E-7</v>
      </c>
      <c r="HG28" s="73">
        <f>各種係数!HB26</f>
        <v>7.1628315149315857E-7</v>
      </c>
      <c r="HH28" s="73">
        <f>各種係数!HC26</f>
        <v>3.7038343656833801E-8</v>
      </c>
      <c r="HI28" s="73">
        <f>各種係数!HD26</f>
        <v>5.2056947099836551E-8</v>
      </c>
      <c r="HJ28" s="73">
        <f>各種係数!HE26</f>
        <v>2.5033500718370628E-8</v>
      </c>
      <c r="HK28" s="73">
        <f>各種係数!HF26</f>
        <v>2.1121962448938371E-8</v>
      </c>
      <c r="HL28" s="73">
        <f>各種係数!HG26</f>
        <v>2.2779728273908064E-8</v>
      </c>
      <c r="HM28" s="73">
        <f>各種係数!HH26</f>
        <v>2.0867790681979966E-7</v>
      </c>
      <c r="HN28" s="73">
        <f>各種係数!HI26</f>
        <v>1.662881256072241E-8</v>
      </c>
      <c r="HO28" s="73">
        <f>各種係数!HJ26</f>
        <v>5.5717153328636734E-8</v>
      </c>
      <c r="HP28" s="73">
        <f>各種係数!HK26</f>
        <v>7.5326757275852984E-8</v>
      </c>
      <c r="HQ28" s="73">
        <f>各種係数!HL26</f>
        <v>2.3396663076268938E-7</v>
      </c>
      <c r="HR28" s="73">
        <f>各種係数!HM26</f>
        <v>2.5800870230320397E-8</v>
      </c>
      <c r="HS28" s="73">
        <f>各種係数!HN26</f>
        <v>5.0009549335786998E-7</v>
      </c>
      <c r="HT28" s="73">
        <f>各種係数!HO26</f>
        <v>2.4739490084277771E-8</v>
      </c>
      <c r="HU28" s="73">
        <f>各種係数!HP26</f>
        <v>5.2985733342299684E-7</v>
      </c>
      <c r="HV28" s="73">
        <f>各種係数!HQ26</f>
        <v>7.9816674331121102E-8</v>
      </c>
      <c r="HW28" s="203">
        <v>0</v>
      </c>
      <c r="HX28" s="203">
        <f t="shared" si="4"/>
        <v>0</v>
      </c>
      <c r="HY28" s="203">
        <f t="shared" si="5"/>
        <v>0</v>
      </c>
      <c r="HZ28" s="72">
        <f>各種係数!HT26</f>
        <v>9.1936410649300895E-5</v>
      </c>
      <c r="IA28" s="221">
        <f t="shared" si="6"/>
        <v>0</v>
      </c>
      <c r="IB28" s="203">
        <f t="shared" si="13"/>
        <v>0</v>
      </c>
      <c r="IC28" s="219">
        <f t="shared" si="14"/>
        <v>0</v>
      </c>
      <c r="ID28" s="219">
        <f t="shared" si="15"/>
        <v>0</v>
      </c>
      <c r="IE28" s="72">
        <f>各種係数!HT26</f>
        <v>9.1936410649300895E-5</v>
      </c>
      <c r="IF28" s="221">
        <f t="shared" si="7"/>
        <v>0</v>
      </c>
      <c r="II28" s="72">
        <f>各種係数!I26</f>
        <v>5.9178145747488041E-7</v>
      </c>
      <c r="IJ28" s="219">
        <f t="shared" si="16"/>
        <v>0</v>
      </c>
      <c r="IK28" s="73">
        <f>各種係数!C26</f>
        <v>4.5416900430128582E-4</v>
      </c>
      <c r="IL28" s="219">
        <f t="shared" si="17"/>
        <v>0</v>
      </c>
      <c r="IM28" s="232">
        <v>0</v>
      </c>
      <c r="IN28" s="545">
        <f>各種係数!E26</f>
        <v>0.36046734342080061</v>
      </c>
      <c r="IO28" s="219">
        <f t="shared" si="18"/>
        <v>0</v>
      </c>
      <c r="IP28" s="545">
        <f>各種係数!F26</f>
        <v>5.8800995977782031E-2</v>
      </c>
      <c r="IQ28" s="232">
        <f t="shared" si="19"/>
        <v>0</v>
      </c>
      <c r="IR28" s="72">
        <f>各種係数!HT26</f>
        <v>9.1936410649300895E-5</v>
      </c>
      <c r="IS28" s="233">
        <f t="shared" si="20"/>
        <v>0</v>
      </c>
      <c r="IT28" s="234">
        <f t="shared" si="21"/>
        <v>0</v>
      </c>
      <c r="IU28" s="234">
        <f t="shared" si="22"/>
        <v>0</v>
      </c>
      <c r="IV28" s="234">
        <f t="shared" si="23"/>
        <v>0</v>
      </c>
      <c r="IW28" s="235">
        <f t="shared" si="24"/>
        <v>0</v>
      </c>
      <c r="IY28" s="177"/>
      <c r="IZ28" s="181"/>
      <c r="JA28" s="178"/>
      <c r="JB28" s="181"/>
    </row>
    <row r="29" spans="1:262">
      <c r="A29" s="6" t="s">
        <v>228</v>
      </c>
      <c r="B29" s="1" t="s">
        <v>19</v>
      </c>
      <c r="C29" s="219">
        <f>'計算2-1'!AC29</f>
        <v>0</v>
      </c>
      <c r="D29" s="545">
        <f>各種係数!D27</f>
        <v>0.45454545454545453</v>
      </c>
      <c r="E29" s="545">
        <f>各種係数!E27</f>
        <v>0.54545454545454541</v>
      </c>
      <c r="F29" s="545">
        <f>各種係数!F27</f>
        <v>9.0909090909090912E-2</v>
      </c>
      <c r="G29" s="546">
        <f t="shared" si="8"/>
        <v>0</v>
      </c>
      <c r="H29" s="546">
        <f t="shared" si="9"/>
        <v>0</v>
      </c>
      <c r="I29" s="546">
        <f t="shared" si="10"/>
        <v>0</v>
      </c>
      <c r="J29" s="72">
        <f>各種係数!HT27</f>
        <v>9.0909090909090909E-4</v>
      </c>
      <c r="K29" s="221">
        <f t="shared" si="11"/>
        <v>0</v>
      </c>
      <c r="L29" s="546">
        <v>0</v>
      </c>
      <c r="M29" s="558">
        <f>各種係数!C27</f>
        <v>0</v>
      </c>
      <c r="N29" s="546">
        <f t="shared" si="12"/>
        <v>0</v>
      </c>
      <c r="O29" s="75">
        <f>各種係数!J27</f>
        <v>0</v>
      </c>
      <c r="P29" s="75">
        <f>各種係数!K27</f>
        <v>0</v>
      </c>
      <c r="Q29" s="75">
        <f>各種係数!L27</f>
        <v>0</v>
      </c>
      <c r="R29" s="75">
        <f>各種係数!M27</f>
        <v>0</v>
      </c>
      <c r="S29" s="75">
        <f>各種係数!N27</f>
        <v>0</v>
      </c>
      <c r="T29" s="75">
        <f>各種係数!O27</f>
        <v>0</v>
      </c>
      <c r="U29" s="75">
        <f>各種係数!P27</f>
        <v>0</v>
      </c>
      <c r="V29" s="75">
        <f>各種係数!Q27</f>
        <v>1.1468429472099369E-4</v>
      </c>
      <c r="W29" s="75">
        <f>各種係数!R27</f>
        <v>0</v>
      </c>
      <c r="X29" s="75">
        <f>各種係数!S27</f>
        <v>0</v>
      </c>
      <c r="Y29" s="75">
        <f>各種係数!T27</f>
        <v>0</v>
      </c>
      <c r="Z29" s="75">
        <f>各種係数!U27</f>
        <v>1.0605542251111872E-2</v>
      </c>
      <c r="AA29" s="75">
        <f>各種係数!V27</f>
        <v>0</v>
      </c>
      <c r="AB29" s="75">
        <f>各種係数!W27</f>
        <v>1.3907561077372399E-3</v>
      </c>
      <c r="AC29" s="75">
        <f>各種係数!X27</f>
        <v>2.6193095500026193E-4</v>
      </c>
      <c r="AD29" s="75">
        <f>各種係数!Y27</f>
        <v>1.3204806549584047E-4</v>
      </c>
      <c r="AE29" s="75">
        <f>各種係数!Z27</f>
        <v>9.679500967950097E-4</v>
      </c>
      <c r="AF29" s="75">
        <f>各種係数!AA27</f>
        <v>3.6064916850330598E-4</v>
      </c>
      <c r="AG29" s="75">
        <f>各種係数!AB27</f>
        <v>0</v>
      </c>
      <c r="AH29" s="75">
        <f>各種係数!AC27</f>
        <v>0</v>
      </c>
      <c r="AI29" s="75">
        <f>各種係数!AD27</f>
        <v>0</v>
      </c>
      <c r="AJ29" s="75">
        <f>各種係数!AE27</f>
        <v>0</v>
      </c>
      <c r="AK29" s="75">
        <f>各種係数!AF27</f>
        <v>0</v>
      </c>
      <c r="AL29" s="75">
        <f>各種係数!AG27</f>
        <v>0</v>
      </c>
      <c r="AM29" s="75">
        <f>各種係数!AH27</f>
        <v>0</v>
      </c>
      <c r="AN29" s="75">
        <f>各種係数!AI27</f>
        <v>3.802588996763754E-3</v>
      </c>
      <c r="AO29" s="75">
        <f>各種係数!AJ27</f>
        <v>0</v>
      </c>
      <c r="AP29" s="75">
        <f>各種係数!AK27</f>
        <v>0</v>
      </c>
      <c r="AQ29" s="75">
        <f>各種係数!AL27</f>
        <v>0.12505263157894736</v>
      </c>
      <c r="AR29" s="75">
        <f>各種係数!AM27</f>
        <v>6.2952470884482215E-4</v>
      </c>
      <c r="AS29" s="75">
        <f>各種係数!AN27</f>
        <v>1.8036298049825274E-3</v>
      </c>
      <c r="AT29" s="75">
        <f>各種係数!AO27</f>
        <v>0</v>
      </c>
      <c r="AU29" s="75">
        <f>各種係数!AP27</f>
        <v>0</v>
      </c>
      <c r="AV29" s="75">
        <f>各種係数!AQ27</f>
        <v>0</v>
      </c>
      <c r="AW29" s="75">
        <f>各種係数!AR27</f>
        <v>1.0665984043687871E-3</v>
      </c>
      <c r="AX29" s="75">
        <f>各種係数!AS27</f>
        <v>0</v>
      </c>
      <c r="AY29" s="75">
        <f>各種係数!AT27</f>
        <v>0</v>
      </c>
      <c r="AZ29" s="75">
        <f>各種係数!AU27</f>
        <v>0</v>
      </c>
      <c r="BA29" s="75">
        <f>各種係数!AV27</f>
        <v>0</v>
      </c>
      <c r="BB29" s="75">
        <f>各種係数!AW27</f>
        <v>0</v>
      </c>
      <c r="BC29" s="75">
        <f>各種係数!AX27</f>
        <v>2.2536057692307694E-4</v>
      </c>
      <c r="BD29" s="75">
        <f>各種係数!AY27</f>
        <v>2.1689151086626471E-5</v>
      </c>
      <c r="BE29" s="75">
        <f>各種係数!AZ27</f>
        <v>2.5150905432595573E-5</v>
      </c>
      <c r="BF29" s="75">
        <f>各種係数!BA27</f>
        <v>0</v>
      </c>
      <c r="BG29" s="75">
        <f>各種係数!BB27</f>
        <v>2.8052222016505927E-5</v>
      </c>
      <c r="BH29" s="75">
        <f>各種係数!BC27</f>
        <v>5.5950400725843039E-3</v>
      </c>
      <c r="BI29" s="75">
        <f>各種係数!BD27</f>
        <v>1.246062787719359E-3</v>
      </c>
      <c r="BJ29" s="75">
        <f>各種係数!BE27</f>
        <v>3.433955020369112E-3</v>
      </c>
      <c r="BK29" s="75">
        <f>各種係数!BF27</f>
        <v>2.6724501228299192E-3</v>
      </c>
      <c r="BL29" s="75">
        <f>各種係数!BG27</f>
        <v>4.0523690773067332E-3</v>
      </c>
      <c r="BM29" s="75">
        <f>各種係数!BH27</f>
        <v>0</v>
      </c>
      <c r="BN29" s="75">
        <f>各種係数!BI27</f>
        <v>1.1077117839434539E-3</v>
      </c>
      <c r="BO29" s="75">
        <f>各種係数!BJ27</f>
        <v>8.4930842028633829E-4</v>
      </c>
      <c r="BP29" s="75">
        <f>各種係数!BK27</f>
        <v>1.5591946896199578E-3</v>
      </c>
      <c r="BQ29" s="75">
        <f>各種係数!BL27</f>
        <v>0</v>
      </c>
      <c r="BR29" s="75">
        <f>各種係数!BM27</f>
        <v>0</v>
      </c>
      <c r="BS29" s="75">
        <f>各種係数!BN27</f>
        <v>2.0798480806619342E-3</v>
      </c>
      <c r="BT29" s="75">
        <f>各種係数!BO27</f>
        <v>0</v>
      </c>
      <c r="BU29" s="75">
        <f>各種係数!BP27</f>
        <v>0</v>
      </c>
      <c r="BV29" s="75">
        <f>各種係数!BQ27</f>
        <v>4.5207103074292789E-3</v>
      </c>
      <c r="BW29" s="75">
        <f>各種係数!BR27</f>
        <v>0</v>
      </c>
      <c r="BX29" s="75">
        <f>各種係数!BS27</f>
        <v>0</v>
      </c>
      <c r="BY29" s="75">
        <f>各種係数!BT27</f>
        <v>0</v>
      </c>
      <c r="BZ29" s="75">
        <f>各種係数!BU27</f>
        <v>0</v>
      </c>
      <c r="CA29" s="75">
        <f>各種係数!BV27</f>
        <v>0</v>
      </c>
      <c r="CB29" s="75">
        <f>各種係数!BW27</f>
        <v>0</v>
      </c>
      <c r="CC29" s="75">
        <f>各種係数!BX27</f>
        <v>0</v>
      </c>
      <c r="CD29" s="75">
        <f>各種係数!BY27</f>
        <v>0</v>
      </c>
      <c r="CE29" s="75">
        <f>各種係数!BZ27</f>
        <v>0</v>
      </c>
      <c r="CF29" s="75">
        <f>各種係数!CA27</f>
        <v>0</v>
      </c>
      <c r="CG29" s="75">
        <f>各種係数!CB27</f>
        <v>0</v>
      </c>
      <c r="CH29" s="75">
        <f>各種係数!CC27</f>
        <v>0</v>
      </c>
      <c r="CI29" s="75">
        <f>各種係数!CD27</f>
        <v>0</v>
      </c>
      <c r="CJ29" s="75">
        <f>各種係数!CE27</f>
        <v>0</v>
      </c>
      <c r="CK29" s="75">
        <f>各種係数!CF27</f>
        <v>0</v>
      </c>
      <c r="CL29" s="75">
        <f>各種係数!CG27</f>
        <v>0</v>
      </c>
      <c r="CM29" s="75">
        <f>各種係数!CH27</f>
        <v>0</v>
      </c>
      <c r="CN29" s="75">
        <f>各種係数!CI27</f>
        <v>0</v>
      </c>
      <c r="CO29" s="75">
        <f>各種係数!CJ27</f>
        <v>0</v>
      </c>
      <c r="CP29" s="75">
        <f>各種係数!CK27</f>
        <v>0</v>
      </c>
      <c r="CQ29" s="75">
        <f>各種係数!CL27</f>
        <v>0</v>
      </c>
      <c r="CR29" s="75">
        <f>各種係数!CM27</f>
        <v>0</v>
      </c>
      <c r="CS29" s="75">
        <f>各種係数!CN27</f>
        <v>0</v>
      </c>
      <c r="CT29" s="75">
        <f>各種係数!CO27</f>
        <v>0</v>
      </c>
      <c r="CU29" s="75">
        <f>各種係数!CP27</f>
        <v>0</v>
      </c>
      <c r="CV29" s="75">
        <f>各種係数!CQ27</f>
        <v>0</v>
      </c>
      <c r="CW29" s="75">
        <f>各種係数!CR27</f>
        <v>0</v>
      </c>
      <c r="CX29" s="75">
        <f>各種係数!CS27</f>
        <v>0</v>
      </c>
      <c r="CY29" s="75">
        <f>各種係数!CT27</f>
        <v>0</v>
      </c>
      <c r="CZ29" s="75">
        <f>各種係数!CU27</f>
        <v>0</v>
      </c>
      <c r="DA29" s="75">
        <f>各種係数!CV27</f>
        <v>0</v>
      </c>
      <c r="DB29" s="75">
        <f>各種係数!CW27</f>
        <v>1.580920547450201E-4</v>
      </c>
      <c r="DC29" s="75">
        <f>各種係数!CX27</f>
        <v>4.3047783039173483E-4</v>
      </c>
      <c r="DD29" s="75">
        <f>各種係数!CY27</f>
        <v>0</v>
      </c>
      <c r="DE29" s="75">
        <f>各種係数!CZ27</f>
        <v>7.9164027865737817E-6</v>
      </c>
      <c r="DF29" s="75">
        <f>各種係数!DA27</f>
        <v>0</v>
      </c>
      <c r="DG29" s="75">
        <f>各種係数!DB27</f>
        <v>0</v>
      </c>
      <c r="DH29" s="75">
        <f>各種係数!DC27</f>
        <v>0</v>
      </c>
      <c r="DI29" s="75">
        <f>各種係数!DD27</f>
        <v>0</v>
      </c>
      <c r="DJ29" s="75">
        <f>各種係数!DE27</f>
        <v>0</v>
      </c>
      <c r="DK29" s="75">
        <f>各種係数!DF27</f>
        <v>0</v>
      </c>
      <c r="DL29" s="75">
        <f>各種係数!DG27</f>
        <v>0</v>
      </c>
      <c r="DM29" s="75">
        <f>各種係数!DH27</f>
        <v>0</v>
      </c>
      <c r="DN29" s="75">
        <f>各種係数!DI27</f>
        <v>0</v>
      </c>
      <c r="DO29" s="75">
        <f>各種係数!DJ27</f>
        <v>0</v>
      </c>
      <c r="DP29" s="75">
        <f>各種係数!DK27</f>
        <v>0</v>
      </c>
      <c r="DQ29" s="75">
        <f>各種係数!DL27</f>
        <v>0</v>
      </c>
      <c r="DR29" s="75">
        <f>各種係数!DM27</f>
        <v>5.7881535790082963E-4</v>
      </c>
      <c r="DS29" s="75">
        <f>各種係数!DN27</f>
        <v>0</v>
      </c>
      <c r="DT29" s="73">
        <f>各種係数!DO27</f>
        <v>0</v>
      </c>
      <c r="DU29" s="73">
        <f>各種係数!DP27</f>
        <v>0</v>
      </c>
      <c r="DV29" s="73">
        <f>各種係数!DQ27</f>
        <v>0</v>
      </c>
      <c r="DW29" s="73">
        <f>各種係数!DR27</f>
        <v>0</v>
      </c>
      <c r="DX29" s="73">
        <f>各種係数!DS27</f>
        <v>0</v>
      </c>
      <c r="DY29" s="73">
        <f>各種係数!DT27</f>
        <v>0</v>
      </c>
      <c r="DZ29" s="73">
        <f>各種係数!DU27</f>
        <v>0</v>
      </c>
      <c r="EA29" s="73">
        <f>各種係数!DV27</f>
        <v>0</v>
      </c>
      <c r="EB29" s="73">
        <f>各種係数!DW27</f>
        <v>0</v>
      </c>
      <c r="EC29" s="73">
        <f>各種係数!DX27</f>
        <v>0</v>
      </c>
      <c r="ED29" s="73">
        <f>各種係数!DY27</f>
        <v>0</v>
      </c>
      <c r="EE29" s="73">
        <f>各種係数!DZ27</f>
        <v>0</v>
      </c>
      <c r="EF29" s="73">
        <f>各種係数!EA27</f>
        <v>0</v>
      </c>
      <c r="EG29" s="73">
        <f>各種係数!EB27</f>
        <v>0</v>
      </c>
      <c r="EH29" s="73">
        <f>各種係数!EC27</f>
        <v>0</v>
      </c>
      <c r="EI29" s="73">
        <f>各種係数!ED27</f>
        <v>0</v>
      </c>
      <c r="EJ29" s="73">
        <f>各種係数!EE27</f>
        <v>0</v>
      </c>
      <c r="EK29" s="73">
        <f>各種係数!EF27</f>
        <v>0</v>
      </c>
      <c r="EL29" s="73">
        <f>各種係数!EG27</f>
        <v>0</v>
      </c>
      <c r="EM29" s="73">
        <f>各種係数!EH27</f>
        <v>0</v>
      </c>
      <c r="EN29" s="73">
        <f>各種係数!EI27</f>
        <v>0</v>
      </c>
      <c r="EO29" s="73">
        <f>各種係数!EJ27</f>
        <v>1</v>
      </c>
      <c r="EP29" s="73">
        <f>各種係数!EK27</f>
        <v>0</v>
      </c>
      <c r="EQ29" s="73">
        <f>各種係数!EL27</f>
        <v>0</v>
      </c>
      <c r="ER29" s="73">
        <f>各種係数!EM27</f>
        <v>0</v>
      </c>
      <c r="ES29" s="73">
        <f>各種係数!EN27</f>
        <v>0</v>
      </c>
      <c r="ET29" s="73">
        <f>各種係数!EO27</f>
        <v>0</v>
      </c>
      <c r="EU29" s="73">
        <f>各種係数!EP27</f>
        <v>0</v>
      </c>
      <c r="EV29" s="73">
        <f>各種係数!EQ27</f>
        <v>0</v>
      </c>
      <c r="EW29" s="73">
        <f>各種係数!ER27</f>
        <v>0</v>
      </c>
      <c r="EX29" s="73">
        <f>各種係数!ES27</f>
        <v>0</v>
      </c>
      <c r="EY29" s="73">
        <f>各種係数!ET27</f>
        <v>0</v>
      </c>
      <c r="EZ29" s="73">
        <f>各種係数!EU27</f>
        <v>0</v>
      </c>
      <c r="FA29" s="73">
        <f>各種係数!EV27</f>
        <v>0</v>
      </c>
      <c r="FB29" s="73">
        <f>各種係数!EW27</f>
        <v>0</v>
      </c>
      <c r="FC29" s="73">
        <f>各種係数!EX27</f>
        <v>0</v>
      </c>
      <c r="FD29" s="73">
        <f>各種係数!EY27</f>
        <v>0</v>
      </c>
      <c r="FE29" s="73">
        <f>各種係数!EZ27</f>
        <v>0</v>
      </c>
      <c r="FF29" s="73">
        <f>各種係数!FA27</f>
        <v>0</v>
      </c>
      <c r="FG29" s="73">
        <f>各種係数!FB27</f>
        <v>0</v>
      </c>
      <c r="FH29" s="73">
        <f>各種係数!FC27</f>
        <v>0</v>
      </c>
      <c r="FI29" s="73">
        <f>各種係数!FD27</f>
        <v>0</v>
      </c>
      <c r="FJ29" s="73">
        <f>各種係数!FE27</f>
        <v>0</v>
      </c>
      <c r="FK29" s="73">
        <f>各種係数!FF27</f>
        <v>0</v>
      </c>
      <c r="FL29" s="73">
        <f>各種係数!FG27</f>
        <v>0</v>
      </c>
      <c r="FM29" s="73">
        <f>各種係数!FH27</f>
        <v>0</v>
      </c>
      <c r="FN29" s="73">
        <f>各種係数!FI27</f>
        <v>0</v>
      </c>
      <c r="FO29" s="73">
        <f>各種係数!FJ27</f>
        <v>0</v>
      </c>
      <c r="FP29" s="73">
        <f>各種係数!FK27</f>
        <v>0</v>
      </c>
      <c r="FQ29" s="73">
        <f>各種係数!FL27</f>
        <v>0</v>
      </c>
      <c r="FR29" s="73">
        <f>各種係数!FM27</f>
        <v>0</v>
      </c>
      <c r="FS29" s="73">
        <f>各種係数!FN27</f>
        <v>0</v>
      </c>
      <c r="FT29" s="73">
        <f>各種係数!FO27</f>
        <v>0</v>
      </c>
      <c r="FU29" s="73">
        <f>各種係数!FP27</f>
        <v>0</v>
      </c>
      <c r="FV29" s="73">
        <f>各種係数!FQ27</f>
        <v>0</v>
      </c>
      <c r="FW29" s="73">
        <f>各種係数!FR27</f>
        <v>0</v>
      </c>
      <c r="FX29" s="73">
        <f>各種係数!FS27</f>
        <v>0</v>
      </c>
      <c r="FY29" s="73">
        <f>各種係数!FT27</f>
        <v>0</v>
      </c>
      <c r="FZ29" s="73">
        <f>各種係数!FU27</f>
        <v>0</v>
      </c>
      <c r="GA29" s="73">
        <f>各種係数!FV27</f>
        <v>0</v>
      </c>
      <c r="GB29" s="73">
        <f>各種係数!FW27</f>
        <v>0</v>
      </c>
      <c r="GC29" s="73">
        <f>各種係数!FX27</f>
        <v>0</v>
      </c>
      <c r="GD29" s="73">
        <f>各種係数!FY27</f>
        <v>0</v>
      </c>
      <c r="GE29" s="73">
        <f>各種係数!FZ27</f>
        <v>0</v>
      </c>
      <c r="GF29" s="73">
        <f>各種係数!GA27</f>
        <v>0</v>
      </c>
      <c r="GG29" s="73">
        <f>各種係数!GB27</f>
        <v>0</v>
      </c>
      <c r="GH29" s="73">
        <f>各種係数!GC27</f>
        <v>0</v>
      </c>
      <c r="GI29" s="73">
        <f>各種係数!GD27</f>
        <v>0</v>
      </c>
      <c r="GJ29" s="73">
        <f>各種係数!GE27</f>
        <v>0</v>
      </c>
      <c r="GK29" s="73">
        <f>各種係数!GF27</f>
        <v>0</v>
      </c>
      <c r="GL29" s="73">
        <f>各種係数!GG27</f>
        <v>0</v>
      </c>
      <c r="GM29" s="73">
        <f>各種係数!GH27</f>
        <v>0</v>
      </c>
      <c r="GN29" s="73">
        <f>各種係数!GI27</f>
        <v>0</v>
      </c>
      <c r="GO29" s="73">
        <f>各種係数!GJ27</f>
        <v>0</v>
      </c>
      <c r="GP29" s="73">
        <f>各種係数!GK27</f>
        <v>0</v>
      </c>
      <c r="GQ29" s="73">
        <f>各種係数!GL27</f>
        <v>0</v>
      </c>
      <c r="GR29" s="73">
        <f>各種係数!GM27</f>
        <v>0</v>
      </c>
      <c r="GS29" s="73">
        <f>各種係数!GN27</f>
        <v>0</v>
      </c>
      <c r="GT29" s="73">
        <f>各種係数!GO27</f>
        <v>0</v>
      </c>
      <c r="GU29" s="73">
        <f>各種係数!GP27</f>
        <v>0</v>
      </c>
      <c r="GV29" s="73">
        <f>各種係数!GQ27</f>
        <v>0</v>
      </c>
      <c r="GW29" s="73">
        <f>各種係数!GR27</f>
        <v>0</v>
      </c>
      <c r="GX29" s="73">
        <f>各種係数!GS27</f>
        <v>0</v>
      </c>
      <c r="GY29" s="73">
        <f>各種係数!GT27</f>
        <v>0</v>
      </c>
      <c r="GZ29" s="73">
        <f>各種係数!GU27</f>
        <v>0</v>
      </c>
      <c r="HA29" s="73">
        <f>各種係数!GV27</f>
        <v>0</v>
      </c>
      <c r="HB29" s="73">
        <f>各種係数!GW27</f>
        <v>0</v>
      </c>
      <c r="HC29" s="73">
        <f>各種係数!GX27</f>
        <v>0</v>
      </c>
      <c r="HD29" s="73">
        <f>各種係数!GY27</f>
        <v>0</v>
      </c>
      <c r="HE29" s="73">
        <f>各種係数!GZ27</f>
        <v>0</v>
      </c>
      <c r="HF29" s="73">
        <f>各種係数!HA27</f>
        <v>0</v>
      </c>
      <c r="HG29" s="73">
        <f>各種係数!HB27</f>
        <v>0</v>
      </c>
      <c r="HH29" s="73">
        <f>各種係数!HC27</f>
        <v>0</v>
      </c>
      <c r="HI29" s="73">
        <f>各種係数!HD27</f>
        <v>0</v>
      </c>
      <c r="HJ29" s="73">
        <f>各種係数!HE27</f>
        <v>0</v>
      </c>
      <c r="HK29" s="73">
        <f>各種係数!HF27</f>
        <v>0</v>
      </c>
      <c r="HL29" s="73">
        <f>各種係数!HG27</f>
        <v>0</v>
      </c>
      <c r="HM29" s="73">
        <f>各種係数!HH27</f>
        <v>0</v>
      </c>
      <c r="HN29" s="73">
        <f>各種係数!HI27</f>
        <v>0</v>
      </c>
      <c r="HO29" s="73">
        <f>各種係数!HJ27</f>
        <v>0</v>
      </c>
      <c r="HP29" s="73">
        <f>各種係数!HK27</f>
        <v>0</v>
      </c>
      <c r="HQ29" s="73">
        <f>各種係数!HL27</f>
        <v>0</v>
      </c>
      <c r="HR29" s="73">
        <f>各種係数!HM27</f>
        <v>0</v>
      </c>
      <c r="HS29" s="73">
        <f>各種係数!HN27</f>
        <v>0</v>
      </c>
      <c r="HT29" s="73">
        <f>各種係数!HO27</f>
        <v>0</v>
      </c>
      <c r="HU29" s="73">
        <f>各種係数!HP27</f>
        <v>0</v>
      </c>
      <c r="HV29" s="73">
        <f>各種係数!HQ27</f>
        <v>0</v>
      </c>
      <c r="HW29" s="203">
        <v>0</v>
      </c>
      <c r="HX29" s="203">
        <f t="shared" si="4"/>
        <v>0</v>
      </c>
      <c r="HY29" s="203">
        <f t="shared" si="5"/>
        <v>0</v>
      </c>
      <c r="HZ29" s="72">
        <f>各種係数!HT27</f>
        <v>9.0909090909090909E-4</v>
      </c>
      <c r="IA29" s="221">
        <f t="shared" si="6"/>
        <v>0</v>
      </c>
      <c r="IB29" s="203">
        <f t="shared" si="13"/>
        <v>0</v>
      </c>
      <c r="IC29" s="219">
        <f t="shared" si="14"/>
        <v>0</v>
      </c>
      <c r="ID29" s="219">
        <f t="shared" si="15"/>
        <v>0</v>
      </c>
      <c r="IE29" s="72">
        <f>各種係数!HT27</f>
        <v>9.0909090909090909E-4</v>
      </c>
      <c r="IF29" s="221">
        <f t="shared" si="7"/>
        <v>0</v>
      </c>
      <c r="II29" s="72">
        <f>各種係数!I27</f>
        <v>0</v>
      </c>
      <c r="IJ29" s="219">
        <f t="shared" si="16"/>
        <v>0</v>
      </c>
      <c r="IK29" s="73">
        <f>各種係数!C27</f>
        <v>0</v>
      </c>
      <c r="IL29" s="219">
        <f t="shared" si="17"/>
        <v>0</v>
      </c>
      <c r="IM29" s="232">
        <v>0</v>
      </c>
      <c r="IN29" s="545">
        <f>各種係数!E27</f>
        <v>0.54545454545454541</v>
      </c>
      <c r="IO29" s="219">
        <f t="shared" si="18"/>
        <v>0</v>
      </c>
      <c r="IP29" s="545">
        <f>各種係数!F27</f>
        <v>9.0909090909090912E-2</v>
      </c>
      <c r="IQ29" s="232">
        <f t="shared" si="19"/>
        <v>0</v>
      </c>
      <c r="IR29" s="72">
        <f>各種係数!HT27</f>
        <v>9.0909090909090909E-4</v>
      </c>
      <c r="IS29" s="233">
        <f t="shared" si="20"/>
        <v>0</v>
      </c>
      <c r="IT29" s="234">
        <f t="shared" si="21"/>
        <v>0</v>
      </c>
      <c r="IU29" s="234">
        <f t="shared" si="22"/>
        <v>0</v>
      </c>
      <c r="IV29" s="234">
        <f t="shared" si="23"/>
        <v>0</v>
      </c>
      <c r="IW29" s="235">
        <f t="shared" si="24"/>
        <v>0</v>
      </c>
      <c r="IY29" s="177"/>
      <c r="IZ29" s="181"/>
      <c r="JA29" s="178"/>
      <c r="JB29" s="181"/>
    </row>
    <row r="30" spans="1:262">
      <c r="A30" s="6" t="s">
        <v>229</v>
      </c>
      <c r="B30" s="1" t="s">
        <v>20</v>
      </c>
      <c r="C30" s="219">
        <f>'計算2-1'!AC30</f>
        <v>0</v>
      </c>
      <c r="D30" s="545">
        <f>各種係数!D28</f>
        <v>0</v>
      </c>
      <c r="E30" s="545">
        <f>各種係数!E28</f>
        <v>0</v>
      </c>
      <c r="F30" s="545">
        <f>各種係数!F28</f>
        <v>0</v>
      </c>
      <c r="G30" s="546">
        <f t="shared" si="8"/>
        <v>0</v>
      </c>
      <c r="H30" s="546">
        <f t="shared" si="9"/>
        <v>0</v>
      </c>
      <c r="I30" s="546">
        <f t="shared" si="10"/>
        <v>0</v>
      </c>
      <c r="J30" s="72">
        <f>各種係数!HT28</f>
        <v>0</v>
      </c>
      <c r="K30" s="221">
        <f t="shared" si="11"/>
        <v>0</v>
      </c>
      <c r="L30" s="546">
        <v>0</v>
      </c>
      <c r="M30" s="558">
        <f>各種係数!C28</f>
        <v>0</v>
      </c>
      <c r="N30" s="546">
        <f t="shared" si="12"/>
        <v>0</v>
      </c>
      <c r="O30" s="75">
        <f>各種係数!J28</f>
        <v>0</v>
      </c>
      <c r="P30" s="75">
        <f>各種係数!K28</f>
        <v>0</v>
      </c>
      <c r="Q30" s="75">
        <f>各種係数!L28</f>
        <v>0</v>
      </c>
      <c r="R30" s="75">
        <f>各種係数!M28</f>
        <v>0</v>
      </c>
      <c r="S30" s="75">
        <f>各種係数!N28</f>
        <v>0</v>
      </c>
      <c r="T30" s="75">
        <f>各種係数!O28</f>
        <v>0</v>
      </c>
      <c r="U30" s="75">
        <f>各種係数!P28</f>
        <v>0</v>
      </c>
      <c r="V30" s="75">
        <f>各種係数!Q28</f>
        <v>0</v>
      </c>
      <c r="W30" s="75">
        <f>各種係数!R28</f>
        <v>0</v>
      </c>
      <c r="X30" s="75">
        <f>各種係数!S28</f>
        <v>0</v>
      </c>
      <c r="Y30" s="75">
        <f>各種係数!T28</f>
        <v>0</v>
      </c>
      <c r="Z30" s="75">
        <f>各種係数!U28</f>
        <v>0.16788035775377547</v>
      </c>
      <c r="AA30" s="75">
        <f>各種係数!V28</f>
        <v>2.4153102981446725E-2</v>
      </c>
      <c r="AB30" s="75">
        <f>各種係数!W28</f>
        <v>9.2717073849149317E-5</v>
      </c>
      <c r="AC30" s="75">
        <f>各種係数!X28</f>
        <v>6.8102048300068107E-4</v>
      </c>
      <c r="AD30" s="75">
        <f>各種係数!Y28</f>
        <v>1.3204806549584047E-4</v>
      </c>
      <c r="AE30" s="75">
        <f>各種係数!Z28</f>
        <v>3.5850003585000356E-5</v>
      </c>
      <c r="AF30" s="75">
        <f>各種係数!AA28</f>
        <v>0</v>
      </c>
      <c r="AG30" s="75">
        <f>各種係数!AB28</f>
        <v>0</v>
      </c>
      <c r="AH30" s="75">
        <f>各種係数!AC28</f>
        <v>0</v>
      </c>
      <c r="AI30" s="75">
        <f>各種係数!AD28</f>
        <v>0</v>
      </c>
      <c r="AJ30" s="75">
        <f>各種係数!AE28</f>
        <v>0</v>
      </c>
      <c r="AK30" s="75">
        <f>各種係数!AF28</f>
        <v>0</v>
      </c>
      <c r="AL30" s="75">
        <f>各種係数!AG28</f>
        <v>0</v>
      </c>
      <c r="AM30" s="75">
        <f>各種係数!AH28</f>
        <v>0</v>
      </c>
      <c r="AN30" s="75">
        <f>各種係数!AI28</f>
        <v>0</v>
      </c>
      <c r="AO30" s="75">
        <f>各種係数!AJ28</f>
        <v>0</v>
      </c>
      <c r="AP30" s="75">
        <f>各種係数!AK28</f>
        <v>7.4608306391444918E-4</v>
      </c>
      <c r="AQ30" s="75">
        <f>各種係数!AL28</f>
        <v>3.4008097165991901E-4</v>
      </c>
      <c r="AR30" s="75">
        <f>各種係数!AM28</f>
        <v>0</v>
      </c>
      <c r="AS30" s="75">
        <f>各種係数!AN28</f>
        <v>8.4545147108555966E-4</v>
      </c>
      <c r="AT30" s="75">
        <f>各種係数!AO28</f>
        <v>0</v>
      </c>
      <c r="AU30" s="75">
        <f>各種係数!AP28</f>
        <v>0</v>
      </c>
      <c r="AV30" s="75">
        <f>各種係数!AQ28</f>
        <v>0</v>
      </c>
      <c r="AW30" s="75">
        <f>各種係数!AR28</f>
        <v>2.1075984470327231E-2</v>
      </c>
      <c r="AX30" s="75">
        <f>各種係数!AS28</f>
        <v>0</v>
      </c>
      <c r="AY30" s="75">
        <f>各種係数!AT28</f>
        <v>0</v>
      </c>
      <c r="AZ30" s="75">
        <f>各種係数!AU28</f>
        <v>0</v>
      </c>
      <c r="BA30" s="75">
        <f>各種係数!AV28</f>
        <v>0</v>
      </c>
      <c r="BB30" s="75">
        <f>各種係数!AW28</f>
        <v>0</v>
      </c>
      <c r="BC30" s="75">
        <f>各種係数!AX28</f>
        <v>0</v>
      </c>
      <c r="BD30" s="75">
        <f>各種係数!AY28</f>
        <v>0</v>
      </c>
      <c r="BE30" s="75">
        <f>各種係数!AZ28</f>
        <v>0</v>
      </c>
      <c r="BF30" s="75">
        <f>各種係数!BA28</f>
        <v>0</v>
      </c>
      <c r="BG30" s="75">
        <f>各種係数!BB28</f>
        <v>0</v>
      </c>
      <c r="BH30" s="75">
        <f>各種係数!BC28</f>
        <v>1.4689680499449136E-3</v>
      </c>
      <c r="BI30" s="75">
        <f>各種係数!BD28</f>
        <v>0</v>
      </c>
      <c r="BJ30" s="75">
        <f>各種係数!BE28</f>
        <v>0</v>
      </c>
      <c r="BK30" s="75">
        <f>各種係数!BF28</f>
        <v>0</v>
      </c>
      <c r="BL30" s="75">
        <f>各種係数!BG28</f>
        <v>0</v>
      </c>
      <c r="BM30" s="75">
        <f>各種係数!BH28</f>
        <v>0</v>
      </c>
      <c r="BN30" s="75">
        <f>各種係数!BI28</f>
        <v>0</v>
      </c>
      <c r="BO30" s="75">
        <f>各種係数!BJ28</f>
        <v>0</v>
      </c>
      <c r="BP30" s="75">
        <f>各種係数!BK28</f>
        <v>0</v>
      </c>
      <c r="BQ30" s="75">
        <f>各種係数!BL28</f>
        <v>0</v>
      </c>
      <c r="BR30" s="75">
        <f>各種係数!BM28</f>
        <v>0</v>
      </c>
      <c r="BS30" s="75">
        <f>各種係数!BN28</f>
        <v>0</v>
      </c>
      <c r="BT30" s="75">
        <f>各種係数!BO28</f>
        <v>0</v>
      </c>
      <c r="BU30" s="75">
        <f>各種係数!BP28</f>
        <v>0</v>
      </c>
      <c r="BV30" s="75">
        <f>各種係数!BQ28</f>
        <v>8.0974207826807493E-3</v>
      </c>
      <c r="BW30" s="75">
        <f>各種係数!BR28</f>
        <v>0</v>
      </c>
      <c r="BX30" s="75">
        <f>各種係数!BS28</f>
        <v>0</v>
      </c>
      <c r="BY30" s="75">
        <f>各種係数!BT28</f>
        <v>0</v>
      </c>
      <c r="BZ30" s="75">
        <f>各種係数!BU28</f>
        <v>0</v>
      </c>
      <c r="CA30" s="75">
        <f>各種係数!BV28</f>
        <v>0</v>
      </c>
      <c r="CB30" s="75">
        <f>各種係数!BW28</f>
        <v>0</v>
      </c>
      <c r="CC30" s="75">
        <f>各種係数!BX28</f>
        <v>0</v>
      </c>
      <c r="CD30" s="75">
        <f>各種係数!BY28</f>
        <v>0</v>
      </c>
      <c r="CE30" s="75">
        <f>各種係数!BZ28</f>
        <v>0</v>
      </c>
      <c r="CF30" s="75">
        <f>各種係数!CA28</f>
        <v>0</v>
      </c>
      <c r="CG30" s="75">
        <f>各種係数!CB28</f>
        <v>0</v>
      </c>
      <c r="CH30" s="75">
        <f>各種係数!CC28</f>
        <v>0</v>
      </c>
      <c r="CI30" s="75">
        <f>各種係数!CD28</f>
        <v>0</v>
      </c>
      <c r="CJ30" s="75">
        <f>各種係数!CE28</f>
        <v>0</v>
      </c>
      <c r="CK30" s="75">
        <f>各種係数!CF28</f>
        <v>0</v>
      </c>
      <c r="CL30" s="75">
        <f>各種係数!CG28</f>
        <v>0</v>
      </c>
      <c r="CM30" s="75">
        <f>各種係数!CH28</f>
        <v>0</v>
      </c>
      <c r="CN30" s="75">
        <f>各種係数!CI28</f>
        <v>0</v>
      </c>
      <c r="CO30" s="75">
        <f>各種係数!CJ28</f>
        <v>0</v>
      </c>
      <c r="CP30" s="75">
        <f>各種係数!CK28</f>
        <v>0</v>
      </c>
      <c r="CQ30" s="75">
        <f>各種係数!CL28</f>
        <v>0</v>
      </c>
      <c r="CR30" s="75">
        <f>各種係数!CM28</f>
        <v>0</v>
      </c>
      <c r="CS30" s="75">
        <f>各種係数!CN28</f>
        <v>0</v>
      </c>
      <c r="CT30" s="75">
        <f>各種係数!CO28</f>
        <v>0</v>
      </c>
      <c r="CU30" s="75">
        <f>各種係数!CP28</f>
        <v>0</v>
      </c>
      <c r="CV30" s="75">
        <f>各種係数!CQ28</f>
        <v>0</v>
      </c>
      <c r="CW30" s="75">
        <f>各種係数!CR28</f>
        <v>0</v>
      </c>
      <c r="CX30" s="75">
        <f>各種係数!CS28</f>
        <v>0</v>
      </c>
      <c r="CY30" s="75">
        <f>各種係数!CT28</f>
        <v>0</v>
      </c>
      <c r="CZ30" s="75">
        <f>各種係数!CU28</f>
        <v>0</v>
      </c>
      <c r="DA30" s="75">
        <f>各種係数!CV28</f>
        <v>0</v>
      </c>
      <c r="DB30" s="75">
        <f>各種係数!CW28</f>
        <v>0</v>
      </c>
      <c r="DC30" s="75">
        <f>各種係数!CX28</f>
        <v>0</v>
      </c>
      <c r="DD30" s="75">
        <f>各種係数!CY28</f>
        <v>0</v>
      </c>
      <c r="DE30" s="75">
        <f>各種係数!CZ28</f>
        <v>0</v>
      </c>
      <c r="DF30" s="75">
        <f>各種係数!DA28</f>
        <v>0</v>
      </c>
      <c r="DG30" s="75">
        <f>各種係数!DB28</f>
        <v>0</v>
      </c>
      <c r="DH30" s="75">
        <f>各種係数!DC28</f>
        <v>0</v>
      </c>
      <c r="DI30" s="75">
        <f>各種係数!DD28</f>
        <v>0</v>
      </c>
      <c r="DJ30" s="75">
        <f>各種係数!DE28</f>
        <v>0</v>
      </c>
      <c r="DK30" s="75">
        <f>各種係数!DF28</f>
        <v>0</v>
      </c>
      <c r="DL30" s="75">
        <f>各種係数!DG28</f>
        <v>0</v>
      </c>
      <c r="DM30" s="75">
        <f>各種係数!DH28</f>
        <v>0</v>
      </c>
      <c r="DN30" s="75">
        <f>各種係数!DI28</f>
        <v>0</v>
      </c>
      <c r="DO30" s="75">
        <f>各種係数!DJ28</f>
        <v>0</v>
      </c>
      <c r="DP30" s="75">
        <f>各種係数!DK28</f>
        <v>0</v>
      </c>
      <c r="DQ30" s="75">
        <f>各種係数!DL28</f>
        <v>0</v>
      </c>
      <c r="DR30" s="75">
        <f>各種係数!DM28</f>
        <v>5.2619577990984513E-5</v>
      </c>
      <c r="DS30" s="75">
        <f>各種係数!DN28</f>
        <v>0</v>
      </c>
      <c r="DT30" s="73">
        <f>各種係数!DO28</f>
        <v>0</v>
      </c>
      <c r="DU30" s="73">
        <f>各種係数!DP28</f>
        <v>0</v>
      </c>
      <c r="DV30" s="73">
        <f>各種係数!DQ28</f>
        <v>0</v>
      </c>
      <c r="DW30" s="73">
        <f>各種係数!DR28</f>
        <v>0</v>
      </c>
      <c r="DX30" s="73">
        <f>各種係数!DS28</f>
        <v>0</v>
      </c>
      <c r="DY30" s="73">
        <f>各種係数!DT28</f>
        <v>0</v>
      </c>
      <c r="DZ30" s="73">
        <f>各種係数!DU28</f>
        <v>0</v>
      </c>
      <c r="EA30" s="73">
        <f>各種係数!DV28</f>
        <v>0</v>
      </c>
      <c r="EB30" s="73">
        <f>各種係数!DW28</f>
        <v>0</v>
      </c>
      <c r="EC30" s="73">
        <f>各種係数!DX28</f>
        <v>0</v>
      </c>
      <c r="ED30" s="73">
        <f>各種係数!DY28</f>
        <v>0</v>
      </c>
      <c r="EE30" s="73">
        <f>各種係数!DZ28</f>
        <v>0</v>
      </c>
      <c r="EF30" s="73">
        <f>各種係数!EA28</f>
        <v>0</v>
      </c>
      <c r="EG30" s="73">
        <f>各種係数!EB28</f>
        <v>0</v>
      </c>
      <c r="EH30" s="73">
        <f>各種係数!EC28</f>
        <v>0</v>
      </c>
      <c r="EI30" s="73">
        <f>各種係数!ED28</f>
        <v>0</v>
      </c>
      <c r="EJ30" s="73">
        <f>各種係数!EE28</f>
        <v>0</v>
      </c>
      <c r="EK30" s="73">
        <f>各種係数!EF28</f>
        <v>0</v>
      </c>
      <c r="EL30" s="73">
        <f>各種係数!EG28</f>
        <v>0</v>
      </c>
      <c r="EM30" s="73">
        <f>各種係数!EH28</f>
        <v>0</v>
      </c>
      <c r="EN30" s="73">
        <f>各種係数!EI28</f>
        <v>0</v>
      </c>
      <c r="EO30" s="73">
        <f>各種係数!EJ28</f>
        <v>0</v>
      </c>
      <c r="EP30" s="73">
        <f>各種係数!EK28</f>
        <v>1</v>
      </c>
      <c r="EQ30" s="73">
        <f>各種係数!EL28</f>
        <v>0</v>
      </c>
      <c r="ER30" s="73">
        <f>各種係数!EM28</f>
        <v>0</v>
      </c>
      <c r="ES30" s="73">
        <f>各種係数!EN28</f>
        <v>0</v>
      </c>
      <c r="ET30" s="73">
        <f>各種係数!EO28</f>
        <v>0</v>
      </c>
      <c r="EU30" s="73">
        <f>各種係数!EP28</f>
        <v>0</v>
      </c>
      <c r="EV30" s="73">
        <f>各種係数!EQ28</f>
        <v>0</v>
      </c>
      <c r="EW30" s="73">
        <f>各種係数!ER28</f>
        <v>0</v>
      </c>
      <c r="EX30" s="73">
        <f>各種係数!ES28</f>
        <v>0</v>
      </c>
      <c r="EY30" s="73">
        <f>各種係数!ET28</f>
        <v>0</v>
      </c>
      <c r="EZ30" s="73">
        <f>各種係数!EU28</f>
        <v>0</v>
      </c>
      <c r="FA30" s="73">
        <f>各種係数!EV28</f>
        <v>0</v>
      </c>
      <c r="FB30" s="73">
        <f>各種係数!EW28</f>
        <v>0</v>
      </c>
      <c r="FC30" s="73">
        <f>各種係数!EX28</f>
        <v>0</v>
      </c>
      <c r="FD30" s="73">
        <f>各種係数!EY28</f>
        <v>0</v>
      </c>
      <c r="FE30" s="73">
        <f>各種係数!EZ28</f>
        <v>0</v>
      </c>
      <c r="FF30" s="73">
        <f>各種係数!FA28</f>
        <v>0</v>
      </c>
      <c r="FG30" s="73">
        <f>各種係数!FB28</f>
        <v>0</v>
      </c>
      <c r="FH30" s="73">
        <f>各種係数!FC28</f>
        <v>0</v>
      </c>
      <c r="FI30" s="73">
        <f>各種係数!FD28</f>
        <v>0</v>
      </c>
      <c r="FJ30" s="73">
        <f>各種係数!FE28</f>
        <v>0</v>
      </c>
      <c r="FK30" s="73">
        <f>各種係数!FF28</f>
        <v>0</v>
      </c>
      <c r="FL30" s="73">
        <f>各種係数!FG28</f>
        <v>0</v>
      </c>
      <c r="FM30" s="73">
        <f>各種係数!FH28</f>
        <v>0</v>
      </c>
      <c r="FN30" s="73">
        <f>各種係数!FI28</f>
        <v>0</v>
      </c>
      <c r="FO30" s="73">
        <f>各種係数!FJ28</f>
        <v>0</v>
      </c>
      <c r="FP30" s="73">
        <f>各種係数!FK28</f>
        <v>0</v>
      </c>
      <c r="FQ30" s="73">
        <f>各種係数!FL28</f>
        <v>0</v>
      </c>
      <c r="FR30" s="73">
        <f>各種係数!FM28</f>
        <v>0</v>
      </c>
      <c r="FS30" s="73">
        <f>各種係数!FN28</f>
        <v>0</v>
      </c>
      <c r="FT30" s="73">
        <f>各種係数!FO28</f>
        <v>0</v>
      </c>
      <c r="FU30" s="73">
        <f>各種係数!FP28</f>
        <v>0</v>
      </c>
      <c r="FV30" s="73">
        <f>各種係数!FQ28</f>
        <v>0</v>
      </c>
      <c r="FW30" s="73">
        <f>各種係数!FR28</f>
        <v>0</v>
      </c>
      <c r="FX30" s="73">
        <f>各種係数!FS28</f>
        <v>0</v>
      </c>
      <c r="FY30" s="73">
        <f>各種係数!FT28</f>
        <v>0</v>
      </c>
      <c r="FZ30" s="73">
        <f>各種係数!FU28</f>
        <v>0</v>
      </c>
      <c r="GA30" s="73">
        <f>各種係数!FV28</f>
        <v>0</v>
      </c>
      <c r="GB30" s="73">
        <f>各種係数!FW28</f>
        <v>0</v>
      </c>
      <c r="GC30" s="73">
        <f>各種係数!FX28</f>
        <v>0</v>
      </c>
      <c r="GD30" s="73">
        <f>各種係数!FY28</f>
        <v>0</v>
      </c>
      <c r="GE30" s="73">
        <f>各種係数!FZ28</f>
        <v>0</v>
      </c>
      <c r="GF30" s="73">
        <f>各種係数!GA28</f>
        <v>0</v>
      </c>
      <c r="GG30" s="73">
        <f>各種係数!GB28</f>
        <v>0</v>
      </c>
      <c r="GH30" s="73">
        <f>各種係数!GC28</f>
        <v>0</v>
      </c>
      <c r="GI30" s="73">
        <f>各種係数!GD28</f>
        <v>0</v>
      </c>
      <c r="GJ30" s="73">
        <f>各種係数!GE28</f>
        <v>0</v>
      </c>
      <c r="GK30" s="73">
        <f>各種係数!GF28</f>
        <v>0</v>
      </c>
      <c r="GL30" s="73">
        <f>各種係数!GG28</f>
        <v>0</v>
      </c>
      <c r="GM30" s="73">
        <f>各種係数!GH28</f>
        <v>0</v>
      </c>
      <c r="GN30" s="73">
        <f>各種係数!GI28</f>
        <v>0</v>
      </c>
      <c r="GO30" s="73">
        <f>各種係数!GJ28</f>
        <v>0</v>
      </c>
      <c r="GP30" s="73">
        <f>各種係数!GK28</f>
        <v>0</v>
      </c>
      <c r="GQ30" s="73">
        <f>各種係数!GL28</f>
        <v>0</v>
      </c>
      <c r="GR30" s="73">
        <f>各種係数!GM28</f>
        <v>0</v>
      </c>
      <c r="GS30" s="73">
        <f>各種係数!GN28</f>
        <v>0</v>
      </c>
      <c r="GT30" s="73">
        <f>各種係数!GO28</f>
        <v>0</v>
      </c>
      <c r="GU30" s="73">
        <f>各種係数!GP28</f>
        <v>0</v>
      </c>
      <c r="GV30" s="73">
        <f>各種係数!GQ28</f>
        <v>0</v>
      </c>
      <c r="GW30" s="73">
        <f>各種係数!GR28</f>
        <v>0</v>
      </c>
      <c r="GX30" s="73">
        <f>各種係数!GS28</f>
        <v>0</v>
      </c>
      <c r="GY30" s="73">
        <f>各種係数!GT28</f>
        <v>0</v>
      </c>
      <c r="GZ30" s="73">
        <f>各種係数!GU28</f>
        <v>0</v>
      </c>
      <c r="HA30" s="73">
        <f>各種係数!GV28</f>
        <v>0</v>
      </c>
      <c r="HB30" s="73">
        <f>各種係数!GW28</f>
        <v>0</v>
      </c>
      <c r="HC30" s="73">
        <f>各種係数!GX28</f>
        <v>0</v>
      </c>
      <c r="HD30" s="73">
        <f>各種係数!GY28</f>
        <v>0</v>
      </c>
      <c r="HE30" s="73">
        <f>各種係数!GZ28</f>
        <v>0</v>
      </c>
      <c r="HF30" s="73">
        <f>各種係数!HA28</f>
        <v>0</v>
      </c>
      <c r="HG30" s="73">
        <f>各種係数!HB28</f>
        <v>0</v>
      </c>
      <c r="HH30" s="73">
        <f>各種係数!HC28</f>
        <v>0</v>
      </c>
      <c r="HI30" s="73">
        <f>各種係数!HD28</f>
        <v>0</v>
      </c>
      <c r="HJ30" s="73">
        <f>各種係数!HE28</f>
        <v>0</v>
      </c>
      <c r="HK30" s="73">
        <f>各種係数!HF28</f>
        <v>0</v>
      </c>
      <c r="HL30" s="73">
        <f>各種係数!HG28</f>
        <v>0</v>
      </c>
      <c r="HM30" s="73">
        <f>各種係数!HH28</f>
        <v>0</v>
      </c>
      <c r="HN30" s="73">
        <f>各種係数!HI28</f>
        <v>0</v>
      </c>
      <c r="HO30" s="73">
        <f>各種係数!HJ28</f>
        <v>0</v>
      </c>
      <c r="HP30" s="73">
        <f>各種係数!HK28</f>
        <v>0</v>
      </c>
      <c r="HQ30" s="73">
        <f>各種係数!HL28</f>
        <v>0</v>
      </c>
      <c r="HR30" s="73">
        <f>各種係数!HM28</f>
        <v>0</v>
      </c>
      <c r="HS30" s="73">
        <f>各種係数!HN28</f>
        <v>0</v>
      </c>
      <c r="HT30" s="73">
        <f>各種係数!HO28</f>
        <v>0</v>
      </c>
      <c r="HU30" s="73">
        <f>各種係数!HP28</f>
        <v>0</v>
      </c>
      <c r="HV30" s="73">
        <f>各種係数!HQ28</f>
        <v>0</v>
      </c>
      <c r="HW30" s="203">
        <v>0</v>
      </c>
      <c r="HX30" s="203">
        <f t="shared" si="4"/>
        <v>0</v>
      </c>
      <c r="HY30" s="203">
        <f t="shared" si="5"/>
        <v>0</v>
      </c>
      <c r="HZ30" s="72">
        <f>各種係数!HT28</f>
        <v>0</v>
      </c>
      <c r="IA30" s="221">
        <f t="shared" si="6"/>
        <v>0</v>
      </c>
      <c r="IB30" s="203">
        <f t="shared" si="13"/>
        <v>0</v>
      </c>
      <c r="IC30" s="219">
        <f t="shared" si="14"/>
        <v>0</v>
      </c>
      <c r="ID30" s="219">
        <f t="shared" si="15"/>
        <v>0</v>
      </c>
      <c r="IE30" s="72">
        <f>各種係数!HT28</f>
        <v>0</v>
      </c>
      <c r="IF30" s="221">
        <f t="shared" si="7"/>
        <v>0</v>
      </c>
      <c r="II30" s="72">
        <f>各種係数!I28</f>
        <v>0</v>
      </c>
      <c r="IJ30" s="219">
        <f t="shared" si="16"/>
        <v>0</v>
      </c>
      <c r="IK30" s="73">
        <f>各種係数!C28</f>
        <v>0</v>
      </c>
      <c r="IL30" s="219">
        <f t="shared" si="17"/>
        <v>0</v>
      </c>
      <c r="IM30" s="232">
        <v>0</v>
      </c>
      <c r="IN30" s="545">
        <f>各種係数!E28</f>
        <v>0</v>
      </c>
      <c r="IO30" s="219">
        <f t="shared" si="18"/>
        <v>0</v>
      </c>
      <c r="IP30" s="545">
        <f>各種係数!F28</f>
        <v>0</v>
      </c>
      <c r="IQ30" s="232">
        <f t="shared" si="19"/>
        <v>0</v>
      </c>
      <c r="IR30" s="72">
        <f>各種係数!HT28</f>
        <v>0</v>
      </c>
      <c r="IS30" s="233">
        <f t="shared" si="20"/>
        <v>0</v>
      </c>
      <c r="IT30" s="234">
        <f t="shared" si="21"/>
        <v>0</v>
      </c>
      <c r="IU30" s="234">
        <f t="shared" si="22"/>
        <v>0</v>
      </c>
      <c r="IV30" s="234">
        <f t="shared" si="23"/>
        <v>0</v>
      </c>
      <c r="IW30" s="235">
        <f t="shared" si="24"/>
        <v>0</v>
      </c>
      <c r="IY30" s="177"/>
      <c r="IZ30" s="181"/>
      <c r="JA30" s="178"/>
      <c r="JB30" s="181"/>
    </row>
    <row r="31" spans="1:262">
      <c r="A31" s="6" t="s">
        <v>230</v>
      </c>
      <c r="B31" s="1" t="s">
        <v>21</v>
      </c>
      <c r="C31" s="219">
        <f>'計算2-1'!AC31</f>
        <v>0</v>
      </c>
      <c r="D31" s="545">
        <f>各種係数!D29</f>
        <v>0.53136312403653252</v>
      </c>
      <c r="E31" s="545">
        <f>各種係数!E29</f>
        <v>0.46863687596346754</v>
      </c>
      <c r="F31" s="545">
        <f>各種係数!F29</f>
        <v>4.5109902012803328E-2</v>
      </c>
      <c r="G31" s="546">
        <f t="shared" si="8"/>
        <v>0</v>
      </c>
      <c r="H31" s="546">
        <f t="shared" si="9"/>
        <v>0</v>
      </c>
      <c r="I31" s="546">
        <f t="shared" si="10"/>
        <v>0</v>
      </c>
      <c r="J31" s="72">
        <f>各種係数!HT29</f>
        <v>8.1629833820495994E-5</v>
      </c>
      <c r="K31" s="221">
        <f t="shared" si="11"/>
        <v>0</v>
      </c>
      <c r="L31" s="546">
        <v>0</v>
      </c>
      <c r="M31" s="558">
        <f>各種係数!C29</f>
        <v>2.5400467040845642E-2</v>
      </c>
      <c r="N31" s="546">
        <f t="shared" si="12"/>
        <v>0</v>
      </c>
      <c r="O31" s="75">
        <f>各種係数!J29</f>
        <v>0</v>
      </c>
      <c r="P31" s="75">
        <f>各種係数!K29</f>
        <v>1.4094006558597112E-2</v>
      </c>
      <c r="Q31" s="75">
        <f>各種係数!L29</f>
        <v>5.4285541950660477E-4</v>
      </c>
      <c r="R31" s="75">
        <f>各種係数!M29</f>
        <v>0</v>
      </c>
      <c r="S31" s="75">
        <f>各種係数!N29</f>
        <v>3.7936267071320183E-4</v>
      </c>
      <c r="T31" s="75">
        <f>各種係数!O29</f>
        <v>0</v>
      </c>
      <c r="U31" s="75">
        <f>各種係数!P29</f>
        <v>0</v>
      </c>
      <c r="V31" s="75">
        <f>各種係数!Q29</f>
        <v>0</v>
      </c>
      <c r="W31" s="75">
        <f>各種係数!R29</f>
        <v>0</v>
      </c>
      <c r="X31" s="75">
        <f>各種係数!S29</f>
        <v>0</v>
      </c>
      <c r="Y31" s="75">
        <f>各種係数!T29</f>
        <v>0</v>
      </c>
      <c r="Z31" s="75">
        <f>各種係数!U29</f>
        <v>0</v>
      </c>
      <c r="AA31" s="75">
        <f>各種係数!V29</f>
        <v>1.5384142026399187E-5</v>
      </c>
      <c r="AB31" s="75">
        <f>各種係数!W29</f>
        <v>0</v>
      </c>
      <c r="AC31" s="75">
        <f>各種係数!X29</f>
        <v>0</v>
      </c>
      <c r="AD31" s="75">
        <f>各種係数!Y29</f>
        <v>0</v>
      </c>
      <c r="AE31" s="75">
        <f>各種係数!Z29</f>
        <v>0</v>
      </c>
      <c r="AF31" s="75">
        <f>各種係数!AA29</f>
        <v>0</v>
      </c>
      <c r="AG31" s="75">
        <f>各種係数!AB29</f>
        <v>0</v>
      </c>
      <c r="AH31" s="75">
        <f>各種係数!AC29</f>
        <v>0</v>
      </c>
      <c r="AI31" s="75">
        <f>各種係数!AD29</f>
        <v>0</v>
      </c>
      <c r="AJ31" s="75">
        <f>各種係数!AE29</f>
        <v>0</v>
      </c>
      <c r="AK31" s="75">
        <f>各種係数!AF29</f>
        <v>0</v>
      </c>
      <c r="AL31" s="75">
        <f>各種係数!AG29</f>
        <v>0</v>
      </c>
      <c r="AM31" s="75">
        <f>各種係数!AH29</f>
        <v>5.3006018630439765E-2</v>
      </c>
      <c r="AN31" s="75">
        <f>各種係数!AI29</f>
        <v>1.3268608414239481E-3</v>
      </c>
      <c r="AO31" s="75">
        <f>各種係数!AJ29</f>
        <v>0</v>
      </c>
      <c r="AP31" s="75">
        <f>各種係数!AK29</f>
        <v>0</v>
      </c>
      <c r="AQ31" s="75">
        <f>各種係数!AL29</f>
        <v>0</v>
      </c>
      <c r="AR31" s="75">
        <f>各種係数!AM29</f>
        <v>0</v>
      </c>
      <c r="AS31" s="75">
        <f>各種係数!AN29</f>
        <v>0</v>
      </c>
      <c r="AT31" s="75">
        <f>各種係数!AO29</f>
        <v>0</v>
      </c>
      <c r="AU31" s="75">
        <f>各種係数!AP29</f>
        <v>0</v>
      </c>
      <c r="AV31" s="75">
        <f>各種係数!AQ29</f>
        <v>0</v>
      </c>
      <c r="AW31" s="75">
        <f>各種係数!AR29</f>
        <v>0</v>
      </c>
      <c r="AX31" s="75">
        <f>各種係数!AS29</f>
        <v>0</v>
      </c>
      <c r="AY31" s="75">
        <f>各種係数!AT29</f>
        <v>0</v>
      </c>
      <c r="AZ31" s="75">
        <f>各種係数!AU29</f>
        <v>0</v>
      </c>
      <c r="BA31" s="75">
        <f>各種係数!AV29</f>
        <v>0</v>
      </c>
      <c r="BB31" s="75">
        <f>各種係数!AW29</f>
        <v>0</v>
      </c>
      <c r="BC31" s="75">
        <f>各種係数!AX29</f>
        <v>0</v>
      </c>
      <c r="BD31" s="75">
        <f>各種係数!AY29</f>
        <v>0</v>
      </c>
      <c r="BE31" s="75">
        <f>各種係数!AZ29</f>
        <v>0</v>
      </c>
      <c r="BF31" s="75">
        <f>各種係数!BA29</f>
        <v>0</v>
      </c>
      <c r="BG31" s="75">
        <f>各種係数!BB29</f>
        <v>0</v>
      </c>
      <c r="BH31" s="75">
        <f>各種係数!BC29</f>
        <v>0</v>
      </c>
      <c r="BI31" s="75">
        <f>各種係数!BD29</f>
        <v>0</v>
      </c>
      <c r="BJ31" s="75">
        <f>各種係数!BE29</f>
        <v>0</v>
      </c>
      <c r="BK31" s="75">
        <f>各種係数!BF29</f>
        <v>0</v>
      </c>
      <c r="BL31" s="75">
        <f>各種係数!BG29</f>
        <v>0</v>
      </c>
      <c r="BM31" s="75">
        <f>各種係数!BH29</f>
        <v>0</v>
      </c>
      <c r="BN31" s="75">
        <f>各種係数!BI29</f>
        <v>0</v>
      </c>
      <c r="BO31" s="75">
        <f>各種係数!BJ29</f>
        <v>0</v>
      </c>
      <c r="BP31" s="75">
        <f>各種係数!BK29</f>
        <v>0</v>
      </c>
      <c r="BQ31" s="75">
        <f>各種係数!BL29</f>
        <v>0</v>
      </c>
      <c r="BR31" s="75">
        <f>各種係数!BM29</f>
        <v>0</v>
      </c>
      <c r="BS31" s="75">
        <f>各種係数!BN29</f>
        <v>0</v>
      </c>
      <c r="BT31" s="75">
        <f>各種係数!BO29</f>
        <v>0</v>
      </c>
      <c r="BU31" s="75">
        <f>各種係数!BP29</f>
        <v>0</v>
      </c>
      <c r="BV31" s="75">
        <f>各種係数!BQ29</f>
        <v>0</v>
      </c>
      <c r="BW31" s="75">
        <f>各種係数!BR29</f>
        <v>0</v>
      </c>
      <c r="BX31" s="75">
        <f>各種係数!BS29</f>
        <v>0</v>
      </c>
      <c r="BY31" s="75">
        <f>各種係数!BT29</f>
        <v>0</v>
      </c>
      <c r="BZ31" s="75">
        <f>各種係数!BU29</f>
        <v>0</v>
      </c>
      <c r="CA31" s="75">
        <f>各種係数!BV29</f>
        <v>0</v>
      </c>
      <c r="CB31" s="75">
        <f>各種係数!BW29</f>
        <v>0</v>
      </c>
      <c r="CC31" s="75">
        <f>各種係数!BX29</f>
        <v>0</v>
      </c>
      <c r="CD31" s="75">
        <f>各種係数!BY29</f>
        <v>4.3341640481092211E-5</v>
      </c>
      <c r="CE31" s="75">
        <f>各種係数!BZ29</f>
        <v>5.798394290811775E-3</v>
      </c>
      <c r="CF31" s="75">
        <f>各種係数!CA29</f>
        <v>0</v>
      </c>
      <c r="CG31" s="75">
        <f>各種係数!CB29</f>
        <v>0</v>
      </c>
      <c r="CH31" s="75">
        <f>各種係数!CC29</f>
        <v>0</v>
      </c>
      <c r="CI31" s="75">
        <f>各種係数!CD29</f>
        <v>0</v>
      </c>
      <c r="CJ31" s="75">
        <f>各種係数!CE29</f>
        <v>0</v>
      </c>
      <c r="CK31" s="75">
        <f>各種係数!CF29</f>
        <v>0</v>
      </c>
      <c r="CL31" s="75">
        <f>各種係数!CG29</f>
        <v>1.9530995690160283E-5</v>
      </c>
      <c r="CM31" s="75">
        <f>各種係数!CH29</f>
        <v>0</v>
      </c>
      <c r="CN31" s="75">
        <f>各種係数!CI29</f>
        <v>0</v>
      </c>
      <c r="CO31" s="75">
        <f>各種係数!CJ29</f>
        <v>0</v>
      </c>
      <c r="CP31" s="75">
        <f>各種係数!CK29</f>
        <v>0</v>
      </c>
      <c r="CQ31" s="75">
        <f>各種係数!CL29</f>
        <v>0</v>
      </c>
      <c r="CR31" s="75">
        <f>各種係数!CM29</f>
        <v>0</v>
      </c>
      <c r="CS31" s="75">
        <f>各種係数!CN29</f>
        <v>8.7216546224769503E-4</v>
      </c>
      <c r="CT31" s="75">
        <f>各種係数!CO29</f>
        <v>0</v>
      </c>
      <c r="CU31" s="75">
        <f>各種係数!CP29</f>
        <v>0</v>
      </c>
      <c r="CV31" s="75">
        <f>各種係数!CQ29</f>
        <v>0</v>
      </c>
      <c r="CW31" s="75">
        <f>各種係数!CR29</f>
        <v>0</v>
      </c>
      <c r="CX31" s="75">
        <f>各種係数!CS29</f>
        <v>0</v>
      </c>
      <c r="CY31" s="75">
        <f>各種係数!CT29</f>
        <v>3.414756825475932E-4</v>
      </c>
      <c r="CZ31" s="75">
        <f>各種係数!CU29</f>
        <v>4.5184057257237356E-6</v>
      </c>
      <c r="DA31" s="75">
        <f>各種係数!CV29</f>
        <v>1.6606463186986352E-3</v>
      </c>
      <c r="DB31" s="75">
        <f>各種係数!CW29</f>
        <v>0.2236751634872598</v>
      </c>
      <c r="DC31" s="75">
        <f>各種係数!CX29</f>
        <v>2.1619553259673793E-2</v>
      </c>
      <c r="DD31" s="75">
        <f>各種係数!CY29</f>
        <v>8.4234777443798481E-3</v>
      </c>
      <c r="DE31" s="75">
        <f>各種係数!CZ29</f>
        <v>5.201076630778974E-3</v>
      </c>
      <c r="DF31" s="75">
        <f>各種係数!DA29</f>
        <v>0</v>
      </c>
      <c r="DG31" s="75">
        <f>各種係数!DB29</f>
        <v>0</v>
      </c>
      <c r="DH31" s="75">
        <f>各種係数!DC29</f>
        <v>0</v>
      </c>
      <c r="DI31" s="75">
        <f>各種係数!DD29</f>
        <v>0</v>
      </c>
      <c r="DJ31" s="75">
        <f>各種係数!DE29</f>
        <v>0</v>
      </c>
      <c r="DK31" s="75">
        <f>各種係数!DF29</f>
        <v>2.7612105146896401E-5</v>
      </c>
      <c r="DL31" s="75">
        <f>各種係数!DG29</f>
        <v>0</v>
      </c>
      <c r="DM31" s="75">
        <f>各種係数!DH29</f>
        <v>0</v>
      </c>
      <c r="DN31" s="75">
        <f>各種係数!DI29</f>
        <v>0</v>
      </c>
      <c r="DO31" s="75">
        <f>各種係数!DJ29</f>
        <v>8.3893395133256082E-2</v>
      </c>
      <c r="DP31" s="75">
        <f>各種係数!DK29</f>
        <v>0</v>
      </c>
      <c r="DQ31" s="75">
        <f>各種係数!DL29</f>
        <v>0</v>
      </c>
      <c r="DR31" s="75">
        <f>各種係数!DM29</f>
        <v>1.2979495904442847E-3</v>
      </c>
      <c r="DS31" s="75">
        <f>各種係数!DN29</f>
        <v>2.2497167288967177E-6</v>
      </c>
      <c r="DT31" s="73">
        <f>各種係数!DO29</f>
        <v>3.9141967199575668E-4</v>
      </c>
      <c r="DU31" s="73">
        <f>各種係数!DP29</f>
        <v>1.8672996826113776E-5</v>
      </c>
      <c r="DV31" s="73">
        <f>各種係数!DQ29</f>
        <v>3.0137983755707505E-7</v>
      </c>
      <c r="DW31" s="73">
        <f>各種係数!DR29</f>
        <v>1.0253497270278574E-5</v>
      </c>
      <c r="DX31" s="73">
        <f>各種係数!DS29</f>
        <v>1.33489098018496E-6</v>
      </c>
      <c r="DY31" s="73">
        <f>各種係数!DT29</f>
        <v>7.7089870298271297E-7</v>
      </c>
      <c r="DZ31" s="73">
        <f>各種係数!DU29</f>
        <v>1.5586807009676244E-5</v>
      </c>
      <c r="EA31" s="73">
        <f>各種係数!DV29</f>
        <v>1.2786075768312886E-6</v>
      </c>
      <c r="EB31" s="73">
        <f>各種係数!DW29</f>
        <v>2.4476202217661617E-6</v>
      </c>
      <c r="EC31" s="73">
        <f>各種係数!DX29</f>
        <v>0</v>
      </c>
      <c r="ED31" s="73">
        <f>各種係数!DY29</f>
        <v>4.2798937718047554E-7</v>
      </c>
      <c r="EE31" s="73">
        <f>各種係数!DZ29</f>
        <v>6.1257109122841792E-7</v>
      </c>
      <c r="EF31" s="73">
        <f>各種係数!EA29</f>
        <v>4.4145285675089128E-7</v>
      </c>
      <c r="EG31" s="73">
        <f>各種係数!EB29</f>
        <v>2.7408456242151425E-7</v>
      </c>
      <c r="EH31" s="73">
        <f>各種係数!EC29</f>
        <v>4.1666550016033303E-7</v>
      </c>
      <c r="EI31" s="73">
        <f>各種係数!ED29</f>
        <v>3.3543041972153143E-7</v>
      </c>
      <c r="EJ31" s="73">
        <f>各種係数!EE29</f>
        <v>3.4508174231455387E-7</v>
      </c>
      <c r="EK31" s="73">
        <f>各種係数!EF29</f>
        <v>0</v>
      </c>
      <c r="EL31" s="73">
        <f>各種係数!EG29</f>
        <v>1.8339076999362694E-6</v>
      </c>
      <c r="EM31" s="73">
        <f>各種係数!EH29</f>
        <v>0</v>
      </c>
      <c r="EN31" s="73">
        <f>各種係数!EI29</f>
        <v>8.0292769278362146E-7</v>
      </c>
      <c r="EO31" s="73">
        <f>各種係数!EJ29</f>
        <v>1.6575675943521185E-10</v>
      </c>
      <c r="EP31" s="73">
        <f>各種係数!EK29</f>
        <v>0</v>
      </c>
      <c r="EQ31" s="73">
        <f>各種係数!EL29</f>
        <v>1.0013488599017815</v>
      </c>
      <c r="ER31" s="73">
        <f>各種係数!EM29</f>
        <v>3.4143646904088641E-5</v>
      </c>
      <c r="ES31" s="73">
        <f>各種係数!EN29</f>
        <v>4.711404897764077E-9</v>
      </c>
      <c r="ET31" s="73">
        <f>各種係数!EO29</f>
        <v>9.0965192096712382E-7</v>
      </c>
      <c r="EU31" s="73">
        <f>各種係数!EP29</f>
        <v>1.9605466983361352E-7</v>
      </c>
      <c r="EV31" s="73">
        <f>各種係数!EQ29</f>
        <v>2.9598804705540411E-7</v>
      </c>
      <c r="EW31" s="73">
        <f>各種係数!ER29</f>
        <v>1.8493629618421833E-6</v>
      </c>
      <c r="EX31" s="73">
        <f>各種係数!ES29</f>
        <v>3.4446260367775846E-7</v>
      </c>
      <c r="EY31" s="73">
        <f>各種係数!ET29</f>
        <v>1.2456283597889649E-6</v>
      </c>
      <c r="EZ31" s="73">
        <f>各種係数!EU29</f>
        <v>3.6721281433229072E-7</v>
      </c>
      <c r="FA31" s="73">
        <f>各種係数!EV29</f>
        <v>1.0427047852842878E-6</v>
      </c>
      <c r="FB31" s="73">
        <f>各種係数!EW29</f>
        <v>7.7299460722004039E-7</v>
      </c>
      <c r="FC31" s="73">
        <f>各種係数!EX29</f>
        <v>0</v>
      </c>
      <c r="FD31" s="73">
        <f>各種係数!EY29</f>
        <v>6.5504879928010423E-7</v>
      </c>
      <c r="FE31" s="73">
        <f>各種係数!EZ29</f>
        <v>3.8286840640513896E-7</v>
      </c>
      <c r="FF31" s="73">
        <f>各種係数!FA29</f>
        <v>2.6511393896850702E-7</v>
      </c>
      <c r="FG31" s="73">
        <f>各種係数!FB29</f>
        <v>1.869348882032303E-7</v>
      </c>
      <c r="FH31" s="73">
        <f>各種係数!FC29</f>
        <v>2.1071085853566438E-7</v>
      </c>
      <c r="FI31" s="73">
        <f>各種係数!FD29</f>
        <v>3.477302806262426E-7</v>
      </c>
      <c r="FJ31" s="73">
        <f>各種係数!FE29</f>
        <v>2.8891989009857271E-7</v>
      </c>
      <c r="FK31" s="73">
        <f>各種係数!FF29</f>
        <v>2.6552789591082243E-7</v>
      </c>
      <c r="FL31" s="73">
        <f>各種係数!FG29</f>
        <v>2.8659100294992978E-7</v>
      </c>
      <c r="FM31" s="73">
        <f>各種係数!FH29</f>
        <v>2.7421250052567683E-7</v>
      </c>
      <c r="FN31" s="73">
        <f>各種係数!FI29</f>
        <v>3.6491577837388569E-7</v>
      </c>
      <c r="FO31" s="73">
        <f>各種係数!FJ29</f>
        <v>2.5275602368236129E-7</v>
      </c>
      <c r="FP31" s="73">
        <f>各種係数!FK29</f>
        <v>9.3227692222867895E-8</v>
      </c>
      <c r="FQ31" s="73">
        <f>各種係数!FL29</f>
        <v>1.3132790515304945E-7</v>
      </c>
      <c r="FR31" s="73">
        <f>各種係数!FM29</f>
        <v>4.3645674377724608E-7</v>
      </c>
      <c r="FS31" s="73">
        <f>各種係数!FN29</f>
        <v>2.2414166219428859E-7</v>
      </c>
      <c r="FT31" s="73">
        <f>各種係数!FO29</f>
        <v>1.9344633679553527E-7</v>
      </c>
      <c r="FU31" s="73">
        <f>各種係数!FP29</f>
        <v>0</v>
      </c>
      <c r="FV31" s="73">
        <f>各種係数!FQ29</f>
        <v>8.1918762074211605E-8</v>
      </c>
      <c r="FW31" s="73">
        <f>各種係数!FR29</f>
        <v>1.2221238650621315E-7</v>
      </c>
      <c r="FX31" s="73">
        <f>各種係数!FS29</f>
        <v>2.1315019106187071E-7</v>
      </c>
      <c r="FY31" s="73">
        <f>各種係数!FT29</f>
        <v>5.6364861823433543E-7</v>
      </c>
      <c r="FZ31" s="73">
        <f>各種係数!FU29</f>
        <v>2.8130942257497061E-7</v>
      </c>
      <c r="GA31" s="73">
        <f>各種係数!FV29</f>
        <v>6.0032550264741912E-7</v>
      </c>
      <c r="GB31" s="73">
        <f>各種係数!FW29</f>
        <v>7.0769180869136603E-7</v>
      </c>
      <c r="GC31" s="73">
        <f>各種係数!FX29</f>
        <v>8.1565260752427296E-7</v>
      </c>
      <c r="GD31" s="73">
        <f>各種係数!FY29</f>
        <v>1.2166950330392414E-6</v>
      </c>
      <c r="GE31" s="73">
        <f>各種係数!FZ29</f>
        <v>1.3685175892529845E-6</v>
      </c>
      <c r="GF31" s="73">
        <f>各種係数!GA29</f>
        <v>2.2698001942014828E-6</v>
      </c>
      <c r="GG31" s="73">
        <f>各種係数!GB29</f>
        <v>8.2902124294011382E-7</v>
      </c>
      <c r="GH31" s="73">
        <f>各種係数!GC29</f>
        <v>2.2397054967839044E-6</v>
      </c>
      <c r="GI31" s="73">
        <f>各種係数!GD29</f>
        <v>1.4801623587101166E-4</v>
      </c>
      <c r="GJ31" s="73">
        <f>各種係数!GE29</f>
        <v>5.3223114554207215E-7</v>
      </c>
      <c r="GK31" s="73">
        <f>各種係数!GF29</f>
        <v>1.3469457560896495E-6</v>
      </c>
      <c r="GL31" s="73">
        <f>各種係数!GG29</f>
        <v>5.2309532871351706E-7</v>
      </c>
      <c r="GM31" s="73">
        <f>各種係数!GH29</f>
        <v>4.382629363700441E-7</v>
      </c>
      <c r="GN31" s="73">
        <f>各種係数!GI29</f>
        <v>8.2431608553100869E-8</v>
      </c>
      <c r="GO31" s="73">
        <f>各種係数!GJ29</f>
        <v>7.1037270851580404E-6</v>
      </c>
      <c r="GP31" s="73">
        <f>各種係数!GK29</f>
        <v>1.0041908135083924E-6</v>
      </c>
      <c r="GQ31" s="73">
        <f>各種係数!GL29</f>
        <v>4.571450265204317E-7</v>
      </c>
      <c r="GR31" s="73">
        <f>各種係数!GM29</f>
        <v>1.1129843861654248E-6</v>
      </c>
      <c r="GS31" s="73">
        <f>各種係数!GN29</f>
        <v>6.8351166123467741E-7</v>
      </c>
      <c r="GT31" s="73">
        <f>各種係数!GO29</f>
        <v>9.078994298044875E-7</v>
      </c>
      <c r="GU31" s="73">
        <f>各種係数!GP29</f>
        <v>7.2295004574064516E-6</v>
      </c>
      <c r="GV31" s="73">
        <f>各種係数!GQ29</f>
        <v>2.7546969124690101E-6</v>
      </c>
      <c r="GW31" s="73">
        <f>各種係数!GR29</f>
        <v>2.2901383420048163E-5</v>
      </c>
      <c r="GX31" s="73">
        <f>各種係数!GS29</f>
        <v>2.9526488426514681E-6</v>
      </c>
      <c r="GY31" s="73">
        <f>各種係数!GT29</f>
        <v>1.3812593021549954E-6</v>
      </c>
      <c r="GZ31" s="73">
        <f>各種係数!GU29</f>
        <v>2.6729004241503127E-7</v>
      </c>
      <c r="HA31" s="73">
        <f>各種係数!GV29</f>
        <v>1.3733547784556662E-6</v>
      </c>
      <c r="HB31" s="73">
        <f>各種係数!GW29</f>
        <v>6.831920929501089E-7</v>
      </c>
      <c r="HC31" s="73">
        <f>各種係数!GX29</f>
        <v>1.3080890387980585E-5</v>
      </c>
      <c r="HD31" s="73">
        <f>各種係数!GY29</f>
        <v>3.126215895843469E-6</v>
      </c>
      <c r="HE31" s="73">
        <f>各種係数!GZ29</f>
        <v>4.3287470937932511E-5</v>
      </c>
      <c r="HF31" s="73">
        <f>各種係数!HA29</f>
        <v>5.7456737455250911E-3</v>
      </c>
      <c r="HG31" s="73">
        <f>各種係数!HB29</f>
        <v>5.8007899691425659E-4</v>
      </c>
      <c r="HH31" s="73">
        <f>各種係数!HC29</f>
        <v>2.1673524446062572E-4</v>
      </c>
      <c r="HI31" s="73">
        <f>各種係数!HD29</f>
        <v>1.3684284156978511E-4</v>
      </c>
      <c r="HJ31" s="73">
        <f>各種係数!HE29</f>
        <v>7.281357162533191E-7</v>
      </c>
      <c r="HK31" s="73">
        <f>各種係数!HF29</f>
        <v>4.1455965366905167E-7</v>
      </c>
      <c r="HL31" s="73">
        <f>各種係数!HG29</f>
        <v>6.5218046345608409E-7</v>
      </c>
      <c r="HM31" s="73">
        <f>各種係数!HH29</f>
        <v>8.057439316111387E-7</v>
      </c>
      <c r="HN31" s="73">
        <f>各種係数!HI29</f>
        <v>5.1670260689837266E-7</v>
      </c>
      <c r="HO31" s="73">
        <f>各種係数!HJ29</f>
        <v>9.8385264871132356E-6</v>
      </c>
      <c r="HP31" s="73">
        <f>各種係数!HK29</f>
        <v>4.1650282010839131E-6</v>
      </c>
      <c r="HQ31" s="73">
        <f>各種係数!HL29</f>
        <v>1.7673415600827488E-6</v>
      </c>
      <c r="HR31" s="73">
        <f>各種係数!HM29</f>
        <v>3.5587571074116979E-6</v>
      </c>
      <c r="HS31" s="73">
        <f>各種係数!HN29</f>
        <v>2.1408425779763565E-3</v>
      </c>
      <c r="HT31" s="73">
        <f>各種係数!HO29</f>
        <v>2.6705990101906281E-6</v>
      </c>
      <c r="HU31" s="73">
        <f>各種係数!HP29</f>
        <v>2.0604930129360634E-7</v>
      </c>
      <c r="HV31" s="73">
        <f>各種係数!HQ29</f>
        <v>3.6243122932721543E-5</v>
      </c>
      <c r="HW31" s="203">
        <v>0</v>
      </c>
      <c r="HX31" s="203">
        <f t="shared" si="4"/>
        <v>0</v>
      </c>
      <c r="HY31" s="203">
        <f t="shared" si="5"/>
        <v>0</v>
      </c>
      <c r="HZ31" s="72">
        <f>各種係数!HT29</f>
        <v>8.1629833820495994E-5</v>
      </c>
      <c r="IA31" s="221">
        <f t="shared" si="6"/>
        <v>0</v>
      </c>
      <c r="IB31" s="203">
        <f t="shared" si="13"/>
        <v>0</v>
      </c>
      <c r="IC31" s="219">
        <f t="shared" si="14"/>
        <v>0</v>
      </c>
      <c r="ID31" s="219">
        <f t="shared" si="15"/>
        <v>0</v>
      </c>
      <c r="IE31" s="72">
        <f>各種係数!HT29</f>
        <v>8.1629833820495994E-5</v>
      </c>
      <c r="IF31" s="221">
        <f t="shared" si="7"/>
        <v>0</v>
      </c>
      <c r="II31" s="72">
        <f>各種係数!I29</f>
        <v>3.8223164338302522E-3</v>
      </c>
      <c r="IJ31" s="219">
        <f t="shared" si="16"/>
        <v>0</v>
      </c>
      <c r="IK31" s="73">
        <f>各種係数!C29</f>
        <v>2.5400467040845642E-2</v>
      </c>
      <c r="IL31" s="219">
        <f t="shared" si="17"/>
        <v>0</v>
      </c>
      <c r="IM31" s="232">
        <v>0</v>
      </c>
      <c r="IN31" s="545">
        <f>各種係数!E29</f>
        <v>0.46863687596346754</v>
      </c>
      <c r="IO31" s="219">
        <f t="shared" si="18"/>
        <v>0</v>
      </c>
      <c r="IP31" s="545">
        <f>各種係数!F29</f>
        <v>4.5109902012803328E-2</v>
      </c>
      <c r="IQ31" s="232">
        <f t="shared" si="19"/>
        <v>0</v>
      </c>
      <c r="IR31" s="72">
        <f>各種係数!HT29</f>
        <v>8.1629833820495994E-5</v>
      </c>
      <c r="IS31" s="233">
        <f t="shared" si="20"/>
        <v>0</v>
      </c>
      <c r="IT31" s="234">
        <f t="shared" si="21"/>
        <v>0</v>
      </c>
      <c r="IU31" s="234">
        <f t="shared" si="22"/>
        <v>0</v>
      </c>
      <c r="IV31" s="234">
        <f t="shared" si="23"/>
        <v>0</v>
      </c>
      <c r="IW31" s="235">
        <f t="shared" si="24"/>
        <v>0</v>
      </c>
      <c r="IY31" s="177"/>
      <c r="IZ31" s="181"/>
      <c r="JA31" s="178"/>
      <c r="JB31" s="181"/>
    </row>
    <row r="32" spans="1:262">
      <c r="A32" s="6" t="s">
        <v>231</v>
      </c>
      <c r="B32" s="1" t="s">
        <v>232</v>
      </c>
      <c r="C32" s="219">
        <f>'計算2-1'!AC32</f>
        <v>0</v>
      </c>
      <c r="D32" s="545">
        <f>各種係数!D30</f>
        <v>0.45648867313915859</v>
      </c>
      <c r="E32" s="545">
        <f>各種係数!E30</f>
        <v>0.54351132686084147</v>
      </c>
      <c r="F32" s="545">
        <f>各種係数!F30</f>
        <v>0.13009708737864079</v>
      </c>
      <c r="G32" s="546">
        <f t="shared" si="8"/>
        <v>0</v>
      </c>
      <c r="H32" s="546">
        <f t="shared" si="9"/>
        <v>0</v>
      </c>
      <c r="I32" s="546">
        <f t="shared" si="10"/>
        <v>0</v>
      </c>
      <c r="J32" s="72">
        <f>各種係数!HT30</f>
        <v>2.4142394822006472E-4</v>
      </c>
      <c r="K32" s="221">
        <f t="shared" si="11"/>
        <v>0</v>
      </c>
      <c r="L32" s="546">
        <v>0</v>
      </c>
      <c r="M32" s="558">
        <f>各種係数!C30</f>
        <v>2.0052467028425669E-2</v>
      </c>
      <c r="N32" s="546">
        <f t="shared" si="12"/>
        <v>0</v>
      </c>
      <c r="O32" s="75">
        <f>各種係数!J30</f>
        <v>3.771375243602295E-2</v>
      </c>
      <c r="P32" s="75">
        <f>各種係数!K30</f>
        <v>1.2559015745284554E-3</v>
      </c>
      <c r="Q32" s="75">
        <f>各種係数!L30</f>
        <v>6.2729959587429877E-3</v>
      </c>
      <c r="R32" s="75">
        <f>各種係数!M30</f>
        <v>5.1630668617158593E-4</v>
      </c>
      <c r="S32" s="75">
        <f>各種係数!N30</f>
        <v>1.8968133535660092E-3</v>
      </c>
      <c r="T32" s="75">
        <f>各種係数!O30</f>
        <v>2.2522522522522522E-3</v>
      </c>
      <c r="U32" s="75">
        <f>各種係数!P30</f>
        <v>8.4507042253521118E-3</v>
      </c>
      <c r="V32" s="75">
        <f>各種係数!Q30</f>
        <v>2.1113672720429097E-3</v>
      </c>
      <c r="W32" s="75">
        <f>各種係数!R30</f>
        <v>6.4773158436771637E-3</v>
      </c>
      <c r="X32" s="75">
        <f>各種係数!S30</f>
        <v>0</v>
      </c>
      <c r="Y32" s="75">
        <f>各種係数!T30</f>
        <v>0</v>
      </c>
      <c r="Z32" s="75">
        <f>各種係数!U30</f>
        <v>1.3098089047456137E-2</v>
      </c>
      <c r="AA32" s="75">
        <f>各種係数!V30</f>
        <v>3.1691332574382328E-3</v>
      </c>
      <c r="AB32" s="75">
        <f>各種係数!W30</f>
        <v>2.3179268462287329E-2</v>
      </c>
      <c r="AC32" s="75">
        <f>各種係数!X30</f>
        <v>2.0849704018020849E-2</v>
      </c>
      <c r="AD32" s="75">
        <f>各種係数!Y30</f>
        <v>5.6780668163211407E-3</v>
      </c>
      <c r="AE32" s="75">
        <f>各種係数!Z30</f>
        <v>2.0273177027317704E-2</v>
      </c>
      <c r="AF32" s="75">
        <f>各種係数!AA30</f>
        <v>3.3580444800641152E-2</v>
      </c>
      <c r="AG32" s="75">
        <f>各種係数!AB30</f>
        <v>0</v>
      </c>
      <c r="AH32" s="75">
        <f>各種係数!AC30</f>
        <v>7.4988972209969126E-3</v>
      </c>
      <c r="AI32" s="75">
        <f>各種係数!AD30</f>
        <v>0</v>
      </c>
      <c r="AJ32" s="75">
        <f>各種係数!AE30</f>
        <v>8.2359701206665397E-3</v>
      </c>
      <c r="AK32" s="75">
        <f>各種係数!AF30</f>
        <v>0</v>
      </c>
      <c r="AL32" s="75">
        <f>各種係数!AG30</f>
        <v>0</v>
      </c>
      <c r="AM32" s="75">
        <f>各種係数!AH30</f>
        <v>1.8181475679018934E-2</v>
      </c>
      <c r="AN32" s="75">
        <f>各種係数!AI30</f>
        <v>0.11540453074433657</v>
      </c>
      <c r="AO32" s="75">
        <f>各種係数!AJ30</f>
        <v>0</v>
      </c>
      <c r="AP32" s="75">
        <f>各種係数!AK30</f>
        <v>3.3573737876150214E-2</v>
      </c>
      <c r="AQ32" s="75">
        <f>各種係数!AL30</f>
        <v>4.9068825910931176E-3</v>
      </c>
      <c r="AR32" s="75">
        <f>各種係数!AM30</f>
        <v>1.0387157695939566E-2</v>
      </c>
      <c r="AS32" s="75">
        <f>各種係数!AN30</f>
        <v>8.9617855935069327E-3</v>
      </c>
      <c r="AT32" s="75">
        <f>各種係数!AO30</f>
        <v>3.7929166050933451E-3</v>
      </c>
      <c r="AU32" s="75">
        <f>各種係数!AP30</f>
        <v>8.321073924236852E-3</v>
      </c>
      <c r="AV32" s="75">
        <f>各種係数!AQ30</f>
        <v>0</v>
      </c>
      <c r="AW32" s="75">
        <f>各種係数!AR30</f>
        <v>1.0239344681940356E-2</v>
      </c>
      <c r="AX32" s="75">
        <f>各種係数!AS30</f>
        <v>0</v>
      </c>
      <c r="AY32" s="75">
        <f>各種係数!AT30</f>
        <v>0</v>
      </c>
      <c r="AZ32" s="75">
        <f>各種係数!AU30</f>
        <v>3.8563951886879076E-3</v>
      </c>
      <c r="BA32" s="75">
        <f>各種係数!AV30</f>
        <v>1.5012760846719713E-4</v>
      </c>
      <c r="BB32" s="75">
        <f>各種係数!AW30</f>
        <v>0</v>
      </c>
      <c r="BC32" s="75">
        <f>各種係数!AX30</f>
        <v>2.178485576923077E-3</v>
      </c>
      <c r="BD32" s="75">
        <f>各種係数!AY30</f>
        <v>5.3138420162234853E-3</v>
      </c>
      <c r="BE32" s="75">
        <f>各種係数!AZ30</f>
        <v>5.7847082494969816E-3</v>
      </c>
      <c r="BF32" s="75">
        <f>各種係数!BA30</f>
        <v>1.7918498540658366E-3</v>
      </c>
      <c r="BG32" s="75">
        <f>各種係数!BB30</f>
        <v>2.7154550911977736E-3</v>
      </c>
      <c r="BH32" s="75">
        <f>各種係数!BC30</f>
        <v>4.6877362770300921E-3</v>
      </c>
      <c r="BI32" s="75">
        <f>各種係数!BD30</f>
        <v>2.1806098785088781E-3</v>
      </c>
      <c r="BJ32" s="75">
        <f>各種係数!BE30</f>
        <v>5.6704439156228196E-3</v>
      </c>
      <c r="BK32" s="75">
        <f>各種係数!BF30</f>
        <v>4.2656415422092937E-3</v>
      </c>
      <c r="BL32" s="75">
        <f>各種係数!BG30</f>
        <v>3.4289276807980048E-3</v>
      </c>
      <c r="BM32" s="75">
        <f>各種係数!BH30</f>
        <v>3.259452411994785E-3</v>
      </c>
      <c r="BN32" s="75">
        <f>各種係数!BI30</f>
        <v>3.3231353518303618E-3</v>
      </c>
      <c r="BO32" s="75">
        <f>各種係数!BJ30</f>
        <v>3.1849065760737685E-3</v>
      </c>
      <c r="BP32" s="75">
        <f>各種係数!BK30</f>
        <v>7.0209351520898683E-3</v>
      </c>
      <c r="BQ32" s="75">
        <f>各種係数!BL30</f>
        <v>0</v>
      </c>
      <c r="BR32" s="75">
        <f>各種係数!BM30</f>
        <v>6.558810668998688E-3</v>
      </c>
      <c r="BS32" s="75">
        <f>各種係数!BN30</f>
        <v>1.0433150969842203E-2</v>
      </c>
      <c r="BT32" s="75">
        <f>各種係数!BO30</f>
        <v>1.1714589989350373E-2</v>
      </c>
      <c r="BU32" s="75">
        <f>各種係数!BP30</f>
        <v>4.4747496271041977E-3</v>
      </c>
      <c r="BV32" s="75">
        <f>各種係数!BQ30</f>
        <v>3.4644793840925538E-2</v>
      </c>
      <c r="BW32" s="75">
        <f>各種係数!BR30</f>
        <v>2.3207240659085636E-4</v>
      </c>
      <c r="BX32" s="75">
        <f>各種係数!BS30</f>
        <v>5.0499542819753543E-3</v>
      </c>
      <c r="BY32" s="75">
        <f>各種係数!BT30</f>
        <v>5.9133846271044411E-3</v>
      </c>
      <c r="BZ32" s="75">
        <f>各種係数!BU30</f>
        <v>1.7389766564489507E-3</v>
      </c>
      <c r="CA32" s="75">
        <f>各種係数!BV30</f>
        <v>1.5040755595807996E-3</v>
      </c>
      <c r="CB32" s="75">
        <f>各種係数!BW30</f>
        <v>2.2211901540698261E-4</v>
      </c>
      <c r="CC32" s="75">
        <f>各種係数!BX30</f>
        <v>5.5529300567107752E-3</v>
      </c>
      <c r="CD32" s="75">
        <f>各種係数!BY30</f>
        <v>1.1702242929894897E-3</v>
      </c>
      <c r="CE32" s="75">
        <f>各種係数!BZ30</f>
        <v>2.792537718651825E-3</v>
      </c>
      <c r="CF32" s="75">
        <f>各種係数!CA30</f>
        <v>9.8179265520914645E-6</v>
      </c>
      <c r="CG32" s="75">
        <f>各種係数!CB30</f>
        <v>2.6757403996664245E-5</v>
      </c>
      <c r="CH32" s="75">
        <f>各種係数!CC30</f>
        <v>2.188902265513845E-5</v>
      </c>
      <c r="CI32" s="75">
        <f>各種係数!CD30</f>
        <v>1.8637939389421107E-5</v>
      </c>
      <c r="CJ32" s="75">
        <f>各種係数!CE30</f>
        <v>4.2551094906857892E-5</v>
      </c>
      <c r="CK32" s="75">
        <f>各種係数!CF30</f>
        <v>0</v>
      </c>
      <c r="CL32" s="75">
        <f>各種係数!CG30</f>
        <v>3.7108891811304538E-4</v>
      </c>
      <c r="CM32" s="75">
        <f>各種係数!CH30</f>
        <v>1.1409213378619134E-4</v>
      </c>
      <c r="CN32" s="75">
        <f>各種係数!CI30</f>
        <v>0</v>
      </c>
      <c r="CO32" s="75">
        <f>各種係数!CJ30</f>
        <v>0</v>
      </c>
      <c r="CP32" s="75">
        <f>各種係数!CK30</f>
        <v>0</v>
      </c>
      <c r="CQ32" s="75">
        <f>各種係数!CL30</f>
        <v>2.0454080589077522E-4</v>
      </c>
      <c r="CR32" s="75">
        <f>各種係数!CM30</f>
        <v>5.0879077392729948E-4</v>
      </c>
      <c r="CS32" s="75">
        <f>各種係数!CN30</f>
        <v>0</v>
      </c>
      <c r="CT32" s="75">
        <f>各種係数!CO30</f>
        <v>0</v>
      </c>
      <c r="CU32" s="75">
        <f>各種係数!CP30</f>
        <v>5.5197792088316469E-4</v>
      </c>
      <c r="CV32" s="75">
        <f>各種係数!CQ30</f>
        <v>8.9396890265317202E-4</v>
      </c>
      <c r="CW32" s="75">
        <f>各種係数!CR30</f>
        <v>0</v>
      </c>
      <c r="CX32" s="75">
        <f>各種係数!CS30</f>
        <v>6.0718911917098444E-3</v>
      </c>
      <c r="CY32" s="75">
        <f>各種係数!CT30</f>
        <v>4.2915187130981305E-4</v>
      </c>
      <c r="CZ32" s="75">
        <f>各種係数!CU30</f>
        <v>3.6147245805789885E-5</v>
      </c>
      <c r="DA32" s="75">
        <f>各種係数!CV30</f>
        <v>1.2000290916143422E-3</v>
      </c>
      <c r="DB32" s="75">
        <f>各種係数!CW30</f>
        <v>1.6336178990318743E-3</v>
      </c>
      <c r="DC32" s="75">
        <f>各種係数!CX30</f>
        <v>1.2196871861099154E-2</v>
      </c>
      <c r="DD32" s="75">
        <f>各種係数!CY30</f>
        <v>3.1858024802462249E-3</v>
      </c>
      <c r="DE32" s="75">
        <f>各種係数!CZ30</f>
        <v>2.5728309056364789E-3</v>
      </c>
      <c r="DF32" s="75">
        <f>各種係数!DA30</f>
        <v>2.3804298279675182E-3</v>
      </c>
      <c r="DG32" s="75">
        <f>各種係数!DB30</f>
        <v>2.776961896878588E-3</v>
      </c>
      <c r="DH32" s="75">
        <f>各種係数!DC30</f>
        <v>3.5095663987320274E-3</v>
      </c>
      <c r="DI32" s="75">
        <f>各種係数!DD30</f>
        <v>6.2955211385516954E-3</v>
      </c>
      <c r="DJ32" s="75">
        <f>各種係数!DE30</f>
        <v>2.9933447461988065E-3</v>
      </c>
      <c r="DK32" s="75">
        <f>各種係数!DF30</f>
        <v>4.3351005080627348E-3</v>
      </c>
      <c r="DL32" s="75">
        <f>各種係数!DG30</f>
        <v>2.4186995710587479E-3</v>
      </c>
      <c r="DM32" s="75">
        <f>各種係数!DH30</f>
        <v>2.6329526916802608E-2</v>
      </c>
      <c r="DN32" s="75">
        <f>各種係数!DI30</f>
        <v>1.5637653235039512E-3</v>
      </c>
      <c r="DO32" s="75">
        <f>各種係数!DJ30</f>
        <v>2.3174971031286211E-4</v>
      </c>
      <c r="DP32" s="75">
        <f>各種係数!DK30</f>
        <v>9.3599251205990358E-3</v>
      </c>
      <c r="DQ32" s="75">
        <f>各種係数!DL30</f>
        <v>9.3372391065543753E-3</v>
      </c>
      <c r="DR32" s="75">
        <f>各種係数!DM30</f>
        <v>4.7357620191886061E-4</v>
      </c>
      <c r="DS32" s="75">
        <f>各種係数!DN30</f>
        <v>7.8952401798364463E-4</v>
      </c>
      <c r="DT32" s="73">
        <f>各種係数!DO30</f>
        <v>7.8372695421552986E-5</v>
      </c>
      <c r="DU32" s="73">
        <f>各種係数!DP30</f>
        <v>1.4726164896614315E-4</v>
      </c>
      <c r="DV32" s="73">
        <f>各種係数!DQ30</f>
        <v>2.3539329301077285E-5</v>
      </c>
      <c r="DW32" s="73">
        <f>各種係数!DR30</f>
        <v>4.58893968180856E-5</v>
      </c>
      <c r="DX32" s="73">
        <f>各種係数!DS30</f>
        <v>5.6047434065451348E-5</v>
      </c>
      <c r="DY32" s="73">
        <f>各種係数!DT30</f>
        <v>1.846873301740369E-4</v>
      </c>
      <c r="DZ32" s="73">
        <f>各種係数!DU30</f>
        <v>1.4183837389970653E-4</v>
      </c>
      <c r="EA32" s="73">
        <f>各種係数!DV30</f>
        <v>1.6005135126799562E-4</v>
      </c>
      <c r="EB32" s="73">
        <f>各種係数!DW30</f>
        <v>5.1522627249439671E-5</v>
      </c>
      <c r="EC32" s="73">
        <f>各種係数!DX30</f>
        <v>0</v>
      </c>
      <c r="ED32" s="73">
        <f>各種係数!DY30</f>
        <v>2.8438314847406001E-4</v>
      </c>
      <c r="EE32" s="73">
        <f>各種係数!DZ30</f>
        <v>7.2966592517070339E-5</v>
      </c>
      <c r="EF32" s="73">
        <f>各種係数!EA30</f>
        <v>4.8516389890337599E-4</v>
      </c>
      <c r="EG32" s="73">
        <f>各種係数!EB30</f>
        <v>4.4451644147534147E-4</v>
      </c>
      <c r="EH32" s="73">
        <f>各種係数!EC30</f>
        <v>1.253586360796227E-4</v>
      </c>
      <c r="EI32" s="73">
        <f>各種係数!ED30</f>
        <v>4.1962013994451105E-4</v>
      </c>
      <c r="EJ32" s="73">
        <f>各種係数!EE30</f>
        <v>6.9077795443704584E-4</v>
      </c>
      <c r="EK32" s="73">
        <f>各種係数!EF30</f>
        <v>0</v>
      </c>
      <c r="EL32" s="73">
        <f>各種係数!EG30</f>
        <v>1.6278977272479899E-4</v>
      </c>
      <c r="EM32" s="73">
        <f>各種係数!EH30</f>
        <v>0</v>
      </c>
      <c r="EN32" s="73">
        <f>各種係数!EI30</f>
        <v>1.7003892681967956E-4</v>
      </c>
      <c r="EO32" s="73">
        <f>各種係数!EJ30</f>
        <v>3.5102913675524123E-8</v>
      </c>
      <c r="EP32" s="73">
        <f>各種係数!EK30</f>
        <v>0</v>
      </c>
      <c r="EQ32" s="73">
        <f>各種係数!EL30</f>
        <v>3.7794026866824212E-4</v>
      </c>
      <c r="ER32" s="73">
        <f>各種係数!EM30</f>
        <v>1.0023264506886314</v>
      </c>
      <c r="ES32" s="73">
        <f>各種係数!EN30</f>
        <v>1.9781552147913124E-7</v>
      </c>
      <c r="ET32" s="73">
        <f>各種係数!EO30</f>
        <v>6.8042211220109604E-4</v>
      </c>
      <c r="EU32" s="73">
        <f>各種係数!EP30</f>
        <v>1.0595904008430902E-4</v>
      </c>
      <c r="EV32" s="73">
        <f>各種係数!EQ30</f>
        <v>2.1981437136486316E-4</v>
      </c>
      <c r="EW32" s="73">
        <f>各種係数!ER30</f>
        <v>1.9160847833418542E-4</v>
      </c>
      <c r="EX32" s="73">
        <f>各種係数!ES30</f>
        <v>9.2845707137494823E-5</v>
      </c>
      <c r="EY32" s="73">
        <f>各種係数!ET30</f>
        <v>1.9033201305810501E-4</v>
      </c>
      <c r="EZ32" s="73">
        <f>各種係数!EU30</f>
        <v>2.0355851622357182E-5</v>
      </c>
      <c r="FA32" s="73">
        <f>各種係数!EV30</f>
        <v>2.1963917501027015E-4</v>
      </c>
      <c r="FB32" s="73">
        <f>各種係数!EW30</f>
        <v>7.9589693539208464E-6</v>
      </c>
      <c r="FC32" s="73">
        <f>各種係数!EX30</f>
        <v>0</v>
      </c>
      <c r="FD32" s="73">
        <f>各種係数!EY30</f>
        <v>8.7121362079402791E-5</v>
      </c>
      <c r="FE32" s="73">
        <f>各種係数!EZ30</f>
        <v>5.3944648767378883E-6</v>
      </c>
      <c r="FF32" s="73">
        <f>各種係数!FA30</f>
        <v>1.1270974643467298E-5</v>
      </c>
      <c r="FG32" s="73">
        <f>各種係数!FB30</f>
        <v>4.6546785625963974E-5</v>
      </c>
      <c r="FH32" s="73">
        <f>各種係数!FC30</f>
        <v>1.1181608713511792E-4</v>
      </c>
      <c r="FI32" s="73">
        <f>各種係数!FD30</f>
        <v>1.213831020897317E-4</v>
      </c>
      <c r="FJ32" s="73">
        <f>各種係数!FE30</f>
        <v>3.9927129205379535E-5</v>
      </c>
      <c r="FK32" s="73">
        <f>各種係数!FF30</f>
        <v>5.9763704073218703E-5</v>
      </c>
      <c r="FL32" s="73">
        <f>各種係数!FG30</f>
        <v>1.0330309065555637E-4</v>
      </c>
      <c r="FM32" s="73">
        <f>各種係数!FH30</f>
        <v>5.161229986171065E-5</v>
      </c>
      <c r="FN32" s="73">
        <f>各種係数!FI30</f>
        <v>1.2490374664619042E-4</v>
      </c>
      <c r="FO32" s="73">
        <f>各種係数!FJ30</f>
        <v>9.2889035004647778E-5</v>
      </c>
      <c r="FP32" s="73">
        <f>各種係数!FK30</f>
        <v>7.5770860278279075E-5</v>
      </c>
      <c r="FQ32" s="73">
        <f>各種係数!FL30</f>
        <v>7.2208450845138698E-5</v>
      </c>
      <c r="FR32" s="73">
        <f>各種係数!FM30</f>
        <v>7.3576161715414987E-5</v>
      </c>
      <c r="FS32" s="73">
        <f>各種係数!FN30</f>
        <v>6.9332757256161022E-5</v>
      </c>
      <c r="FT32" s="73">
        <f>各種係数!FO30</f>
        <v>1.5029599919855291E-4</v>
      </c>
      <c r="FU32" s="73">
        <f>各種係数!FP30</f>
        <v>0</v>
      </c>
      <c r="FV32" s="73">
        <f>各種係数!FQ30</f>
        <v>1.3446683919597641E-4</v>
      </c>
      <c r="FW32" s="73">
        <f>各種係数!FR30</f>
        <v>2.144175130695273E-4</v>
      </c>
      <c r="FX32" s="73">
        <f>各種係数!FS30</f>
        <v>2.4453929787818707E-4</v>
      </c>
      <c r="FY32" s="73">
        <f>各種係数!FT30</f>
        <v>9.6041644727770003E-5</v>
      </c>
      <c r="FZ32" s="73">
        <f>各種係数!FU30</f>
        <v>7.1413607180557124E-4</v>
      </c>
      <c r="GA32" s="73">
        <f>各種係数!FV30</f>
        <v>1.4278832343194266E-5</v>
      </c>
      <c r="GB32" s="73">
        <f>各種係数!FW30</f>
        <v>1.2020905652683181E-4</v>
      </c>
      <c r="GC32" s="73">
        <f>各種係数!FX30</f>
        <v>1.3317796717537069E-4</v>
      </c>
      <c r="GD32" s="73">
        <f>各種係数!FY30</f>
        <v>6.0033175307611621E-5</v>
      </c>
      <c r="GE32" s="73">
        <f>各種係数!FZ30</f>
        <v>4.5381802617244041E-5</v>
      </c>
      <c r="GF32" s="73">
        <f>各種係数!GA30</f>
        <v>2.0829492525095849E-5</v>
      </c>
      <c r="GG32" s="73">
        <f>各種係数!GB30</f>
        <v>1.251890385427472E-4</v>
      </c>
      <c r="GH32" s="73">
        <f>各種係数!GC30</f>
        <v>4.3619213722037067E-5</v>
      </c>
      <c r="GI32" s="73">
        <f>各種係数!GD30</f>
        <v>6.4745789440119305E-5</v>
      </c>
      <c r="GJ32" s="73">
        <f>各種係数!GE30</f>
        <v>9.1751636999639586E-6</v>
      </c>
      <c r="GK32" s="73">
        <f>各種係数!GF30</f>
        <v>1.2137825114382414E-5</v>
      </c>
      <c r="GL32" s="73">
        <f>各種係数!GG30</f>
        <v>5.2570966614630489E-6</v>
      </c>
      <c r="GM32" s="73">
        <f>各種係数!GH30</f>
        <v>6.089012299530852E-6</v>
      </c>
      <c r="GN32" s="73">
        <f>各種係数!GI30</f>
        <v>3.7101330589675303E-6</v>
      </c>
      <c r="GO32" s="73">
        <f>各種係数!GJ30</f>
        <v>1.1492445108409358E-5</v>
      </c>
      <c r="GP32" s="73">
        <f>各種係数!GK30</f>
        <v>1.2121178162091052E-5</v>
      </c>
      <c r="GQ32" s="73">
        <f>各種係数!GL30</f>
        <v>4.0459049373062557E-5</v>
      </c>
      <c r="GR32" s="73">
        <f>各種係数!GM30</f>
        <v>4.6568411958161947E-6</v>
      </c>
      <c r="GS32" s="73">
        <f>各種係数!GN30</f>
        <v>8.1212950649473652E-6</v>
      </c>
      <c r="GT32" s="73">
        <f>各種係数!GO30</f>
        <v>6.3126864586812385E-6</v>
      </c>
      <c r="GU32" s="73">
        <f>各種係数!GP30</f>
        <v>1.7820216568797786E-5</v>
      </c>
      <c r="GV32" s="73">
        <f>各種係数!GQ30</f>
        <v>2.7437529554921207E-5</v>
      </c>
      <c r="GW32" s="73">
        <f>各種係数!GR30</f>
        <v>4.9386312177823405E-6</v>
      </c>
      <c r="GX32" s="73">
        <f>各種係数!GS30</f>
        <v>1.2731628754703988E-5</v>
      </c>
      <c r="GY32" s="73">
        <f>各種係数!GT30</f>
        <v>3.1994678477224841E-5</v>
      </c>
      <c r="GZ32" s="73">
        <f>各種係数!GU30</f>
        <v>2.8094667874084713E-5</v>
      </c>
      <c r="HA32" s="73">
        <f>各種係数!GV30</f>
        <v>1.3242152139994048E-5</v>
      </c>
      <c r="HB32" s="73">
        <f>各種係数!GW30</f>
        <v>1.5358255686899079E-4</v>
      </c>
      <c r="HC32" s="73">
        <f>各種係数!GX30</f>
        <v>1.9009964085298445E-5</v>
      </c>
      <c r="HD32" s="73">
        <f>各種係数!GY30</f>
        <v>9.6418970858670266E-6</v>
      </c>
      <c r="HE32" s="73">
        <f>各種係数!GZ30</f>
        <v>3.9333272213226777E-5</v>
      </c>
      <c r="HF32" s="73">
        <f>各種係数!HA30</f>
        <v>4.6121107202347152E-5</v>
      </c>
      <c r="HG32" s="73">
        <f>各種係数!HB30</f>
        <v>2.7269071366093836E-4</v>
      </c>
      <c r="HH32" s="73">
        <f>各種係数!HC30</f>
        <v>8.0812014425733176E-5</v>
      </c>
      <c r="HI32" s="73">
        <f>各種係数!HD30</f>
        <v>6.4779465244660015E-5</v>
      </c>
      <c r="HJ32" s="73">
        <f>各種係数!HE30</f>
        <v>6.5585361179111456E-5</v>
      </c>
      <c r="HK32" s="73">
        <f>各種係数!HF30</f>
        <v>7.0407962997417491E-5</v>
      </c>
      <c r="HL32" s="73">
        <f>各種係数!HG30</f>
        <v>1.0113713233576911E-4</v>
      </c>
      <c r="HM32" s="73">
        <f>各種係数!HH30</f>
        <v>1.3503698160630381E-4</v>
      </c>
      <c r="HN32" s="73">
        <f>各種係数!HI30</f>
        <v>6.8736094625830176E-5</v>
      </c>
      <c r="HO32" s="73">
        <f>各種係数!HJ30</f>
        <v>1.1700920178890337E-4</v>
      </c>
      <c r="HP32" s="73">
        <f>各種係数!HK30</f>
        <v>7.0520701559203806E-5</v>
      </c>
      <c r="HQ32" s="73">
        <f>各種係数!HL30</f>
        <v>5.4260675333310559E-4</v>
      </c>
      <c r="HR32" s="73">
        <f>各種係数!HM30</f>
        <v>4.3304236028728955E-5</v>
      </c>
      <c r="HS32" s="73">
        <f>各種係数!HN30</f>
        <v>1.1082497578232167E-5</v>
      </c>
      <c r="HT32" s="73">
        <f>各種係数!HO30</f>
        <v>2.0330702291008774E-4</v>
      </c>
      <c r="HU32" s="73">
        <f>各種係数!HP30</f>
        <v>2.3856383266734093E-4</v>
      </c>
      <c r="HV32" s="73">
        <f>各種係数!HQ30</f>
        <v>1.7707734273675999E-5</v>
      </c>
      <c r="HW32" s="203">
        <v>0</v>
      </c>
      <c r="HX32" s="203">
        <f t="shared" si="4"/>
        <v>0</v>
      </c>
      <c r="HY32" s="203">
        <f t="shared" si="5"/>
        <v>0</v>
      </c>
      <c r="HZ32" s="72">
        <f>各種係数!HT30</f>
        <v>2.4142394822006472E-4</v>
      </c>
      <c r="IA32" s="221">
        <f t="shared" si="6"/>
        <v>0</v>
      </c>
      <c r="IB32" s="203">
        <f t="shared" si="13"/>
        <v>0</v>
      </c>
      <c r="IC32" s="219">
        <f t="shared" si="14"/>
        <v>0</v>
      </c>
      <c r="ID32" s="219">
        <f t="shared" si="15"/>
        <v>0</v>
      </c>
      <c r="IE32" s="72">
        <f>各種係数!HT30</f>
        <v>2.4142394822006472E-4</v>
      </c>
      <c r="IF32" s="221">
        <f t="shared" si="7"/>
        <v>0</v>
      </c>
      <c r="II32" s="72">
        <f>各種係数!I30</f>
        <v>6.9031307014444793E-3</v>
      </c>
      <c r="IJ32" s="219">
        <f t="shared" si="16"/>
        <v>0</v>
      </c>
      <c r="IK32" s="73">
        <f>各種係数!C30</f>
        <v>2.0052467028425669E-2</v>
      </c>
      <c r="IL32" s="219">
        <f t="shared" si="17"/>
        <v>0</v>
      </c>
      <c r="IM32" s="232">
        <v>0</v>
      </c>
      <c r="IN32" s="545">
        <f>各種係数!E30</f>
        <v>0.54351132686084147</v>
      </c>
      <c r="IO32" s="219">
        <f t="shared" si="18"/>
        <v>0</v>
      </c>
      <c r="IP32" s="545">
        <f>各種係数!F30</f>
        <v>0.13009708737864079</v>
      </c>
      <c r="IQ32" s="232">
        <f t="shared" si="19"/>
        <v>0</v>
      </c>
      <c r="IR32" s="72">
        <f>各種係数!HT30</f>
        <v>2.4142394822006472E-4</v>
      </c>
      <c r="IS32" s="233">
        <f t="shared" si="20"/>
        <v>0</v>
      </c>
      <c r="IT32" s="234">
        <f t="shared" si="21"/>
        <v>0</v>
      </c>
      <c r="IU32" s="234">
        <f t="shared" si="22"/>
        <v>0</v>
      </c>
      <c r="IV32" s="234">
        <f t="shared" si="23"/>
        <v>0</v>
      </c>
      <c r="IW32" s="235">
        <f t="shared" si="24"/>
        <v>0</v>
      </c>
      <c r="IY32" s="177"/>
      <c r="IZ32" s="181"/>
      <c r="JA32" s="178"/>
      <c r="JB32" s="181"/>
    </row>
    <row r="33" spans="1:262">
      <c r="A33" s="6" t="s">
        <v>233</v>
      </c>
      <c r="B33" s="1" t="s">
        <v>22</v>
      </c>
      <c r="C33" s="219">
        <f>'計算2-1'!AC33</f>
        <v>0</v>
      </c>
      <c r="D33" s="545">
        <f>各種係数!D31</f>
        <v>0.42857142857142855</v>
      </c>
      <c r="E33" s="545">
        <f>各種係数!E31</f>
        <v>0.5714285714285714</v>
      </c>
      <c r="F33" s="545">
        <f>各種係数!F31</f>
        <v>0.14285714285714285</v>
      </c>
      <c r="G33" s="546">
        <f t="shared" si="8"/>
        <v>0</v>
      </c>
      <c r="H33" s="546">
        <f t="shared" si="9"/>
        <v>0</v>
      </c>
      <c r="I33" s="546">
        <f t="shared" si="10"/>
        <v>0</v>
      </c>
      <c r="J33" s="72">
        <f>各種係数!HT31</f>
        <v>1.4285714285714286E-3</v>
      </c>
      <c r="K33" s="221">
        <f t="shared" si="11"/>
        <v>0</v>
      </c>
      <c r="L33" s="546">
        <v>0</v>
      </c>
      <c r="M33" s="558">
        <f>各種係数!C31</f>
        <v>4.4316419233303428E-5</v>
      </c>
      <c r="N33" s="546">
        <f t="shared" si="12"/>
        <v>0</v>
      </c>
      <c r="O33" s="75">
        <f>各種係数!J31</f>
        <v>1.0613283072728437E-2</v>
      </c>
      <c r="P33" s="75">
        <f>各種係数!K31</f>
        <v>1.1163569551364049E-3</v>
      </c>
      <c r="Q33" s="75">
        <f>各種係数!L31</f>
        <v>4.644429700223174E-3</v>
      </c>
      <c r="R33" s="75">
        <f>各種係数!M31</f>
        <v>8.9493158936408222E-3</v>
      </c>
      <c r="S33" s="75">
        <f>各種係数!N31</f>
        <v>4.9317147192716237E-2</v>
      </c>
      <c r="T33" s="75">
        <f>各種係数!O31</f>
        <v>2.2522522522522522E-3</v>
      </c>
      <c r="U33" s="75">
        <f>各種係数!P31</f>
        <v>1.6549295774647886E-2</v>
      </c>
      <c r="V33" s="75">
        <f>各種係数!Q31</f>
        <v>2.0290298296791191E-3</v>
      </c>
      <c r="W33" s="75">
        <f>各種係数!R31</f>
        <v>5.3390427665456121E-3</v>
      </c>
      <c r="X33" s="75">
        <f>各種係数!S31</f>
        <v>1.539645881447267E-3</v>
      </c>
      <c r="Y33" s="75">
        <f>各種係数!T31</f>
        <v>0</v>
      </c>
      <c r="Z33" s="75">
        <f>各種係数!U31</f>
        <v>6.5979179903230536E-3</v>
      </c>
      <c r="AA33" s="75">
        <f>各種係数!V31</f>
        <v>8.9228023753115291E-4</v>
      </c>
      <c r="AB33" s="75">
        <f>各種係数!W31</f>
        <v>2.0397756246812852E-3</v>
      </c>
      <c r="AC33" s="75">
        <f>各種係数!X31</f>
        <v>9.4295143800094295E-4</v>
      </c>
      <c r="AD33" s="75">
        <f>各種係数!Y31</f>
        <v>2.1127690479334476E-3</v>
      </c>
      <c r="AE33" s="75">
        <f>各種係数!Z31</f>
        <v>2.7604502760450278E-3</v>
      </c>
      <c r="AF33" s="75">
        <f>各種係数!AA31</f>
        <v>1.2021638950110197E-3</v>
      </c>
      <c r="AG33" s="75">
        <f>各種係数!AB31</f>
        <v>0</v>
      </c>
      <c r="AH33" s="75">
        <f>各種係数!AC31</f>
        <v>1.7026907807675341E-2</v>
      </c>
      <c r="AI33" s="75">
        <f>各種係数!AD31</f>
        <v>0</v>
      </c>
      <c r="AJ33" s="75">
        <f>各種係数!AE31</f>
        <v>1.5897337674774949E-2</v>
      </c>
      <c r="AK33" s="75">
        <f>各種係数!AF31</f>
        <v>0</v>
      </c>
      <c r="AL33" s="75">
        <f>各種係数!AG31</f>
        <v>0</v>
      </c>
      <c r="AM33" s="75">
        <f>各種係数!AH31</f>
        <v>1.8492296969335438E-3</v>
      </c>
      <c r="AN33" s="75">
        <f>各種係数!AI31</f>
        <v>2.7669902912621359E-3</v>
      </c>
      <c r="AO33" s="75">
        <f>各種係数!AJ31</f>
        <v>0</v>
      </c>
      <c r="AP33" s="75">
        <f>各種係数!AK31</f>
        <v>0.24670479980104451</v>
      </c>
      <c r="AQ33" s="75">
        <f>各種係数!AL31</f>
        <v>6.9635627530364368E-4</v>
      </c>
      <c r="AR33" s="75">
        <f>各種係数!AM31</f>
        <v>2.5180988353792886E-3</v>
      </c>
      <c r="AS33" s="75">
        <f>各種係数!AN31</f>
        <v>1.2963589223311915E-3</v>
      </c>
      <c r="AT33" s="75">
        <f>各種係数!AO31</f>
        <v>2.7757253337274027E-2</v>
      </c>
      <c r="AU33" s="75">
        <f>各種係数!AP31</f>
        <v>5.1949246046340564E-3</v>
      </c>
      <c r="AV33" s="75">
        <f>各種係数!AQ31</f>
        <v>4.6753246753246755E-2</v>
      </c>
      <c r="AW33" s="75">
        <f>各種係数!AR31</f>
        <v>1.8516148299842144E-2</v>
      </c>
      <c r="AX33" s="75">
        <f>各種係数!AS31</f>
        <v>0</v>
      </c>
      <c r="AY33" s="75">
        <f>各種係数!AT31</f>
        <v>0</v>
      </c>
      <c r="AZ33" s="75">
        <f>各種係数!AU31</f>
        <v>1.4691029290239647E-3</v>
      </c>
      <c r="BA33" s="75">
        <f>各種係数!AV31</f>
        <v>1.5012760846719713E-4</v>
      </c>
      <c r="BB33" s="75">
        <f>各種係数!AW31</f>
        <v>1.0714138542052994E-3</v>
      </c>
      <c r="BC33" s="75">
        <f>各種係数!AX31</f>
        <v>2.5165264423076925E-3</v>
      </c>
      <c r="BD33" s="75">
        <f>各種係数!AY31</f>
        <v>3.4485750227736087E-3</v>
      </c>
      <c r="BE33" s="75">
        <f>各種係数!AZ31</f>
        <v>2.9929577464788732E-3</v>
      </c>
      <c r="BF33" s="75">
        <f>各種係数!BA31</f>
        <v>8.497432297631803E-4</v>
      </c>
      <c r="BG33" s="75">
        <f>各種係数!BB31</f>
        <v>6.5642199518623867E-4</v>
      </c>
      <c r="BH33" s="75">
        <f>各種係数!BC31</f>
        <v>1.4041606359767556E-3</v>
      </c>
      <c r="BI33" s="75">
        <f>各種係数!BD31</f>
        <v>1.2633692153265722E-3</v>
      </c>
      <c r="BJ33" s="75">
        <f>各種係数!BE31</f>
        <v>1.0359757825425893E-3</v>
      </c>
      <c r="BK33" s="75">
        <f>各種係数!BF31</f>
        <v>9.2507888867189505E-4</v>
      </c>
      <c r="BL33" s="75">
        <f>各種係数!BG31</f>
        <v>0</v>
      </c>
      <c r="BM33" s="75">
        <f>各種係数!BH31</f>
        <v>1.8625442354255913E-4</v>
      </c>
      <c r="BN33" s="75">
        <f>各種係数!BI31</f>
        <v>3.6923726131448466E-4</v>
      </c>
      <c r="BO33" s="75">
        <f>各種係数!BJ31</f>
        <v>2.1232710507158457E-4</v>
      </c>
      <c r="BP33" s="75">
        <f>各種係数!BK31</f>
        <v>1.2765336640163397E-4</v>
      </c>
      <c r="BQ33" s="75">
        <f>各種係数!BL31</f>
        <v>0</v>
      </c>
      <c r="BR33" s="75">
        <f>各種係数!BM31</f>
        <v>0</v>
      </c>
      <c r="BS33" s="75">
        <f>各種係数!BN31</f>
        <v>2.0346339919518923E-3</v>
      </c>
      <c r="BT33" s="75">
        <f>各種係数!BO31</f>
        <v>3.1948881789137379E-3</v>
      </c>
      <c r="BU33" s="75">
        <f>各種係数!BP31</f>
        <v>3.6224163647986364E-3</v>
      </c>
      <c r="BV33" s="75">
        <f>各種係数!BQ31</f>
        <v>1.4369775223151071E-3</v>
      </c>
      <c r="BW33" s="75">
        <f>各種係数!BR31</f>
        <v>6.7300997911348337E-3</v>
      </c>
      <c r="BX33" s="75">
        <f>各種係数!BS31</f>
        <v>1.5309246785058174E-3</v>
      </c>
      <c r="BY33" s="75">
        <f>各種係数!BT31</f>
        <v>2.5424697188999772E-3</v>
      </c>
      <c r="BZ33" s="75">
        <f>各種係数!BU31</f>
        <v>8.8029552778432756E-3</v>
      </c>
      <c r="CA33" s="75">
        <f>各種係数!BV31</f>
        <v>3.15370681847587E-3</v>
      </c>
      <c r="CB33" s="75">
        <f>各種係数!BW31</f>
        <v>1.3744455438213893E-2</v>
      </c>
      <c r="CC33" s="75">
        <f>各種係数!BX31</f>
        <v>2.6583175803402647E-2</v>
      </c>
      <c r="CD33" s="75">
        <f>各種係数!BY31</f>
        <v>9.8385523892079319E-3</v>
      </c>
      <c r="CE33" s="75">
        <f>各種係数!BZ31</f>
        <v>1.1150758251561105E-2</v>
      </c>
      <c r="CF33" s="75">
        <f>各種係数!CA31</f>
        <v>1.335238011084439E-3</v>
      </c>
      <c r="CG33" s="75">
        <f>各種係数!CB31</f>
        <v>4.0582062728274104E-4</v>
      </c>
      <c r="CH33" s="75">
        <f>各種係数!CC31</f>
        <v>1.0944511327569224E-3</v>
      </c>
      <c r="CI33" s="75">
        <f>各種係数!CD31</f>
        <v>6.8960375740858095E-4</v>
      </c>
      <c r="CJ33" s="75">
        <f>各種係数!CE31</f>
        <v>2.2395313108872575E-6</v>
      </c>
      <c r="CK33" s="75">
        <f>各種係数!CF31</f>
        <v>2.7361982938998875E-3</v>
      </c>
      <c r="CL33" s="75">
        <f>各種係数!CG31</f>
        <v>4.2408301975234694E-2</v>
      </c>
      <c r="CM33" s="75">
        <f>各種係数!CH31</f>
        <v>0.28597632149408037</v>
      </c>
      <c r="CN33" s="75">
        <f>各種係数!CI31</f>
        <v>4.3965706748735983E-2</v>
      </c>
      <c r="CO33" s="75">
        <f>各種係数!CJ31</f>
        <v>0.16551246537396122</v>
      </c>
      <c r="CP33" s="75">
        <f>各種係数!CK31</f>
        <v>1.948051948051948E-2</v>
      </c>
      <c r="CQ33" s="75">
        <f>各種係数!CL31</f>
        <v>1.3295152382900388E-3</v>
      </c>
      <c r="CR33" s="75">
        <f>各種係数!CM31</f>
        <v>1.9220984792809091E-3</v>
      </c>
      <c r="CS33" s="75">
        <f>各種係数!CN31</f>
        <v>3.3640667829553952E-3</v>
      </c>
      <c r="CT33" s="75">
        <f>各種係数!CO31</f>
        <v>6.5236653262319504E-4</v>
      </c>
      <c r="CU33" s="75">
        <f>各種係数!CP31</f>
        <v>5.9797608095676176E-4</v>
      </c>
      <c r="CV33" s="75">
        <f>各種係数!CQ31</f>
        <v>7.0240413779892083E-4</v>
      </c>
      <c r="CW33" s="75">
        <f>各種係数!CR31</f>
        <v>2.43605359317905E-4</v>
      </c>
      <c r="CX33" s="75">
        <f>各種係数!CS31</f>
        <v>1.5382124352331607E-3</v>
      </c>
      <c r="CY33" s="75">
        <f>各種係数!CT31</f>
        <v>8.6361045930786577E-3</v>
      </c>
      <c r="CZ33" s="75">
        <f>各種係数!CU31</f>
        <v>1.5498131639232412E-3</v>
      </c>
      <c r="DA33" s="75">
        <f>各種係数!CV31</f>
        <v>6.6425852747945408E-3</v>
      </c>
      <c r="DB33" s="75">
        <f>各種係数!CW31</f>
        <v>1.6988622390853747E-3</v>
      </c>
      <c r="DC33" s="75">
        <f>各種係数!CX31</f>
        <v>5.7397044052231311E-3</v>
      </c>
      <c r="DD33" s="75">
        <f>各種係数!CY31</f>
        <v>1.2779207689123274E-3</v>
      </c>
      <c r="DE33" s="75">
        <f>各種係数!CZ31</f>
        <v>2.1690943635212161E-3</v>
      </c>
      <c r="DF33" s="75">
        <f>各種係数!DA31</f>
        <v>3.0894940320429489E-3</v>
      </c>
      <c r="DG33" s="75">
        <f>各種係数!DB31</f>
        <v>2.0293183092574296E-3</v>
      </c>
      <c r="DH33" s="75">
        <f>各種係数!DC31</f>
        <v>9.0569455451149105E-4</v>
      </c>
      <c r="DI33" s="75">
        <f>各種係数!DD31</f>
        <v>3.3486814566764337E-3</v>
      </c>
      <c r="DJ33" s="75">
        <f>各種係数!DE31</f>
        <v>1.4586857646451037E-3</v>
      </c>
      <c r="DK33" s="75">
        <f>各種係数!DF31</f>
        <v>2.2089684117517121E-3</v>
      </c>
      <c r="DL33" s="75">
        <f>各種係数!DG31</f>
        <v>2.1163621246764043E-3</v>
      </c>
      <c r="DM33" s="75">
        <f>各種係数!DH31</f>
        <v>6.2316476345840128E-3</v>
      </c>
      <c r="DN33" s="75">
        <f>各種係数!DI31</f>
        <v>6.0037418670240992E-3</v>
      </c>
      <c r="DO33" s="75">
        <f>各種係数!DJ31</f>
        <v>0</v>
      </c>
      <c r="DP33" s="75">
        <f>各種係数!DK31</f>
        <v>2.8559771521827824E-3</v>
      </c>
      <c r="DQ33" s="75">
        <f>各種係数!DL31</f>
        <v>0</v>
      </c>
      <c r="DR33" s="75">
        <f>各種係数!DM31</f>
        <v>8.945328258467368E-3</v>
      </c>
      <c r="DS33" s="75">
        <f>各種係数!DN31</f>
        <v>1.5508101606273472E-6</v>
      </c>
      <c r="DT33" s="73">
        <f>各種係数!DO31</f>
        <v>4.6729610279772293E-7</v>
      </c>
      <c r="DU33" s="73">
        <f>各種係数!DP31</f>
        <v>5.8917517594544182E-7</v>
      </c>
      <c r="DV33" s="73">
        <f>各種係数!DQ31</f>
        <v>1.0741347990605776E-6</v>
      </c>
      <c r="DW33" s="73">
        <f>各種係数!DR31</f>
        <v>2.6579123965433471E-6</v>
      </c>
      <c r="DX33" s="73">
        <f>各種係数!DS31</f>
        <v>1.0298494401619473E-6</v>
      </c>
      <c r="DY33" s="73">
        <f>各種係数!DT31</f>
        <v>4.1546863041294E-6</v>
      </c>
      <c r="DZ33" s="73">
        <f>各種係数!DU31</f>
        <v>4.7382899568250978E-7</v>
      </c>
      <c r="EA33" s="73">
        <f>各種係数!DV31</f>
        <v>5.7026031749842967E-7</v>
      </c>
      <c r="EB33" s="73">
        <f>各種係数!DW31</f>
        <v>2.55667068483449E-7</v>
      </c>
      <c r="EC33" s="73">
        <f>各種係数!DX31</f>
        <v>0</v>
      </c>
      <c r="ED33" s="73">
        <f>各種係数!DY31</f>
        <v>7.2532624682572783E-7</v>
      </c>
      <c r="EE33" s="73">
        <f>各種係数!DZ31</f>
        <v>1.9072255240722101E-7</v>
      </c>
      <c r="EF33" s="73">
        <f>各種係数!EA31</f>
        <v>5.8568354295047047E-7</v>
      </c>
      <c r="EG33" s="73">
        <f>各種係数!EB31</f>
        <v>2.8808864355966588E-7</v>
      </c>
      <c r="EH33" s="73">
        <f>各種係数!EC31</f>
        <v>3.3610348867131485E-7</v>
      </c>
      <c r="EI33" s="73">
        <f>各種係数!ED31</f>
        <v>2.8060040281885072E-7</v>
      </c>
      <c r="EJ33" s="73">
        <f>各種係数!EE31</f>
        <v>3.4046518528759943E-7</v>
      </c>
      <c r="EK33" s="73">
        <f>各種係数!EF31</f>
        <v>0</v>
      </c>
      <c r="EL33" s="73">
        <f>各種係数!EG31</f>
        <v>1.0434297094685593E-6</v>
      </c>
      <c r="EM33" s="73">
        <f>各種係数!EH31</f>
        <v>0</v>
      </c>
      <c r="EN33" s="73">
        <f>各種係数!EI31</f>
        <v>8.5961921502759297E-7</v>
      </c>
      <c r="EO33" s="73">
        <f>各種係数!EJ31</f>
        <v>1.7746018316697032E-10</v>
      </c>
      <c r="EP33" s="73">
        <f>各種係数!EK31</f>
        <v>0</v>
      </c>
      <c r="EQ33" s="73">
        <f>各種係数!EL31</f>
        <v>1.9774524366368852E-7</v>
      </c>
      <c r="ER33" s="73">
        <f>各種係数!EM31</f>
        <v>2.0448254059505321E-7</v>
      </c>
      <c r="ES33" s="73">
        <f>各種係数!EN31</f>
        <v>1.0000000036347818</v>
      </c>
      <c r="ET33" s="73">
        <f>各種係数!EO31</f>
        <v>1.1092283135074661E-5</v>
      </c>
      <c r="EU33" s="73">
        <f>各種係数!EP31</f>
        <v>1.3906110431945716E-7</v>
      </c>
      <c r="EV33" s="73">
        <f>各種係数!EQ31</f>
        <v>2.0585979338013971E-7</v>
      </c>
      <c r="EW33" s="73">
        <f>各種係数!ER31</f>
        <v>4.5482786421309627E-7</v>
      </c>
      <c r="EX33" s="73">
        <f>各種係数!ES31</f>
        <v>1.5382268773323621E-6</v>
      </c>
      <c r="EY33" s="73">
        <f>各種係数!ET31</f>
        <v>9.9471042761424395E-7</v>
      </c>
      <c r="EZ33" s="73">
        <f>各種係数!EU31</f>
        <v>2.377480282756981E-6</v>
      </c>
      <c r="FA33" s="73">
        <f>各種係数!EV31</f>
        <v>1.5461985160187555E-6</v>
      </c>
      <c r="FB33" s="73">
        <f>各種係数!EW31</f>
        <v>2.8912521351668337E-7</v>
      </c>
      <c r="FC33" s="73">
        <f>各種係数!EX31</f>
        <v>0</v>
      </c>
      <c r="FD33" s="73">
        <f>各種係数!EY31</f>
        <v>3.2489209282250828E-7</v>
      </c>
      <c r="FE33" s="73">
        <f>各種係数!EZ31</f>
        <v>1.1539006468299028E-7</v>
      </c>
      <c r="FF33" s="73">
        <f>各種係数!FA31</f>
        <v>3.6014188457125691E-7</v>
      </c>
      <c r="FG33" s="73">
        <f>各種係数!FB31</f>
        <v>2.1174909750355977E-7</v>
      </c>
      <c r="FH33" s="73">
        <f>各種係数!FC31</f>
        <v>3.3826397738551983E-7</v>
      </c>
      <c r="FI33" s="73">
        <f>各種係数!FD31</f>
        <v>3.2504286399364568E-7</v>
      </c>
      <c r="FJ33" s="73">
        <f>各種係数!FE31</f>
        <v>1.50746613941611E-7</v>
      </c>
      <c r="FK33" s="73">
        <f>各種係数!FF31</f>
        <v>1.6299997285994969E-7</v>
      </c>
      <c r="FL33" s="73">
        <f>各種係数!FG31</f>
        <v>2.9865723876710002E-7</v>
      </c>
      <c r="FM33" s="73">
        <f>各種係数!FH31</f>
        <v>1.7756829412061236E-7</v>
      </c>
      <c r="FN33" s="73">
        <f>各種係数!FI31</f>
        <v>1.5041243275923564E-7</v>
      </c>
      <c r="FO33" s="73">
        <f>各種係数!FJ31</f>
        <v>1.4688410651562741E-7</v>
      </c>
      <c r="FP33" s="73">
        <f>各種係数!FK31</f>
        <v>9.7430018035116708E-8</v>
      </c>
      <c r="FQ33" s="73">
        <f>各種係数!FL31</f>
        <v>1.0993185503250231E-7</v>
      </c>
      <c r="FR33" s="73">
        <f>各種係数!FM31</f>
        <v>1.0758381750188344E-7</v>
      </c>
      <c r="FS33" s="73">
        <f>各種係数!FN31</f>
        <v>5.2017345119219294E-8</v>
      </c>
      <c r="FT33" s="73">
        <f>各種係数!FO31</f>
        <v>1.650747886153145E-7</v>
      </c>
      <c r="FU33" s="73">
        <f>各種係数!FP31</f>
        <v>0</v>
      </c>
      <c r="FV33" s="73">
        <f>各種係数!FQ31</f>
        <v>5.3509121678424483E-8</v>
      </c>
      <c r="FW33" s="73">
        <f>各種係数!FR31</f>
        <v>1.7327473472119705E-7</v>
      </c>
      <c r="FX33" s="73">
        <f>各種係数!FS31</f>
        <v>2.2421154846527332E-7</v>
      </c>
      <c r="FY33" s="73">
        <f>各種係数!FT31</f>
        <v>2.3534893439426451E-7</v>
      </c>
      <c r="FZ33" s="73">
        <f>各種係数!FU31</f>
        <v>8.3444009845164896E-7</v>
      </c>
      <c r="GA33" s="73">
        <f>各種係数!FV31</f>
        <v>1.1755616470949925E-6</v>
      </c>
      <c r="GB33" s="73">
        <f>各種係数!FW31</f>
        <v>4.3583061664093243E-7</v>
      </c>
      <c r="GC33" s="73">
        <f>各種係数!FX31</f>
        <v>4.9598928112000506E-7</v>
      </c>
      <c r="GD33" s="73">
        <f>各種係数!FY31</f>
        <v>9.7330726189638134E-7</v>
      </c>
      <c r="GE33" s="73">
        <f>各種係数!FZ31</f>
        <v>4.3133954366089315E-7</v>
      </c>
      <c r="GF33" s="73">
        <f>各種係数!GA31</f>
        <v>9.0150034087592612E-7</v>
      </c>
      <c r="GG33" s="73">
        <f>各種係数!GB31</f>
        <v>1.4061333750682457E-6</v>
      </c>
      <c r="GH33" s="73">
        <f>各種係数!GC31</f>
        <v>7.434845784459149E-7</v>
      </c>
      <c r="GI33" s="73">
        <f>各種係数!GD31</f>
        <v>9.2079470366657193E-7</v>
      </c>
      <c r="GJ33" s="73">
        <f>各種係数!GE31</f>
        <v>6.6936455654426829E-7</v>
      </c>
      <c r="GK33" s="73">
        <f>各種係数!GF31</f>
        <v>2.4287005996176267E-7</v>
      </c>
      <c r="GL33" s="73">
        <f>各種係数!GG31</f>
        <v>1.5896319218342064E-7</v>
      </c>
      <c r="GM33" s="73">
        <f>各種係数!GH31</f>
        <v>1.3661501911130487E-7</v>
      </c>
      <c r="GN33" s="73">
        <f>各種係数!GI31</f>
        <v>3.5234113328250462E-8</v>
      </c>
      <c r="GO33" s="73">
        <f>各種係数!GJ31</f>
        <v>3.0122511381218872E-7</v>
      </c>
      <c r="GP33" s="73">
        <f>各種係数!GK31</f>
        <v>1.9452956152145938E-6</v>
      </c>
      <c r="GQ33" s="73">
        <f>各種係数!GL31</f>
        <v>1.2849186838130455E-5</v>
      </c>
      <c r="GR33" s="73">
        <f>各種係数!GM31</f>
        <v>2.0717359561553352E-6</v>
      </c>
      <c r="GS33" s="73">
        <f>各種係数!GN31</f>
        <v>7.4475067930032626E-6</v>
      </c>
      <c r="GT33" s="73">
        <f>各種係数!GO31</f>
        <v>9.5580618660636613E-7</v>
      </c>
      <c r="GU33" s="73">
        <f>各種係数!GP31</f>
        <v>2.8569197852425017E-7</v>
      </c>
      <c r="GV33" s="73">
        <f>各種係数!GQ31</f>
        <v>2.5697898251736082E-7</v>
      </c>
      <c r="GW33" s="73">
        <f>各種係数!GR31</f>
        <v>4.0256213097299333E-7</v>
      </c>
      <c r="GX33" s="73">
        <f>各種係数!GS31</f>
        <v>2.4728847169831969E-7</v>
      </c>
      <c r="GY33" s="73">
        <f>各種係数!GT31</f>
        <v>2.7037493875587671E-7</v>
      </c>
      <c r="GZ33" s="73">
        <f>各種係数!GU31</f>
        <v>2.966936297569831E-7</v>
      </c>
      <c r="HA33" s="73">
        <f>各種係数!GV31</f>
        <v>1.001650991686615E-7</v>
      </c>
      <c r="HB33" s="73">
        <f>各種係数!GW31</f>
        <v>4.3528431076770872E-7</v>
      </c>
      <c r="HC33" s="73">
        <f>各種係数!GX31</f>
        <v>6.7205894950901169E-7</v>
      </c>
      <c r="HD33" s="73">
        <f>各種係数!GY31</f>
        <v>3.6361448538554513E-7</v>
      </c>
      <c r="HE33" s="73">
        <f>各種係数!GZ31</f>
        <v>5.0960817345489752E-7</v>
      </c>
      <c r="HF33" s="73">
        <f>各種係数!HA31</f>
        <v>2.1657291573093199E-7</v>
      </c>
      <c r="HG33" s="73">
        <f>各種係数!HB31</f>
        <v>5.3794568042472346E-7</v>
      </c>
      <c r="HH33" s="73">
        <f>各種係数!HC31</f>
        <v>2.370125213007338E-7</v>
      </c>
      <c r="HI33" s="73">
        <f>各種係数!HD31</f>
        <v>2.5532009280514256E-7</v>
      </c>
      <c r="HJ33" s="73">
        <f>各種係数!HE31</f>
        <v>4.3258175351685096E-7</v>
      </c>
      <c r="HK33" s="73">
        <f>各種係数!HF31</f>
        <v>3.1891617035217139E-7</v>
      </c>
      <c r="HL33" s="73">
        <f>各種係数!HG31</f>
        <v>3.3202913900759782E-7</v>
      </c>
      <c r="HM33" s="73">
        <f>各種係数!HH31</f>
        <v>3.2435680551563684E-7</v>
      </c>
      <c r="HN33" s="73">
        <f>各種係数!HI31</f>
        <v>2.073228133376313E-7</v>
      </c>
      <c r="HO33" s="73">
        <f>各種係数!HJ31</f>
        <v>1.2395000243429995E-6</v>
      </c>
      <c r="HP33" s="73">
        <f>各種係数!HK31</f>
        <v>3.5177410482007611E-7</v>
      </c>
      <c r="HQ33" s="73">
        <f>各種係数!HL31</f>
        <v>6.4051978579767171E-7</v>
      </c>
      <c r="HR33" s="73">
        <f>各種係数!HM31</f>
        <v>9.0977745260194513E-7</v>
      </c>
      <c r="HS33" s="73">
        <f>各種係数!HN31</f>
        <v>2.040940714524018E-7</v>
      </c>
      <c r="HT33" s="73">
        <f>各種係数!HO31</f>
        <v>7.6533670138029508E-7</v>
      </c>
      <c r="HU33" s="73">
        <f>各種係数!HP31</f>
        <v>2.070021889623399E-7</v>
      </c>
      <c r="HV33" s="73">
        <f>各種係数!HQ31</f>
        <v>6.5368373324144468E-7</v>
      </c>
      <c r="HW33" s="203">
        <v>0</v>
      </c>
      <c r="HX33" s="203">
        <f t="shared" si="4"/>
        <v>0</v>
      </c>
      <c r="HY33" s="203">
        <f t="shared" si="5"/>
        <v>0</v>
      </c>
      <c r="HZ33" s="72">
        <f>各種係数!HT31</f>
        <v>1.4285714285714286E-3</v>
      </c>
      <c r="IA33" s="221">
        <f t="shared" si="6"/>
        <v>0</v>
      </c>
      <c r="IB33" s="203">
        <f t="shared" si="13"/>
        <v>0</v>
      </c>
      <c r="IC33" s="219">
        <f t="shared" si="14"/>
        <v>0</v>
      </c>
      <c r="ID33" s="219">
        <f t="shared" si="15"/>
        <v>0</v>
      </c>
      <c r="IE33" s="72">
        <f>各種係数!HT31</f>
        <v>1.4285714285714286E-3</v>
      </c>
      <c r="IF33" s="221">
        <f t="shared" si="7"/>
        <v>0</v>
      </c>
      <c r="II33" s="72">
        <f>各種係数!I31</f>
        <v>2.8579493707291872E-2</v>
      </c>
      <c r="IJ33" s="219">
        <f t="shared" si="16"/>
        <v>0</v>
      </c>
      <c r="IK33" s="73">
        <f>各種係数!C31</f>
        <v>4.4316419233303428E-5</v>
      </c>
      <c r="IL33" s="219">
        <f t="shared" si="17"/>
        <v>0</v>
      </c>
      <c r="IM33" s="232">
        <v>0</v>
      </c>
      <c r="IN33" s="545">
        <f>各種係数!E31</f>
        <v>0.5714285714285714</v>
      </c>
      <c r="IO33" s="219">
        <f t="shared" si="18"/>
        <v>0</v>
      </c>
      <c r="IP33" s="545">
        <f>各種係数!F31</f>
        <v>0.14285714285714285</v>
      </c>
      <c r="IQ33" s="232">
        <f t="shared" si="19"/>
        <v>0</v>
      </c>
      <c r="IR33" s="72">
        <f>各種係数!HT31</f>
        <v>1.4285714285714286E-3</v>
      </c>
      <c r="IS33" s="233">
        <f t="shared" si="20"/>
        <v>0</v>
      </c>
      <c r="IT33" s="234">
        <f t="shared" si="21"/>
        <v>0</v>
      </c>
      <c r="IU33" s="234">
        <f t="shared" si="22"/>
        <v>0</v>
      </c>
      <c r="IV33" s="234">
        <f t="shared" si="23"/>
        <v>0</v>
      </c>
      <c r="IW33" s="235">
        <f t="shared" si="24"/>
        <v>0</v>
      </c>
      <c r="IY33" s="177"/>
      <c r="IZ33" s="181"/>
      <c r="JA33" s="178"/>
      <c r="JB33" s="181"/>
    </row>
    <row r="34" spans="1:262">
      <c r="A34" s="6" t="s">
        <v>234</v>
      </c>
      <c r="B34" s="1" t="s">
        <v>23</v>
      </c>
      <c r="C34" s="219">
        <f>'計算2-1'!AC34</f>
        <v>0</v>
      </c>
      <c r="D34" s="545">
        <f>各種係数!D32</f>
        <v>0.54091022133797562</v>
      </c>
      <c r="E34" s="545">
        <f>各種係数!E32</f>
        <v>0.45908977866202438</v>
      </c>
      <c r="F34" s="545">
        <f>各種係数!F32</f>
        <v>0.14125839343446903</v>
      </c>
      <c r="G34" s="546">
        <f t="shared" si="8"/>
        <v>0</v>
      </c>
      <c r="H34" s="546">
        <f t="shared" si="9"/>
        <v>0</v>
      </c>
      <c r="I34" s="546">
        <f t="shared" si="10"/>
        <v>0</v>
      </c>
      <c r="J34" s="72">
        <f>各種係数!HT32</f>
        <v>2.9345933847301669E-4</v>
      </c>
      <c r="K34" s="221">
        <f t="shared" si="11"/>
        <v>0</v>
      </c>
      <c r="L34" s="546">
        <v>0</v>
      </c>
      <c r="M34" s="558">
        <f>各種係数!C32</f>
        <v>0.43974190726159235</v>
      </c>
      <c r="N34" s="546">
        <f t="shared" si="12"/>
        <v>0</v>
      </c>
      <c r="O34" s="75">
        <f>各種係数!J32</f>
        <v>0</v>
      </c>
      <c r="P34" s="75">
        <f>各種係数!K32</f>
        <v>0</v>
      </c>
      <c r="Q34" s="75">
        <f>各種係数!L32</f>
        <v>0</v>
      </c>
      <c r="R34" s="75">
        <f>各種係数!M32</f>
        <v>0</v>
      </c>
      <c r="S34" s="75">
        <f>各種係数!N32</f>
        <v>0</v>
      </c>
      <c r="T34" s="75">
        <f>各種係数!O32</f>
        <v>0</v>
      </c>
      <c r="U34" s="75">
        <f>各種係数!P32</f>
        <v>0</v>
      </c>
      <c r="V34" s="75">
        <f>各種係数!Q32</f>
        <v>0</v>
      </c>
      <c r="W34" s="75">
        <f>各種係数!R32</f>
        <v>0</v>
      </c>
      <c r="X34" s="75">
        <f>各種係数!S32</f>
        <v>0</v>
      </c>
      <c r="Y34" s="75">
        <f>各種係数!T32</f>
        <v>0</v>
      </c>
      <c r="Z34" s="75">
        <f>各種係数!U32</f>
        <v>0</v>
      </c>
      <c r="AA34" s="75">
        <f>各種係数!V32</f>
        <v>0</v>
      </c>
      <c r="AB34" s="75">
        <f>各種係数!W32</f>
        <v>0</v>
      </c>
      <c r="AC34" s="75">
        <f>各種係数!X32</f>
        <v>0</v>
      </c>
      <c r="AD34" s="75">
        <f>各種係数!Y32</f>
        <v>0</v>
      </c>
      <c r="AE34" s="75">
        <f>各種係数!Z32</f>
        <v>0</v>
      </c>
      <c r="AF34" s="75">
        <f>各種係数!AA32</f>
        <v>0</v>
      </c>
      <c r="AG34" s="75">
        <f>各種係数!AB32</f>
        <v>0</v>
      </c>
      <c r="AH34" s="75">
        <f>各種係数!AC32</f>
        <v>6.1755624172915742E-4</v>
      </c>
      <c r="AI34" s="75">
        <f>各種係数!AD32</f>
        <v>0</v>
      </c>
      <c r="AJ34" s="75">
        <f>各種係数!AE32</f>
        <v>5.7460256655813061E-4</v>
      </c>
      <c r="AK34" s="75">
        <f>各種係数!AF32</f>
        <v>0</v>
      </c>
      <c r="AL34" s="75">
        <f>各種係数!AG32</f>
        <v>0</v>
      </c>
      <c r="AM34" s="75">
        <f>各種係数!AH32</f>
        <v>0</v>
      </c>
      <c r="AN34" s="75">
        <f>各種係数!AI32</f>
        <v>6.4724919093851128E-5</v>
      </c>
      <c r="AO34" s="75">
        <f>各種係数!AJ32</f>
        <v>0</v>
      </c>
      <c r="AP34" s="75">
        <f>各種係数!AK32</f>
        <v>0</v>
      </c>
      <c r="AQ34" s="75">
        <f>各種係数!AL32</f>
        <v>9.7165991902834007E-5</v>
      </c>
      <c r="AR34" s="75">
        <f>各種係数!AM32</f>
        <v>0</v>
      </c>
      <c r="AS34" s="75">
        <f>各種係数!AN32</f>
        <v>0</v>
      </c>
      <c r="AT34" s="75">
        <f>各種係数!AO32</f>
        <v>0</v>
      </c>
      <c r="AU34" s="75">
        <f>各種係数!AP32</f>
        <v>0</v>
      </c>
      <c r="AV34" s="75">
        <f>各種係数!AQ32</f>
        <v>0</v>
      </c>
      <c r="AW34" s="75">
        <f>各種係数!AR32</f>
        <v>1.7534877767822858E-2</v>
      </c>
      <c r="AX34" s="75">
        <f>各種係数!AS32</f>
        <v>2.717391304347826E-3</v>
      </c>
      <c r="AY34" s="75">
        <f>各種係数!AT32</f>
        <v>0</v>
      </c>
      <c r="AZ34" s="75">
        <f>各種係数!AU32</f>
        <v>1.3772839959599669E-2</v>
      </c>
      <c r="BA34" s="75">
        <f>各種係数!AV32</f>
        <v>1.5012760846719713E-4</v>
      </c>
      <c r="BB34" s="75">
        <f>各種係数!AW32</f>
        <v>4.532904767791651E-4</v>
      </c>
      <c r="BC34" s="75">
        <f>各種係数!AX32</f>
        <v>3.3804086538461538E-4</v>
      </c>
      <c r="BD34" s="75">
        <f>各種係数!AY32</f>
        <v>0</v>
      </c>
      <c r="BE34" s="75">
        <f>各種係数!AZ32</f>
        <v>2.5150905432595573E-5</v>
      </c>
      <c r="BF34" s="75">
        <f>各種係数!BA32</f>
        <v>0</v>
      </c>
      <c r="BG34" s="75">
        <f>各種係数!BB32</f>
        <v>1.6831333209903556E-5</v>
      </c>
      <c r="BH34" s="75">
        <f>各種係数!BC32</f>
        <v>1.080123566135966E-4</v>
      </c>
      <c r="BI34" s="75">
        <f>各種係数!BD32</f>
        <v>0</v>
      </c>
      <c r="BJ34" s="75">
        <f>各種係数!BE32</f>
        <v>0</v>
      </c>
      <c r="BK34" s="75">
        <f>各種係数!BF32</f>
        <v>0</v>
      </c>
      <c r="BL34" s="75">
        <f>各種係数!BG32</f>
        <v>0</v>
      </c>
      <c r="BM34" s="75">
        <f>各種係数!BH32</f>
        <v>0</v>
      </c>
      <c r="BN34" s="75">
        <f>各種係数!BI32</f>
        <v>0</v>
      </c>
      <c r="BO34" s="75">
        <f>各種係数!BJ32</f>
        <v>0</v>
      </c>
      <c r="BP34" s="75">
        <f>各種係数!BK32</f>
        <v>0</v>
      </c>
      <c r="BQ34" s="75">
        <f>各種係数!BL32</f>
        <v>0</v>
      </c>
      <c r="BR34" s="75">
        <f>各種係数!BM32</f>
        <v>0</v>
      </c>
      <c r="BS34" s="75">
        <f>各種係数!BN32</f>
        <v>6.7821133065063078E-5</v>
      </c>
      <c r="BT34" s="75">
        <f>各種係数!BO32</f>
        <v>0</v>
      </c>
      <c r="BU34" s="75">
        <f>各種係数!BP32</f>
        <v>3.1962497336458556E-4</v>
      </c>
      <c r="BV34" s="75">
        <f>各種係数!BQ32</f>
        <v>3.1466661072593585E-5</v>
      </c>
      <c r="BW34" s="75">
        <f>各種係数!BR32</f>
        <v>2.3207240659085636E-4</v>
      </c>
      <c r="BX34" s="75">
        <f>各種係数!BS32</f>
        <v>7.2561635446988064E-4</v>
      </c>
      <c r="BY34" s="75">
        <f>各種係数!BT32</f>
        <v>2.8567075493258169E-5</v>
      </c>
      <c r="BZ34" s="75">
        <f>各種係数!BU32</f>
        <v>2.7150632712410593E-2</v>
      </c>
      <c r="CA34" s="75">
        <f>各種係数!BV32</f>
        <v>9.8654418424116968E-3</v>
      </c>
      <c r="CB34" s="75">
        <f>各種係数!BW32</f>
        <v>1.4619469741332311E-2</v>
      </c>
      <c r="CC34" s="75">
        <f>各種係数!BX32</f>
        <v>0</v>
      </c>
      <c r="CD34" s="75">
        <f>各種係数!BY32</f>
        <v>0</v>
      </c>
      <c r="CE34" s="75">
        <f>各種係数!BZ32</f>
        <v>1.357483613233526E-4</v>
      </c>
      <c r="CF34" s="75">
        <f>各種係数!CA32</f>
        <v>-1.636321092015244E-6</v>
      </c>
      <c r="CG34" s="75">
        <f>各種係数!CB32</f>
        <v>0</v>
      </c>
      <c r="CH34" s="75">
        <f>各種係数!CC32</f>
        <v>0</v>
      </c>
      <c r="CI34" s="75">
        <f>各種係数!CD32</f>
        <v>0</v>
      </c>
      <c r="CJ34" s="75">
        <f>各種係数!CE32</f>
        <v>0</v>
      </c>
      <c r="CK34" s="75">
        <f>各種係数!CF32</f>
        <v>0</v>
      </c>
      <c r="CL34" s="75">
        <f>各種係数!CG32</f>
        <v>0</v>
      </c>
      <c r="CM34" s="75">
        <f>各種係数!CH32</f>
        <v>0</v>
      </c>
      <c r="CN34" s="75">
        <f>各種係数!CI32</f>
        <v>0</v>
      </c>
      <c r="CO34" s="75">
        <f>各種係数!CJ32</f>
        <v>0</v>
      </c>
      <c r="CP34" s="75">
        <f>各種係数!CK32</f>
        <v>0</v>
      </c>
      <c r="CQ34" s="75">
        <f>各種係数!CL32</f>
        <v>0</v>
      </c>
      <c r="CR34" s="75">
        <f>各種係数!CM32</f>
        <v>0</v>
      </c>
      <c r="CS34" s="75">
        <f>各種係数!CN32</f>
        <v>0</v>
      </c>
      <c r="CT34" s="75">
        <f>各種係数!CO32</f>
        <v>0</v>
      </c>
      <c r="CU34" s="75">
        <f>各種係数!CP32</f>
        <v>0</v>
      </c>
      <c r="CV34" s="75">
        <f>各種係数!CQ32</f>
        <v>0</v>
      </c>
      <c r="CW34" s="75">
        <f>各種係数!CR32</f>
        <v>0</v>
      </c>
      <c r="CX34" s="75">
        <f>各種係数!CS32</f>
        <v>0</v>
      </c>
      <c r="CY34" s="75">
        <f>各種係数!CT32</f>
        <v>0</v>
      </c>
      <c r="CZ34" s="75">
        <f>各種係数!CU32</f>
        <v>0</v>
      </c>
      <c r="DA34" s="75">
        <f>各種係数!CV32</f>
        <v>0</v>
      </c>
      <c r="DB34" s="75">
        <f>各種係数!CW32</f>
        <v>0</v>
      </c>
      <c r="DC34" s="75">
        <f>各種係数!CX32</f>
        <v>0</v>
      </c>
      <c r="DD34" s="75">
        <f>各種係数!CY32</f>
        <v>8.9994420345938544E-6</v>
      </c>
      <c r="DE34" s="75">
        <f>各種係数!CZ32</f>
        <v>7.9164027865737817E-6</v>
      </c>
      <c r="DF34" s="75">
        <f>各種係数!DA32</f>
        <v>2.194722536423953E-4</v>
      </c>
      <c r="DG34" s="75">
        <f>各種係数!DB32</f>
        <v>2.6701556700755655E-5</v>
      </c>
      <c r="DH34" s="75">
        <f>各種係数!DC32</f>
        <v>0</v>
      </c>
      <c r="DI34" s="75">
        <f>各種係数!DD32</f>
        <v>0</v>
      </c>
      <c r="DJ34" s="75">
        <f>各種係数!DE32</f>
        <v>0</v>
      </c>
      <c r="DK34" s="75">
        <f>各種係数!DF32</f>
        <v>0</v>
      </c>
      <c r="DL34" s="75">
        <f>各種係数!DG32</f>
        <v>4.5350616957351523E-4</v>
      </c>
      <c r="DM34" s="75">
        <f>各種係数!DH32</f>
        <v>0</v>
      </c>
      <c r="DN34" s="75">
        <f>各種係数!DI32</f>
        <v>0</v>
      </c>
      <c r="DO34" s="75">
        <f>各種係数!DJ32</f>
        <v>0</v>
      </c>
      <c r="DP34" s="75">
        <f>各種係数!DK32</f>
        <v>1.1999904000767994E-4</v>
      </c>
      <c r="DQ34" s="75">
        <f>各種係数!DL32</f>
        <v>0</v>
      </c>
      <c r="DR34" s="75">
        <f>各種係数!DM32</f>
        <v>0</v>
      </c>
      <c r="DS34" s="75">
        <f>各種係数!DN32</f>
        <v>7.5543941287374846E-5</v>
      </c>
      <c r="DT34" s="73">
        <f>各種係数!DO32</f>
        <v>1.1732167634936411E-4</v>
      </c>
      <c r="DU34" s="73">
        <f>各種係数!DP32</f>
        <v>3.5245120785494825E-4</v>
      </c>
      <c r="DV34" s="73">
        <f>各種係数!DQ32</f>
        <v>7.9670513148246037E-5</v>
      </c>
      <c r="DW34" s="73">
        <f>各種係数!DR32</f>
        <v>6.8257856514608323E-5</v>
      </c>
      <c r="DX34" s="73">
        <f>各種係数!DS32</f>
        <v>4.4245928521760509E-4</v>
      </c>
      <c r="DY34" s="73">
        <f>各種係数!DT32</f>
        <v>1.9544408324647796E-4</v>
      </c>
      <c r="DZ34" s="73">
        <f>各種係数!DU32</f>
        <v>8.7253287610690201E-5</v>
      </c>
      <c r="EA34" s="73">
        <f>各種係数!DV32</f>
        <v>1.2975000478734466E-4</v>
      </c>
      <c r="EB34" s="73">
        <f>各種係数!DW32</f>
        <v>3.0103292878602368E-5</v>
      </c>
      <c r="EC34" s="73">
        <f>各種係数!DX32</f>
        <v>0</v>
      </c>
      <c r="ED34" s="73">
        <f>各種係数!DY32</f>
        <v>2.7017188241515802E-4</v>
      </c>
      <c r="EE34" s="73">
        <f>各種係数!DZ32</f>
        <v>6.8517409732024156E-5</v>
      </c>
      <c r="EF34" s="73">
        <f>各種係数!EA32</f>
        <v>1.2381838284235673E-4</v>
      </c>
      <c r="EG34" s="73">
        <f>各種係数!EB32</f>
        <v>8.095677126181284E-5</v>
      </c>
      <c r="EH34" s="73">
        <f>各種係数!EC32</f>
        <v>1.4124369999874903E-4</v>
      </c>
      <c r="EI34" s="73">
        <f>各種係数!ED32</f>
        <v>1.0676305384705353E-4</v>
      </c>
      <c r="EJ34" s="73">
        <f>各種係数!EE32</f>
        <v>1.5537567843449659E-4</v>
      </c>
      <c r="EK34" s="73">
        <f>各種係数!EF32</f>
        <v>0</v>
      </c>
      <c r="EL34" s="73">
        <f>各種係数!EG32</f>
        <v>1.3793788232279514E-3</v>
      </c>
      <c r="EM34" s="73">
        <f>各種係数!EH32</f>
        <v>0</v>
      </c>
      <c r="EN34" s="73">
        <f>各種係数!EI32</f>
        <v>4.4530912630998023E-4</v>
      </c>
      <c r="EO34" s="73">
        <f>各種係数!EJ32</f>
        <v>9.1929819319308758E-8</v>
      </c>
      <c r="EP34" s="73">
        <f>各種係数!EK32</f>
        <v>0</v>
      </c>
      <c r="EQ34" s="73">
        <f>各種係数!EL32</f>
        <v>7.9207483986973914E-5</v>
      </c>
      <c r="ER34" s="73">
        <f>各種係数!EM32</f>
        <v>1.0770600590573174E-4</v>
      </c>
      <c r="ES34" s="73">
        <f>各種係数!EN32</f>
        <v>1.5616292823752387E-6</v>
      </c>
      <c r="ET34" s="73">
        <f>各種係数!EO32</f>
        <v>1.000128171908284</v>
      </c>
      <c r="EU34" s="73">
        <f>各種係数!EP32</f>
        <v>2.1182355589574673E-4</v>
      </c>
      <c r="EV34" s="73">
        <f>各種係数!EQ32</f>
        <v>1.4388315323524847E-4</v>
      </c>
      <c r="EW34" s="73">
        <f>各種係数!ER32</f>
        <v>1.411271058449635E-4</v>
      </c>
      <c r="EX34" s="73">
        <f>各種係数!ES32</f>
        <v>2.7900432294145891E-4</v>
      </c>
      <c r="EY34" s="73">
        <f>各種係数!ET32</f>
        <v>2.5479555805050852E-4</v>
      </c>
      <c r="EZ34" s="73">
        <f>各種係数!EU32</f>
        <v>3.2092357949186343E-4</v>
      </c>
      <c r="FA34" s="73">
        <f>各種係数!EV32</f>
        <v>8.0513536947971181E-3</v>
      </c>
      <c r="FB34" s="73">
        <f>各種係数!EW32</f>
        <v>2.1836258737772131E-3</v>
      </c>
      <c r="FC34" s="73">
        <f>各種係数!EX32</f>
        <v>0</v>
      </c>
      <c r="FD34" s="73">
        <f>各種係数!EY32</f>
        <v>6.5967838576739086E-3</v>
      </c>
      <c r="FE34" s="73">
        <f>各種係数!EZ32</f>
        <v>1.5125341201097231E-4</v>
      </c>
      <c r="FF34" s="73">
        <f>各種係数!FA32</f>
        <v>4.0812133639332975E-4</v>
      </c>
      <c r="FG34" s="73">
        <f>各種係数!FB32</f>
        <v>2.5489701458249512E-4</v>
      </c>
      <c r="FH34" s="73">
        <f>各種係数!FC32</f>
        <v>7.7308293159821802E-5</v>
      </c>
      <c r="FI34" s="73">
        <f>各種係数!FD32</f>
        <v>1.7466636170924361E-4</v>
      </c>
      <c r="FJ34" s="73">
        <f>各種係数!FE32</f>
        <v>1.0181339670810464E-4</v>
      </c>
      <c r="FK34" s="73">
        <f>各種係数!FF32</f>
        <v>1.0516954117731816E-4</v>
      </c>
      <c r="FL34" s="73">
        <f>各種係数!FG32</f>
        <v>1.4830753145155624E-4</v>
      </c>
      <c r="FM34" s="73">
        <f>各種係数!FH32</f>
        <v>1.4917964648299712E-4</v>
      </c>
      <c r="FN34" s="73">
        <f>各種係数!FI32</f>
        <v>2.201084295815185E-4</v>
      </c>
      <c r="FO34" s="73">
        <f>各種係数!FJ32</f>
        <v>8.4363863520321646E-5</v>
      </c>
      <c r="FP34" s="73">
        <f>各種係数!FK32</f>
        <v>4.3923148858764744E-5</v>
      </c>
      <c r="FQ34" s="73">
        <f>各種係数!FL32</f>
        <v>4.5923666040447804E-5</v>
      </c>
      <c r="FR34" s="73">
        <f>各種係数!FM32</f>
        <v>7.1877516927822301E-5</v>
      </c>
      <c r="FS34" s="73">
        <f>各種係数!FN32</f>
        <v>3.3279699887224549E-5</v>
      </c>
      <c r="FT34" s="73">
        <f>各種係数!FO32</f>
        <v>4.2060558869809494E-5</v>
      </c>
      <c r="FU34" s="73">
        <f>各種係数!FP32</f>
        <v>0</v>
      </c>
      <c r="FV34" s="73">
        <f>各種係数!FQ32</f>
        <v>3.1586379029057854E-5</v>
      </c>
      <c r="FW34" s="73">
        <f>各種係数!FR32</f>
        <v>1.6037212399175213E-4</v>
      </c>
      <c r="FX34" s="73">
        <f>各種係数!FS32</f>
        <v>1.5704383442808074E-4</v>
      </c>
      <c r="FY34" s="73">
        <f>各種係数!FT32</f>
        <v>2.8963769837617252E-4</v>
      </c>
      <c r="FZ34" s="73">
        <f>各種係数!FU32</f>
        <v>1.2593178739291305E-4</v>
      </c>
      <c r="GA34" s="73">
        <f>各種係数!FV32</f>
        <v>2.9172530070675111E-4</v>
      </c>
      <c r="GB34" s="73">
        <f>各種係数!FW32</f>
        <v>3.5024198186510679E-4</v>
      </c>
      <c r="GC34" s="73">
        <f>各種係数!FX32</f>
        <v>4.2200558538356139E-5</v>
      </c>
      <c r="GD34" s="73">
        <f>各種係数!FY32</f>
        <v>1.1974374982016053E-2</v>
      </c>
      <c r="GE34" s="73">
        <f>各種係数!FZ32</f>
        <v>4.3824281288293819E-3</v>
      </c>
      <c r="GF34" s="73">
        <f>各種係数!GA32</f>
        <v>7.1107151117442658E-3</v>
      </c>
      <c r="GG34" s="73">
        <f>各種係数!GB32</f>
        <v>1.6942123455226119E-4</v>
      </c>
      <c r="GH34" s="73">
        <f>各種係数!GC32</f>
        <v>3.4209423328642748E-4</v>
      </c>
      <c r="GI34" s="73">
        <f>各種係数!GD32</f>
        <v>4.4695614021644591E-4</v>
      </c>
      <c r="GJ34" s="73">
        <f>各種係数!GE32</f>
        <v>1.3389816925809525E-4</v>
      </c>
      <c r="GK34" s="73">
        <f>各種係数!GF32</f>
        <v>4.0625586104195638E-5</v>
      </c>
      <c r="GL34" s="73">
        <f>各種係数!GG32</f>
        <v>8.4965120122165941E-5</v>
      </c>
      <c r="GM34" s="73">
        <f>各種係数!GH32</f>
        <v>4.5235693912247686E-5</v>
      </c>
      <c r="GN34" s="73">
        <f>各種係数!GI32</f>
        <v>3.5715469242305895E-6</v>
      </c>
      <c r="GO34" s="73">
        <f>各種係数!GJ32</f>
        <v>3.0327051923751297E-4</v>
      </c>
      <c r="GP34" s="73">
        <f>各種係数!GK32</f>
        <v>2.963932860929957E-5</v>
      </c>
      <c r="GQ34" s="73">
        <f>各種係数!GL32</f>
        <v>4.1822284513592733E-5</v>
      </c>
      <c r="GR34" s="73">
        <f>各種係数!GM32</f>
        <v>1.5391250030262149E-5</v>
      </c>
      <c r="GS34" s="73">
        <f>各種係数!GN32</f>
        <v>2.9622270981664562E-5</v>
      </c>
      <c r="GT34" s="73">
        <f>各種係数!GO32</f>
        <v>2.5299330998831638E-5</v>
      </c>
      <c r="GU34" s="73">
        <f>各種係数!GP32</f>
        <v>3.0353856608752615E-4</v>
      </c>
      <c r="GV34" s="73">
        <f>各種係数!GQ32</f>
        <v>9.7219703237692097E-5</v>
      </c>
      <c r="GW34" s="73">
        <f>各種係数!GR32</f>
        <v>3.7847719161723315E-5</v>
      </c>
      <c r="GX34" s="73">
        <f>各種係数!GS32</f>
        <v>8.7247464729961477E-5</v>
      </c>
      <c r="GY34" s="73">
        <f>各種係数!GT32</f>
        <v>4.9292509787507064E-5</v>
      </c>
      <c r="GZ34" s="73">
        <f>各種係数!GU32</f>
        <v>2.4635743006557132E-5</v>
      </c>
      <c r="HA34" s="73">
        <f>各種係数!GV32</f>
        <v>3.8124940247192479E-5</v>
      </c>
      <c r="HB34" s="73">
        <f>各種係数!GW32</f>
        <v>5.4558623779487341E-5</v>
      </c>
      <c r="HC34" s="73">
        <f>各種係数!GX32</f>
        <v>7.2467471039306866E-5</v>
      </c>
      <c r="HD34" s="73">
        <f>各種係数!GY32</f>
        <v>1.1291261961443241E-4</v>
      </c>
      <c r="HE34" s="73">
        <f>各種係数!GZ32</f>
        <v>8.7555496441643719E-5</v>
      </c>
      <c r="HF34" s="73">
        <f>各種係数!HA32</f>
        <v>5.3755732008248785E-5</v>
      </c>
      <c r="HG34" s="73">
        <f>各種係数!HB32</f>
        <v>1.4193698833982001E-4</v>
      </c>
      <c r="HH34" s="73">
        <f>各種係数!HC32</f>
        <v>1.4370766752454066E-4</v>
      </c>
      <c r="HI34" s="73">
        <f>各種係数!HD32</f>
        <v>8.7168868180388017E-5</v>
      </c>
      <c r="HJ34" s="73">
        <f>各種係数!HE32</f>
        <v>1.2723210626139838E-4</v>
      </c>
      <c r="HK34" s="73">
        <f>各種係数!HF32</f>
        <v>4.4023733448357409E-5</v>
      </c>
      <c r="HL34" s="73">
        <f>各種係数!HG32</f>
        <v>4.9442099041283372E-5</v>
      </c>
      <c r="HM34" s="73">
        <f>各種係数!HH32</f>
        <v>3.1802578542641425E-5</v>
      </c>
      <c r="HN34" s="73">
        <f>各種係数!HI32</f>
        <v>3.8916052977916431E-5</v>
      </c>
      <c r="HO34" s="73">
        <f>各種係数!HJ32</f>
        <v>3.0664080574768228E-4</v>
      </c>
      <c r="HP34" s="73">
        <f>各種係数!HK32</f>
        <v>3.2391027926794623E-4</v>
      </c>
      <c r="HQ34" s="73">
        <f>各種係数!HL32</f>
        <v>1.4751211090201533E-4</v>
      </c>
      <c r="HR34" s="73">
        <f>各種係数!HM32</f>
        <v>1.9857622395592339E-4</v>
      </c>
      <c r="HS34" s="73">
        <f>各種係数!HN32</f>
        <v>4.0997505685934052E-5</v>
      </c>
      <c r="HT34" s="73">
        <f>各種係数!HO32</f>
        <v>1.9494512406869875E-4</v>
      </c>
      <c r="HU34" s="73">
        <f>各種係数!HP32</f>
        <v>3.872314055874768E-5</v>
      </c>
      <c r="HV34" s="73">
        <f>各種係数!HQ32</f>
        <v>3.6212432610925461E-5</v>
      </c>
      <c r="HW34" s="203">
        <v>0</v>
      </c>
      <c r="HX34" s="203">
        <f t="shared" si="4"/>
        <v>0</v>
      </c>
      <c r="HY34" s="203">
        <f t="shared" si="5"/>
        <v>0</v>
      </c>
      <c r="HZ34" s="72">
        <f>各種係数!HT32</f>
        <v>2.9345933847301669E-4</v>
      </c>
      <c r="IA34" s="221">
        <f t="shared" si="6"/>
        <v>0</v>
      </c>
      <c r="IB34" s="203">
        <f t="shared" si="13"/>
        <v>0</v>
      </c>
      <c r="IC34" s="219">
        <f t="shared" si="14"/>
        <v>0</v>
      </c>
      <c r="ID34" s="219">
        <f t="shared" si="15"/>
        <v>0</v>
      </c>
      <c r="IE34" s="72">
        <f>各種係数!HT32</f>
        <v>2.9345933847301669E-4</v>
      </c>
      <c r="IF34" s="221">
        <f t="shared" si="7"/>
        <v>0</v>
      </c>
      <c r="II34" s="72">
        <f>各種係数!I32</f>
        <v>0</v>
      </c>
      <c r="IJ34" s="219">
        <f t="shared" si="16"/>
        <v>0</v>
      </c>
      <c r="IK34" s="73">
        <f>各種係数!C32</f>
        <v>0.43974190726159235</v>
      </c>
      <c r="IL34" s="219">
        <f t="shared" si="17"/>
        <v>0</v>
      </c>
      <c r="IM34" s="232">
        <v>0</v>
      </c>
      <c r="IN34" s="545">
        <f>各種係数!E32</f>
        <v>0.45908977866202438</v>
      </c>
      <c r="IO34" s="219">
        <f t="shared" si="18"/>
        <v>0</v>
      </c>
      <c r="IP34" s="545">
        <f>各種係数!F32</f>
        <v>0.14125839343446903</v>
      </c>
      <c r="IQ34" s="232">
        <f t="shared" si="19"/>
        <v>0</v>
      </c>
      <c r="IR34" s="72">
        <f>各種係数!HT32</f>
        <v>2.9345933847301669E-4</v>
      </c>
      <c r="IS34" s="233">
        <f t="shared" si="20"/>
        <v>0</v>
      </c>
      <c r="IT34" s="234">
        <f t="shared" si="21"/>
        <v>0</v>
      </c>
      <c r="IU34" s="234">
        <f t="shared" si="22"/>
        <v>0</v>
      </c>
      <c r="IV34" s="234">
        <f t="shared" si="23"/>
        <v>0</v>
      </c>
      <c r="IW34" s="235">
        <f t="shared" si="24"/>
        <v>0</v>
      </c>
      <c r="IY34" s="177"/>
      <c r="IZ34" s="181"/>
      <c r="JA34" s="178"/>
      <c r="JB34" s="181"/>
    </row>
    <row r="35" spans="1:262">
      <c r="A35" s="6" t="s">
        <v>235</v>
      </c>
      <c r="B35" s="1" t="s">
        <v>24</v>
      </c>
      <c r="C35" s="219">
        <f>'計算2-1'!AC35</f>
        <v>0</v>
      </c>
      <c r="D35" s="545">
        <f>各種係数!D33</f>
        <v>0.59436437246963558</v>
      </c>
      <c r="E35" s="545">
        <f>各種係数!E33</f>
        <v>0.40563562753036436</v>
      </c>
      <c r="F35" s="545">
        <f>各種係数!F33</f>
        <v>0.2439838056680162</v>
      </c>
      <c r="G35" s="546">
        <f t="shared" si="8"/>
        <v>0</v>
      </c>
      <c r="H35" s="546">
        <f t="shared" si="9"/>
        <v>0</v>
      </c>
      <c r="I35" s="546">
        <f t="shared" si="10"/>
        <v>0</v>
      </c>
      <c r="J35" s="72">
        <f>各種係数!HT33</f>
        <v>5.8429149797570854E-4</v>
      </c>
      <c r="K35" s="221">
        <f t="shared" si="11"/>
        <v>0</v>
      </c>
      <c r="L35" s="546">
        <v>0</v>
      </c>
      <c r="M35" s="558">
        <f>各種係数!C33</f>
        <v>0.1117958113003289</v>
      </c>
      <c r="N35" s="546">
        <f t="shared" si="12"/>
        <v>0</v>
      </c>
      <c r="O35" s="75">
        <f>各種係数!J33</f>
        <v>1.0338801613950977E-2</v>
      </c>
      <c r="P35" s="75">
        <f>各種係数!K33</f>
        <v>5.8143591413354419E-4</v>
      </c>
      <c r="Q35" s="75">
        <f>各種係数!L33</f>
        <v>5.1269678508957112E-3</v>
      </c>
      <c r="R35" s="75">
        <f>各種係数!M33</f>
        <v>9.723775922898201E-3</v>
      </c>
      <c r="S35" s="75">
        <f>各種係数!N33</f>
        <v>1.5553869499241275E-2</v>
      </c>
      <c r="T35" s="75">
        <f>各種係数!O33</f>
        <v>0</v>
      </c>
      <c r="U35" s="75">
        <f>各種係数!P33</f>
        <v>3.5211267605633805E-4</v>
      </c>
      <c r="V35" s="75">
        <f>各種係数!Q33</f>
        <v>1.0324527147830996E-2</v>
      </c>
      <c r="W35" s="75">
        <f>各種係数!R33</f>
        <v>5.8295842593094477E-2</v>
      </c>
      <c r="X35" s="75">
        <f>各種係数!S33</f>
        <v>0</v>
      </c>
      <c r="Y35" s="75">
        <f>各種係数!T33</f>
        <v>0</v>
      </c>
      <c r="Z35" s="75">
        <f>各種係数!U33</f>
        <v>6.7934118567029959E-3</v>
      </c>
      <c r="AA35" s="75">
        <f>各種係数!V33</f>
        <v>2.0460908895110919E-3</v>
      </c>
      <c r="AB35" s="75">
        <f>各種係数!W33</f>
        <v>1.0106161049557276E-2</v>
      </c>
      <c r="AC35" s="75">
        <f>各種係数!X33</f>
        <v>4.112315993504112E-2</v>
      </c>
      <c r="AD35" s="75">
        <f>各種係数!Y33</f>
        <v>7.9228839297504296E-4</v>
      </c>
      <c r="AE35" s="75">
        <f>各種係数!Z33</f>
        <v>3.4792428479242847E-2</v>
      </c>
      <c r="AF35" s="75">
        <f>各種係数!AA33</f>
        <v>3.6986575836505713E-2</v>
      </c>
      <c r="AG35" s="75">
        <f>各種係数!AB33</f>
        <v>0</v>
      </c>
      <c r="AH35" s="75">
        <f>各種係数!AC33</f>
        <v>5.5580061755624169E-3</v>
      </c>
      <c r="AI35" s="75">
        <f>各種係数!AD33</f>
        <v>0</v>
      </c>
      <c r="AJ35" s="75">
        <f>各種係数!AE33</f>
        <v>9.5767094426355101E-4</v>
      </c>
      <c r="AK35" s="75">
        <f>各種係数!AF33</f>
        <v>0</v>
      </c>
      <c r="AL35" s="75">
        <f>各種係数!AG33</f>
        <v>0</v>
      </c>
      <c r="AM35" s="75">
        <f>各種係数!AH33</f>
        <v>5.8955577672356686E-2</v>
      </c>
      <c r="AN35" s="75">
        <f>各種係数!AI33</f>
        <v>1.9595469255663429E-2</v>
      </c>
      <c r="AO35" s="75">
        <f>各種係数!AJ33</f>
        <v>0</v>
      </c>
      <c r="AP35" s="75">
        <f>各種係数!AK33</f>
        <v>0</v>
      </c>
      <c r="AQ35" s="75">
        <f>各種係数!AL33</f>
        <v>0.23021862348178138</v>
      </c>
      <c r="AR35" s="75">
        <f>各種係数!AM33</f>
        <v>3.3050047214353166E-2</v>
      </c>
      <c r="AS35" s="75">
        <f>各種係数!AN33</f>
        <v>4.5879833164243038E-2</v>
      </c>
      <c r="AT35" s="75">
        <f>各種係数!AO33</f>
        <v>2.0442342741736862E-2</v>
      </c>
      <c r="AU35" s="75">
        <f>各種係数!AP33</f>
        <v>1.1033468186833395E-3</v>
      </c>
      <c r="AV35" s="75">
        <f>各種係数!AQ33</f>
        <v>5.1948051948051948E-3</v>
      </c>
      <c r="AW35" s="75">
        <f>各種係数!AR33</f>
        <v>1.1519262767182899E-3</v>
      </c>
      <c r="AX35" s="75">
        <f>各種係数!AS33</f>
        <v>0</v>
      </c>
      <c r="AY35" s="75">
        <f>各種係数!AT33</f>
        <v>0</v>
      </c>
      <c r="AZ35" s="75">
        <f>各種係数!AU33</f>
        <v>2.7545679919199339E-4</v>
      </c>
      <c r="BA35" s="75">
        <f>各種係数!AV33</f>
        <v>1.5012760846719713E-4</v>
      </c>
      <c r="BB35" s="75">
        <f>各種係数!AW33</f>
        <v>8.2416450323484562E-5</v>
      </c>
      <c r="BC35" s="75">
        <f>各種係数!AX33</f>
        <v>1.5399639423076923E-3</v>
      </c>
      <c r="BD35" s="75">
        <f>各種係数!AY33</f>
        <v>2.4942523749620438E-3</v>
      </c>
      <c r="BE35" s="75">
        <f>各種係数!AZ33</f>
        <v>1.6348088531187124E-3</v>
      </c>
      <c r="BF35" s="75">
        <f>各種係数!BA33</f>
        <v>2.6231204049211219E-3</v>
      </c>
      <c r="BG35" s="75">
        <f>各種係数!BB33</f>
        <v>5.2457655170866082E-3</v>
      </c>
      <c r="BH35" s="75">
        <f>各種係数!BC33</f>
        <v>5.1608303989976456E-2</v>
      </c>
      <c r="BI35" s="75">
        <f>各種係数!BD33</f>
        <v>1.6700702640960852E-2</v>
      </c>
      <c r="BJ35" s="75">
        <f>各種係数!BE33</f>
        <v>1.9043672473209362E-2</v>
      </c>
      <c r="BK35" s="75">
        <f>各種係数!BF33</f>
        <v>1.7453155032943087E-2</v>
      </c>
      <c r="BL35" s="75">
        <f>各種係数!BG33</f>
        <v>3.4289276807980051E-2</v>
      </c>
      <c r="BM35" s="75">
        <f>各種係数!BH33</f>
        <v>4.6563605885639788E-3</v>
      </c>
      <c r="BN35" s="75">
        <f>各種係数!BI33</f>
        <v>0.10375567042937019</v>
      </c>
      <c r="BO35" s="75">
        <f>各種係数!BJ33</f>
        <v>2.3507643775782579E-2</v>
      </c>
      <c r="BP35" s="75">
        <f>各種係数!BK33</f>
        <v>2.2831716390692244E-2</v>
      </c>
      <c r="BQ35" s="75">
        <f>各種係数!BL33</f>
        <v>0</v>
      </c>
      <c r="BR35" s="75">
        <f>各種係数!BM33</f>
        <v>4.809794490599038E-3</v>
      </c>
      <c r="BS35" s="75">
        <f>各種係数!BN33</f>
        <v>3.5131346927702672E-2</v>
      </c>
      <c r="BT35" s="75">
        <f>各種係数!BO33</f>
        <v>6.3897763578274758E-3</v>
      </c>
      <c r="BU35" s="75">
        <f>各種係数!BP33</f>
        <v>2.3439164713402942E-3</v>
      </c>
      <c r="BV35" s="75">
        <f>各種係数!BQ33</f>
        <v>8.343909627749399E-2</v>
      </c>
      <c r="BW35" s="75">
        <f>各種係数!BR33</f>
        <v>2.3207240659085635E-3</v>
      </c>
      <c r="BX35" s="75">
        <f>各種係数!BS33</f>
        <v>1.135820282025686E-2</v>
      </c>
      <c r="BY35" s="75">
        <f>各種係数!BT33</f>
        <v>1.4531119067570656E-2</v>
      </c>
      <c r="BZ35" s="75">
        <f>各種係数!BU33</f>
        <v>1.0600880295527785E-2</v>
      </c>
      <c r="CA35" s="75">
        <f>各種係数!BV33</f>
        <v>8.6524776814594379E-3</v>
      </c>
      <c r="CB35" s="75">
        <f>各種係数!BW33</f>
        <v>0</v>
      </c>
      <c r="CC35" s="75">
        <f>各種係数!BX33</f>
        <v>0</v>
      </c>
      <c r="CD35" s="75">
        <f>各種係数!BY33</f>
        <v>3.4088200238379024E-2</v>
      </c>
      <c r="CE35" s="75">
        <f>各種係数!BZ33</f>
        <v>2.2301516503122213E-3</v>
      </c>
      <c r="CF35" s="75">
        <f>各種係数!CA33</f>
        <v>5.1805925773202623E-3</v>
      </c>
      <c r="CG35" s="75">
        <f>各種係数!CB33</f>
        <v>2.7158765056614206E-3</v>
      </c>
      <c r="CH35" s="75">
        <f>各種係数!CC33</f>
        <v>6.7855970230929191E-4</v>
      </c>
      <c r="CI35" s="75">
        <f>各種係数!CD33</f>
        <v>1.9010698177209528E-3</v>
      </c>
      <c r="CJ35" s="75">
        <f>各種係数!CE33</f>
        <v>4.0983422989236814E-4</v>
      </c>
      <c r="CK35" s="75">
        <f>各種係数!CF33</f>
        <v>0</v>
      </c>
      <c r="CL35" s="75">
        <f>各種係数!CG33</f>
        <v>3.8410958190648561E-4</v>
      </c>
      <c r="CM35" s="75">
        <f>各種係数!CH33</f>
        <v>4.3881589917765897E-5</v>
      </c>
      <c r="CN35" s="75">
        <f>各種係数!CI33</f>
        <v>0</v>
      </c>
      <c r="CO35" s="75">
        <f>各種係数!CJ33</f>
        <v>6.925207756232687E-4</v>
      </c>
      <c r="CP35" s="75">
        <f>各種係数!CK33</f>
        <v>1.2987012987012987E-3</v>
      </c>
      <c r="CQ35" s="75">
        <f>各種係数!CL33</f>
        <v>3.4771937001431786E-3</v>
      </c>
      <c r="CR35" s="75">
        <f>各種係数!CM33</f>
        <v>4.6356492735598392E-3</v>
      </c>
      <c r="CS35" s="75">
        <f>各種係数!CN33</f>
        <v>0</v>
      </c>
      <c r="CT35" s="75">
        <f>各種係数!CO33</f>
        <v>2.921044175924754E-5</v>
      </c>
      <c r="CU35" s="75">
        <f>各種係数!CP33</f>
        <v>9.6596136154553818E-4</v>
      </c>
      <c r="CV35" s="75">
        <f>各種係数!CQ33</f>
        <v>8.3969221927780082E-3</v>
      </c>
      <c r="CW35" s="75">
        <f>各種係数!CR33</f>
        <v>0</v>
      </c>
      <c r="CX35" s="75">
        <f>各種係数!CS33</f>
        <v>3.2383419689119169E-3</v>
      </c>
      <c r="CY35" s="75">
        <f>各種係数!CT33</f>
        <v>7.0833131447372362E-4</v>
      </c>
      <c r="CZ35" s="75">
        <f>各種係数!CU33</f>
        <v>2.9821477789776653E-4</v>
      </c>
      <c r="DA35" s="75">
        <f>各種係数!CV33</f>
        <v>1.5030667410119033E-3</v>
      </c>
      <c r="DB35" s="75">
        <f>各種係数!CW33</f>
        <v>1.3676217434291421E-3</v>
      </c>
      <c r="DC35" s="75">
        <f>各種係数!CX33</f>
        <v>0</v>
      </c>
      <c r="DD35" s="75">
        <f>各種係数!CY33</f>
        <v>1.8898828272647097E-4</v>
      </c>
      <c r="DE35" s="75">
        <f>各種係数!CZ33</f>
        <v>2.2165927802406587E-4</v>
      </c>
      <c r="DF35" s="75">
        <f>各種係数!DA33</f>
        <v>2.8024918542028936E-3</v>
      </c>
      <c r="DG35" s="75">
        <f>各種係数!DB33</f>
        <v>3.7382179381057916E-4</v>
      </c>
      <c r="DH35" s="75">
        <f>各種係数!DC33</f>
        <v>3.2831427601041547E-3</v>
      </c>
      <c r="DI35" s="75">
        <f>各種係数!DD33</f>
        <v>6.9150272080368358E-3</v>
      </c>
      <c r="DJ35" s="75">
        <f>各種係数!DE33</f>
        <v>1.2257012327920663E-3</v>
      </c>
      <c r="DK35" s="75">
        <f>各種係数!DF33</f>
        <v>1.0768721007289597E-3</v>
      </c>
      <c r="DL35" s="75">
        <f>各種係数!DG33</f>
        <v>7.1805143515806576E-4</v>
      </c>
      <c r="DM35" s="75">
        <f>各種係数!DH33</f>
        <v>3.00163132137031E-3</v>
      </c>
      <c r="DN35" s="75">
        <f>各種係数!DI33</f>
        <v>5.8361955823629614E-3</v>
      </c>
      <c r="DO35" s="75">
        <f>各種係数!DJ33</f>
        <v>0</v>
      </c>
      <c r="DP35" s="75">
        <f>各種係数!DK33</f>
        <v>2.1599827201382389E-4</v>
      </c>
      <c r="DQ35" s="75">
        <f>各種係数!DL33</f>
        <v>3.5975833028194799E-2</v>
      </c>
      <c r="DR35" s="75">
        <f>各種係数!DM33</f>
        <v>1.9118446670057707E-3</v>
      </c>
      <c r="DS35" s="75">
        <f>各種係数!DN33</f>
        <v>1.3901594849189509E-3</v>
      </c>
      <c r="DT35" s="73">
        <f>各種係数!DO33</f>
        <v>2.286894092562744E-4</v>
      </c>
      <c r="DU35" s="73">
        <f>各種係数!DP33</f>
        <v>7.4821184594740158E-4</v>
      </c>
      <c r="DV35" s="73">
        <f>各種係数!DQ33</f>
        <v>1.4292833698743808E-3</v>
      </c>
      <c r="DW35" s="73">
        <f>各種係数!DR33</f>
        <v>1.8816287572517088E-3</v>
      </c>
      <c r="DX35" s="73">
        <f>各種係数!DS33</f>
        <v>1.0410251915837902E-4</v>
      </c>
      <c r="DY35" s="73">
        <f>各種係数!DT33</f>
        <v>1.9326203407886195E-4</v>
      </c>
      <c r="DZ35" s="73">
        <f>各種係数!DU33</f>
        <v>1.5063743087064786E-3</v>
      </c>
      <c r="EA35" s="73">
        <f>各種係数!DV33</f>
        <v>6.9433224667895524E-3</v>
      </c>
      <c r="EB35" s="73">
        <f>各種係数!DW33</f>
        <v>1.5473029087946581E-4</v>
      </c>
      <c r="EC35" s="73">
        <f>各種係数!DX33</f>
        <v>0</v>
      </c>
      <c r="ED35" s="73">
        <f>各種係数!DY33</f>
        <v>9.0188246792133786E-4</v>
      </c>
      <c r="EE35" s="73">
        <f>各種係数!DZ33</f>
        <v>3.0867923362305739E-4</v>
      </c>
      <c r="EF35" s="73">
        <f>各種係数!EA33</f>
        <v>1.4097861708433992E-3</v>
      </c>
      <c r="EG35" s="73">
        <f>各種係数!EB33</f>
        <v>4.8604508096795739E-3</v>
      </c>
      <c r="EH35" s="73">
        <f>各種係数!EC33</f>
        <v>2.022601297771674E-4</v>
      </c>
      <c r="EI35" s="73">
        <f>各種係数!ED33</f>
        <v>4.1086962771980729E-3</v>
      </c>
      <c r="EJ35" s="73">
        <f>各種係数!EE33</f>
        <v>4.365018599460509E-3</v>
      </c>
      <c r="EK35" s="73">
        <f>各種係数!EF33</f>
        <v>0</v>
      </c>
      <c r="EL35" s="73">
        <f>各種係数!EG33</f>
        <v>7.2902081189767749E-4</v>
      </c>
      <c r="EM35" s="73">
        <f>各種係数!EH33</f>
        <v>0</v>
      </c>
      <c r="EN35" s="73">
        <f>各種係数!EI33</f>
        <v>1.6580325196393849E-4</v>
      </c>
      <c r="EO35" s="73">
        <f>各種係数!EJ33</f>
        <v>3.4228499024716895E-8</v>
      </c>
      <c r="EP35" s="73">
        <f>各種係数!EK33</f>
        <v>0</v>
      </c>
      <c r="EQ35" s="73">
        <f>各種係数!EL33</f>
        <v>6.8971413121420464E-3</v>
      </c>
      <c r="ER35" s="73">
        <f>各種係数!EM33</f>
        <v>2.3264126591961702E-3</v>
      </c>
      <c r="ES35" s="73">
        <f>各種係数!EN33</f>
        <v>3.6742260297871444E-7</v>
      </c>
      <c r="ET35" s="73">
        <f>各種係数!EO33</f>
        <v>5.1376669550655191E-5</v>
      </c>
      <c r="EU35" s="73">
        <f>各種係数!EP33</f>
        <v>1.0264825119477095</v>
      </c>
      <c r="EV35" s="73">
        <f>各種係数!EQ33</f>
        <v>3.8494513555297678E-3</v>
      </c>
      <c r="EW35" s="73">
        <f>各種係数!ER33</f>
        <v>5.4759635574281908E-3</v>
      </c>
      <c r="EX35" s="73">
        <f>各種係数!ES33</f>
        <v>2.5054989708629821E-3</v>
      </c>
      <c r="EY35" s="73">
        <f>各種係数!ET33</f>
        <v>2.2062591922055054E-4</v>
      </c>
      <c r="EZ35" s="73">
        <f>各種係数!EU33</f>
        <v>7.5565261665209819E-4</v>
      </c>
      <c r="FA35" s="73">
        <f>各種係数!EV33</f>
        <v>2.1706803794901896E-4</v>
      </c>
      <c r="FB35" s="73">
        <f>各種係数!EW33</f>
        <v>7.2669529181316786E-5</v>
      </c>
      <c r="FC35" s="73">
        <f>各種係数!EX33</f>
        <v>0</v>
      </c>
      <c r="FD35" s="73">
        <f>各種係数!EY33</f>
        <v>8.2427460144159404E-5</v>
      </c>
      <c r="FE35" s="73">
        <f>各種係数!EZ33</f>
        <v>5.4538821253216269E-5</v>
      </c>
      <c r="FF35" s="73">
        <f>各種係数!FA33</f>
        <v>5.0541343107304798E-5</v>
      </c>
      <c r="FG35" s="73">
        <f>各種係数!FB33</f>
        <v>2.1082714439518506E-4</v>
      </c>
      <c r="FH35" s="73">
        <f>各種係数!FC33</f>
        <v>3.360335763936056E-4</v>
      </c>
      <c r="FI35" s="73">
        <f>各種係数!FD33</f>
        <v>2.3569566295919913E-4</v>
      </c>
      <c r="FJ35" s="73">
        <f>各種係数!FE33</f>
        <v>3.4098447499822864E-4</v>
      </c>
      <c r="FK35" s="73">
        <f>各種係数!FF33</f>
        <v>6.6102130665037743E-4</v>
      </c>
      <c r="FL35" s="73">
        <f>各種係数!FG33</f>
        <v>6.0557247434100871E-3</v>
      </c>
      <c r="FM35" s="73">
        <f>各種係数!FH33</f>
        <v>2.0367275732884552E-3</v>
      </c>
      <c r="FN35" s="73">
        <f>各種係数!FI33</f>
        <v>2.3513216469524104E-3</v>
      </c>
      <c r="FO35" s="73">
        <f>各種係数!FJ33</f>
        <v>2.1197470816955843E-3</v>
      </c>
      <c r="FP35" s="73">
        <f>各種係数!FK33</f>
        <v>4.0288016053007039E-3</v>
      </c>
      <c r="FQ35" s="73">
        <f>各種係数!FL33</f>
        <v>6.631238037943547E-4</v>
      </c>
      <c r="FR35" s="73">
        <f>各種係数!FM33</f>
        <v>1.2047372311793965E-2</v>
      </c>
      <c r="FS35" s="73">
        <f>各種係数!FN33</f>
        <v>2.7839065649080718E-3</v>
      </c>
      <c r="FT35" s="73">
        <f>各種係数!FO33</f>
        <v>2.7924011749910194E-3</v>
      </c>
      <c r="FU35" s="73">
        <f>各種係数!FP33</f>
        <v>0</v>
      </c>
      <c r="FV35" s="73">
        <f>各種係数!FQ33</f>
        <v>5.8475124696640327E-4</v>
      </c>
      <c r="FW35" s="73">
        <f>各種係数!FR33</f>
        <v>4.0942686246473459E-3</v>
      </c>
      <c r="FX35" s="73">
        <f>各種係数!FS33</f>
        <v>7.9009486668944143E-4</v>
      </c>
      <c r="FY35" s="73">
        <f>各種係数!FT33</f>
        <v>3.3669247210803553E-4</v>
      </c>
      <c r="FZ35" s="73">
        <f>各種係数!FU33</f>
        <v>9.7539822777969031E-3</v>
      </c>
      <c r="GA35" s="73">
        <f>各種係数!FV33</f>
        <v>3.3624961393353096E-4</v>
      </c>
      <c r="GB35" s="73">
        <f>各種係数!FW33</f>
        <v>1.4030414588148351E-3</v>
      </c>
      <c r="GC35" s="73">
        <f>各種係数!FX33</f>
        <v>1.7602604392449796E-3</v>
      </c>
      <c r="GD35" s="73">
        <f>各種係数!FY33</f>
        <v>1.2986436771155992E-3</v>
      </c>
      <c r="GE35" s="73">
        <f>各種係数!FZ33</f>
        <v>1.0564846982995639E-3</v>
      </c>
      <c r="GF35" s="73">
        <f>各種係数!GA33</f>
        <v>9.219527774803038E-5</v>
      </c>
      <c r="GG35" s="73">
        <f>各種係数!GB33</f>
        <v>1.6082646468261493E-4</v>
      </c>
      <c r="GH35" s="73">
        <f>各種係数!GC33</f>
        <v>4.4470723235768058E-3</v>
      </c>
      <c r="GI35" s="73">
        <f>各種係数!GD33</f>
        <v>3.675514233251033E-4</v>
      </c>
      <c r="GJ35" s="73">
        <f>各種係数!GE33</f>
        <v>6.8368605341849519E-4</v>
      </c>
      <c r="GK35" s="73">
        <f>各種係数!GF33</f>
        <v>4.2907721371985902E-4</v>
      </c>
      <c r="GL35" s="73">
        <f>各種係数!GG33</f>
        <v>1.4347846307304708E-4</v>
      </c>
      <c r="GM35" s="73">
        <f>各種係数!GH33</f>
        <v>2.9748280384223904E-4</v>
      </c>
      <c r="GN35" s="73">
        <f>各種係数!GI33</f>
        <v>9.5780972795654964E-5</v>
      </c>
      <c r="GO35" s="73">
        <f>各種係数!GJ33</f>
        <v>1.4562524698180797E-4</v>
      </c>
      <c r="GP35" s="73">
        <f>各種係数!GK33</f>
        <v>9.4630360042496366E-5</v>
      </c>
      <c r="GQ35" s="73">
        <f>各種係数!GL33</f>
        <v>3.7037678103282528E-4</v>
      </c>
      <c r="GR35" s="73">
        <f>各種係数!GM33</f>
        <v>6.8271677179679408E-5</v>
      </c>
      <c r="GS35" s="73">
        <f>各種係数!GN33</f>
        <v>1.8929622974699832E-4</v>
      </c>
      <c r="GT35" s="73">
        <f>各種係数!GO33</f>
        <v>2.1802978609003669E-4</v>
      </c>
      <c r="GU35" s="73">
        <f>各種係数!GP33</f>
        <v>4.9428258346973951E-4</v>
      </c>
      <c r="GV35" s="73">
        <f>各種係数!GQ33</f>
        <v>6.9319566391947947E-4</v>
      </c>
      <c r="GW35" s="73">
        <f>各種係数!GR33</f>
        <v>4.8815223387125786E-5</v>
      </c>
      <c r="GX35" s="73">
        <f>各種係数!GS33</f>
        <v>1.1902999236002372E-4</v>
      </c>
      <c r="GY35" s="73">
        <f>各種係数!GT33</f>
        <v>2.4715780421678986E-4</v>
      </c>
      <c r="GZ35" s="73">
        <f>各種係数!GU33</f>
        <v>1.0344709450690337E-3</v>
      </c>
      <c r="HA35" s="73">
        <f>各種係数!GV33</f>
        <v>1.0146005989442604E-4</v>
      </c>
      <c r="HB35" s="73">
        <f>各種係数!GW33</f>
        <v>5.9881571760154366E-4</v>
      </c>
      <c r="HC35" s="73">
        <f>各種係数!GX33</f>
        <v>1.8242879654939157E-4</v>
      </c>
      <c r="HD35" s="73">
        <f>各種係数!GY33</f>
        <v>1.3154840630474969E-4</v>
      </c>
      <c r="HE35" s="73">
        <f>各種係数!GZ33</f>
        <v>3.6068374703310512E-4</v>
      </c>
      <c r="HF35" s="73">
        <f>各種係数!HA33</f>
        <v>2.7643839553323935E-4</v>
      </c>
      <c r="HG35" s="73">
        <f>各種係数!HB33</f>
        <v>1.3800406708032331E-4</v>
      </c>
      <c r="HH35" s="73">
        <f>各種係数!HC33</f>
        <v>1.4882452442814374E-4</v>
      </c>
      <c r="HI35" s="73">
        <f>各種係数!HD33</f>
        <v>1.4057650533577567E-4</v>
      </c>
      <c r="HJ35" s="73">
        <f>各種係数!HE33</f>
        <v>4.8119887645887608E-4</v>
      </c>
      <c r="HK35" s="73">
        <f>各種係数!HF33</f>
        <v>1.6684207318623661E-4</v>
      </c>
      <c r="HL35" s="73">
        <f>各種係数!HG33</f>
        <v>5.7144252936821541E-4</v>
      </c>
      <c r="HM35" s="73">
        <f>各種係数!HH33</f>
        <v>9.0260808278091683E-4</v>
      </c>
      <c r="HN35" s="73">
        <f>各種係数!HI33</f>
        <v>2.0075698197530843E-4</v>
      </c>
      <c r="HO35" s="73">
        <f>各種係数!HJ33</f>
        <v>3.8205636792090092E-4</v>
      </c>
      <c r="HP35" s="73">
        <f>各種係数!HK33</f>
        <v>3.1130710141387836E-4</v>
      </c>
      <c r="HQ35" s="73">
        <f>各種係数!HL33</f>
        <v>4.8886271134221089E-4</v>
      </c>
      <c r="HR35" s="73">
        <f>各種係数!HM33</f>
        <v>7.9232881147060471E-4</v>
      </c>
      <c r="HS35" s="73">
        <f>各種係数!HN33</f>
        <v>6.8952877394236841E-5</v>
      </c>
      <c r="HT35" s="73">
        <f>各種係数!HO33</f>
        <v>1.4934623544191942E-4</v>
      </c>
      <c r="HU35" s="73">
        <f>各種係数!HP33</f>
        <v>4.7189070887049519E-3</v>
      </c>
      <c r="HV35" s="73">
        <f>各種係数!HQ33</f>
        <v>3.0453343895550303E-4</v>
      </c>
      <c r="HW35" s="203">
        <v>0</v>
      </c>
      <c r="HX35" s="203">
        <f t="shared" si="4"/>
        <v>0</v>
      </c>
      <c r="HY35" s="203">
        <f t="shared" si="5"/>
        <v>0</v>
      </c>
      <c r="HZ35" s="72">
        <f>各種係数!HT33</f>
        <v>5.8429149797570854E-4</v>
      </c>
      <c r="IA35" s="221">
        <f t="shared" si="6"/>
        <v>0</v>
      </c>
      <c r="IB35" s="203">
        <f t="shared" si="13"/>
        <v>0</v>
      </c>
      <c r="IC35" s="219">
        <f t="shared" si="14"/>
        <v>0</v>
      </c>
      <c r="ID35" s="219">
        <f t="shared" si="15"/>
        <v>0</v>
      </c>
      <c r="IE35" s="72">
        <f>各種係数!HT33</f>
        <v>5.8429149797570854E-4</v>
      </c>
      <c r="IF35" s="221">
        <f t="shared" si="7"/>
        <v>0</v>
      </c>
      <c r="II35" s="72">
        <f>各種係数!I33</f>
        <v>1.6291743524283456E-3</v>
      </c>
      <c r="IJ35" s="219">
        <f t="shared" si="16"/>
        <v>0</v>
      </c>
      <c r="IK35" s="73">
        <f>各種係数!C33</f>
        <v>0.1117958113003289</v>
      </c>
      <c r="IL35" s="219">
        <f t="shared" si="17"/>
        <v>0</v>
      </c>
      <c r="IM35" s="232">
        <v>0</v>
      </c>
      <c r="IN35" s="545">
        <f>各種係数!E33</f>
        <v>0.40563562753036436</v>
      </c>
      <c r="IO35" s="219">
        <f t="shared" si="18"/>
        <v>0</v>
      </c>
      <c r="IP35" s="545">
        <f>各種係数!F33</f>
        <v>0.2439838056680162</v>
      </c>
      <c r="IQ35" s="232">
        <f t="shared" si="19"/>
        <v>0</v>
      </c>
      <c r="IR35" s="72">
        <f>各種係数!HT33</f>
        <v>5.8429149797570854E-4</v>
      </c>
      <c r="IS35" s="233">
        <f t="shared" si="20"/>
        <v>0</v>
      </c>
      <c r="IT35" s="234">
        <f t="shared" si="21"/>
        <v>0</v>
      </c>
      <c r="IU35" s="234">
        <f t="shared" si="22"/>
        <v>0</v>
      </c>
      <c r="IV35" s="234">
        <f t="shared" si="23"/>
        <v>0</v>
      </c>
      <c r="IW35" s="235">
        <f t="shared" si="24"/>
        <v>0</v>
      </c>
      <c r="IY35" s="177"/>
      <c r="IZ35" s="181"/>
      <c r="JA35" s="178"/>
      <c r="JB35" s="181"/>
    </row>
    <row r="36" spans="1:262">
      <c r="A36" s="6" t="s">
        <v>236</v>
      </c>
      <c r="B36" s="1" t="s">
        <v>25</v>
      </c>
      <c r="C36" s="219">
        <f>'計算2-1'!AC36</f>
        <v>0</v>
      </c>
      <c r="D36" s="545">
        <f>各種係数!D34</f>
        <v>0.34560906515580736</v>
      </c>
      <c r="E36" s="545">
        <f>各種係数!E34</f>
        <v>0.65439093484419264</v>
      </c>
      <c r="F36" s="545">
        <f>各種係数!F34</f>
        <v>0.26786276361347183</v>
      </c>
      <c r="G36" s="546">
        <f t="shared" si="8"/>
        <v>0</v>
      </c>
      <c r="H36" s="546">
        <f t="shared" si="9"/>
        <v>0</v>
      </c>
      <c r="I36" s="546">
        <f t="shared" si="10"/>
        <v>0</v>
      </c>
      <c r="J36" s="72">
        <f>各種係数!HT34</f>
        <v>6.5155807365439096E-4</v>
      </c>
      <c r="K36" s="221">
        <f t="shared" si="11"/>
        <v>0</v>
      </c>
      <c r="L36" s="546">
        <v>0</v>
      </c>
      <c r="M36" s="558">
        <f>各種係数!C34</f>
        <v>3.5476718403547602E-3</v>
      </c>
      <c r="N36" s="546">
        <f t="shared" si="12"/>
        <v>0</v>
      </c>
      <c r="O36" s="75">
        <f>各種係数!J34</f>
        <v>6.4960611910665439E-4</v>
      </c>
      <c r="P36" s="75">
        <f>各種係数!K34</f>
        <v>5.116636044375189E-4</v>
      </c>
      <c r="Q36" s="75">
        <f>各種係数!L34</f>
        <v>9.6507630134507513E-4</v>
      </c>
      <c r="R36" s="75">
        <f>各種係数!M34</f>
        <v>3.4420445744772393E-4</v>
      </c>
      <c r="S36" s="75">
        <f>各種係数!N34</f>
        <v>1.5174506828528073E-3</v>
      </c>
      <c r="T36" s="75">
        <f>各種係数!O34</f>
        <v>6.7567567567567571E-3</v>
      </c>
      <c r="U36" s="75">
        <f>各種係数!P34</f>
        <v>3.1690140845070424E-3</v>
      </c>
      <c r="V36" s="75">
        <f>各種係数!Q34</f>
        <v>4.087465888773878E-4</v>
      </c>
      <c r="W36" s="75">
        <f>各種係数!R34</f>
        <v>1.3550869965851808E-4</v>
      </c>
      <c r="X36" s="75">
        <f>各種係数!S34</f>
        <v>0</v>
      </c>
      <c r="Y36" s="75">
        <f>各種係数!T34</f>
        <v>0</v>
      </c>
      <c r="Z36" s="75">
        <f>各種係数!U34</f>
        <v>2.443673329749279E-4</v>
      </c>
      <c r="AA36" s="75">
        <f>各種係数!V34</f>
        <v>9.6920094766314883E-4</v>
      </c>
      <c r="AB36" s="75">
        <f>各種係数!W34</f>
        <v>6.0266098001947061E-4</v>
      </c>
      <c r="AC36" s="75">
        <f>各種係数!X34</f>
        <v>8.9056524700089062E-4</v>
      </c>
      <c r="AD36" s="75">
        <f>各種係数!Y34</f>
        <v>0</v>
      </c>
      <c r="AE36" s="75">
        <f>各種係数!Z34</f>
        <v>1.0396501039650105E-3</v>
      </c>
      <c r="AF36" s="75">
        <f>各種係数!AA34</f>
        <v>2.4043277900220398E-4</v>
      </c>
      <c r="AG36" s="75">
        <f>各種係数!AB34</f>
        <v>0</v>
      </c>
      <c r="AH36" s="75">
        <f>各種係数!AC34</f>
        <v>2.6466696074106747E-4</v>
      </c>
      <c r="AI36" s="75">
        <f>各種係数!AD34</f>
        <v>0</v>
      </c>
      <c r="AJ36" s="75">
        <f>各種係数!AE34</f>
        <v>1.1492051331162612E-3</v>
      </c>
      <c r="AK36" s="75">
        <f>各種係数!AF34</f>
        <v>0</v>
      </c>
      <c r="AL36" s="75">
        <f>各種係数!AG34</f>
        <v>0</v>
      </c>
      <c r="AM36" s="75">
        <f>各種係数!AH34</f>
        <v>2.6372715542006399E-3</v>
      </c>
      <c r="AN36" s="75">
        <f>各種係数!AI34</f>
        <v>9.7087378640776706E-5</v>
      </c>
      <c r="AO36" s="75">
        <f>各種係数!AJ34</f>
        <v>0</v>
      </c>
      <c r="AP36" s="75">
        <f>各種係数!AK34</f>
        <v>7.4608306391444918E-4</v>
      </c>
      <c r="AQ36" s="75">
        <f>各種係数!AL34</f>
        <v>8.9068825910931175E-4</v>
      </c>
      <c r="AR36" s="75">
        <f>各種係数!AM34</f>
        <v>5.0676739062008182E-2</v>
      </c>
      <c r="AS36" s="75">
        <f>各種係数!AN34</f>
        <v>4.4978018261751775E-2</v>
      </c>
      <c r="AT36" s="75">
        <f>各種係数!AO34</f>
        <v>0</v>
      </c>
      <c r="AU36" s="75">
        <f>各種係数!AP34</f>
        <v>3.677822728944465E-4</v>
      </c>
      <c r="AV36" s="75">
        <f>各種係数!AQ34</f>
        <v>0</v>
      </c>
      <c r="AW36" s="75">
        <f>各種係数!AR34</f>
        <v>1.6212295746405563E-3</v>
      </c>
      <c r="AX36" s="75">
        <f>各種係数!AS34</f>
        <v>0</v>
      </c>
      <c r="AY36" s="75">
        <f>各種係数!AT34</f>
        <v>0</v>
      </c>
      <c r="AZ36" s="75">
        <f>各種係数!AU34</f>
        <v>7.3455146451198233E-4</v>
      </c>
      <c r="BA36" s="75">
        <f>各種係数!AV34</f>
        <v>0</v>
      </c>
      <c r="BB36" s="75">
        <f>各種係数!AW34</f>
        <v>0</v>
      </c>
      <c r="BC36" s="75">
        <f>各種係数!AX34</f>
        <v>1.5024038461538462E-4</v>
      </c>
      <c r="BD36" s="75">
        <f>各種係数!AY34</f>
        <v>2.5593198282219233E-3</v>
      </c>
      <c r="BE36" s="75">
        <f>各種係数!AZ34</f>
        <v>3.7726358148893358E-4</v>
      </c>
      <c r="BF36" s="75">
        <f>各種係数!BA34</f>
        <v>5.0060959840396053E-3</v>
      </c>
      <c r="BG36" s="75">
        <f>各種係数!BB34</f>
        <v>1.225321057680979E-2</v>
      </c>
      <c r="BH36" s="75">
        <f>各種係数!BC34</f>
        <v>1.2183793826013697E-2</v>
      </c>
      <c r="BI36" s="75">
        <f>各種係数!BD34</f>
        <v>3.3574469557993837E-3</v>
      </c>
      <c r="BJ36" s="75">
        <f>各種係数!BE34</f>
        <v>3.2298068514563077E-4</v>
      </c>
      <c r="BK36" s="75">
        <f>各種係数!BF34</f>
        <v>9.0863304176217255E-3</v>
      </c>
      <c r="BL36" s="75">
        <f>各種係数!BG34</f>
        <v>7.481296758104738E-3</v>
      </c>
      <c r="BM36" s="75">
        <f>各種係数!BH34</f>
        <v>3.7250884708511827E-4</v>
      </c>
      <c r="BN36" s="75">
        <f>各種係数!BI34</f>
        <v>5.2220698385905687E-3</v>
      </c>
      <c r="BO36" s="75">
        <f>各種係数!BJ34</f>
        <v>7.0067944673622906E-3</v>
      </c>
      <c r="BP36" s="75">
        <f>各種係数!BK34</f>
        <v>2.088044350426727E-3</v>
      </c>
      <c r="BQ36" s="75">
        <f>各種係数!BL34</f>
        <v>0</v>
      </c>
      <c r="BR36" s="75">
        <f>各種係数!BM34</f>
        <v>2.229995627459554E-2</v>
      </c>
      <c r="BS36" s="75">
        <f>各種係数!BN34</f>
        <v>1.6717909300538049E-2</v>
      </c>
      <c r="BT36" s="75">
        <f>各種係数!BO34</f>
        <v>1.0649627263045794E-2</v>
      </c>
      <c r="BU36" s="75">
        <f>各種係数!BP34</f>
        <v>1.7579373535052206E-2</v>
      </c>
      <c r="BV36" s="75">
        <f>各種係数!BQ34</f>
        <v>7.9820430254145727E-3</v>
      </c>
      <c r="BW36" s="75">
        <f>各種係数!BR34</f>
        <v>5.1055929449988395E-3</v>
      </c>
      <c r="BX36" s="75">
        <f>各種係数!BS34</f>
        <v>2.3907590869816876E-4</v>
      </c>
      <c r="BY36" s="75">
        <f>各種係数!BT34</f>
        <v>2.5710367943932355E-4</v>
      </c>
      <c r="BZ36" s="75">
        <f>各種係数!BU34</f>
        <v>3.306020592627525E-3</v>
      </c>
      <c r="CA36" s="75">
        <f>各種係数!BV34</f>
        <v>2.5391383102600596E-3</v>
      </c>
      <c r="CB36" s="75">
        <f>各種係数!BW34</f>
        <v>0</v>
      </c>
      <c r="CC36" s="75">
        <f>各種係数!BX34</f>
        <v>0</v>
      </c>
      <c r="CD36" s="75">
        <f>各種係数!BY34</f>
        <v>1.235236753711128E-3</v>
      </c>
      <c r="CE36" s="75">
        <f>各種係数!BZ34</f>
        <v>1.669704844277237E-2</v>
      </c>
      <c r="CF36" s="75">
        <f>各種係数!CA34</f>
        <v>1.0308822879696037E-4</v>
      </c>
      <c r="CG36" s="75">
        <f>各種係数!CB34</f>
        <v>8.9191346655547479E-6</v>
      </c>
      <c r="CH36" s="75">
        <f>各種係数!CC34</f>
        <v>0</v>
      </c>
      <c r="CI36" s="75">
        <f>各種係数!CD34</f>
        <v>0</v>
      </c>
      <c r="CJ36" s="75">
        <f>各種係数!CE34</f>
        <v>0</v>
      </c>
      <c r="CK36" s="75">
        <f>各種係数!CF34</f>
        <v>1.6095284081764043E-4</v>
      </c>
      <c r="CL36" s="75">
        <f>各種係数!CG34</f>
        <v>1.582010650902983E-3</v>
      </c>
      <c r="CM36" s="75">
        <f>各種係数!CH34</f>
        <v>7.9250151391485214E-3</v>
      </c>
      <c r="CN36" s="75">
        <f>各種係数!CI34</f>
        <v>1.9784568036931194E-3</v>
      </c>
      <c r="CO36" s="75">
        <f>各種係数!CJ34</f>
        <v>0</v>
      </c>
      <c r="CP36" s="75">
        <f>各種係数!CK34</f>
        <v>1.2987012987012987E-3</v>
      </c>
      <c r="CQ36" s="75">
        <f>各種係数!CL34</f>
        <v>6.1362241767232563E-4</v>
      </c>
      <c r="CR36" s="75">
        <f>各種係数!CM34</f>
        <v>1.1306461642828877E-4</v>
      </c>
      <c r="CS36" s="75">
        <f>各種係数!CN34</f>
        <v>2.4919013207077E-4</v>
      </c>
      <c r="CT36" s="75">
        <f>各種係数!CO34</f>
        <v>1.6552583663573606E-4</v>
      </c>
      <c r="CU36" s="75">
        <f>各種係数!CP34</f>
        <v>0</v>
      </c>
      <c r="CV36" s="75">
        <f>各種係数!CQ34</f>
        <v>0</v>
      </c>
      <c r="CW36" s="75">
        <f>各種係数!CR34</f>
        <v>2.43605359317905E-4</v>
      </c>
      <c r="CX36" s="75">
        <f>各種係数!CS34</f>
        <v>8.095854922279793E-5</v>
      </c>
      <c r="CY36" s="75">
        <f>各種係数!CT34</f>
        <v>1.0290415838934226E-3</v>
      </c>
      <c r="CZ36" s="75">
        <f>各種係数!CU34</f>
        <v>8.5849708788750983E-5</v>
      </c>
      <c r="DA36" s="75">
        <f>各種係数!CV34</f>
        <v>1.0545710199035129E-3</v>
      </c>
      <c r="DB36" s="75">
        <f>各種係数!CW34</f>
        <v>1.0715128154940251E-3</v>
      </c>
      <c r="DC36" s="75">
        <f>各種係数!CX34</f>
        <v>5.2613957047878705E-4</v>
      </c>
      <c r="DD36" s="75">
        <f>各種係数!CY34</f>
        <v>1.6378984502960817E-3</v>
      </c>
      <c r="DE36" s="75">
        <f>各種係数!CZ34</f>
        <v>1.1399620012666244E-3</v>
      </c>
      <c r="DF36" s="75">
        <f>各種係数!DA34</f>
        <v>5.3010990495163174E-3</v>
      </c>
      <c r="DG36" s="75">
        <f>各種係数!DB34</f>
        <v>4.5392646391284613E-4</v>
      </c>
      <c r="DH36" s="75">
        <f>各種係数!DC34</f>
        <v>0</v>
      </c>
      <c r="DI36" s="75">
        <f>各種係数!DD34</f>
        <v>4.4068647969861867E-2</v>
      </c>
      <c r="DJ36" s="75">
        <f>各種係数!DE34</f>
        <v>1.1142738479927876E-4</v>
      </c>
      <c r="DK36" s="75">
        <f>各種係数!DF34</f>
        <v>3.3134526176275679E-4</v>
      </c>
      <c r="DL36" s="75">
        <f>各種係数!DG34</f>
        <v>7.5584361595585871E-5</v>
      </c>
      <c r="DM36" s="75">
        <f>各種係数!DH34</f>
        <v>4.2414355628058728E-4</v>
      </c>
      <c r="DN36" s="75">
        <f>各種係数!DI34</f>
        <v>1.3403702772891012E-3</v>
      </c>
      <c r="DO36" s="75">
        <f>各種係数!DJ34</f>
        <v>9.2699884125144842E-3</v>
      </c>
      <c r="DP36" s="75">
        <f>各種係数!DK34</f>
        <v>5.2799577603379177E-4</v>
      </c>
      <c r="DQ36" s="75">
        <f>各種係数!DL34</f>
        <v>1.0161113145367997E-2</v>
      </c>
      <c r="DR36" s="75">
        <f>各種係数!DM34</f>
        <v>1.2277901531229719E-4</v>
      </c>
      <c r="DS36" s="75">
        <f>各種係数!DN34</f>
        <v>1.051257313282957E-5</v>
      </c>
      <c r="DT36" s="73">
        <f>各種係数!DO34</f>
        <v>5.1286545207765301E-6</v>
      </c>
      <c r="DU36" s="73">
        <f>各種係数!DP34</f>
        <v>1.0404354235310082E-5</v>
      </c>
      <c r="DV36" s="73">
        <f>各種係数!DQ34</f>
        <v>5.2940734058076297E-6</v>
      </c>
      <c r="DW36" s="73">
        <f>各種係数!DR34</f>
        <v>8.3190040122466247E-6</v>
      </c>
      <c r="DX36" s="73">
        <f>各種係数!DS34</f>
        <v>3.0676925572191179E-5</v>
      </c>
      <c r="DY36" s="73">
        <f>各種係数!DT34</f>
        <v>2.8928417354551663E-5</v>
      </c>
      <c r="DZ36" s="73">
        <f>各種係数!DU34</f>
        <v>4.4141430136347113E-6</v>
      </c>
      <c r="EA36" s="73">
        <f>各種係数!DV34</f>
        <v>3.4886116369527772E-6</v>
      </c>
      <c r="EB36" s="73">
        <f>各種係数!DW34</f>
        <v>1.5027667104705391E-6</v>
      </c>
      <c r="EC36" s="73">
        <f>各種係数!DX34</f>
        <v>0</v>
      </c>
      <c r="ED36" s="73">
        <f>各種係数!DY34</f>
        <v>3.7882645272405849E-6</v>
      </c>
      <c r="EE36" s="73">
        <f>各種係数!DZ34</f>
        <v>4.571059597653973E-6</v>
      </c>
      <c r="EF36" s="73">
        <f>各種係数!EA34</f>
        <v>5.657293965277931E-6</v>
      </c>
      <c r="EG36" s="73">
        <f>各種係数!EB34</f>
        <v>4.7652843408635487E-6</v>
      </c>
      <c r="EH36" s="73">
        <f>各種係数!EC34</f>
        <v>1.6600636270290281E-6</v>
      </c>
      <c r="EI36" s="73">
        <f>各種係数!ED34</f>
        <v>4.9164752156398968E-6</v>
      </c>
      <c r="EJ36" s="73">
        <f>各種係数!EE34</f>
        <v>2.6510719042259956E-6</v>
      </c>
      <c r="EK36" s="73">
        <f>各種係数!EF34</f>
        <v>0</v>
      </c>
      <c r="EL36" s="73">
        <f>各種係数!EG34</f>
        <v>4.3069745109325186E-6</v>
      </c>
      <c r="EM36" s="73">
        <f>各種係数!EH34</f>
        <v>0</v>
      </c>
      <c r="EN36" s="73">
        <f>各種係数!EI34</f>
        <v>6.223077647971372E-6</v>
      </c>
      <c r="EO36" s="73">
        <f>各種係数!EJ34</f>
        <v>1.2846949904857932E-9</v>
      </c>
      <c r="EP36" s="73">
        <f>各種係数!EK34</f>
        <v>0</v>
      </c>
      <c r="EQ36" s="73">
        <f>各種係数!EL34</f>
        <v>1.0814386026546627E-5</v>
      </c>
      <c r="ER36" s="73">
        <f>各種係数!EM34</f>
        <v>1.1084156291300743E-6</v>
      </c>
      <c r="ES36" s="73">
        <f>各種係数!EN34</f>
        <v>1.0827207579838434E-7</v>
      </c>
      <c r="ET36" s="73">
        <f>各種係数!EO34</f>
        <v>4.3697320724545273E-6</v>
      </c>
      <c r="EU36" s="73">
        <f>各種係数!EP34</f>
        <v>4.5276780940084985E-6</v>
      </c>
      <c r="EV36" s="73">
        <f>各種係数!EQ34</f>
        <v>1.0001813501814472</v>
      </c>
      <c r="EW36" s="73">
        <f>各種係数!ER34</f>
        <v>1.6572965675619214E-4</v>
      </c>
      <c r="EX36" s="73">
        <f>各種係数!ES34</f>
        <v>2.4509934786920943E-6</v>
      </c>
      <c r="EY36" s="73">
        <f>各種係数!ET34</f>
        <v>6.423812796467838E-6</v>
      </c>
      <c r="EZ36" s="73">
        <f>各種係数!EU34</f>
        <v>3.2331325437081174E-6</v>
      </c>
      <c r="FA36" s="73">
        <f>各種係数!EV34</f>
        <v>1.0086474198129259E-5</v>
      </c>
      <c r="FB36" s="73">
        <f>各種係数!EW34</f>
        <v>2.9303942380407639E-6</v>
      </c>
      <c r="FC36" s="73">
        <f>各種係数!EX34</f>
        <v>0</v>
      </c>
      <c r="FD36" s="73">
        <f>各種係数!EY34</f>
        <v>4.2451393037316156E-6</v>
      </c>
      <c r="FE36" s="73">
        <f>各種係数!EZ34</f>
        <v>7.4314276777474562E-7</v>
      </c>
      <c r="FF36" s="73">
        <f>各種係数!FA34</f>
        <v>2.7827889436101238E-6</v>
      </c>
      <c r="FG36" s="73">
        <f>各種係数!FB34</f>
        <v>1.5386275240041796E-6</v>
      </c>
      <c r="FH36" s="73">
        <f>各種係数!FC34</f>
        <v>1.0614791086389872E-5</v>
      </c>
      <c r="FI36" s="73">
        <f>各種係数!FD34</f>
        <v>2.8365299403313945E-6</v>
      </c>
      <c r="FJ36" s="73">
        <f>各種係数!FE34</f>
        <v>1.8975651903443435E-5</v>
      </c>
      <c r="FK36" s="73">
        <f>各種係数!FF34</f>
        <v>4.5262638110860289E-5</v>
      </c>
      <c r="FL36" s="73">
        <f>各種係数!FG34</f>
        <v>4.5303778934013573E-5</v>
      </c>
      <c r="FM36" s="73">
        <f>各種係数!FH34</f>
        <v>1.324711564684E-5</v>
      </c>
      <c r="FN36" s="73">
        <f>各種係数!FI34</f>
        <v>2.9033582326986371E-6</v>
      </c>
      <c r="FO36" s="73">
        <f>各種係数!FJ34</f>
        <v>3.4082515748555052E-5</v>
      </c>
      <c r="FP36" s="73">
        <f>各種係数!FK34</f>
        <v>2.7441465139610067E-5</v>
      </c>
      <c r="FQ36" s="73">
        <f>各種係数!FL34</f>
        <v>2.6540558533216853E-6</v>
      </c>
      <c r="FR36" s="73">
        <f>各種係数!FM34</f>
        <v>1.9676970050484728E-5</v>
      </c>
      <c r="FS36" s="73">
        <f>各種係数!FN34</f>
        <v>2.5526957211696539E-5</v>
      </c>
      <c r="FT36" s="73">
        <f>各種係数!FO34</f>
        <v>8.8236095217082286E-6</v>
      </c>
      <c r="FU36" s="73">
        <f>各種係数!FP34</f>
        <v>0</v>
      </c>
      <c r="FV36" s="73">
        <f>各種係数!FQ34</f>
        <v>7.9837600572169553E-5</v>
      </c>
      <c r="FW36" s="73">
        <f>各種係数!FR34</f>
        <v>6.0438474852305331E-5</v>
      </c>
      <c r="FX36" s="73">
        <f>各種係数!FS34</f>
        <v>3.9363773959590064E-5</v>
      </c>
      <c r="FY36" s="73">
        <f>各種係数!FT34</f>
        <v>6.412181565387443E-5</v>
      </c>
      <c r="FZ36" s="73">
        <f>各種係数!FU34</f>
        <v>3.2661244865860571E-5</v>
      </c>
      <c r="GA36" s="73">
        <f>各種係数!FV34</f>
        <v>2.2674564281713353E-5</v>
      </c>
      <c r="GB36" s="73">
        <f>各種係数!FW34</f>
        <v>3.2931672865498868E-6</v>
      </c>
      <c r="GC36" s="73">
        <f>各種係数!FX34</f>
        <v>3.7161735390036019E-6</v>
      </c>
      <c r="GD36" s="73">
        <f>各種係数!FY34</f>
        <v>1.5067571114927663E-5</v>
      </c>
      <c r="GE36" s="73">
        <f>各種係数!FZ34</f>
        <v>1.1385615691716769E-5</v>
      </c>
      <c r="GF36" s="73">
        <f>各種係数!GA34</f>
        <v>5.0883263603799417E-6</v>
      </c>
      <c r="GG36" s="73">
        <f>各種係数!GB34</f>
        <v>2.216067217723139E-6</v>
      </c>
      <c r="GH36" s="73">
        <f>各種係数!GC34</f>
        <v>8.5765090007334793E-6</v>
      </c>
      <c r="GI36" s="73">
        <f>各種係数!GD34</f>
        <v>6.2685087541243135E-5</v>
      </c>
      <c r="GJ36" s="73">
        <f>各種係数!GE34</f>
        <v>3.6349800071979477E-6</v>
      </c>
      <c r="GK36" s="73">
        <f>各種係数!GF34</f>
        <v>1.9671774626546885E-6</v>
      </c>
      <c r="GL36" s="73">
        <f>各種係数!GG34</f>
        <v>8.6237821538004299E-7</v>
      </c>
      <c r="GM36" s="73">
        <f>各種係数!GH34</f>
        <v>7.5737104833559472E-7</v>
      </c>
      <c r="GN36" s="73">
        <f>各種係数!GI34</f>
        <v>2.2704635819756764E-7</v>
      </c>
      <c r="GO36" s="73">
        <f>各種係数!GJ34</f>
        <v>4.7600333501736217E-6</v>
      </c>
      <c r="GP36" s="73">
        <f>各種係数!GK34</f>
        <v>8.4369766821398661E-6</v>
      </c>
      <c r="GQ36" s="73">
        <f>各種係数!GL34</f>
        <v>6.134506515927506E-5</v>
      </c>
      <c r="GR36" s="73">
        <f>各種係数!GM34</f>
        <v>8.198394394973406E-6</v>
      </c>
      <c r="GS36" s="73">
        <f>各種係数!GN34</f>
        <v>2.2819070189988034E-6</v>
      </c>
      <c r="GT36" s="73">
        <f>各種係数!GO34</f>
        <v>6.2185573402321784E-6</v>
      </c>
      <c r="GU36" s="73">
        <f>各種係数!GP34</f>
        <v>4.3526672653550305E-6</v>
      </c>
      <c r="GV36" s="73">
        <f>各種係数!GQ34</f>
        <v>3.3285659068003851E-6</v>
      </c>
      <c r="GW36" s="73">
        <f>各種係数!GR34</f>
        <v>2.5070590658741013E-6</v>
      </c>
      <c r="GX36" s="73">
        <f>各種係数!GS34</f>
        <v>3.5437793179731131E-6</v>
      </c>
      <c r="GY36" s="73">
        <f>各種係数!GT34</f>
        <v>2.850620430503958E-6</v>
      </c>
      <c r="GZ36" s="73">
        <f>各種係数!GU34</f>
        <v>2.6838409255700377E-6</v>
      </c>
      <c r="HA36" s="73">
        <f>各種係数!GV34</f>
        <v>2.3318200484435413E-6</v>
      </c>
      <c r="HB36" s="73">
        <f>各種係数!GW34</f>
        <v>2.939370741410001E-6</v>
      </c>
      <c r="HC36" s="73">
        <f>各種係数!GX34</f>
        <v>7.8830979124024618E-6</v>
      </c>
      <c r="HD36" s="73">
        <f>各種係数!GY34</f>
        <v>2.7219567434770649E-6</v>
      </c>
      <c r="HE36" s="73">
        <f>各種係数!GZ34</f>
        <v>6.154967426350568E-6</v>
      </c>
      <c r="HF36" s="73">
        <f>各種係数!HA34</f>
        <v>5.1947237696977338E-6</v>
      </c>
      <c r="HG36" s="73">
        <f>各種係数!HB34</f>
        <v>5.513802981055751E-6</v>
      </c>
      <c r="HH36" s="73">
        <f>各種係数!HC34</f>
        <v>7.9593746130889788E-6</v>
      </c>
      <c r="HI36" s="73">
        <f>各種係数!HD34</f>
        <v>5.5533584893790216E-6</v>
      </c>
      <c r="HJ36" s="73">
        <f>各種係数!HE34</f>
        <v>2.1086258695580702E-5</v>
      </c>
      <c r="HK36" s="73">
        <f>各種係数!HF34</f>
        <v>1.2363888192508782E-5</v>
      </c>
      <c r="HL36" s="73">
        <f>各種係数!HG34</f>
        <v>2.298973386651997E-6</v>
      </c>
      <c r="HM36" s="73">
        <f>各種係数!HH34</f>
        <v>1.62038211614888E-4</v>
      </c>
      <c r="HN36" s="73">
        <f>各種係数!HI34</f>
        <v>1.6894318937093395E-6</v>
      </c>
      <c r="HO36" s="73">
        <f>各種係数!HJ34</f>
        <v>1.028099886461108E-5</v>
      </c>
      <c r="HP36" s="73">
        <f>各種係数!HK34</f>
        <v>2.9080179880624996E-6</v>
      </c>
      <c r="HQ36" s="73">
        <f>各種係数!HL34</f>
        <v>4.5661706043100167E-6</v>
      </c>
      <c r="HR36" s="73">
        <f>各種係数!HM34</f>
        <v>9.6010095782722998E-6</v>
      </c>
      <c r="HS36" s="73">
        <f>各種係数!HN34</f>
        <v>3.4337358703034947E-5</v>
      </c>
      <c r="HT36" s="73">
        <f>各種係数!HO34</f>
        <v>6.094833629903555E-6</v>
      </c>
      <c r="HU36" s="73">
        <f>各種係数!HP34</f>
        <v>3.7663435582898867E-5</v>
      </c>
      <c r="HV36" s="73">
        <f>各種係数!HQ34</f>
        <v>2.9919359279263742E-6</v>
      </c>
      <c r="HW36" s="203">
        <v>0</v>
      </c>
      <c r="HX36" s="203">
        <f t="shared" si="4"/>
        <v>0</v>
      </c>
      <c r="HY36" s="203">
        <f t="shared" si="5"/>
        <v>0</v>
      </c>
      <c r="HZ36" s="72">
        <f>各種係数!HT34</f>
        <v>6.5155807365439096E-4</v>
      </c>
      <c r="IA36" s="221">
        <f t="shared" si="6"/>
        <v>0</v>
      </c>
      <c r="IB36" s="203">
        <f t="shared" si="13"/>
        <v>0</v>
      </c>
      <c r="IC36" s="219">
        <f t="shared" si="14"/>
        <v>0</v>
      </c>
      <c r="ID36" s="219">
        <f t="shared" si="15"/>
        <v>0</v>
      </c>
      <c r="IE36" s="72">
        <f>各種係数!HT34</f>
        <v>6.5155807365439096E-4</v>
      </c>
      <c r="IF36" s="221">
        <f t="shared" si="7"/>
        <v>0</v>
      </c>
      <c r="II36" s="72">
        <f>各種係数!I34</f>
        <v>1.800199193638586E-3</v>
      </c>
      <c r="IJ36" s="219">
        <f t="shared" si="16"/>
        <v>0</v>
      </c>
      <c r="IK36" s="73">
        <f>各種係数!C34</f>
        <v>3.5476718403547602E-3</v>
      </c>
      <c r="IL36" s="219">
        <f t="shared" si="17"/>
        <v>0</v>
      </c>
      <c r="IM36" s="232">
        <v>0</v>
      </c>
      <c r="IN36" s="545">
        <f>各種係数!E34</f>
        <v>0.65439093484419264</v>
      </c>
      <c r="IO36" s="219">
        <f t="shared" si="18"/>
        <v>0</v>
      </c>
      <c r="IP36" s="545">
        <f>各種係数!F34</f>
        <v>0.26786276361347183</v>
      </c>
      <c r="IQ36" s="232">
        <f t="shared" si="19"/>
        <v>0</v>
      </c>
      <c r="IR36" s="72">
        <f>各種係数!HT34</f>
        <v>6.5155807365439096E-4</v>
      </c>
      <c r="IS36" s="233">
        <f t="shared" si="20"/>
        <v>0</v>
      </c>
      <c r="IT36" s="234">
        <f t="shared" si="21"/>
        <v>0</v>
      </c>
      <c r="IU36" s="234">
        <f t="shared" si="22"/>
        <v>0</v>
      </c>
      <c r="IV36" s="234">
        <f t="shared" si="23"/>
        <v>0</v>
      </c>
      <c r="IW36" s="235">
        <f t="shared" si="24"/>
        <v>0</v>
      </c>
      <c r="IY36" s="177"/>
      <c r="IZ36" s="181"/>
      <c r="JA36" s="178"/>
      <c r="JB36" s="181"/>
    </row>
    <row r="37" spans="1:262">
      <c r="A37" s="6" t="s">
        <v>237</v>
      </c>
      <c r="B37" s="1" t="s">
        <v>387</v>
      </c>
      <c r="C37" s="219">
        <f>'計算2-1'!AC37</f>
        <v>0</v>
      </c>
      <c r="D37" s="545">
        <f>各種係数!D35</f>
        <v>0.5127381354976891</v>
      </c>
      <c r="E37" s="545">
        <f>各種係数!E35</f>
        <v>0.4872618645023109</v>
      </c>
      <c r="F37" s="545">
        <f>各種係数!F35</f>
        <v>0.28982076428812986</v>
      </c>
      <c r="G37" s="546">
        <f t="shared" si="8"/>
        <v>0</v>
      </c>
      <c r="H37" s="546">
        <f t="shared" si="9"/>
        <v>0</v>
      </c>
      <c r="I37" s="546">
        <f t="shared" si="10"/>
        <v>0</v>
      </c>
      <c r="J37" s="72">
        <f>各種係数!HT35</f>
        <v>9.7677826626084993E-4</v>
      </c>
      <c r="K37" s="221">
        <f t="shared" si="11"/>
        <v>0</v>
      </c>
      <c r="L37" s="546">
        <v>0</v>
      </c>
      <c r="M37" s="558">
        <f>各種係数!C35</f>
        <v>0.16361724500525765</v>
      </c>
      <c r="N37" s="546">
        <f t="shared" si="12"/>
        <v>0</v>
      </c>
      <c r="O37" s="75">
        <f>各種係数!J35</f>
        <v>2.7448145877745957E-5</v>
      </c>
      <c r="P37" s="75">
        <f>各種係数!K35</f>
        <v>0</v>
      </c>
      <c r="Q37" s="75">
        <f>各種係数!L35</f>
        <v>0</v>
      </c>
      <c r="R37" s="75">
        <f>各種係数!M35</f>
        <v>8.6051114361930983E-5</v>
      </c>
      <c r="S37" s="75">
        <f>各種係数!N35</f>
        <v>3.7936267071320183E-4</v>
      </c>
      <c r="T37" s="75">
        <f>各種係数!O35</f>
        <v>0</v>
      </c>
      <c r="U37" s="75">
        <f>各種係数!P35</f>
        <v>1.4084507042253522E-3</v>
      </c>
      <c r="V37" s="75">
        <f>各種係数!Q35</f>
        <v>2.0584360590947585E-5</v>
      </c>
      <c r="W37" s="75">
        <f>各種係数!R35</f>
        <v>2.7101739931703616E-5</v>
      </c>
      <c r="X37" s="75">
        <f>各種係数!S35</f>
        <v>0</v>
      </c>
      <c r="Y37" s="75">
        <f>各種係数!T35</f>
        <v>0</v>
      </c>
      <c r="Z37" s="75">
        <f>各種係数!U35</f>
        <v>9.7746933189971161E-5</v>
      </c>
      <c r="AA37" s="75">
        <f>各種係数!V35</f>
        <v>8.9228023753115291E-4</v>
      </c>
      <c r="AB37" s="75">
        <f>各種係数!W35</f>
        <v>9.2717073849149317E-5</v>
      </c>
      <c r="AC37" s="75">
        <f>各種係数!X35</f>
        <v>7.334066740007334E-4</v>
      </c>
      <c r="AD37" s="75">
        <f>各種係数!Y35</f>
        <v>0</v>
      </c>
      <c r="AE37" s="75">
        <f>各種係数!Z35</f>
        <v>7.1700007170000712E-5</v>
      </c>
      <c r="AF37" s="75">
        <f>各種係数!AA35</f>
        <v>8.0144259667401321E-5</v>
      </c>
      <c r="AG37" s="75">
        <f>各種係数!AB35</f>
        <v>0</v>
      </c>
      <c r="AH37" s="75">
        <f>各種係数!AC35</f>
        <v>0</v>
      </c>
      <c r="AI37" s="75">
        <f>各種係数!AD35</f>
        <v>0</v>
      </c>
      <c r="AJ37" s="75">
        <f>各種係数!AE35</f>
        <v>0</v>
      </c>
      <c r="AK37" s="75">
        <f>各種係数!AF35</f>
        <v>0</v>
      </c>
      <c r="AL37" s="75">
        <f>各種係数!AG35</f>
        <v>0</v>
      </c>
      <c r="AM37" s="75">
        <f>各種係数!AH35</f>
        <v>1.569804496548E-5</v>
      </c>
      <c r="AN37" s="75">
        <f>各種係数!AI35</f>
        <v>2.4271844660194174E-4</v>
      </c>
      <c r="AO37" s="75">
        <f>各種係数!AJ35</f>
        <v>0</v>
      </c>
      <c r="AP37" s="75">
        <f>各種係数!AK35</f>
        <v>4.9738870927629945E-4</v>
      </c>
      <c r="AQ37" s="75">
        <f>各種係数!AL35</f>
        <v>4.8582995951417004E-5</v>
      </c>
      <c r="AR37" s="75">
        <f>各種係数!AM35</f>
        <v>0</v>
      </c>
      <c r="AS37" s="75">
        <f>各種係数!AN35</f>
        <v>0.1401758539059858</v>
      </c>
      <c r="AT37" s="75">
        <f>各種係数!AO35</f>
        <v>2.4629328604502242E-5</v>
      </c>
      <c r="AU37" s="75">
        <f>各種係数!AP35</f>
        <v>4.5972784111805812E-5</v>
      </c>
      <c r="AV37" s="75">
        <f>各種係数!AQ35</f>
        <v>0</v>
      </c>
      <c r="AW37" s="75">
        <f>各種係数!AR35</f>
        <v>2.1331968087375742E-4</v>
      </c>
      <c r="AX37" s="75">
        <f>各種係数!AS35</f>
        <v>0</v>
      </c>
      <c r="AY37" s="75">
        <f>各種係数!AT35</f>
        <v>0</v>
      </c>
      <c r="AZ37" s="75">
        <f>各種係数!AU35</f>
        <v>9.1818933063997791E-5</v>
      </c>
      <c r="BA37" s="75">
        <f>各種係数!AV35</f>
        <v>0</v>
      </c>
      <c r="BB37" s="75">
        <f>各種係数!AW35</f>
        <v>0</v>
      </c>
      <c r="BC37" s="75">
        <f>各種係数!AX35</f>
        <v>7.5120192307692312E-5</v>
      </c>
      <c r="BD37" s="75">
        <f>各種係数!AY35</f>
        <v>2.6026981303951764E-4</v>
      </c>
      <c r="BE37" s="75">
        <f>各種係数!AZ35</f>
        <v>2.5150905432595573E-5</v>
      </c>
      <c r="BF37" s="75">
        <f>各種係数!BA35</f>
        <v>0</v>
      </c>
      <c r="BG37" s="75">
        <f>各種係数!BB35</f>
        <v>1.8514466530893911E-4</v>
      </c>
      <c r="BH37" s="75">
        <f>各種係数!BC35</f>
        <v>1.4905705212676331E-3</v>
      </c>
      <c r="BI37" s="75">
        <f>各種係数!BD35</f>
        <v>1.9037070367934652E-4</v>
      </c>
      <c r="BJ37" s="75">
        <f>各種係数!BE35</f>
        <v>3.0469875957134978E-4</v>
      </c>
      <c r="BK37" s="75">
        <f>各種係数!BF35</f>
        <v>5.1393271592883058E-5</v>
      </c>
      <c r="BL37" s="75">
        <f>各種係数!BG35</f>
        <v>0</v>
      </c>
      <c r="BM37" s="75">
        <f>各種係数!BH35</f>
        <v>9.3127211771279567E-5</v>
      </c>
      <c r="BN37" s="75">
        <f>各種係数!BI35</f>
        <v>5.2748180187783521E-5</v>
      </c>
      <c r="BO37" s="75">
        <f>各種係数!BJ35</f>
        <v>3.3365687939820431E-4</v>
      </c>
      <c r="BP37" s="75">
        <f>各種係数!BK35</f>
        <v>1.458895616018674E-4</v>
      </c>
      <c r="BQ37" s="75">
        <f>各種係数!BL35</f>
        <v>0</v>
      </c>
      <c r="BR37" s="75">
        <f>各種係数!BM35</f>
        <v>0</v>
      </c>
      <c r="BS37" s="75">
        <f>各種係数!BN35</f>
        <v>5.651761088755256E-5</v>
      </c>
      <c r="BT37" s="75">
        <f>各種係数!BO35</f>
        <v>0</v>
      </c>
      <c r="BU37" s="75">
        <f>各種係数!BP35</f>
        <v>0</v>
      </c>
      <c r="BV37" s="75">
        <f>各種係数!BQ35</f>
        <v>2.443910676638102E-3</v>
      </c>
      <c r="BW37" s="75">
        <f>各種係数!BR35</f>
        <v>0</v>
      </c>
      <c r="BX37" s="75">
        <f>各種係数!BS35</f>
        <v>0</v>
      </c>
      <c r="BY37" s="75">
        <f>各種係数!BT35</f>
        <v>1.9044716995505447E-5</v>
      </c>
      <c r="BZ37" s="75">
        <f>各種係数!BU35</f>
        <v>9.8247268725929428E-6</v>
      </c>
      <c r="CA37" s="75">
        <f>各種係数!BV35</f>
        <v>3.2345710958726871E-5</v>
      </c>
      <c r="CB37" s="75">
        <f>各種係数!BW35</f>
        <v>5.3847034038056392E-5</v>
      </c>
      <c r="CC37" s="75">
        <f>各種係数!BX35</f>
        <v>5.3166351606805289E-3</v>
      </c>
      <c r="CD37" s="75">
        <f>各種係数!BY35</f>
        <v>1.3002492144327662E-4</v>
      </c>
      <c r="CE37" s="75">
        <f>各種係数!BZ35</f>
        <v>2.714967226467052E-4</v>
      </c>
      <c r="CF37" s="75">
        <f>各種係数!CA35</f>
        <v>9.163398115285366E-5</v>
      </c>
      <c r="CG37" s="75">
        <f>各種係数!CB35</f>
        <v>1.1148918331943434E-4</v>
      </c>
      <c r="CH37" s="75">
        <f>各種係数!CC35</f>
        <v>0</v>
      </c>
      <c r="CI37" s="75">
        <f>各種係数!CD35</f>
        <v>0</v>
      </c>
      <c r="CJ37" s="75">
        <f>各種係数!CE35</f>
        <v>0</v>
      </c>
      <c r="CK37" s="75">
        <f>各種係数!CF35</f>
        <v>1.6095284081764043E-4</v>
      </c>
      <c r="CL37" s="75">
        <f>各種係数!CG35</f>
        <v>3.2551659483600474E-5</v>
      </c>
      <c r="CM37" s="75">
        <f>各種係数!CH35</f>
        <v>0</v>
      </c>
      <c r="CN37" s="75">
        <f>各種係数!CI35</f>
        <v>0</v>
      </c>
      <c r="CO37" s="75">
        <f>各種係数!CJ35</f>
        <v>0</v>
      </c>
      <c r="CP37" s="75">
        <f>各種係数!CK35</f>
        <v>0</v>
      </c>
      <c r="CQ37" s="75">
        <f>各種係数!CL35</f>
        <v>0</v>
      </c>
      <c r="CR37" s="75">
        <f>各種係数!CM35</f>
        <v>0</v>
      </c>
      <c r="CS37" s="75">
        <f>各種係数!CN35</f>
        <v>3.7378519810615497E-4</v>
      </c>
      <c r="CT37" s="75">
        <f>各種係数!CO35</f>
        <v>4.0894618462946556E-4</v>
      </c>
      <c r="CU37" s="75">
        <f>各種係数!CP35</f>
        <v>2.2999080036798528E-4</v>
      </c>
      <c r="CV37" s="75">
        <f>各種係数!CQ35</f>
        <v>0</v>
      </c>
      <c r="CW37" s="75">
        <f>各種係数!CR35</f>
        <v>2.43605359317905E-4</v>
      </c>
      <c r="CX37" s="75">
        <f>各種係数!CS35</f>
        <v>8.095854922279793E-5</v>
      </c>
      <c r="CY37" s="75">
        <f>各種係数!CT35</f>
        <v>2.4687768940940858E-4</v>
      </c>
      <c r="CZ37" s="75">
        <f>各種係数!CU35</f>
        <v>5.8739274434408563E-5</v>
      </c>
      <c r="DA37" s="75">
        <f>各種係数!CV35</f>
        <v>1.9515624621202939E-3</v>
      </c>
      <c r="DB37" s="75">
        <f>各種係数!CW35</f>
        <v>3.7640965415480975E-5</v>
      </c>
      <c r="DC37" s="75">
        <f>各種係数!CX35</f>
        <v>1.4349261013057828E-4</v>
      </c>
      <c r="DD37" s="75">
        <f>各種係数!CY35</f>
        <v>8.0994978311344699E-5</v>
      </c>
      <c r="DE37" s="75">
        <f>各種係数!CZ35</f>
        <v>3.1665611146295127E-5</v>
      </c>
      <c r="DF37" s="75">
        <f>各種係数!DA35</f>
        <v>1.6544831428426721E-3</v>
      </c>
      <c r="DG37" s="75">
        <f>各種係数!DB35</f>
        <v>5.8743424741662437E-4</v>
      </c>
      <c r="DH37" s="75">
        <f>各種係数!DC35</f>
        <v>0</v>
      </c>
      <c r="DI37" s="75">
        <f>各種係数!DD35</f>
        <v>0</v>
      </c>
      <c r="DJ37" s="75">
        <f>各種係数!DE35</f>
        <v>9.116786029031898E-5</v>
      </c>
      <c r="DK37" s="75">
        <f>各種係数!DF35</f>
        <v>1.104484205875856E-4</v>
      </c>
      <c r="DL37" s="75">
        <f>各種係数!DG35</f>
        <v>9.4480451994482339E-6</v>
      </c>
      <c r="DM37" s="75">
        <f>各種係数!DH35</f>
        <v>1.6313213703099511E-4</v>
      </c>
      <c r="DN37" s="75">
        <f>各種係数!DI35</f>
        <v>1.3962190388428137E-4</v>
      </c>
      <c r="DO37" s="75">
        <f>各種係数!DJ35</f>
        <v>0</v>
      </c>
      <c r="DP37" s="75">
        <f>各種係数!DK35</f>
        <v>9.8399212806297553E-4</v>
      </c>
      <c r="DQ37" s="75">
        <f>各種係数!DL35</f>
        <v>0</v>
      </c>
      <c r="DR37" s="75">
        <f>各種係数!DM35</f>
        <v>4.3849648325820426E-4</v>
      </c>
      <c r="DS37" s="75">
        <f>各種係数!DN35</f>
        <v>9.8587146509656935E-6</v>
      </c>
      <c r="DT37" s="73">
        <f>各種係数!DO35</f>
        <v>3.5335552294958908E-6</v>
      </c>
      <c r="DU37" s="73">
        <f>各種係数!DP35</f>
        <v>3.6325917666041985E-6</v>
      </c>
      <c r="DV37" s="73">
        <f>各種係数!DQ35</f>
        <v>2.0930177051273373E-5</v>
      </c>
      <c r="DW37" s="73">
        <f>各種係数!DR35</f>
        <v>7.3059314824390535E-5</v>
      </c>
      <c r="DX37" s="73">
        <f>各種係数!DS35</f>
        <v>1.1123370650015695E-5</v>
      </c>
      <c r="DY37" s="73">
        <f>各種係数!DT35</f>
        <v>2.4368748902269639E-4</v>
      </c>
      <c r="DZ37" s="73">
        <f>各種係数!DU35</f>
        <v>8.9351622519209357E-6</v>
      </c>
      <c r="EA37" s="73">
        <f>各種係数!DV35</f>
        <v>1.2731423145471623E-5</v>
      </c>
      <c r="EB37" s="73">
        <f>各種係数!DW35</f>
        <v>2.4258680708030596E-6</v>
      </c>
      <c r="EC37" s="73">
        <f>各種係数!DX35</f>
        <v>0</v>
      </c>
      <c r="ED37" s="73">
        <f>各種係数!DY35</f>
        <v>2.3081260514266641E-5</v>
      </c>
      <c r="EE37" s="73">
        <f>各種係数!DZ35</f>
        <v>1.5321232668368231E-4</v>
      </c>
      <c r="EF37" s="73">
        <f>各種係数!EA35</f>
        <v>2.1615170294155319E-5</v>
      </c>
      <c r="EG37" s="73">
        <f>各種係数!EB35</f>
        <v>1.27294911941358E-4</v>
      </c>
      <c r="EH37" s="73">
        <f>各種係数!EC35</f>
        <v>3.775346722070825E-6</v>
      </c>
      <c r="EI37" s="73">
        <f>各種係数!ED35</f>
        <v>1.5226920012440544E-5</v>
      </c>
      <c r="EJ37" s="73">
        <f>各種係数!EE35</f>
        <v>1.7081323059466414E-5</v>
      </c>
      <c r="EK37" s="73">
        <f>各種係数!EF35</f>
        <v>0</v>
      </c>
      <c r="EL37" s="73">
        <f>各種係数!EG35</f>
        <v>7.4753244483737804E-6</v>
      </c>
      <c r="EM37" s="73">
        <f>各種係数!EH35</f>
        <v>0</v>
      </c>
      <c r="EN37" s="73">
        <f>各種係数!EI35</f>
        <v>2.3231729626387433E-6</v>
      </c>
      <c r="EO37" s="73">
        <f>各種係数!EJ35</f>
        <v>4.7959688693695751E-10</v>
      </c>
      <c r="EP37" s="73">
        <f>各種係数!EK35</f>
        <v>0</v>
      </c>
      <c r="EQ37" s="73">
        <f>各種係数!EL35</f>
        <v>7.4184606648663002E-6</v>
      </c>
      <c r="ER37" s="73">
        <f>各種係数!EM35</f>
        <v>4.343725439364383E-5</v>
      </c>
      <c r="ES37" s="73">
        <f>各種係数!EN35</f>
        <v>3.9259163286029351E-8</v>
      </c>
      <c r="ET37" s="73">
        <f>各種係数!EO35</f>
        <v>8.9439322628936379E-5</v>
      </c>
      <c r="EU37" s="73">
        <f>各種係数!EP35</f>
        <v>1.2173634068112606E-5</v>
      </c>
      <c r="EV37" s="73">
        <f>各種係数!EQ35</f>
        <v>3.166635760359513E-6</v>
      </c>
      <c r="EW37" s="73">
        <f>各種係数!ER35</f>
        <v>1.0234766758564766</v>
      </c>
      <c r="EX37" s="73">
        <f>各種係数!ES35</f>
        <v>1.5902643190863672E-5</v>
      </c>
      <c r="EY37" s="73">
        <f>各種係数!ET35</f>
        <v>1.4991651206734273E-5</v>
      </c>
      <c r="EZ37" s="73">
        <f>各種係数!EU35</f>
        <v>1.806851384644181E-5</v>
      </c>
      <c r="FA37" s="73">
        <f>各種係数!EV35</f>
        <v>4.333890987627881E-5</v>
      </c>
      <c r="FB37" s="73">
        <f>各種係数!EW35</f>
        <v>7.1590616674375566E-6</v>
      </c>
      <c r="FC37" s="73">
        <f>各種係数!EX35</f>
        <v>0</v>
      </c>
      <c r="FD37" s="73">
        <f>各種係数!EY35</f>
        <v>2.4365374664030786E-5</v>
      </c>
      <c r="FE37" s="73">
        <f>各種係数!EZ35</f>
        <v>2.7189944287544102E-6</v>
      </c>
      <c r="FF37" s="73">
        <f>各種係数!FA35</f>
        <v>1.380466132230221E-5</v>
      </c>
      <c r="FG37" s="73">
        <f>各種係数!FB35</f>
        <v>1.5628715434866267E-5</v>
      </c>
      <c r="FH37" s="73">
        <f>各種係数!FC35</f>
        <v>4.6400078679771523E-5</v>
      </c>
      <c r="FI37" s="73">
        <f>各種係数!FD35</f>
        <v>7.8264314892513464E-6</v>
      </c>
      <c r="FJ37" s="73">
        <f>各種係数!FE35</f>
        <v>3.2017518767459234E-6</v>
      </c>
      <c r="FK37" s="73">
        <f>各種係数!FF35</f>
        <v>3.4300936503243261E-5</v>
      </c>
      <c r="FL37" s="73">
        <f>各種係数!FG35</f>
        <v>2.5510586835125764E-4</v>
      </c>
      <c r="FM37" s="73">
        <f>各種係数!FH35</f>
        <v>3.6731551618528048E-5</v>
      </c>
      <c r="FN37" s="73">
        <f>各種係数!FI35</f>
        <v>5.6329877979614374E-5</v>
      </c>
      <c r="FO37" s="73">
        <f>各種係数!FJ35</f>
        <v>1.2210007257590991E-5</v>
      </c>
      <c r="FP37" s="73">
        <f>各種係数!FK35</f>
        <v>2.1463808260946009E-6</v>
      </c>
      <c r="FQ37" s="73">
        <f>各種係数!FL35</f>
        <v>1.9365862862614023E-5</v>
      </c>
      <c r="FR37" s="73">
        <f>各種係数!FM35</f>
        <v>1.275954493046953E-5</v>
      </c>
      <c r="FS37" s="73">
        <f>各種係数!FN35</f>
        <v>5.865509559740983E-5</v>
      </c>
      <c r="FT37" s="73">
        <f>各種係数!FO35</f>
        <v>2.8952550459164307E-5</v>
      </c>
      <c r="FU37" s="73">
        <f>各種係数!FP35</f>
        <v>0</v>
      </c>
      <c r="FV37" s="73">
        <f>各種係数!FQ35</f>
        <v>2.8514873459498537E-6</v>
      </c>
      <c r="FW37" s="73">
        <f>各種係数!FR35</f>
        <v>1.300857980111366E-5</v>
      </c>
      <c r="FX37" s="73">
        <f>各種係数!FS35</f>
        <v>3.0525503924954421E-6</v>
      </c>
      <c r="FY37" s="73">
        <f>各種係数!FT35</f>
        <v>5.7645866698285088E-6</v>
      </c>
      <c r="FZ37" s="73">
        <f>各種係数!FU35</f>
        <v>4.1596105183955274E-4</v>
      </c>
      <c r="GA37" s="73">
        <f>各種係数!FV35</f>
        <v>8.8794013241172465E-6</v>
      </c>
      <c r="GB37" s="73">
        <f>各種係数!FW35</f>
        <v>6.59875772005337E-6</v>
      </c>
      <c r="GC37" s="73">
        <f>各種係数!FX35</f>
        <v>9.9236402554603838E-6</v>
      </c>
      <c r="GD37" s="73">
        <f>各種係数!FY35</f>
        <v>9.742852664775621E-6</v>
      </c>
      <c r="GE37" s="73">
        <f>各種係数!FZ35</f>
        <v>1.3301450913655751E-5</v>
      </c>
      <c r="GF37" s="73">
        <f>各種係数!GA35</f>
        <v>2.004054568633765E-5</v>
      </c>
      <c r="GG37" s="73">
        <f>各種係数!GB35</f>
        <v>9.0181483464207087E-4</v>
      </c>
      <c r="GH37" s="73">
        <f>各種係数!GC35</f>
        <v>3.4897226581370164E-5</v>
      </c>
      <c r="GI37" s="73">
        <f>各種係数!GD35</f>
        <v>5.1953674989727566E-5</v>
      </c>
      <c r="GJ37" s="73">
        <f>各種係数!GE35</f>
        <v>2.0882682423612541E-5</v>
      </c>
      <c r="GK37" s="73">
        <f>各種係数!GF35</f>
        <v>2.6252298990034268E-5</v>
      </c>
      <c r="GL37" s="73">
        <f>各種係数!GG35</f>
        <v>4.7789734440364234E-6</v>
      </c>
      <c r="GM37" s="73">
        <f>各種係数!GH35</f>
        <v>3.7509776550640278E-6</v>
      </c>
      <c r="GN37" s="73">
        <f>各種係数!GI35</f>
        <v>1.4591955083057623E-6</v>
      </c>
      <c r="GO37" s="73">
        <f>各種係数!GJ35</f>
        <v>3.4061014470447198E-5</v>
      </c>
      <c r="GP37" s="73">
        <f>各種係数!GK35</f>
        <v>8.0796572223434506E-6</v>
      </c>
      <c r="GQ37" s="73">
        <f>各種係数!GL35</f>
        <v>1.3373383454842573E-5</v>
      </c>
      <c r="GR37" s="73">
        <f>各種係数!GM35</f>
        <v>3.7496409934465354E-6</v>
      </c>
      <c r="GS37" s="73">
        <f>各種係数!GN35</f>
        <v>5.1177444492353328E-6</v>
      </c>
      <c r="GT37" s="73">
        <f>各種係数!GO35</f>
        <v>3.5335636020496139E-6</v>
      </c>
      <c r="GU37" s="73">
        <f>各種係数!GP35</f>
        <v>6.2416530028268713E-6</v>
      </c>
      <c r="GV37" s="73">
        <f>各種係数!GQ35</f>
        <v>6.6002600002645317E-6</v>
      </c>
      <c r="GW37" s="73">
        <f>各種係数!GR35</f>
        <v>6.5305578743240911E-5</v>
      </c>
      <c r="GX37" s="73">
        <f>各種係数!GS35</f>
        <v>8.5832893489146101E-5</v>
      </c>
      <c r="GY37" s="73">
        <f>各種係数!GT35</f>
        <v>5.0659952081783228E-5</v>
      </c>
      <c r="GZ37" s="73">
        <f>各種係数!GU35</f>
        <v>4.0212540063275952E-6</v>
      </c>
      <c r="HA37" s="73">
        <f>各種係数!GV35</f>
        <v>4.9159443110955468E-5</v>
      </c>
      <c r="HB37" s="73">
        <f>各種係数!GW35</f>
        <v>2.1566877130739002E-5</v>
      </c>
      <c r="HC37" s="73">
        <f>各種係数!GX35</f>
        <v>4.6705074705303495E-5</v>
      </c>
      <c r="HD37" s="73">
        <f>各種係数!GY35</f>
        <v>1.4901505595584236E-5</v>
      </c>
      <c r="HE37" s="73">
        <f>各種係数!GZ35</f>
        <v>3.336478305094633E-4</v>
      </c>
      <c r="HF37" s="73">
        <f>各種係数!HA35</f>
        <v>1.0886130508668963E-5</v>
      </c>
      <c r="HG37" s="73">
        <f>各種係数!HB35</f>
        <v>3.4070633988806024E-5</v>
      </c>
      <c r="HH37" s="73">
        <f>各種係数!HC35</f>
        <v>2.1205381983584569E-5</v>
      </c>
      <c r="HI37" s="73">
        <f>各種係数!HD35</f>
        <v>1.0434388770014645E-5</v>
      </c>
      <c r="HJ37" s="73">
        <f>各種係数!HE35</f>
        <v>2.8285432085455703E-4</v>
      </c>
      <c r="HK37" s="73">
        <f>各種係数!HF35</f>
        <v>1.0328664941309542E-4</v>
      </c>
      <c r="HL37" s="73">
        <f>各種係数!HG35</f>
        <v>2.1491167469458563E-5</v>
      </c>
      <c r="HM37" s="73">
        <f>各種係数!HH35</f>
        <v>4.8235214234832543E-6</v>
      </c>
      <c r="HN37" s="73">
        <f>各種係数!HI35</f>
        <v>2.0312503547368744E-5</v>
      </c>
      <c r="HO37" s="73">
        <f>各種係数!HJ35</f>
        <v>3.6868977595368108E-5</v>
      </c>
      <c r="HP37" s="73">
        <f>各種係数!HK35</f>
        <v>1.251543259870372E-5</v>
      </c>
      <c r="HQ37" s="73">
        <f>各種係数!HL35</f>
        <v>3.6414487775726962E-5</v>
      </c>
      <c r="HR37" s="73">
        <f>各種係数!HM35</f>
        <v>3.2794857423253422E-5</v>
      </c>
      <c r="HS37" s="73">
        <f>各種係数!HN35</f>
        <v>4.2714075177293025E-6</v>
      </c>
      <c r="HT37" s="73">
        <f>各種係数!HO35</f>
        <v>1.7359363953475135E-4</v>
      </c>
      <c r="HU37" s="73">
        <f>各種係数!HP35</f>
        <v>7.9532610873595906E-6</v>
      </c>
      <c r="HV37" s="73">
        <f>各種係数!HQ35</f>
        <v>8.1908269077167221E-5</v>
      </c>
      <c r="HW37" s="203">
        <v>0</v>
      </c>
      <c r="HX37" s="203">
        <f t="shared" si="4"/>
        <v>0</v>
      </c>
      <c r="HY37" s="203">
        <f t="shared" si="5"/>
        <v>0</v>
      </c>
      <c r="HZ37" s="72">
        <f>各種係数!HT35</f>
        <v>9.7677826626084993E-4</v>
      </c>
      <c r="IA37" s="221">
        <f t="shared" si="6"/>
        <v>0</v>
      </c>
      <c r="IB37" s="203">
        <f t="shared" si="13"/>
        <v>0</v>
      </c>
      <c r="IC37" s="219">
        <f t="shared" si="14"/>
        <v>0</v>
      </c>
      <c r="ID37" s="219">
        <f t="shared" si="15"/>
        <v>0</v>
      </c>
      <c r="IE37" s="72">
        <f>各種係数!HT35</f>
        <v>9.7677826626084993E-4</v>
      </c>
      <c r="IF37" s="221">
        <f t="shared" si="7"/>
        <v>0</v>
      </c>
      <c r="II37" s="72">
        <f>各種係数!I35</f>
        <v>3.5506887448492823E-3</v>
      </c>
      <c r="IJ37" s="219">
        <f t="shared" si="16"/>
        <v>0</v>
      </c>
      <c r="IK37" s="73">
        <f>各種係数!C35</f>
        <v>0.16361724500525765</v>
      </c>
      <c r="IL37" s="219">
        <f t="shared" si="17"/>
        <v>0</v>
      </c>
      <c r="IM37" s="232">
        <v>0</v>
      </c>
      <c r="IN37" s="545">
        <f>各種係数!E35</f>
        <v>0.4872618645023109</v>
      </c>
      <c r="IO37" s="219">
        <f t="shared" si="18"/>
        <v>0</v>
      </c>
      <c r="IP37" s="545">
        <f>各種係数!F35</f>
        <v>0.28982076428812986</v>
      </c>
      <c r="IQ37" s="232">
        <f t="shared" si="19"/>
        <v>0</v>
      </c>
      <c r="IR37" s="72">
        <f>各種係数!HT35</f>
        <v>9.7677826626084993E-4</v>
      </c>
      <c r="IS37" s="233">
        <f t="shared" si="20"/>
        <v>0</v>
      </c>
      <c r="IT37" s="234">
        <f t="shared" si="21"/>
        <v>0</v>
      </c>
      <c r="IU37" s="234">
        <f t="shared" si="22"/>
        <v>0</v>
      </c>
      <c r="IV37" s="234">
        <f t="shared" si="23"/>
        <v>0</v>
      </c>
      <c r="IW37" s="235">
        <f t="shared" si="24"/>
        <v>0</v>
      </c>
      <c r="IY37" s="177"/>
      <c r="IZ37" s="181"/>
      <c r="JA37" s="178"/>
      <c r="JB37" s="181"/>
    </row>
    <row r="38" spans="1:262">
      <c r="A38" s="6" t="s">
        <v>238</v>
      </c>
      <c r="B38" s="1" t="s">
        <v>26</v>
      </c>
      <c r="C38" s="219">
        <f>'計算2-1'!AC38</f>
        <v>0</v>
      </c>
      <c r="D38" s="545">
        <f>各種係数!D36</f>
        <v>0.56494753953007237</v>
      </c>
      <c r="E38" s="545">
        <f>各種係数!E36</f>
        <v>0.43505246046992757</v>
      </c>
      <c r="F38" s="545">
        <f>各種係数!F36</f>
        <v>0.21346239101522094</v>
      </c>
      <c r="G38" s="546">
        <f t="shared" si="8"/>
        <v>0</v>
      </c>
      <c r="H38" s="546">
        <f t="shared" si="9"/>
        <v>0</v>
      </c>
      <c r="I38" s="546">
        <f t="shared" si="10"/>
        <v>0</v>
      </c>
      <c r="J38" s="72">
        <f>各種係数!HT36</f>
        <v>5.2386581941776269E-4</v>
      </c>
      <c r="K38" s="221">
        <f t="shared" si="11"/>
        <v>0</v>
      </c>
      <c r="L38" s="546">
        <v>0</v>
      </c>
      <c r="M38" s="558">
        <f>各種係数!C36</f>
        <v>0.1708460609504866</v>
      </c>
      <c r="N38" s="546">
        <f t="shared" si="12"/>
        <v>0</v>
      </c>
      <c r="O38" s="75">
        <f>各種係数!J36</f>
        <v>0</v>
      </c>
      <c r="P38" s="75">
        <f>各種係数!K36</f>
        <v>0</v>
      </c>
      <c r="Q38" s="75">
        <f>各種係数!L36</f>
        <v>0</v>
      </c>
      <c r="R38" s="75">
        <f>各種係数!M36</f>
        <v>2.5815334308579296E-4</v>
      </c>
      <c r="S38" s="75">
        <f>各種係数!N36</f>
        <v>0</v>
      </c>
      <c r="T38" s="75">
        <f>各種係数!O36</f>
        <v>0</v>
      </c>
      <c r="U38" s="75">
        <f>各種係数!P36</f>
        <v>0</v>
      </c>
      <c r="V38" s="75">
        <f>各種係数!Q36</f>
        <v>5.2637150653994538E-4</v>
      </c>
      <c r="W38" s="75">
        <f>各種係数!R36</f>
        <v>9.7837281153450046E-3</v>
      </c>
      <c r="X38" s="75">
        <f>各種係数!S36</f>
        <v>0</v>
      </c>
      <c r="Y38" s="75">
        <f>各種係数!T36</f>
        <v>0</v>
      </c>
      <c r="Z38" s="75">
        <f>各種係数!U36</f>
        <v>2.9324079956991348E-4</v>
      </c>
      <c r="AA38" s="75">
        <f>各種係数!V36</f>
        <v>1.8460970431679024E-4</v>
      </c>
      <c r="AB38" s="75">
        <f>各種係数!W36</f>
        <v>4.6358536924574658E-5</v>
      </c>
      <c r="AC38" s="75">
        <f>各種係数!X36</f>
        <v>4.2432814710042432E-3</v>
      </c>
      <c r="AD38" s="75">
        <f>各種係数!Y36</f>
        <v>0</v>
      </c>
      <c r="AE38" s="75">
        <f>各種係数!Z36</f>
        <v>0</v>
      </c>
      <c r="AF38" s="75">
        <f>各種係数!AA36</f>
        <v>0</v>
      </c>
      <c r="AG38" s="75">
        <f>各種係数!AB36</f>
        <v>0</v>
      </c>
      <c r="AH38" s="75">
        <f>各種係数!AC36</f>
        <v>1.0586678429642699E-3</v>
      </c>
      <c r="AI38" s="75">
        <f>各種係数!AD36</f>
        <v>0</v>
      </c>
      <c r="AJ38" s="75">
        <f>各種係数!AE36</f>
        <v>3.8306837770542041E-4</v>
      </c>
      <c r="AK38" s="75">
        <f>各種係数!AF36</f>
        <v>0</v>
      </c>
      <c r="AL38" s="75">
        <f>各種係数!AG36</f>
        <v>0</v>
      </c>
      <c r="AM38" s="75">
        <f>各種係数!AH36</f>
        <v>1.2357500996825855E-2</v>
      </c>
      <c r="AN38" s="75">
        <f>各種係数!AI36</f>
        <v>4.4336569579288025E-3</v>
      </c>
      <c r="AO38" s="75">
        <f>各種係数!AJ36</f>
        <v>0</v>
      </c>
      <c r="AP38" s="75">
        <f>各種係数!AK36</f>
        <v>0</v>
      </c>
      <c r="AQ38" s="75">
        <f>各種係数!AL36</f>
        <v>3.0607287449392713E-3</v>
      </c>
      <c r="AR38" s="75">
        <f>各種係数!AM36</f>
        <v>6.2952470884482215E-4</v>
      </c>
      <c r="AS38" s="75">
        <f>各種係数!AN36</f>
        <v>0</v>
      </c>
      <c r="AT38" s="75">
        <f>各種係数!AO36</f>
        <v>5.4086005615486925E-2</v>
      </c>
      <c r="AU38" s="75">
        <f>各種係数!AP36</f>
        <v>1.3791835233541744E-4</v>
      </c>
      <c r="AV38" s="75">
        <f>各種係数!AQ36</f>
        <v>0</v>
      </c>
      <c r="AW38" s="75">
        <f>各種係数!AR36</f>
        <v>6.8262297879602375E-4</v>
      </c>
      <c r="AX38" s="75">
        <f>各種係数!AS36</f>
        <v>0</v>
      </c>
      <c r="AY38" s="75">
        <f>各種係数!AT36</f>
        <v>0</v>
      </c>
      <c r="AZ38" s="75">
        <f>各種係数!AU36</f>
        <v>0</v>
      </c>
      <c r="BA38" s="75">
        <f>各種係数!AV36</f>
        <v>0</v>
      </c>
      <c r="BB38" s="75">
        <f>各種係数!AW36</f>
        <v>0</v>
      </c>
      <c r="BC38" s="75">
        <f>各種係数!AX36</f>
        <v>0</v>
      </c>
      <c r="BD38" s="75">
        <f>各種係数!AY36</f>
        <v>3.6871556847264996E-4</v>
      </c>
      <c r="BE38" s="75">
        <f>各種係数!AZ36</f>
        <v>1.5593561368209255E-3</v>
      </c>
      <c r="BF38" s="75">
        <f>各種係数!BA36</f>
        <v>1.6625411017105699E-4</v>
      </c>
      <c r="BG38" s="75">
        <f>各種係数!BB36</f>
        <v>1.1220888806602371E-4</v>
      </c>
      <c r="BH38" s="75">
        <f>各種係数!BC36</f>
        <v>1.3566351990667733E-2</v>
      </c>
      <c r="BI38" s="75">
        <f>各種係数!BD36</f>
        <v>9.2416323422519122E-3</v>
      </c>
      <c r="BJ38" s="75">
        <f>各種係数!BE36</f>
        <v>7.2914413165424E-3</v>
      </c>
      <c r="BK38" s="75">
        <f>各種係数!BF36</f>
        <v>1.1306519750434273E-4</v>
      </c>
      <c r="BL38" s="75">
        <f>各種係数!BG36</f>
        <v>1.5586034912718205E-3</v>
      </c>
      <c r="BM38" s="75">
        <f>各種係数!BH36</f>
        <v>2.7938163531383869E-4</v>
      </c>
      <c r="BN38" s="75">
        <f>各種係数!BI36</f>
        <v>2.1099272075113407E-3</v>
      </c>
      <c r="BO38" s="75">
        <f>各種係数!BJ36</f>
        <v>2.4265954865323951E-4</v>
      </c>
      <c r="BP38" s="75">
        <f>各種係数!BK36</f>
        <v>2.7354292800350135E-4</v>
      </c>
      <c r="BQ38" s="75">
        <f>各種係数!BL36</f>
        <v>0</v>
      </c>
      <c r="BR38" s="75">
        <f>各種係数!BM36</f>
        <v>5.2470485351989509E-3</v>
      </c>
      <c r="BS38" s="75">
        <f>各種係数!BN36</f>
        <v>2.2607044355021025E-5</v>
      </c>
      <c r="BT38" s="75">
        <f>各種係数!BO36</f>
        <v>0</v>
      </c>
      <c r="BU38" s="75">
        <f>各種係数!BP36</f>
        <v>1.0654165778819519E-3</v>
      </c>
      <c r="BV38" s="75">
        <f>各種係数!BQ36</f>
        <v>9.2826650164151078E-3</v>
      </c>
      <c r="BW38" s="75">
        <f>各種係数!BR36</f>
        <v>0</v>
      </c>
      <c r="BX38" s="75">
        <f>各種係数!BS36</f>
        <v>3.1457356407653785E-3</v>
      </c>
      <c r="BY38" s="75">
        <f>各種係数!BT36</f>
        <v>1.8949493410527918E-3</v>
      </c>
      <c r="BZ38" s="75">
        <f>各種係数!BU36</f>
        <v>2.4561817181482354E-5</v>
      </c>
      <c r="CA38" s="75">
        <f>各種係数!BV36</f>
        <v>4.8518566438090306E-5</v>
      </c>
      <c r="CB38" s="75">
        <f>各種係数!BW36</f>
        <v>0</v>
      </c>
      <c r="CC38" s="75">
        <f>各種係数!BX36</f>
        <v>0</v>
      </c>
      <c r="CD38" s="75">
        <f>各種係数!BY36</f>
        <v>0</v>
      </c>
      <c r="CE38" s="75">
        <f>各種係数!BZ36</f>
        <v>1.1635573827715937E-4</v>
      </c>
      <c r="CF38" s="75">
        <f>各種係数!CA36</f>
        <v>5.890755931254878E-5</v>
      </c>
      <c r="CG38" s="75">
        <f>各種係数!CB36</f>
        <v>4.4595673327773739E-6</v>
      </c>
      <c r="CH38" s="75">
        <f>各種係数!CC36</f>
        <v>0</v>
      </c>
      <c r="CI38" s="75">
        <f>各種係数!CD36</f>
        <v>0</v>
      </c>
      <c r="CJ38" s="75">
        <f>各種係数!CE36</f>
        <v>0</v>
      </c>
      <c r="CK38" s="75">
        <f>各種係数!CF36</f>
        <v>0</v>
      </c>
      <c r="CL38" s="75">
        <f>各種係数!CG36</f>
        <v>3.2551659483600474E-5</v>
      </c>
      <c r="CM38" s="75">
        <f>各種係数!CH36</f>
        <v>0</v>
      </c>
      <c r="CN38" s="75">
        <f>各種係数!CI36</f>
        <v>0</v>
      </c>
      <c r="CO38" s="75">
        <f>各種係数!CJ36</f>
        <v>0</v>
      </c>
      <c r="CP38" s="75">
        <f>各種係数!CK36</f>
        <v>0</v>
      </c>
      <c r="CQ38" s="75">
        <f>各種係数!CL36</f>
        <v>0</v>
      </c>
      <c r="CR38" s="75">
        <f>各種係数!CM36</f>
        <v>0</v>
      </c>
      <c r="CS38" s="75">
        <f>各種係数!CN36</f>
        <v>0</v>
      </c>
      <c r="CT38" s="75">
        <f>各種係数!CO36</f>
        <v>0</v>
      </c>
      <c r="CU38" s="75">
        <f>各種係数!CP36</f>
        <v>0</v>
      </c>
      <c r="CV38" s="75">
        <f>各種係数!CQ36</f>
        <v>0</v>
      </c>
      <c r="CW38" s="75">
        <f>各種係数!CR36</f>
        <v>0</v>
      </c>
      <c r="CX38" s="75">
        <f>各種係数!CS36</f>
        <v>0</v>
      </c>
      <c r="CY38" s="75">
        <f>各種係数!CT36</f>
        <v>8.7676188762219863E-5</v>
      </c>
      <c r="CZ38" s="75">
        <f>各種係数!CU36</f>
        <v>4.6539578974954474E-4</v>
      </c>
      <c r="DA38" s="75">
        <f>各種係数!CV36</f>
        <v>4.5092002230357102E-3</v>
      </c>
      <c r="DB38" s="75">
        <f>各種係数!CW36</f>
        <v>2.2082699710415505E-4</v>
      </c>
      <c r="DC38" s="75">
        <f>各種係数!CX36</f>
        <v>6.1223513655713395E-3</v>
      </c>
      <c r="DD38" s="75">
        <f>各種係数!CY36</f>
        <v>1.7098939865728324E-4</v>
      </c>
      <c r="DE38" s="75">
        <f>各種係数!CZ36</f>
        <v>1.5832805573147562E-4</v>
      </c>
      <c r="DF38" s="75">
        <f>各種係数!DA36</f>
        <v>3.0388465888947042E-4</v>
      </c>
      <c r="DG38" s="75">
        <f>各種係数!DB36</f>
        <v>0</v>
      </c>
      <c r="DH38" s="75">
        <f>各種係数!DC36</f>
        <v>0</v>
      </c>
      <c r="DI38" s="75">
        <f>各種係数!DD36</f>
        <v>5.6090414399330261E-3</v>
      </c>
      <c r="DJ38" s="75">
        <f>各種係数!DE36</f>
        <v>5.0648811272399435E-6</v>
      </c>
      <c r="DK38" s="75">
        <f>各種係数!DF36</f>
        <v>4.9701789264413514E-4</v>
      </c>
      <c r="DL38" s="75">
        <f>各種係数!DG36</f>
        <v>1.5116872319117174E-4</v>
      </c>
      <c r="DM38" s="75">
        <f>各種係数!DH36</f>
        <v>9.7879282218597059E-5</v>
      </c>
      <c r="DN38" s="75">
        <f>各種係数!DI36</f>
        <v>6.4226075786769424E-4</v>
      </c>
      <c r="DO38" s="75">
        <f>各種係数!DJ36</f>
        <v>0</v>
      </c>
      <c r="DP38" s="75">
        <f>各種係数!DK36</f>
        <v>2.3999808001535988E-5</v>
      </c>
      <c r="DQ38" s="75">
        <f>各種係数!DL36</f>
        <v>0</v>
      </c>
      <c r="DR38" s="75">
        <f>各種係数!DM36</f>
        <v>6.1389507656148593E-4</v>
      </c>
      <c r="DS38" s="75">
        <f>各種係数!DN36</f>
        <v>3.9266583851387748E-5</v>
      </c>
      <c r="DT38" s="73">
        <f>各種係数!DO36</f>
        <v>1.4774186007296091E-5</v>
      </c>
      <c r="DU38" s="73">
        <f>各種係数!DP36</f>
        <v>4.1691495138304663E-5</v>
      </c>
      <c r="DV38" s="73">
        <f>各種係数!DQ36</f>
        <v>6.9651294684614832E-5</v>
      </c>
      <c r="DW38" s="73">
        <f>各種係数!DR36</f>
        <v>1.5035574187567861E-5</v>
      </c>
      <c r="DX38" s="73">
        <f>各種係数!DS36</f>
        <v>3.1516640687244117E-5</v>
      </c>
      <c r="DY38" s="73">
        <f>各種係数!DT36</f>
        <v>6.6020174087891544E-5</v>
      </c>
      <c r="DZ38" s="73">
        <f>各種係数!DU36</f>
        <v>1.0905231345018365E-4</v>
      </c>
      <c r="EA38" s="73">
        <f>各種係数!DV36</f>
        <v>1.7204539135599621E-3</v>
      </c>
      <c r="EB38" s="73">
        <f>各種係数!DW36</f>
        <v>8.7717527841298123E-6</v>
      </c>
      <c r="EC38" s="73">
        <f>各種係数!DX36</f>
        <v>0</v>
      </c>
      <c r="ED38" s="73">
        <f>各種係数!DY36</f>
        <v>6.7779823392753573E-5</v>
      </c>
      <c r="EE38" s="73">
        <f>各種係数!DZ36</f>
        <v>3.9761275130729703E-5</v>
      </c>
      <c r="EF38" s="73">
        <f>各種係数!EA36</f>
        <v>2.9680953838901686E-5</v>
      </c>
      <c r="EG38" s="73">
        <f>各種係数!EB36</f>
        <v>7.4513623427980972E-4</v>
      </c>
      <c r="EH38" s="73">
        <f>各種係数!EC36</f>
        <v>9.6014133244595532E-6</v>
      </c>
      <c r="EI38" s="73">
        <f>各種係数!ED36</f>
        <v>9.673740120078321E-6</v>
      </c>
      <c r="EJ38" s="73">
        <f>各種係数!EE36</f>
        <v>1.1068311731898424E-5</v>
      </c>
      <c r="EK38" s="73">
        <f>各種係数!EF36</f>
        <v>0</v>
      </c>
      <c r="EL38" s="73">
        <f>各種係数!EG36</f>
        <v>2.0434323672122772E-4</v>
      </c>
      <c r="EM38" s="73">
        <f>各種係数!EH36</f>
        <v>0</v>
      </c>
      <c r="EN38" s="73">
        <f>各種係数!EI36</f>
        <v>7.8699783979623638E-5</v>
      </c>
      <c r="EO38" s="73">
        <f>各種係数!EJ36</f>
        <v>1.6246819331250897E-8</v>
      </c>
      <c r="EP38" s="73">
        <f>各種係数!EK36</f>
        <v>0</v>
      </c>
      <c r="EQ38" s="73">
        <f>各種係数!EL36</f>
        <v>2.1463503730189482E-3</v>
      </c>
      <c r="ER38" s="73">
        <f>各種係数!EM36</f>
        <v>7.729939419697042E-4</v>
      </c>
      <c r="ES38" s="73">
        <f>各種係数!EN36</f>
        <v>1.1123579191042135E-7</v>
      </c>
      <c r="ET38" s="73">
        <f>各種係数!EO36</f>
        <v>1.3290552772359502E-5</v>
      </c>
      <c r="EU38" s="73">
        <f>各種係数!EP36</f>
        <v>5.5049392676658339E-4</v>
      </c>
      <c r="EV38" s="73">
        <f>各種係数!EQ36</f>
        <v>1.221148008595674E-4</v>
      </c>
      <c r="EW38" s="73">
        <f>各種係数!ER36</f>
        <v>1.4729709497061748E-5</v>
      </c>
      <c r="EX38" s="73">
        <f>各種係数!ES36</f>
        <v>1.0093417729093106</v>
      </c>
      <c r="EY38" s="73">
        <f>各種係数!ET36</f>
        <v>4.9118496058230252E-5</v>
      </c>
      <c r="EZ38" s="73">
        <f>各種係数!EU36</f>
        <v>2.0047717298825192E-5</v>
      </c>
      <c r="FA38" s="73">
        <f>各種係数!EV36</f>
        <v>1.3990406771893665E-4</v>
      </c>
      <c r="FB38" s="73">
        <f>各種係数!EW36</f>
        <v>1.8350283465836909E-5</v>
      </c>
      <c r="FC38" s="73">
        <f>各種係数!EX36</f>
        <v>0</v>
      </c>
      <c r="FD38" s="73">
        <f>各種係数!EY36</f>
        <v>1.1452768186705654E-5</v>
      </c>
      <c r="FE38" s="73">
        <f>各種係数!EZ36</f>
        <v>5.1447570641936982E-6</v>
      </c>
      <c r="FF38" s="73">
        <f>各種係数!FA36</f>
        <v>7.9421829804105116E-6</v>
      </c>
      <c r="FG38" s="73">
        <f>各種係数!FB36</f>
        <v>6.4372299172975457E-6</v>
      </c>
      <c r="FH38" s="73">
        <f>各種係数!FC36</f>
        <v>7.4594954270227031E-5</v>
      </c>
      <c r="FI38" s="73">
        <f>各種係数!FD36</f>
        <v>2.7986023120957053E-4</v>
      </c>
      <c r="FJ38" s="73">
        <f>各種係数!FE36</f>
        <v>3.6459448184422833E-5</v>
      </c>
      <c r="FK38" s="73">
        <f>各種係数!FF36</f>
        <v>2.8941765714731367E-5</v>
      </c>
      <c r="FL38" s="73">
        <f>各種係数!FG36</f>
        <v>2.3771344690384222E-3</v>
      </c>
      <c r="FM38" s="73">
        <f>各種係数!FH36</f>
        <v>1.6350078391781447E-3</v>
      </c>
      <c r="FN38" s="73">
        <f>各種係数!FI36</f>
        <v>1.3132645422626174E-3</v>
      </c>
      <c r="FO38" s="73">
        <f>各種係数!FJ36</f>
        <v>3.8909785866004476E-5</v>
      </c>
      <c r="FP38" s="73">
        <f>各種係数!FK36</f>
        <v>2.9440067483587636E-4</v>
      </c>
      <c r="FQ38" s="73">
        <f>各種係数!FL36</f>
        <v>1.0750357807558139E-4</v>
      </c>
      <c r="FR38" s="73">
        <f>各種係数!FM36</f>
        <v>3.9207107324299199E-4</v>
      </c>
      <c r="FS38" s="73">
        <f>各種係数!FN36</f>
        <v>7.4215388190515899E-5</v>
      </c>
      <c r="FT38" s="73">
        <f>各種係数!FO36</f>
        <v>1.1406907997758012E-4</v>
      </c>
      <c r="FU38" s="73">
        <f>各種係数!FP36</f>
        <v>0</v>
      </c>
      <c r="FV38" s="73">
        <f>各種係数!FQ36</f>
        <v>9.0979095135005857E-4</v>
      </c>
      <c r="FW38" s="73">
        <f>各種係数!FR36</f>
        <v>1.3777732693826872E-5</v>
      </c>
      <c r="FX38" s="73">
        <f>各種係数!FS36</f>
        <v>6.1140060265180503E-6</v>
      </c>
      <c r="FY38" s="73">
        <f>各種係数!FT36</f>
        <v>1.925634695399966E-4</v>
      </c>
      <c r="FZ38" s="73">
        <f>各種係数!FU36</f>
        <v>1.6309039939807557E-3</v>
      </c>
      <c r="GA38" s="73">
        <f>各種係数!FV36</f>
        <v>1.5414601238323696E-5</v>
      </c>
      <c r="GB38" s="73">
        <f>各種係数!FW36</f>
        <v>5.5676542557810279E-4</v>
      </c>
      <c r="GC38" s="73">
        <f>各種係数!FX36</f>
        <v>3.4625047555390543E-4</v>
      </c>
      <c r="GD38" s="73">
        <f>各種係数!FY36</f>
        <v>2.0099413588403626E-5</v>
      </c>
      <c r="GE38" s="73">
        <f>各種係数!FZ36</f>
        <v>2.0962827213589843E-5</v>
      </c>
      <c r="GF38" s="73">
        <f>各種係数!GA36</f>
        <v>3.096491389418032E-5</v>
      </c>
      <c r="GG38" s="73">
        <f>各種係数!GB36</f>
        <v>2.5094958956765325E-5</v>
      </c>
      <c r="GH38" s="73">
        <f>各種係数!GC36</f>
        <v>3.8790895927355206E-5</v>
      </c>
      <c r="GI38" s="73">
        <f>各種係数!GD36</f>
        <v>3.8070950341377302E-5</v>
      </c>
      <c r="GJ38" s="73">
        <f>各種係数!GE36</f>
        <v>2.3917928400104324E-5</v>
      </c>
      <c r="GK38" s="73">
        <f>各種係数!GF36</f>
        <v>1.0156277301357938E-5</v>
      </c>
      <c r="GL38" s="73">
        <f>各種係数!GG36</f>
        <v>6.6109723309937629E-6</v>
      </c>
      <c r="GM38" s="73">
        <f>各種係数!GH36</f>
        <v>9.9850488150667011E-6</v>
      </c>
      <c r="GN38" s="73">
        <f>各種係数!GI36</f>
        <v>6.2253148679101871E-6</v>
      </c>
      <c r="GO38" s="73">
        <f>各種係数!GJ36</f>
        <v>1.5445065959393202E-5</v>
      </c>
      <c r="GP38" s="73">
        <f>各種係数!GK36</f>
        <v>2.1617229363001045E-5</v>
      </c>
      <c r="GQ38" s="73">
        <f>各種係数!GL36</f>
        <v>2.1096182492492071E-4</v>
      </c>
      <c r="GR38" s="73">
        <f>各種係数!GM36</f>
        <v>5.9516193600466248E-6</v>
      </c>
      <c r="GS38" s="73">
        <f>各種係数!GN36</f>
        <v>1.0798985622405332E-5</v>
      </c>
      <c r="GT38" s="73">
        <f>各種係数!GO36</f>
        <v>8.1431214291072036E-6</v>
      </c>
      <c r="GU38" s="73">
        <f>各種係数!GP36</f>
        <v>2.6216245239995569E-5</v>
      </c>
      <c r="GV38" s="73">
        <f>各種係数!GQ36</f>
        <v>1.8064296036407853E-5</v>
      </c>
      <c r="GW38" s="73">
        <f>各種係数!GR36</f>
        <v>5.8879571587022835E-6</v>
      </c>
      <c r="GX38" s="73">
        <f>各種係数!GS36</f>
        <v>1.4270363250474168E-5</v>
      </c>
      <c r="GY38" s="73">
        <f>各種係数!GT36</f>
        <v>1.8271846463508127E-5</v>
      </c>
      <c r="GZ38" s="73">
        <f>各種係数!GU36</f>
        <v>1.5520158582407735E-5</v>
      </c>
      <c r="HA38" s="73">
        <f>各種係数!GV36</f>
        <v>1.1407703493597971E-5</v>
      </c>
      <c r="HB38" s="73">
        <f>各種係数!GW36</f>
        <v>1.3402200895737206E-5</v>
      </c>
      <c r="HC38" s="73">
        <f>各種係数!GX36</f>
        <v>3.1032773584024696E-5</v>
      </c>
      <c r="HD38" s="73">
        <f>各種係数!GY36</f>
        <v>9.2602751267099859E-5</v>
      </c>
      <c r="HE38" s="73">
        <f>各種係数!GZ36</f>
        <v>7.8851290057366848E-4</v>
      </c>
      <c r="HF38" s="73">
        <f>各種係数!HA36</f>
        <v>6.6366593121512999E-5</v>
      </c>
      <c r="HG38" s="73">
        <f>各種係数!HB36</f>
        <v>1.1254254220261011E-3</v>
      </c>
      <c r="HH38" s="73">
        <f>各種係数!HC36</f>
        <v>4.412142028994144E-5</v>
      </c>
      <c r="HI38" s="73">
        <f>各種係数!HD36</f>
        <v>3.6632896659587695E-5</v>
      </c>
      <c r="HJ38" s="73">
        <f>各種係数!HE36</f>
        <v>6.4953480378638533E-5</v>
      </c>
      <c r="HK38" s="73">
        <f>各種係数!HF36</f>
        <v>6.5883703034919742E-5</v>
      </c>
      <c r="HL38" s="73">
        <f>各種係数!HG36</f>
        <v>1.2881548604733811E-5</v>
      </c>
      <c r="HM38" s="73">
        <f>各種係数!HH36</f>
        <v>1.0058170573735087E-3</v>
      </c>
      <c r="HN38" s="73">
        <f>各種係数!HI36</f>
        <v>7.5785464623470918E-6</v>
      </c>
      <c r="HO38" s="73">
        <f>各種係数!HJ36</f>
        <v>1.1841336118634383E-4</v>
      </c>
      <c r="HP38" s="73">
        <f>各種係数!HK36</f>
        <v>4.6548806351141635E-5</v>
      </c>
      <c r="HQ38" s="73">
        <f>各種係数!HL36</f>
        <v>3.0842073635912689E-5</v>
      </c>
      <c r="HR38" s="73">
        <f>各種係数!HM36</f>
        <v>1.2997251334719075E-4</v>
      </c>
      <c r="HS38" s="73">
        <f>各種係数!HN36</f>
        <v>1.4136990517413635E-5</v>
      </c>
      <c r="HT38" s="73">
        <f>各種係数!HO36</f>
        <v>2.1166749393533438E-5</v>
      </c>
      <c r="HU38" s="73">
        <f>各種係数!HP36</f>
        <v>2.2771191167132003E-5</v>
      </c>
      <c r="HV38" s="73">
        <f>各種係数!HQ36</f>
        <v>1.193942729621505E-4</v>
      </c>
      <c r="HW38" s="203">
        <v>0</v>
      </c>
      <c r="HX38" s="203">
        <f t="shared" si="4"/>
        <v>0</v>
      </c>
      <c r="HY38" s="203">
        <f t="shared" si="5"/>
        <v>0</v>
      </c>
      <c r="HZ38" s="72">
        <f>各種係数!HT36</f>
        <v>5.2386581941776269E-4</v>
      </c>
      <c r="IA38" s="221">
        <f t="shared" si="6"/>
        <v>0</v>
      </c>
      <c r="IB38" s="203">
        <f t="shared" si="13"/>
        <v>0</v>
      </c>
      <c r="IC38" s="219">
        <f t="shared" si="14"/>
        <v>0</v>
      </c>
      <c r="ID38" s="219">
        <f t="shared" si="15"/>
        <v>0</v>
      </c>
      <c r="IE38" s="72">
        <f>各種係数!HT36</f>
        <v>5.2386581941776269E-4</v>
      </c>
      <c r="IF38" s="221">
        <f t="shared" si="7"/>
        <v>0</v>
      </c>
      <c r="II38" s="72">
        <f>各種係数!I36</f>
        <v>2.4263039756470093E-5</v>
      </c>
      <c r="IJ38" s="219">
        <f t="shared" si="16"/>
        <v>0</v>
      </c>
      <c r="IK38" s="73">
        <f>各種係数!C36</f>
        <v>0.1708460609504866</v>
      </c>
      <c r="IL38" s="219">
        <f t="shared" si="17"/>
        <v>0</v>
      </c>
      <c r="IM38" s="232">
        <v>0</v>
      </c>
      <c r="IN38" s="545">
        <f>各種係数!E36</f>
        <v>0.43505246046992757</v>
      </c>
      <c r="IO38" s="219">
        <f t="shared" si="18"/>
        <v>0</v>
      </c>
      <c r="IP38" s="545">
        <f>各種係数!F36</f>
        <v>0.21346239101522094</v>
      </c>
      <c r="IQ38" s="232">
        <f t="shared" si="19"/>
        <v>0</v>
      </c>
      <c r="IR38" s="72">
        <f>各種係数!HT36</f>
        <v>5.2386581941776269E-4</v>
      </c>
      <c r="IS38" s="233">
        <f t="shared" si="20"/>
        <v>0</v>
      </c>
      <c r="IT38" s="234">
        <f t="shared" si="21"/>
        <v>0</v>
      </c>
      <c r="IU38" s="234">
        <f t="shared" si="22"/>
        <v>0</v>
      </c>
      <c r="IV38" s="234">
        <f t="shared" si="23"/>
        <v>0</v>
      </c>
      <c r="IW38" s="235">
        <f t="shared" si="24"/>
        <v>0</v>
      </c>
      <c r="IY38" s="177"/>
      <c r="IZ38" s="181"/>
      <c r="JA38" s="178"/>
      <c r="JB38" s="181"/>
    </row>
    <row r="39" spans="1:262">
      <c r="A39" s="6" t="s">
        <v>239</v>
      </c>
      <c r="B39" s="1" t="s">
        <v>27</v>
      </c>
      <c r="C39" s="219">
        <f>'計算2-1'!AC39</f>
        <v>0</v>
      </c>
      <c r="D39" s="545">
        <f>各種係数!D37</f>
        <v>0.49816108863552777</v>
      </c>
      <c r="E39" s="545">
        <f>各種係数!E37</f>
        <v>0.50183891136447223</v>
      </c>
      <c r="F39" s="545">
        <f>各種係数!F37</f>
        <v>0.18641963957337257</v>
      </c>
      <c r="G39" s="546">
        <f t="shared" si="8"/>
        <v>0</v>
      </c>
      <c r="H39" s="546">
        <f t="shared" si="9"/>
        <v>0</v>
      </c>
      <c r="I39" s="546">
        <f t="shared" si="10"/>
        <v>0</v>
      </c>
      <c r="J39" s="72">
        <f>各種係数!HT37</f>
        <v>4.3536226553880103E-4</v>
      </c>
      <c r="K39" s="221">
        <f t="shared" si="11"/>
        <v>0</v>
      </c>
      <c r="L39" s="546">
        <v>0</v>
      </c>
      <c r="M39" s="558">
        <f>各種係数!C37</f>
        <v>0.65027799841143763</v>
      </c>
      <c r="N39" s="546">
        <f t="shared" si="12"/>
        <v>0</v>
      </c>
      <c r="O39" s="75">
        <f>各種係数!J37</f>
        <v>0</v>
      </c>
      <c r="P39" s="75">
        <f>各種係数!K37</f>
        <v>0</v>
      </c>
      <c r="Q39" s="75">
        <f>各種係数!L37</f>
        <v>0</v>
      </c>
      <c r="R39" s="75">
        <f>各種係数!M37</f>
        <v>0</v>
      </c>
      <c r="S39" s="75">
        <f>各種係数!N37</f>
        <v>0</v>
      </c>
      <c r="T39" s="75">
        <f>各種係数!O37</f>
        <v>0</v>
      </c>
      <c r="U39" s="75">
        <f>各種係数!P37</f>
        <v>0</v>
      </c>
      <c r="V39" s="75">
        <f>各種係数!Q37</f>
        <v>0</v>
      </c>
      <c r="W39" s="75">
        <f>各種係数!R37</f>
        <v>0</v>
      </c>
      <c r="X39" s="75">
        <f>各種係数!S37</f>
        <v>0</v>
      </c>
      <c r="Y39" s="75">
        <f>各種係数!T37</f>
        <v>0</v>
      </c>
      <c r="Z39" s="75">
        <f>各種係数!U37</f>
        <v>0</v>
      </c>
      <c r="AA39" s="75">
        <f>各種係数!V37</f>
        <v>0</v>
      </c>
      <c r="AB39" s="75">
        <f>各種係数!W37</f>
        <v>0</v>
      </c>
      <c r="AC39" s="75">
        <f>各種係数!X37</f>
        <v>0</v>
      </c>
      <c r="AD39" s="75">
        <f>各種係数!Y37</f>
        <v>0</v>
      </c>
      <c r="AE39" s="75">
        <f>各種係数!Z37</f>
        <v>0</v>
      </c>
      <c r="AF39" s="75">
        <f>各種係数!AA37</f>
        <v>0</v>
      </c>
      <c r="AG39" s="75">
        <f>各種係数!AB37</f>
        <v>0</v>
      </c>
      <c r="AH39" s="75">
        <f>各種係数!AC37</f>
        <v>0</v>
      </c>
      <c r="AI39" s="75">
        <f>各種係数!AD37</f>
        <v>0</v>
      </c>
      <c r="AJ39" s="75">
        <f>各種係数!AE37</f>
        <v>0</v>
      </c>
      <c r="AK39" s="75">
        <f>各種係数!AF37</f>
        <v>0</v>
      </c>
      <c r="AL39" s="75">
        <f>各種係数!AG37</f>
        <v>0</v>
      </c>
      <c r="AM39" s="75">
        <f>各種係数!AH37</f>
        <v>0</v>
      </c>
      <c r="AN39" s="75">
        <f>各種係数!AI37</f>
        <v>0</v>
      </c>
      <c r="AO39" s="75">
        <f>各種係数!AJ37</f>
        <v>0</v>
      </c>
      <c r="AP39" s="75">
        <f>各種係数!AK37</f>
        <v>0</v>
      </c>
      <c r="AQ39" s="75">
        <f>各種係数!AL37</f>
        <v>0</v>
      </c>
      <c r="AR39" s="75">
        <f>各種係数!AM37</f>
        <v>0</v>
      </c>
      <c r="AS39" s="75">
        <f>各種係数!AN37</f>
        <v>0</v>
      </c>
      <c r="AT39" s="75">
        <f>各種係数!AO37</f>
        <v>0</v>
      </c>
      <c r="AU39" s="75">
        <f>各種係数!AP37</f>
        <v>0.11833394630378816</v>
      </c>
      <c r="AV39" s="75">
        <f>各種係数!AQ37</f>
        <v>0</v>
      </c>
      <c r="AW39" s="75">
        <f>各種係数!AR37</f>
        <v>8.5327872349502969E-5</v>
      </c>
      <c r="AX39" s="75">
        <f>各種係数!AS37</f>
        <v>0</v>
      </c>
      <c r="AY39" s="75">
        <f>各種係数!AT37</f>
        <v>0</v>
      </c>
      <c r="AZ39" s="75">
        <f>各種係数!AU37</f>
        <v>0</v>
      </c>
      <c r="BA39" s="75">
        <f>各種係数!AV37</f>
        <v>0</v>
      </c>
      <c r="BB39" s="75">
        <f>各種係数!AW37</f>
        <v>0</v>
      </c>
      <c r="BC39" s="75">
        <f>各種係数!AX37</f>
        <v>0</v>
      </c>
      <c r="BD39" s="75">
        <f>各種係数!AY37</f>
        <v>0</v>
      </c>
      <c r="BE39" s="75">
        <f>各種係数!AZ37</f>
        <v>7.5452716297786719E-5</v>
      </c>
      <c r="BF39" s="75">
        <f>各種係数!BA37</f>
        <v>0</v>
      </c>
      <c r="BG39" s="75">
        <f>各種係数!BB37</f>
        <v>0</v>
      </c>
      <c r="BH39" s="75">
        <f>各種係数!BC37</f>
        <v>0</v>
      </c>
      <c r="BI39" s="75">
        <f>各種係数!BD37</f>
        <v>0</v>
      </c>
      <c r="BJ39" s="75">
        <f>各種係数!BE37</f>
        <v>0</v>
      </c>
      <c r="BK39" s="75">
        <f>各種係数!BF37</f>
        <v>0</v>
      </c>
      <c r="BL39" s="75">
        <f>各種係数!BG37</f>
        <v>0</v>
      </c>
      <c r="BM39" s="75">
        <f>各種係数!BH37</f>
        <v>0</v>
      </c>
      <c r="BN39" s="75">
        <f>各種係数!BI37</f>
        <v>0</v>
      </c>
      <c r="BO39" s="75">
        <f>各種係数!BJ37</f>
        <v>0</v>
      </c>
      <c r="BP39" s="75">
        <f>各種係数!BK37</f>
        <v>0</v>
      </c>
      <c r="BQ39" s="75">
        <f>各種係数!BL37</f>
        <v>0</v>
      </c>
      <c r="BR39" s="75">
        <f>各種係数!BM37</f>
        <v>0</v>
      </c>
      <c r="BS39" s="75">
        <f>各種係数!BN37</f>
        <v>0</v>
      </c>
      <c r="BT39" s="75">
        <f>各種係数!BO37</f>
        <v>0</v>
      </c>
      <c r="BU39" s="75">
        <f>各種係数!BP37</f>
        <v>0</v>
      </c>
      <c r="BV39" s="75">
        <f>各種係数!BQ37</f>
        <v>5.6639989930668455E-4</v>
      </c>
      <c r="BW39" s="75">
        <f>各種係数!BR37</f>
        <v>0</v>
      </c>
      <c r="BX39" s="75">
        <f>各種係数!BS37</f>
        <v>2.6252212500734003E-2</v>
      </c>
      <c r="BY39" s="75">
        <f>各種係数!BT37</f>
        <v>3.230936238287499E-2</v>
      </c>
      <c r="BZ39" s="75">
        <f>各種係数!BU37</f>
        <v>5.3181246561345596E-2</v>
      </c>
      <c r="CA39" s="75">
        <f>各種係数!BV37</f>
        <v>2.5973605899857678E-2</v>
      </c>
      <c r="CB39" s="75">
        <f>各種係数!BW37</f>
        <v>0</v>
      </c>
      <c r="CC39" s="75">
        <f>各種係数!BX37</f>
        <v>0</v>
      </c>
      <c r="CD39" s="75">
        <f>各種係数!BY37</f>
        <v>0</v>
      </c>
      <c r="CE39" s="75">
        <f>各種係数!BZ37</f>
        <v>1.5514098436954582E-4</v>
      </c>
      <c r="CF39" s="75">
        <f>各種係数!CA37</f>
        <v>0</v>
      </c>
      <c r="CG39" s="75">
        <f>各種係数!CB37</f>
        <v>0</v>
      </c>
      <c r="CH39" s="75">
        <f>各種係数!CC37</f>
        <v>0</v>
      </c>
      <c r="CI39" s="75">
        <f>各種係数!CD37</f>
        <v>5.5913818168263314E-5</v>
      </c>
      <c r="CJ39" s="75">
        <f>各種係数!CE37</f>
        <v>9.6299846368152071E-5</v>
      </c>
      <c r="CK39" s="75">
        <f>各種係数!CF37</f>
        <v>0</v>
      </c>
      <c r="CL39" s="75">
        <f>各種係数!CG37</f>
        <v>0</v>
      </c>
      <c r="CM39" s="75">
        <f>各種係数!CH37</f>
        <v>0</v>
      </c>
      <c r="CN39" s="75">
        <f>各種係数!CI37</f>
        <v>0</v>
      </c>
      <c r="CO39" s="75">
        <f>各種係数!CJ37</f>
        <v>0</v>
      </c>
      <c r="CP39" s="75">
        <f>各種係数!CK37</f>
        <v>0</v>
      </c>
      <c r="CQ39" s="75">
        <f>各種係数!CL37</f>
        <v>0</v>
      </c>
      <c r="CR39" s="75">
        <f>各種係数!CM37</f>
        <v>0</v>
      </c>
      <c r="CS39" s="75">
        <f>各種係数!CN37</f>
        <v>0</v>
      </c>
      <c r="CT39" s="75">
        <f>各種係数!CO37</f>
        <v>0</v>
      </c>
      <c r="CU39" s="75">
        <f>各種係数!CP37</f>
        <v>0</v>
      </c>
      <c r="CV39" s="75">
        <f>各種係数!CQ37</f>
        <v>0</v>
      </c>
      <c r="CW39" s="75">
        <f>各種係数!CR37</f>
        <v>0</v>
      </c>
      <c r="CX39" s="75">
        <f>各種係数!CS37</f>
        <v>0</v>
      </c>
      <c r="CY39" s="75">
        <f>各種係数!CT37</f>
        <v>4.6145362506431509E-6</v>
      </c>
      <c r="CZ39" s="75">
        <f>各種係数!CU37</f>
        <v>0</v>
      </c>
      <c r="DA39" s="75">
        <f>各種係数!CV37</f>
        <v>0</v>
      </c>
      <c r="DB39" s="75">
        <f>各種係数!CW37</f>
        <v>0</v>
      </c>
      <c r="DC39" s="75">
        <f>各種係数!CX37</f>
        <v>0</v>
      </c>
      <c r="DD39" s="75">
        <f>各種係数!CY37</f>
        <v>0</v>
      </c>
      <c r="DE39" s="75">
        <f>各種係数!CZ37</f>
        <v>0</v>
      </c>
      <c r="DF39" s="75">
        <f>各種係数!DA37</f>
        <v>0</v>
      </c>
      <c r="DG39" s="75">
        <f>各種係数!DB37</f>
        <v>0</v>
      </c>
      <c r="DH39" s="75">
        <f>各種係数!DC37</f>
        <v>0</v>
      </c>
      <c r="DI39" s="75">
        <f>各種係数!DD37</f>
        <v>0</v>
      </c>
      <c r="DJ39" s="75">
        <f>各種係数!DE37</f>
        <v>0</v>
      </c>
      <c r="DK39" s="75">
        <f>各種係数!DF37</f>
        <v>0</v>
      </c>
      <c r="DL39" s="75">
        <f>各種係数!DG37</f>
        <v>0</v>
      </c>
      <c r="DM39" s="75">
        <f>各種係数!DH37</f>
        <v>0</v>
      </c>
      <c r="DN39" s="75">
        <f>各種係数!DI37</f>
        <v>0</v>
      </c>
      <c r="DO39" s="75">
        <f>各種係数!DJ37</f>
        <v>0</v>
      </c>
      <c r="DP39" s="75">
        <f>各種係数!DK37</f>
        <v>0</v>
      </c>
      <c r="DQ39" s="75">
        <f>各種係数!DL37</f>
        <v>0</v>
      </c>
      <c r="DR39" s="75">
        <f>各種係数!DM37</f>
        <v>4.034167645975479E-4</v>
      </c>
      <c r="DS39" s="75">
        <f>各種係数!DN37</f>
        <v>1.6458997804142905E-4</v>
      </c>
      <c r="DT39" s="73">
        <f>各種係数!DO37</f>
        <v>1.3614180404712426E-4</v>
      </c>
      <c r="DU39" s="73">
        <f>各種係数!DP37</f>
        <v>2.3787281521819693E-4</v>
      </c>
      <c r="DV39" s="73">
        <f>各種係数!DQ37</f>
        <v>4.7582965790326164E-5</v>
      </c>
      <c r="DW39" s="73">
        <f>各種係数!DR37</f>
        <v>3.561180201160884E-5</v>
      </c>
      <c r="DX39" s="73">
        <f>各種係数!DS37</f>
        <v>1.8745805011881873E-4</v>
      </c>
      <c r="DY39" s="73">
        <f>各種係数!DT37</f>
        <v>2.2192132474925345E-4</v>
      </c>
      <c r="DZ39" s="73">
        <f>各種係数!DU37</f>
        <v>6.3885135144216824E-5</v>
      </c>
      <c r="EA39" s="73">
        <f>各種係数!DV37</f>
        <v>5.9917987690264525E-5</v>
      </c>
      <c r="EB39" s="73">
        <f>各種係数!DW37</f>
        <v>5.5512059378634252E-5</v>
      </c>
      <c r="EC39" s="73">
        <f>各種係数!DX37</f>
        <v>0</v>
      </c>
      <c r="ED39" s="73">
        <f>各種係数!DY37</f>
        <v>1.8242670501620554E-4</v>
      </c>
      <c r="EE39" s="73">
        <f>各種係数!DZ37</f>
        <v>5.3196019893896708E-5</v>
      </c>
      <c r="EF39" s="73">
        <f>各種係数!EA37</f>
        <v>6.5425923285830038E-5</v>
      </c>
      <c r="EG39" s="73">
        <f>各種係数!EB37</f>
        <v>8.601429728493142E-5</v>
      </c>
      <c r="EH39" s="73">
        <f>各種係数!EC37</f>
        <v>1.745745071316745E-4</v>
      </c>
      <c r="EI39" s="73">
        <f>各種係数!ED37</f>
        <v>1.1646767659541086E-4</v>
      </c>
      <c r="EJ39" s="73">
        <f>各種係数!EE37</f>
        <v>7.9122308883120991E-5</v>
      </c>
      <c r="EK39" s="73">
        <f>各種係数!EF37</f>
        <v>0</v>
      </c>
      <c r="EL39" s="73">
        <f>各種係数!EG37</f>
        <v>1.865146348195849E-4</v>
      </c>
      <c r="EM39" s="73">
        <f>各種係数!EH37</f>
        <v>0</v>
      </c>
      <c r="EN39" s="73">
        <f>各種係数!EI37</f>
        <v>1.3447824390670188E-4</v>
      </c>
      <c r="EO39" s="73">
        <f>各種係数!EJ37</f>
        <v>2.7761750061496492E-8</v>
      </c>
      <c r="EP39" s="73">
        <f>各種係数!EK37</f>
        <v>0</v>
      </c>
      <c r="EQ39" s="73">
        <f>各種係数!EL37</f>
        <v>6.1701937745514809E-5</v>
      </c>
      <c r="ER39" s="73">
        <f>各種係数!EM37</f>
        <v>6.6404709430130672E-5</v>
      </c>
      <c r="ES39" s="73">
        <f>各種係数!EN37</f>
        <v>6.6162015367931628E-7</v>
      </c>
      <c r="ET39" s="73">
        <f>各種係数!EO37</f>
        <v>1.9437682269514029E-4</v>
      </c>
      <c r="EU39" s="73">
        <f>各種係数!EP37</f>
        <v>1.4529629478913651E-4</v>
      </c>
      <c r="EV39" s="73">
        <f>各種係数!EQ37</f>
        <v>1.0117740189493545E-4</v>
      </c>
      <c r="EW39" s="73">
        <f>各種係数!ER37</f>
        <v>6.5785852264465958E-5</v>
      </c>
      <c r="EX39" s="73">
        <f>各種係数!ES37</f>
        <v>2.1693066897817903E-4</v>
      </c>
      <c r="EY39" s="73">
        <f>各種係数!ET37</f>
        <v>1.0835638034517221</v>
      </c>
      <c r="EZ39" s="73">
        <f>各種係数!EU37</f>
        <v>2.3621821640643E-4</v>
      </c>
      <c r="FA39" s="73">
        <f>各種係数!EV37</f>
        <v>2.995585461049132E-4</v>
      </c>
      <c r="FB39" s="73">
        <f>各種係数!EW37</f>
        <v>3.9421167718659174E-4</v>
      </c>
      <c r="FC39" s="73">
        <f>各種係数!EX37</f>
        <v>0</v>
      </c>
      <c r="FD39" s="73">
        <f>各種係数!EY37</f>
        <v>1.6723102804456838E-4</v>
      </c>
      <c r="FE39" s="73">
        <f>各種係数!EZ37</f>
        <v>8.0565659739892517E-5</v>
      </c>
      <c r="FF39" s="73">
        <f>各種係数!FA37</f>
        <v>8.9885783141854667E-5</v>
      </c>
      <c r="FG39" s="73">
        <f>各種係数!FB37</f>
        <v>7.0150461112881315E-5</v>
      </c>
      <c r="FH39" s="73">
        <f>各種係数!FC37</f>
        <v>1.4577273173245169E-4</v>
      </c>
      <c r="FI39" s="73">
        <f>各種係数!FD37</f>
        <v>1.7181972501037707E-4</v>
      </c>
      <c r="FJ39" s="73">
        <f>各種係数!FE37</f>
        <v>5.8632407740238996E-5</v>
      </c>
      <c r="FK39" s="73">
        <f>各種係数!FF37</f>
        <v>6.410675466021492E-5</v>
      </c>
      <c r="FL39" s="73">
        <f>各種係数!FG37</f>
        <v>9.677034631880806E-5</v>
      </c>
      <c r="FM39" s="73">
        <f>各種係数!FH37</f>
        <v>6.7452799690608035E-5</v>
      </c>
      <c r="FN39" s="73">
        <f>各種係数!FI37</f>
        <v>1.7040527054975647E-4</v>
      </c>
      <c r="FO39" s="73">
        <f>各種係数!FJ37</f>
        <v>8.4638716263852874E-5</v>
      </c>
      <c r="FP39" s="73">
        <f>各種係数!FK37</f>
        <v>4.9968594229086808E-5</v>
      </c>
      <c r="FQ39" s="73">
        <f>各種係数!FL37</f>
        <v>6.1514372981544326E-5</v>
      </c>
      <c r="FR39" s="73">
        <f>各種係数!FM37</f>
        <v>8.3303643726592036E-5</v>
      </c>
      <c r="FS39" s="73">
        <f>各種係数!FN37</f>
        <v>5.7964658951243081E-5</v>
      </c>
      <c r="FT39" s="73">
        <f>各種係数!FO37</f>
        <v>8.8407577506663173E-5</v>
      </c>
      <c r="FU39" s="73">
        <f>各種係数!FP37</f>
        <v>0</v>
      </c>
      <c r="FV39" s="73">
        <f>各種係数!FQ37</f>
        <v>2.9131673778689332E-5</v>
      </c>
      <c r="FW39" s="73">
        <f>各種係数!FR37</f>
        <v>3.686054735853901E-5</v>
      </c>
      <c r="FX39" s="73">
        <f>各種係数!FS37</f>
        <v>6.8079171018440156E-5</v>
      </c>
      <c r="FY39" s="73">
        <f>各種係数!FT37</f>
        <v>5.5581300673206021E-5</v>
      </c>
      <c r="FZ39" s="73">
        <f>各種係数!FU37</f>
        <v>5.0842185317918616E-4</v>
      </c>
      <c r="GA39" s="73">
        <f>各種係数!FV37</f>
        <v>4.6355590758654979E-5</v>
      </c>
      <c r="GB39" s="73">
        <f>各種係数!FW37</f>
        <v>1.8551293790596314E-2</v>
      </c>
      <c r="GC39" s="73">
        <f>各種係数!FX37</f>
        <v>2.2834396432347599E-2</v>
      </c>
      <c r="GD39" s="73">
        <f>各種係数!FY37</f>
        <v>3.7519931712917308E-2</v>
      </c>
      <c r="GE39" s="73">
        <f>各種係数!FZ37</f>
        <v>1.8341285798601954E-2</v>
      </c>
      <c r="GF39" s="73">
        <f>各種係数!GA37</f>
        <v>4.5042128903970998E-4</v>
      </c>
      <c r="GG39" s="73">
        <f>各種係数!GB37</f>
        <v>1.2088626648591361E-3</v>
      </c>
      <c r="GH39" s="73">
        <f>各種係数!GC37</f>
        <v>1.2212118242668061E-3</v>
      </c>
      <c r="GI39" s="73">
        <f>各種係数!GD37</f>
        <v>2.3164588904371489E-4</v>
      </c>
      <c r="GJ39" s="73">
        <f>各種係数!GE37</f>
        <v>1.2987271359715734E-4</v>
      </c>
      <c r="GK39" s="73">
        <f>各種係数!GF37</f>
        <v>1.1465049521033402E-4</v>
      </c>
      <c r="GL39" s="73">
        <f>各種係数!GG37</f>
        <v>1.4230976147193769E-4</v>
      </c>
      <c r="GM39" s="73">
        <f>各種係数!GH37</f>
        <v>4.4660732085614961E-4</v>
      </c>
      <c r="GN39" s="73">
        <f>各種係数!GI37</f>
        <v>4.3098153555287878E-4</v>
      </c>
      <c r="GO39" s="73">
        <f>各種係数!GJ37</f>
        <v>5.3645657622834405E-4</v>
      </c>
      <c r="GP39" s="73">
        <f>各種係数!GK37</f>
        <v>3.0903049507996822E-5</v>
      </c>
      <c r="GQ39" s="73">
        <f>各種係数!GL37</f>
        <v>5.0397240660017876E-4</v>
      </c>
      <c r="GR39" s="73">
        <f>各種係数!GM37</f>
        <v>1.0371603383004035E-4</v>
      </c>
      <c r="GS39" s="73">
        <f>各種係数!GN37</f>
        <v>6.3692582237818586E-5</v>
      </c>
      <c r="GT39" s="73">
        <f>各種係数!GO37</f>
        <v>8.2257349700668592E-5</v>
      </c>
      <c r="GU39" s="73">
        <f>各種係数!GP37</f>
        <v>3.2469922901383829E-4</v>
      </c>
      <c r="GV39" s="73">
        <f>各種係数!GQ37</f>
        <v>4.7474627977605265E-4</v>
      </c>
      <c r="GW39" s="73">
        <f>各種係数!GR37</f>
        <v>5.7137629927278469E-5</v>
      </c>
      <c r="GX39" s="73">
        <f>各種係数!GS37</f>
        <v>1.9279669363242441E-4</v>
      </c>
      <c r="GY39" s="73">
        <f>各種係数!GT37</f>
        <v>1.5605024393286276E-4</v>
      </c>
      <c r="GZ39" s="73">
        <f>各種係数!GU37</f>
        <v>4.6335537965650159E-5</v>
      </c>
      <c r="HA39" s="73">
        <f>各種係数!GV37</f>
        <v>2.3277574809135837E-4</v>
      </c>
      <c r="HB39" s="73">
        <f>各種係数!GW37</f>
        <v>7.2254093531352723E-5</v>
      </c>
      <c r="HC39" s="73">
        <f>各種係数!GX37</f>
        <v>2.2547479041360537E-4</v>
      </c>
      <c r="HD39" s="73">
        <f>各種係数!GY37</f>
        <v>2.375538953398333E-4</v>
      </c>
      <c r="HE39" s="73">
        <f>各種係数!GZ37</f>
        <v>1.2690581535769056E-4</v>
      </c>
      <c r="HF39" s="73">
        <f>各種係数!HA37</f>
        <v>7.7535778700908614E-5</v>
      </c>
      <c r="HG39" s="73">
        <f>各種係数!HB37</f>
        <v>1.2866095911863429E-4</v>
      </c>
      <c r="HH39" s="73">
        <f>各種係数!HC37</f>
        <v>1.2831630468679214E-4</v>
      </c>
      <c r="HI39" s="73">
        <f>各種係数!HD37</f>
        <v>8.8049251023117233E-5</v>
      </c>
      <c r="HJ39" s="73">
        <f>各種係数!HE37</f>
        <v>7.5161086524509258E-5</v>
      </c>
      <c r="HK39" s="73">
        <f>各種係数!HF37</f>
        <v>9.4723854904835123E-5</v>
      </c>
      <c r="HL39" s="73">
        <f>各種係数!HG37</f>
        <v>8.0314692912703171E-5</v>
      </c>
      <c r="HM39" s="73">
        <f>各種係数!HH37</f>
        <v>4.4474402785374208E-5</v>
      </c>
      <c r="HN39" s="73">
        <f>各種係数!HI37</f>
        <v>5.411074518040458E-5</v>
      </c>
      <c r="HO39" s="73">
        <f>各種係数!HJ37</f>
        <v>1.8590439661797441E-4</v>
      </c>
      <c r="HP39" s="73">
        <f>各種係数!HK37</f>
        <v>8.7724737043671025E-5</v>
      </c>
      <c r="HQ39" s="73">
        <f>各種係数!HL37</f>
        <v>1.2392372611686519E-4</v>
      </c>
      <c r="HR39" s="73">
        <f>各種係数!HM37</f>
        <v>1.6372381053100443E-4</v>
      </c>
      <c r="HS39" s="73">
        <f>各種係数!HN37</f>
        <v>3.6010650089304886E-5</v>
      </c>
      <c r="HT39" s="73">
        <f>各種係数!HO37</f>
        <v>1.6377684840702855E-4</v>
      </c>
      <c r="HU39" s="73">
        <f>各種係数!HP37</f>
        <v>4.1055347281422233E-5</v>
      </c>
      <c r="HV39" s="73">
        <f>各種係数!HQ37</f>
        <v>6.5639243045343407E-4</v>
      </c>
      <c r="HW39" s="203">
        <v>0</v>
      </c>
      <c r="HX39" s="203">
        <f t="shared" ref="HX39:HX70" si="25">$HW39*E39</f>
        <v>0</v>
      </c>
      <c r="HY39" s="203">
        <f t="shared" ref="HY39:HY70" si="26">$HW39*F39</f>
        <v>0</v>
      </c>
      <c r="HZ39" s="72">
        <f>各種係数!HT37</f>
        <v>4.3536226553880103E-4</v>
      </c>
      <c r="IA39" s="221">
        <f t="shared" si="6"/>
        <v>0</v>
      </c>
      <c r="IB39" s="203">
        <f t="shared" si="13"/>
        <v>0</v>
      </c>
      <c r="IC39" s="219">
        <f t="shared" si="14"/>
        <v>0</v>
      </c>
      <c r="ID39" s="219">
        <f t="shared" si="15"/>
        <v>0</v>
      </c>
      <c r="IE39" s="72">
        <f>各種係数!HT37</f>
        <v>4.3536226553880103E-4</v>
      </c>
      <c r="IF39" s="221">
        <f t="shared" ref="IF39:IF70" si="27">IB39*IE39</f>
        <v>0</v>
      </c>
      <c r="II39" s="72">
        <f>各種係数!I37</f>
        <v>7.1013774896985645E-6</v>
      </c>
      <c r="IJ39" s="219">
        <f t="shared" si="16"/>
        <v>0</v>
      </c>
      <c r="IK39" s="73">
        <f>各種係数!C37</f>
        <v>0.65027799841143763</v>
      </c>
      <c r="IL39" s="219">
        <f t="shared" si="17"/>
        <v>0</v>
      </c>
      <c r="IM39" s="232">
        <v>0</v>
      </c>
      <c r="IN39" s="545">
        <f>各種係数!E37</f>
        <v>0.50183891136447223</v>
      </c>
      <c r="IO39" s="219">
        <f t="shared" si="18"/>
        <v>0</v>
      </c>
      <c r="IP39" s="545">
        <f>各種係数!F37</f>
        <v>0.18641963957337257</v>
      </c>
      <c r="IQ39" s="232">
        <f t="shared" si="19"/>
        <v>0</v>
      </c>
      <c r="IR39" s="72">
        <f>各種係数!HT37</f>
        <v>4.3536226553880103E-4</v>
      </c>
      <c r="IS39" s="233">
        <f t="shared" si="20"/>
        <v>0</v>
      </c>
      <c r="IT39" s="234">
        <f t="shared" si="21"/>
        <v>0</v>
      </c>
      <c r="IU39" s="234">
        <f t="shared" si="22"/>
        <v>0</v>
      </c>
      <c r="IV39" s="234">
        <f t="shared" si="23"/>
        <v>0</v>
      </c>
      <c r="IW39" s="235">
        <f t="shared" si="24"/>
        <v>0</v>
      </c>
      <c r="IY39" s="177"/>
      <c r="IZ39" s="181"/>
      <c r="JA39" s="178"/>
      <c r="JB39" s="181"/>
    </row>
    <row r="40" spans="1:262">
      <c r="A40" s="6" t="s">
        <v>240</v>
      </c>
      <c r="B40" s="1" t="s">
        <v>28</v>
      </c>
      <c r="C40" s="219">
        <f>'計算2-1'!AC40</f>
        <v>0</v>
      </c>
      <c r="D40" s="545">
        <f>各種係数!D38</f>
        <v>0.66493506493506493</v>
      </c>
      <c r="E40" s="545">
        <f>各種係数!E38</f>
        <v>0.33506493506493507</v>
      </c>
      <c r="F40" s="545">
        <f>各種係数!F38</f>
        <v>0.21818181818181817</v>
      </c>
      <c r="G40" s="546">
        <f t="shared" si="8"/>
        <v>0</v>
      </c>
      <c r="H40" s="546">
        <f t="shared" si="9"/>
        <v>0</v>
      </c>
      <c r="I40" s="546">
        <f t="shared" si="10"/>
        <v>0</v>
      </c>
      <c r="J40" s="72">
        <f>各種係数!HT38</f>
        <v>7.2727272727272723E-4</v>
      </c>
      <c r="K40" s="221">
        <f t="shared" si="11"/>
        <v>0</v>
      </c>
      <c r="L40" s="546">
        <v>0</v>
      </c>
      <c r="M40" s="558">
        <f>各種係数!C38</f>
        <v>4.22149122807014E-3</v>
      </c>
      <c r="N40" s="546">
        <f t="shared" si="12"/>
        <v>0</v>
      </c>
      <c r="O40" s="75">
        <f>各種係数!J38</f>
        <v>4.1172218816618936E-5</v>
      </c>
      <c r="P40" s="75">
        <f>各種係数!K38</f>
        <v>0</v>
      </c>
      <c r="Q40" s="75">
        <f>各種係数!L38</f>
        <v>0</v>
      </c>
      <c r="R40" s="75">
        <f>各種係数!M38</f>
        <v>0</v>
      </c>
      <c r="S40" s="75">
        <f>各種係数!N38</f>
        <v>0</v>
      </c>
      <c r="T40" s="75">
        <f>各種係数!O38</f>
        <v>0</v>
      </c>
      <c r="U40" s="75">
        <f>各種係数!P38</f>
        <v>0</v>
      </c>
      <c r="V40" s="75">
        <f>各種係数!Q38</f>
        <v>0</v>
      </c>
      <c r="W40" s="75">
        <f>各種係数!R38</f>
        <v>2.1681391945362893E-4</v>
      </c>
      <c r="X40" s="75">
        <f>各種係数!S38</f>
        <v>0</v>
      </c>
      <c r="Y40" s="75">
        <f>各種係数!T38</f>
        <v>0</v>
      </c>
      <c r="Z40" s="75">
        <f>各種係数!U38</f>
        <v>0</v>
      </c>
      <c r="AA40" s="75">
        <f>各種係数!V38</f>
        <v>0</v>
      </c>
      <c r="AB40" s="75">
        <f>各種係数!W38</f>
        <v>0</v>
      </c>
      <c r="AC40" s="75">
        <f>各種係数!X38</f>
        <v>4.7147571900047147E-4</v>
      </c>
      <c r="AD40" s="75">
        <f>各種係数!Y38</f>
        <v>0</v>
      </c>
      <c r="AE40" s="75">
        <f>各種係数!Z38</f>
        <v>0</v>
      </c>
      <c r="AF40" s="75">
        <f>各種係数!AA38</f>
        <v>0</v>
      </c>
      <c r="AG40" s="75">
        <f>各種係数!AB38</f>
        <v>0</v>
      </c>
      <c r="AH40" s="75">
        <f>各種係数!AC38</f>
        <v>3.5288928098809E-4</v>
      </c>
      <c r="AI40" s="75">
        <f>各種係数!AD38</f>
        <v>0</v>
      </c>
      <c r="AJ40" s="75">
        <f>各種係数!AE38</f>
        <v>0</v>
      </c>
      <c r="AK40" s="75">
        <f>各種係数!AF38</f>
        <v>0</v>
      </c>
      <c r="AL40" s="75">
        <f>各種係数!AG38</f>
        <v>0</v>
      </c>
      <c r="AM40" s="75">
        <f>各種係数!AH38</f>
        <v>0</v>
      </c>
      <c r="AN40" s="75">
        <f>各種係数!AI38</f>
        <v>8.0906148867313917E-5</v>
      </c>
      <c r="AO40" s="75">
        <f>各種係数!AJ38</f>
        <v>0</v>
      </c>
      <c r="AP40" s="75">
        <f>各種係数!AK38</f>
        <v>0</v>
      </c>
      <c r="AQ40" s="75">
        <f>各種係数!AL38</f>
        <v>6.4777327935222671E-5</v>
      </c>
      <c r="AR40" s="75">
        <f>各種係数!AM38</f>
        <v>0</v>
      </c>
      <c r="AS40" s="75">
        <f>各種係数!AN38</f>
        <v>0</v>
      </c>
      <c r="AT40" s="75">
        <f>各種係数!AO38</f>
        <v>0</v>
      </c>
      <c r="AU40" s="75">
        <f>各種係数!AP38</f>
        <v>0</v>
      </c>
      <c r="AV40" s="75">
        <f>各種係数!AQ38</f>
        <v>7.7922077922077922E-3</v>
      </c>
      <c r="AW40" s="75">
        <f>各種係数!AR38</f>
        <v>0</v>
      </c>
      <c r="AX40" s="75">
        <f>各種係数!AS38</f>
        <v>0</v>
      </c>
      <c r="AY40" s="75">
        <f>各種係数!AT38</f>
        <v>0</v>
      </c>
      <c r="AZ40" s="75">
        <f>各種係数!AU38</f>
        <v>0</v>
      </c>
      <c r="BA40" s="75">
        <f>各種係数!AV38</f>
        <v>0</v>
      </c>
      <c r="BB40" s="75">
        <f>各種係数!AW38</f>
        <v>0</v>
      </c>
      <c r="BC40" s="75">
        <f>各種係数!AX38</f>
        <v>0</v>
      </c>
      <c r="BD40" s="75">
        <f>各種係数!AY38</f>
        <v>0</v>
      </c>
      <c r="BE40" s="75">
        <f>各種係数!AZ38</f>
        <v>2.5150905432595573E-5</v>
      </c>
      <c r="BF40" s="75">
        <f>各種係数!BA38</f>
        <v>1.8472678907895222E-5</v>
      </c>
      <c r="BG40" s="75">
        <f>各種係数!BB38</f>
        <v>7.8546221646216602E-5</v>
      </c>
      <c r="BH40" s="75">
        <f>各種係数!BC38</f>
        <v>8.4249638158605342E-4</v>
      </c>
      <c r="BI40" s="75">
        <f>各種係数!BD38</f>
        <v>2.7517219895469179E-3</v>
      </c>
      <c r="BJ40" s="75">
        <f>各種係数!BE38</f>
        <v>4.7453784815642018E-2</v>
      </c>
      <c r="BK40" s="75">
        <f>各種係数!BF38</f>
        <v>1.9426656662109797E-3</v>
      </c>
      <c r="BL40" s="75">
        <f>各種係数!BG38</f>
        <v>0</v>
      </c>
      <c r="BM40" s="75">
        <f>各種係数!BH38</f>
        <v>9.3127211771279567E-5</v>
      </c>
      <c r="BN40" s="75">
        <f>各種係数!BI38</f>
        <v>5.2748180187783521E-5</v>
      </c>
      <c r="BO40" s="75">
        <f>各種係数!BJ38</f>
        <v>1.2132977432661976E-3</v>
      </c>
      <c r="BP40" s="75">
        <f>各種係数!BK38</f>
        <v>0</v>
      </c>
      <c r="BQ40" s="75">
        <f>各種係数!BL38</f>
        <v>0</v>
      </c>
      <c r="BR40" s="75">
        <f>各種係数!BM38</f>
        <v>0</v>
      </c>
      <c r="BS40" s="75">
        <f>各種係数!BN38</f>
        <v>1.0173169959759461E-4</v>
      </c>
      <c r="BT40" s="75">
        <f>各種係数!BO38</f>
        <v>0</v>
      </c>
      <c r="BU40" s="75">
        <f>各種係数!BP38</f>
        <v>0</v>
      </c>
      <c r="BV40" s="75">
        <f>各種係数!BQ38</f>
        <v>4.5102214204050808E-4</v>
      </c>
      <c r="BW40" s="75">
        <f>各種係数!BR38</f>
        <v>0</v>
      </c>
      <c r="BX40" s="75">
        <f>各種係数!BS38</f>
        <v>5.4274425588671993E-3</v>
      </c>
      <c r="BY40" s="75">
        <f>各種係数!BT38</f>
        <v>6.5704273634493787E-4</v>
      </c>
      <c r="BZ40" s="75">
        <f>各種係数!BU38</f>
        <v>2.2105635463334119E-4</v>
      </c>
      <c r="CA40" s="75">
        <f>各種係数!BV38</f>
        <v>1.6819769698537975E-3</v>
      </c>
      <c r="CB40" s="75">
        <f>各種係数!BW38</f>
        <v>0</v>
      </c>
      <c r="CC40" s="75">
        <f>各種係数!BX38</f>
        <v>0</v>
      </c>
      <c r="CD40" s="75">
        <f>各種係数!BY38</f>
        <v>0</v>
      </c>
      <c r="CE40" s="75">
        <f>各種係数!BZ38</f>
        <v>1.9392623046193228E-4</v>
      </c>
      <c r="CF40" s="75">
        <f>各種係数!CA38</f>
        <v>7.0361806956655495E-5</v>
      </c>
      <c r="CG40" s="75">
        <f>各種係数!CB38</f>
        <v>4.4595673327773739E-6</v>
      </c>
      <c r="CH40" s="75">
        <f>各種係数!CC38</f>
        <v>0</v>
      </c>
      <c r="CI40" s="75">
        <f>各種係数!CD38</f>
        <v>0</v>
      </c>
      <c r="CJ40" s="75">
        <f>各種係数!CE38</f>
        <v>0</v>
      </c>
      <c r="CK40" s="75">
        <f>各種係数!CF38</f>
        <v>0</v>
      </c>
      <c r="CL40" s="75">
        <f>各種係数!CG38</f>
        <v>2.6041327586880379E-5</v>
      </c>
      <c r="CM40" s="75">
        <f>各種係数!CH38</f>
        <v>0</v>
      </c>
      <c r="CN40" s="75">
        <f>各種係数!CI38</f>
        <v>0</v>
      </c>
      <c r="CO40" s="75">
        <f>各種係数!CJ38</f>
        <v>0</v>
      </c>
      <c r="CP40" s="75">
        <f>各種係数!CK38</f>
        <v>0</v>
      </c>
      <c r="CQ40" s="75">
        <f>各種係数!CL38</f>
        <v>0</v>
      </c>
      <c r="CR40" s="75">
        <f>各種係数!CM38</f>
        <v>0</v>
      </c>
      <c r="CS40" s="75">
        <f>各種係数!CN38</f>
        <v>0</v>
      </c>
      <c r="CT40" s="75">
        <f>各種係数!CO38</f>
        <v>0</v>
      </c>
      <c r="CU40" s="75">
        <f>各種係数!CP38</f>
        <v>0</v>
      </c>
      <c r="CV40" s="75">
        <f>各種係数!CQ38</f>
        <v>0</v>
      </c>
      <c r="CW40" s="75">
        <f>各種係数!CR38</f>
        <v>0</v>
      </c>
      <c r="CX40" s="75">
        <f>各種係数!CS38</f>
        <v>0</v>
      </c>
      <c r="CY40" s="75">
        <f>各種係数!CT38</f>
        <v>5.5374435007717811E-5</v>
      </c>
      <c r="CZ40" s="75">
        <f>各種係数!CU38</f>
        <v>1.0844173741736965E-4</v>
      </c>
      <c r="DA40" s="75">
        <f>各種係数!CV38</f>
        <v>2.4243011951804894E-5</v>
      </c>
      <c r="DB40" s="75">
        <f>各種係数!CW38</f>
        <v>1.505638616619239E-4</v>
      </c>
      <c r="DC40" s="75">
        <f>各種係数!CX38</f>
        <v>1.9132348017410436E-4</v>
      </c>
      <c r="DD40" s="75">
        <f>各種係数!CY38</f>
        <v>6.1196205835238214E-4</v>
      </c>
      <c r="DE40" s="75">
        <f>各種係数!CZ38</f>
        <v>4.0373654211526281E-4</v>
      </c>
      <c r="DF40" s="75">
        <f>各種係数!DA38</f>
        <v>2.0258977259298027E-4</v>
      </c>
      <c r="DG40" s="75">
        <f>各種係数!DB38</f>
        <v>0</v>
      </c>
      <c r="DH40" s="75">
        <f>各種係数!DC38</f>
        <v>0</v>
      </c>
      <c r="DI40" s="75">
        <f>各種係数!DD38</f>
        <v>0</v>
      </c>
      <c r="DJ40" s="75">
        <f>各種係数!DE38</f>
        <v>1.0129762254479887E-5</v>
      </c>
      <c r="DK40" s="75">
        <f>各種係数!DF38</f>
        <v>9.6642368014137399E-4</v>
      </c>
      <c r="DL40" s="75">
        <f>各種係数!DG38</f>
        <v>7.4639557075641052E-4</v>
      </c>
      <c r="DM40" s="75">
        <f>各種係数!DH38</f>
        <v>0</v>
      </c>
      <c r="DN40" s="75">
        <f>各種係数!DI38</f>
        <v>0</v>
      </c>
      <c r="DO40" s="75">
        <f>各種係数!DJ38</f>
        <v>0</v>
      </c>
      <c r="DP40" s="75">
        <f>各種係数!DK38</f>
        <v>1.1999904000767994E-4</v>
      </c>
      <c r="DQ40" s="75">
        <f>各種係数!DL38</f>
        <v>0</v>
      </c>
      <c r="DR40" s="75">
        <f>各種係数!DM38</f>
        <v>5.9635521723115778E-4</v>
      </c>
      <c r="DS40" s="75">
        <f>各種係数!DN38</f>
        <v>2.7740067790057094E-7</v>
      </c>
      <c r="DT40" s="73">
        <f>各種係数!DO38</f>
        <v>5.7820432816524875E-8</v>
      </c>
      <c r="DU40" s="73">
        <f>各種係数!DP38</f>
        <v>8.3708721819129239E-8</v>
      </c>
      <c r="DV40" s="73">
        <f>各種係数!DQ38</f>
        <v>3.8538512561456347E-8</v>
      </c>
      <c r="DW40" s="73">
        <f>各種係数!DR38</f>
        <v>7.1762360008707843E-8</v>
      </c>
      <c r="DX40" s="73">
        <f>各種係数!DS38</f>
        <v>1.0245154299579136E-7</v>
      </c>
      <c r="DY40" s="73">
        <f>各種係数!DT38</f>
        <v>1.2388887584358161E-7</v>
      </c>
      <c r="DZ40" s="73">
        <f>各種係数!DU38</f>
        <v>7.8309727191232637E-8</v>
      </c>
      <c r="EA40" s="73">
        <f>各種係数!DV38</f>
        <v>9.8574732194256934E-7</v>
      </c>
      <c r="EB40" s="73">
        <f>各種係数!DW38</f>
        <v>3.5044002523090835E-8</v>
      </c>
      <c r="EC40" s="73">
        <f>各種係数!DX38</f>
        <v>0</v>
      </c>
      <c r="ED40" s="73">
        <f>各種係数!DY38</f>
        <v>6.4826245634978781E-8</v>
      </c>
      <c r="EE40" s="73">
        <f>各種係数!DZ38</f>
        <v>3.4412022540864621E-8</v>
      </c>
      <c r="EF40" s="73">
        <f>各種係数!EA38</f>
        <v>5.6582286330868223E-8</v>
      </c>
      <c r="EG40" s="73">
        <f>各種係数!EB38</f>
        <v>2.0423771298234745E-6</v>
      </c>
      <c r="EH40" s="73">
        <f>各種係数!EC38</f>
        <v>6.4603463493891093E-8</v>
      </c>
      <c r="EI40" s="73">
        <f>各種係数!ED38</f>
        <v>4.7301966453649662E-8</v>
      </c>
      <c r="EJ40" s="73">
        <f>各種係数!EE38</f>
        <v>4.3493286376363575E-8</v>
      </c>
      <c r="EK40" s="73">
        <f>各種係数!EF38</f>
        <v>0</v>
      </c>
      <c r="EL40" s="73">
        <f>各種係数!EG38</f>
        <v>1.5886007393328466E-6</v>
      </c>
      <c r="EM40" s="73">
        <f>各種係数!EH38</f>
        <v>0</v>
      </c>
      <c r="EN40" s="73">
        <f>各種係数!EI38</f>
        <v>4.2255297316189983E-8</v>
      </c>
      <c r="EO40" s="73">
        <f>各種係数!EJ38</f>
        <v>8.7232028675221837E-12</v>
      </c>
      <c r="EP40" s="73">
        <f>各種係数!EK38</f>
        <v>0</v>
      </c>
      <c r="EQ40" s="73">
        <f>各種係数!EL38</f>
        <v>4.4412599302068244E-8</v>
      </c>
      <c r="ER40" s="73">
        <f>各種係数!EM38</f>
        <v>3.7568087138197525E-7</v>
      </c>
      <c r="ES40" s="73">
        <f>各種係数!EN38</f>
        <v>3.6159559740749583E-10</v>
      </c>
      <c r="ET40" s="73">
        <f>各種係数!EO38</f>
        <v>9.518483942528537E-8</v>
      </c>
      <c r="EU40" s="73">
        <f>各種係数!EP38</f>
        <v>3.2632852170261263E-7</v>
      </c>
      <c r="EV40" s="73">
        <f>各種係数!EQ38</f>
        <v>4.6896062650976741E-8</v>
      </c>
      <c r="EW40" s="73">
        <f>各種係数!ER38</f>
        <v>5.0090538646986867E-8</v>
      </c>
      <c r="EX40" s="73">
        <f>各種係数!ES38</f>
        <v>7.2802989497224242E-8</v>
      </c>
      <c r="EY40" s="73">
        <f>各種係数!ET38</f>
        <v>9.2314573652392931E-8</v>
      </c>
      <c r="EZ40" s="73">
        <f>各種係数!EU38</f>
        <v>1.0000329756033663</v>
      </c>
      <c r="FA40" s="73">
        <f>各種係数!EV38</f>
        <v>9.2225624606260967E-8</v>
      </c>
      <c r="FB40" s="73">
        <f>各種係数!EW38</f>
        <v>9.9919012999735452E-8</v>
      </c>
      <c r="FC40" s="73">
        <f>各種係数!EX38</f>
        <v>0</v>
      </c>
      <c r="FD40" s="73">
        <f>各種係数!EY38</f>
        <v>6.7663030999776021E-8</v>
      </c>
      <c r="FE40" s="73">
        <f>各種係数!EZ38</f>
        <v>4.4475316724241785E-8</v>
      </c>
      <c r="FF40" s="73">
        <f>各種係数!FA38</f>
        <v>3.2324508095685522E-8</v>
      </c>
      <c r="FG40" s="73">
        <f>各種係数!FB38</f>
        <v>2.9961090653189611E-8</v>
      </c>
      <c r="FH40" s="73">
        <f>各種係数!FC38</f>
        <v>4.3232565862685479E-8</v>
      </c>
      <c r="FI40" s="73">
        <f>各種係数!FD38</f>
        <v>1.5579960105750879E-7</v>
      </c>
      <c r="FJ40" s="73">
        <f>各種係数!FE38</f>
        <v>1.643189444590136E-7</v>
      </c>
      <c r="FK40" s="73">
        <f>各種係数!FF38</f>
        <v>4.5362021421299744E-7</v>
      </c>
      <c r="FL40" s="73">
        <f>各種係数!FG38</f>
        <v>5.1186524328870858E-6</v>
      </c>
      <c r="FM40" s="73">
        <f>各種係数!FH38</f>
        <v>1.5756883156206254E-5</v>
      </c>
      <c r="FN40" s="73">
        <f>各種係数!FI38</f>
        <v>2.0594421114571892E-4</v>
      </c>
      <c r="FO40" s="73">
        <f>各種係数!FJ38</f>
        <v>8.9948580257636109E-6</v>
      </c>
      <c r="FP40" s="73">
        <f>各種係数!FK38</f>
        <v>6.7526829976414697E-7</v>
      </c>
      <c r="FQ40" s="73">
        <f>各種係数!FL38</f>
        <v>4.0709668848052999E-6</v>
      </c>
      <c r="FR40" s="73">
        <f>各種係数!FM38</f>
        <v>1.2565788171733428E-6</v>
      </c>
      <c r="FS40" s="73">
        <f>各種係数!FN38</f>
        <v>7.457307038876885E-6</v>
      </c>
      <c r="FT40" s="73">
        <f>各種係数!FO38</f>
        <v>3.2936682702127478E-6</v>
      </c>
      <c r="FU40" s="73">
        <f>各種係数!FP38</f>
        <v>0</v>
      </c>
      <c r="FV40" s="73">
        <f>各種係数!FQ38</f>
        <v>3.056502498554134E-8</v>
      </c>
      <c r="FW40" s="73">
        <f>各種係数!FR38</f>
        <v>6.8532790384785957E-7</v>
      </c>
      <c r="FX40" s="73">
        <f>各種係数!FS38</f>
        <v>4.9765160443501641E-8</v>
      </c>
      <c r="FY40" s="73">
        <f>各種係数!FT38</f>
        <v>6.6958587492053478E-8</v>
      </c>
      <c r="FZ40" s="73">
        <f>各種係数!FU38</f>
        <v>2.076684369217058E-6</v>
      </c>
      <c r="GA40" s="73">
        <f>各種係数!FV38</f>
        <v>7.0961193364471244E-8</v>
      </c>
      <c r="GB40" s="73">
        <f>各種係数!FW38</f>
        <v>2.2994131414800032E-5</v>
      </c>
      <c r="GC40" s="73">
        <f>各種係数!FX38</f>
        <v>2.8647546511676647E-6</v>
      </c>
      <c r="GD40" s="73">
        <f>各種係数!FY38</f>
        <v>1.0039495844446693E-6</v>
      </c>
      <c r="GE40" s="73">
        <f>各種係数!FZ38</f>
        <v>7.1716233455046923E-6</v>
      </c>
      <c r="GF40" s="73">
        <f>各種係数!GA38</f>
        <v>1.0708427986810853E-7</v>
      </c>
      <c r="GG40" s="73">
        <f>各種係数!GB38</f>
        <v>1.8464808643228112E-7</v>
      </c>
      <c r="GH40" s="73">
        <f>各種係数!GC38</f>
        <v>2.2282784157511385E-7</v>
      </c>
      <c r="GI40" s="73">
        <f>各種係数!GD38</f>
        <v>8.8347614607627401E-7</v>
      </c>
      <c r="GJ40" s="73">
        <f>各種係数!GE38</f>
        <v>3.4641874823440733E-7</v>
      </c>
      <c r="GK40" s="73">
        <f>各種係数!GF38</f>
        <v>8.803271256830796E-8</v>
      </c>
      <c r="GL40" s="73">
        <f>各種係数!GG38</f>
        <v>5.4266935423078837E-8</v>
      </c>
      <c r="GM40" s="73">
        <f>各種係数!GH38</f>
        <v>8.160714245841428E-8</v>
      </c>
      <c r="GN40" s="73">
        <f>各種係数!GI38</f>
        <v>5.0042855755605022E-8</v>
      </c>
      <c r="GO40" s="73">
        <f>各種係数!GJ38</f>
        <v>1.3725738882191466E-7</v>
      </c>
      <c r="GP40" s="73">
        <f>各種係数!GK38</f>
        <v>1.425079753318028E-7</v>
      </c>
      <c r="GQ40" s="73">
        <f>各種係数!GL38</f>
        <v>2.7188940563230554E-7</v>
      </c>
      <c r="GR40" s="73">
        <f>各種係数!GM38</f>
        <v>6.1445518252359456E-8</v>
      </c>
      <c r="GS40" s="73">
        <f>各種係数!GN38</f>
        <v>3.3766650358518575E-8</v>
      </c>
      <c r="GT40" s="73">
        <f>各種係数!GO38</f>
        <v>4.7335617691358431E-8</v>
      </c>
      <c r="GU40" s="73">
        <f>各種係数!GP38</f>
        <v>8.5619691003334463E-8</v>
      </c>
      <c r="GV40" s="73">
        <f>各種係数!GQ38</f>
        <v>1.0637073142284009E-7</v>
      </c>
      <c r="GW40" s="73">
        <f>各種係数!GR38</f>
        <v>2.7040628617702976E-8</v>
      </c>
      <c r="GX40" s="73">
        <f>各種係数!GS38</f>
        <v>8.5213727584273308E-8</v>
      </c>
      <c r="GY40" s="73">
        <f>各種係数!GT38</f>
        <v>1.016341513308053E-7</v>
      </c>
      <c r="GZ40" s="73">
        <f>各種係数!GU38</f>
        <v>4.6492984806852841E-8</v>
      </c>
      <c r="HA40" s="73">
        <f>各種係数!GV38</f>
        <v>9.4123835705565713E-8</v>
      </c>
      <c r="HB40" s="73">
        <f>各種係数!GW38</f>
        <v>8.6440299555717734E-8</v>
      </c>
      <c r="HC40" s="73">
        <f>各種係数!GX38</f>
        <v>3.3807238644752619E-7</v>
      </c>
      <c r="HD40" s="73">
        <f>各種係数!GY38</f>
        <v>5.5947456465044216E-7</v>
      </c>
      <c r="HE40" s="73">
        <f>各種係数!GZ38</f>
        <v>1.5552215817775577E-7</v>
      </c>
      <c r="HF40" s="73">
        <f>各種係数!HA38</f>
        <v>7.03935625764054E-7</v>
      </c>
      <c r="HG40" s="73">
        <f>各種係数!HB38</f>
        <v>9.5453566630057972E-7</v>
      </c>
      <c r="HH40" s="73">
        <f>各種係数!HC38</f>
        <v>2.670258517513431E-6</v>
      </c>
      <c r="HI40" s="73">
        <f>各種係数!HD38</f>
        <v>1.801082818351865E-6</v>
      </c>
      <c r="HJ40" s="73">
        <f>各種係数!HE38</f>
        <v>9.2654080354530894E-7</v>
      </c>
      <c r="HK40" s="73">
        <f>各種係数!HF38</f>
        <v>9.510890479568989E-8</v>
      </c>
      <c r="HL40" s="73">
        <f>各種係数!HG38</f>
        <v>5.4389215653681964E-8</v>
      </c>
      <c r="HM40" s="73">
        <f>各種係数!HH38</f>
        <v>9.1119187699458643E-7</v>
      </c>
      <c r="HN40" s="73">
        <f>各種係数!HI38</f>
        <v>8.2369339063193039E-8</v>
      </c>
      <c r="HO40" s="73">
        <f>各種係数!HJ38</f>
        <v>4.2514576466731538E-6</v>
      </c>
      <c r="HP40" s="73">
        <f>各種係数!HK38</f>
        <v>3.2328956285047738E-6</v>
      </c>
      <c r="HQ40" s="73">
        <f>各種係数!HL38</f>
        <v>7.2587956326930935E-8</v>
      </c>
      <c r="HR40" s="73">
        <f>各種係数!HM38</f>
        <v>7.6625450518451652E-8</v>
      </c>
      <c r="HS40" s="73">
        <f>各種係数!HN38</f>
        <v>3.2415270351763389E-8</v>
      </c>
      <c r="HT40" s="73">
        <f>各種係数!HO38</f>
        <v>5.9869924714555457E-7</v>
      </c>
      <c r="HU40" s="73">
        <f>各種係数!HP38</f>
        <v>7.0046534781848675E-7</v>
      </c>
      <c r="HV40" s="73">
        <f>各種係数!HQ38</f>
        <v>2.619065376976099E-6</v>
      </c>
      <c r="HW40" s="203">
        <v>0</v>
      </c>
      <c r="HX40" s="203">
        <f t="shared" si="25"/>
        <v>0</v>
      </c>
      <c r="HY40" s="203">
        <f t="shared" si="26"/>
        <v>0</v>
      </c>
      <c r="HZ40" s="72">
        <f>各種係数!HT38</f>
        <v>7.2727272727272723E-4</v>
      </c>
      <c r="IA40" s="221">
        <f t="shared" si="6"/>
        <v>0</v>
      </c>
      <c r="IB40" s="203">
        <f t="shared" si="13"/>
        <v>0</v>
      </c>
      <c r="IC40" s="219">
        <f t="shared" si="14"/>
        <v>0</v>
      </c>
      <c r="ID40" s="219">
        <f t="shared" si="15"/>
        <v>0</v>
      </c>
      <c r="IE40" s="72">
        <f>各種係数!HT38</f>
        <v>7.2727272727272723E-4</v>
      </c>
      <c r="IF40" s="221">
        <f t="shared" si="27"/>
        <v>0</v>
      </c>
      <c r="II40" s="72">
        <f>各種係数!I38</f>
        <v>5.6811019917588516E-5</v>
      </c>
      <c r="IJ40" s="219">
        <f t="shared" si="16"/>
        <v>0</v>
      </c>
      <c r="IK40" s="73">
        <f>各種係数!C38</f>
        <v>4.22149122807014E-3</v>
      </c>
      <c r="IL40" s="219">
        <f t="shared" si="17"/>
        <v>0</v>
      </c>
      <c r="IM40" s="232">
        <v>0</v>
      </c>
      <c r="IN40" s="545">
        <f>各種係数!E38</f>
        <v>0.33506493506493507</v>
      </c>
      <c r="IO40" s="219">
        <f t="shared" si="18"/>
        <v>0</v>
      </c>
      <c r="IP40" s="545">
        <f>各種係数!F38</f>
        <v>0.21818181818181817</v>
      </c>
      <c r="IQ40" s="232">
        <f t="shared" si="19"/>
        <v>0</v>
      </c>
      <c r="IR40" s="72">
        <f>各種係数!HT38</f>
        <v>7.2727272727272723E-4</v>
      </c>
      <c r="IS40" s="233">
        <f t="shared" si="20"/>
        <v>0</v>
      </c>
      <c r="IT40" s="234">
        <f t="shared" si="21"/>
        <v>0</v>
      </c>
      <c r="IU40" s="234">
        <f t="shared" si="22"/>
        <v>0</v>
      </c>
      <c r="IV40" s="234">
        <f t="shared" si="23"/>
        <v>0</v>
      </c>
      <c r="IW40" s="235">
        <f t="shared" si="24"/>
        <v>0</v>
      </c>
      <c r="IY40" s="177"/>
      <c r="IZ40" s="181"/>
      <c r="JA40" s="178"/>
      <c r="JB40" s="181"/>
    </row>
    <row r="41" spans="1:262">
      <c r="A41" s="6" t="s">
        <v>241</v>
      </c>
      <c r="B41" s="1" t="s">
        <v>29</v>
      </c>
      <c r="C41" s="219">
        <f>'計算2-1'!AC41</f>
        <v>0</v>
      </c>
      <c r="D41" s="545">
        <f>各種係数!D39</f>
        <v>0.47796407696574084</v>
      </c>
      <c r="E41" s="545">
        <f>各種係数!E39</f>
        <v>0.52203592303425916</v>
      </c>
      <c r="F41" s="545">
        <f>各種係数!F39</f>
        <v>0.208242672468962</v>
      </c>
      <c r="G41" s="546">
        <f t="shared" si="8"/>
        <v>0</v>
      </c>
      <c r="H41" s="546">
        <f t="shared" si="9"/>
        <v>0</v>
      </c>
      <c r="I41" s="546">
        <f t="shared" si="10"/>
        <v>0</v>
      </c>
      <c r="J41" s="72">
        <f>各種係数!HT39</f>
        <v>4.6503690430479115E-4</v>
      </c>
      <c r="K41" s="221">
        <f t="shared" si="11"/>
        <v>0</v>
      </c>
      <c r="L41" s="546">
        <v>0</v>
      </c>
      <c r="M41" s="558">
        <f>各種係数!C39</f>
        <v>1.2123438648052876E-2</v>
      </c>
      <c r="N41" s="546">
        <f t="shared" si="12"/>
        <v>0</v>
      </c>
      <c r="O41" s="75">
        <f>各種係数!J39</f>
        <v>3.2754787414110177E-3</v>
      </c>
      <c r="P41" s="75">
        <f>各種係数!K39</f>
        <v>3.9537642161081008E-4</v>
      </c>
      <c r="Q41" s="75">
        <f>各種係数!L39</f>
        <v>8.022196754930936E-3</v>
      </c>
      <c r="R41" s="75">
        <f>各種係数!M39</f>
        <v>8.6051114361930983E-5</v>
      </c>
      <c r="S41" s="75">
        <f>各種係数!N39</f>
        <v>0</v>
      </c>
      <c r="T41" s="75">
        <f>各種係数!O39</f>
        <v>2.2522522522522522E-3</v>
      </c>
      <c r="U41" s="75">
        <f>各種係数!P39</f>
        <v>0</v>
      </c>
      <c r="V41" s="75">
        <f>各種係数!Q39</f>
        <v>9.1159311188482168E-5</v>
      </c>
      <c r="W41" s="75">
        <f>各種係数!R39</f>
        <v>1.0840695972681446E-4</v>
      </c>
      <c r="X41" s="75">
        <f>各種係数!S39</f>
        <v>0</v>
      </c>
      <c r="Y41" s="75">
        <f>各種係数!T39</f>
        <v>0</v>
      </c>
      <c r="Z41" s="75">
        <f>各種係数!U39</f>
        <v>0</v>
      </c>
      <c r="AA41" s="75">
        <f>各種係数!V39</f>
        <v>0</v>
      </c>
      <c r="AB41" s="75">
        <f>各種係数!W39</f>
        <v>2.3179268462287329E-4</v>
      </c>
      <c r="AC41" s="75">
        <f>各種係数!X39</f>
        <v>1.0477238200010477E-3</v>
      </c>
      <c r="AD41" s="75">
        <f>各種係数!Y39</f>
        <v>0</v>
      </c>
      <c r="AE41" s="75">
        <f>各種係数!Z39</f>
        <v>3.5850003585000356E-5</v>
      </c>
      <c r="AF41" s="75">
        <f>各種係数!AA39</f>
        <v>4.007212983370066E-5</v>
      </c>
      <c r="AG41" s="75">
        <f>各種係数!AB39</f>
        <v>0</v>
      </c>
      <c r="AH41" s="75">
        <f>各種係数!AC39</f>
        <v>1.4556682840758712E-2</v>
      </c>
      <c r="AI41" s="75">
        <f>各種係数!AD39</f>
        <v>0</v>
      </c>
      <c r="AJ41" s="75">
        <f>各種係数!AE39</f>
        <v>3.8306837770542041E-4</v>
      </c>
      <c r="AK41" s="75">
        <f>各種係数!AF39</f>
        <v>0</v>
      </c>
      <c r="AL41" s="75">
        <f>各種係数!AG39</f>
        <v>0</v>
      </c>
      <c r="AM41" s="75">
        <f>各種係数!AH39</f>
        <v>1.7644602541199519E-3</v>
      </c>
      <c r="AN41" s="75">
        <f>各種係数!AI39</f>
        <v>4.3689320388349515E-4</v>
      </c>
      <c r="AO41" s="75">
        <f>各種係数!AJ39</f>
        <v>0</v>
      </c>
      <c r="AP41" s="75">
        <f>各種係数!AK39</f>
        <v>2.6610295946282021E-2</v>
      </c>
      <c r="AQ41" s="75">
        <f>各種係数!AL39</f>
        <v>9.7165991902834007E-5</v>
      </c>
      <c r="AR41" s="75">
        <f>各種係数!AM39</f>
        <v>3.1476235442241108E-4</v>
      </c>
      <c r="AS41" s="75">
        <f>各種係数!AN39</f>
        <v>5.6363431405703982E-5</v>
      </c>
      <c r="AT41" s="75">
        <f>各種係数!AO39</f>
        <v>1.8250332495936161E-2</v>
      </c>
      <c r="AU41" s="75">
        <f>各種係数!AP39</f>
        <v>3.7881574108127987E-2</v>
      </c>
      <c r="AV41" s="75">
        <f>各種係数!AQ39</f>
        <v>2.8571428571428571E-2</v>
      </c>
      <c r="AW41" s="75">
        <f>各種係数!AR39</f>
        <v>2.8968812662656256E-2</v>
      </c>
      <c r="AX41" s="75">
        <f>各種係数!AS39</f>
        <v>3.5326086956521736E-2</v>
      </c>
      <c r="AY41" s="75">
        <f>各種係数!AT39</f>
        <v>0</v>
      </c>
      <c r="AZ41" s="75">
        <f>各種係数!AU39</f>
        <v>1.0650996235423744E-2</v>
      </c>
      <c r="BA41" s="75">
        <f>各種係数!AV39</f>
        <v>0</v>
      </c>
      <c r="BB41" s="75">
        <f>各種係数!AW39</f>
        <v>1.1538303045287839E-3</v>
      </c>
      <c r="BC41" s="75">
        <f>各種係数!AX39</f>
        <v>2.629206730769231E-3</v>
      </c>
      <c r="BD41" s="75">
        <f>各種係数!AY39</f>
        <v>4.7499240879711972E-3</v>
      </c>
      <c r="BE41" s="75">
        <f>各種係数!AZ39</f>
        <v>2.8420523138832999E-3</v>
      </c>
      <c r="BF41" s="75">
        <f>各種係数!BA39</f>
        <v>6.2437654708685855E-3</v>
      </c>
      <c r="BG41" s="75">
        <f>各種係数!BB39</f>
        <v>3.7141141949853847E-3</v>
      </c>
      <c r="BH41" s="75">
        <f>各種係数!BC39</f>
        <v>2.5274891447581603E-3</v>
      </c>
      <c r="BI41" s="75">
        <f>各種係数!BD39</f>
        <v>1.0003115156969299E-2</v>
      </c>
      <c r="BJ41" s="75">
        <f>各種係数!BE39</f>
        <v>3.4583309211348202E-3</v>
      </c>
      <c r="BK41" s="75">
        <f>各種係数!BF39</f>
        <v>5.0057046531468098E-3</v>
      </c>
      <c r="BL41" s="75">
        <f>各種係数!BG39</f>
        <v>1.5586034912718205E-3</v>
      </c>
      <c r="BM41" s="75">
        <f>各種係数!BH39</f>
        <v>1.5831626001117525E-3</v>
      </c>
      <c r="BN41" s="75">
        <f>各種係数!BI39</f>
        <v>3.6923726131448466E-4</v>
      </c>
      <c r="BO41" s="75">
        <f>各種係数!BJ39</f>
        <v>1.3649599611744723E-3</v>
      </c>
      <c r="BP41" s="75">
        <f>各種係数!BK39</f>
        <v>1.7962652272229922E-3</v>
      </c>
      <c r="BQ41" s="75">
        <f>各種係数!BL39</f>
        <v>0</v>
      </c>
      <c r="BR41" s="75">
        <f>各種係数!BM39</f>
        <v>4.3725404459991256E-4</v>
      </c>
      <c r="BS41" s="75">
        <f>各種係数!BN39</f>
        <v>2.1928833024370395E-3</v>
      </c>
      <c r="BT41" s="75">
        <f>各種係数!BO39</f>
        <v>0</v>
      </c>
      <c r="BU41" s="75">
        <f>各種係数!BP39</f>
        <v>3.1962497336458556E-4</v>
      </c>
      <c r="BV41" s="75">
        <f>各種係数!BQ39</f>
        <v>2.9788439148721929E-3</v>
      </c>
      <c r="BW41" s="75">
        <f>各種係数!BR39</f>
        <v>0</v>
      </c>
      <c r="BX41" s="75">
        <f>各種係数!BS39</f>
        <v>7.7552869330335793E-3</v>
      </c>
      <c r="BY41" s="75">
        <f>各種係数!BT39</f>
        <v>1.2474289632056068E-2</v>
      </c>
      <c r="BZ41" s="75">
        <f>各種係数!BU39</f>
        <v>1.1833883518038199E-2</v>
      </c>
      <c r="CA41" s="75">
        <f>各種係数!BV39</f>
        <v>1.0965196015008409E-2</v>
      </c>
      <c r="CB41" s="75">
        <f>各種係数!BW39</f>
        <v>5.3847034038056392E-5</v>
      </c>
      <c r="CC41" s="75">
        <f>各種係数!BX39</f>
        <v>1.1814744801512288E-4</v>
      </c>
      <c r="CD41" s="75">
        <f>各種係数!BY39</f>
        <v>4.5725430707552282E-3</v>
      </c>
      <c r="CE41" s="75">
        <f>各種係数!BZ39</f>
        <v>0</v>
      </c>
      <c r="CF41" s="75">
        <f>各種係数!CA39</f>
        <v>6.7089164772625009E-5</v>
      </c>
      <c r="CG41" s="75">
        <f>各種係数!CB39</f>
        <v>0</v>
      </c>
      <c r="CH41" s="75">
        <f>各種係数!CC39</f>
        <v>0</v>
      </c>
      <c r="CI41" s="75">
        <f>各種係数!CD39</f>
        <v>0</v>
      </c>
      <c r="CJ41" s="75">
        <f>各種係数!CE39</f>
        <v>0</v>
      </c>
      <c r="CK41" s="75">
        <f>各種係数!CF39</f>
        <v>0</v>
      </c>
      <c r="CL41" s="75">
        <f>各種係数!CG39</f>
        <v>0</v>
      </c>
      <c r="CM41" s="75">
        <f>各種係数!CH39</f>
        <v>0</v>
      </c>
      <c r="CN41" s="75">
        <f>各種係数!CI39</f>
        <v>0</v>
      </c>
      <c r="CO41" s="75">
        <f>各種係数!CJ39</f>
        <v>0</v>
      </c>
      <c r="CP41" s="75">
        <f>各種係数!CK39</f>
        <v>0</v>
      </c>
      <c r="CQ41" s="75">
        <f>各種係数!CL39</f>
        <v>0</v>
      </c>
      <c r="CR41" s="75">
        <f>各種係数!CM39</f>
        <v>0</v>
      </c>
      <c r="CS41" s="75">
        <f>各種係数!CN39</f>
        <v>0</v>
      </c>
      <c r="CT41" s="75">
        <f>各種係数!CO39</f>
        <v>0</v>
      </c>
      <c r="CU41" s="75">
        <f>各種係数!CP39</f>
        <v>0</v>
      </c>
      <c r="CV41" s="75">
        <f>各種係数!CQ39</f>
        <v>0</v>
      </c>
      <c r="CW41" s="75">
        <f>各種係数!CR39</f>
        <v>0</v>
      </c>
      <c r="CX41" s="75">
        <f>各種係数!CS39</f>
        <v>0</v>
      </c>
      <c r="CY41" s="75">
        <f>各種係数!CT39</f>
        <v>6.2296239383682542E-5</v>
      </c>
      <c r="CZ41" s="75">
        <f>各種係数!CU39</f>
        <v>8.7657071079040474E-4</v>
      </c>
      <c r="DA41" s="75">
        <f>各種係数!CV39</f>
        <v>3.3940216732526848E-4</v>
      </c>
      <c r="DB41" s="75">
        <f>各種係数!CW39</f>
        <v>3.262217002675018E-5</v>
      </c>
      <c r="DC41" s="75">
        <f>各種係数!CX39</f>
        <v>0</v>
      </c>
      <c r="DD41" s="75">
        <f>各種係数!CY39</f>
        <v>0</v>
      </c>
      <c r="DE41" s="75">
        <f>各種係数!CZ39</f>
        <v>0</v>
      </c>
      <c r="DF41" s="75">
        <f>各種係数!DA39</f>
        <v>0</v>
      </c>
      <c r="DG41" s="75">
        <f>各種係数!DB39</f>
        <v>0</v>
      </c>
      <c r="DH41" s="75">
        <f>各種係数!DC39</f>
        <v>0</v>
      </c>
      <c r="DI41" s="75">
        <f>各種係数!DD39</f>
        <v>2.1766429468396818E-4</v>
      </c>
      <c r="DJ41" s="75">
        <f>各種係数!DE39</f>
        <v>0</v>
      </c>
      <c r="DK41" s="75">
        <f>各種係数!DF39</f>
        <v>5.5224210293792801E-5</v>
      </c>
      <c r="DL41" s="75">
        <f>各種係数!DG39</f>
        <v>4.7240225997241173E-5</v>
      </c>
      <c r="DM41" s="75">
        <f>各種係数!DH39</f>
        <v>6.5252854812398049E-5</v>
      </c>
      <c r="DN41" s="75">
        <f>各種係数!DI39</f>
        <v>6.1433637709083799E-4</v>
      </c>
      <c r="DO41" s="75">
        <f>各種係数!DJ39</f>
        <v>0</v>
      </c>
      <c r="DP41" s="75">
        <f>各種係数!DK39</f>
        <v>8.8799289605683159E-4</v>
      </c>
      <c r="DQ41" s="75">
        <f>各種係数!DL39</f>
        <v>5.4009520322226287E-3</v>
      </c>
      <c r="DR41" s="75">
        <f>各種係数!DM39</f>
        <v>1.1050111378106747E-3</v>
      </c>
      <c r="DS41" s="75">
        <f>各種係数!DN39</f>
        <v>4.8991945899874214E-5</v>
      </c>
      <c r="DT41" s="73">
        <f>各種係数!DO39</f>
        <v>1.1179563796504011E-5</v>
      </c>
      <c r="DU41" s="73">
        <f>各種係数!DP39</f>
        <v>1.0000701448890055E-4</v>
      </c>
      <c r="DV41" s="73">
        <f>各種係数!DQ39</f>
        <v>2.1752800747475588E-6</v>
      </c>
      <c r="DW41" s="73">
        <f>各種係数!DR39</f>
        <v>6.9119163330215675E-7</v>
      </c>
      <c r="DX41" s="73">
        <f>各種係数!DS39</f>
        <v>2.9621632970809643E-5</v>
      </c>
      <c r="DY41" s="73">
        <f>各種係数!DT39</f>
        <v>2.5530191330408081E-6</v>
      </c>
      <c r="DZ41" s="73">
        <f>各種係数!DU39</f>
        <v>7.6917619697926579E-6</v>
      </c>
      <c r="EA41" s="73">
        <f>各種係数!DV39</f>
        <v>4.0700298400040088E-6</v>
      </c>
      <c r="EB41" s="73">
        <f>各種係数!DW39</f>
        <v>3.4716905177880565E-6</v>
      </c>
      <c r="EC41" s="73">
        <f>各種係数!DX39</f>
        <v>0</v>
      </c>
      <c r="ED41" s="73">
        <f>各種係数!DY39</f>
        <v>2.5143840433792004E-6</v>
      </c>
      <c r="EE41" s="73">
        <f>各種係数!DZ39</f>
        <v>7.0345928871739936E-7</v>
      </c>
      <c r="EF41" s="73">
        <f>各種係数!EA39</f>
        <v>3.9340058500692922E-6</v>
      </c>
      <c r="EG41" s="73">
        <f>各種係数!EB39</f>
        <v>1.4045351470520968E-5</v>
      </c>
      <c r="EH41" s="73">
        <f>各種係数!EC39</f>
        <v>1.6906718235439653E-6</v>
      </c>
      <c r="EI41" s="73">
        <f>各種係数!ED39</f>
        <v>1.646389547454838E-6</v>
      </c>
      <c r="EJ41" s="73">
        <f>各種係数!EE39</f>
        <v>1.3630714357037899E-6</v>
      </c>
      <c r="EK41" s="73">
        <f>各種係数!EF39</f>
        <v>0</v>
      </c>
      <c r="EL41" s="73">
        <f>各種係数!EG39</f>
        <v>1.8315976324515017E-4</v>
      </c>
      <c r="EM41" s="73">
        <f>各種係数!EH39</f>
        <v>0</v>
      </c>
      <c r="EN41" s="73">
        <f>各種係数!EI39</f>
        <v>6.7466015041766524E-6</v>
      </c>
      <c r="EO41" s="73">
        <f>各種係数!EJ39</f>
        <v>1.3927714943497575E-9</v>
      </c>
      <c r="EP41" s="73">
        <f>各種係数!EK39</f>
        <v>0</v>
      </c>
      <c r="EQ41" s="73">
        <f>各種係数!EL39</f>
        <v>2.3769480225761557E-5</v>
      </c>
      <c r="ER41" s="73">
        <f>各種係数!EM39</f>
        <v>6.8948243450045174E-6</v>
      </c>
      <c r="ES41" s="73">
        <f>各種係数!EN39</f>
        <v>1.045474939377487E-7</v>
      </c>
      <c r="ET41" s="73">
        <f>各種係数!EO39</f>
        <v>3.2453281833985334E-4</v>
      </c>
      <c r="EU41" s="73">
        <f>各種係数!EP39</f>
        <v>2.7646556686368126E-6</v>
      </c>
      <c r="EV41" s="73">
        <f>各種係数!EQ39</f>
        <v>5.5020525017930589E-6</v>
      </c>
      <c r="EW41" s="73">
        <f>各種係数!ER39</f>
        <v>1.6671774142553041E-6</v>
      </c>
      <c r="EX41" s="73">
        <f>各種係数!ES39</f>
        <v>2.2716092892685925E-4</v>
      </c>
      <c r="EY41" s="73">
        <f>各種係数!ET39</f>
        <v>4.9976600170956067E-4</v>
      </c>
      <c r="EZ41" s="73">
        <f>各種係数!EU39</f>
        <v>3.4978643726069449E-4</v>
      </c>
      <c r="FA41" s="73">
        <f>各種係数!EV39</f>
        <v>1.000356245693439</v>
      </c>
      <c r="FB41" s="73">
        <f>各種係数!EW39</f>
        <v>4.399486653991453E-4</v>
      </c>
      <c r="FC41" s="73">
        <f>各種係数!EX39</f>
        <v>0</v>
      </c>
      <c r="FD41" s="73">
        <f>各種係数!EY39</f>
        <v>1.3584322446798773E-4</v>
      </c>
      <c r="FE41" s="73">
        <f>各種係数!EZ39</f>
        <v>1.0753352634543034E-6</v>
      </c>
      <c r="FF41" s="73">
        <f>各種係数!FA39</f>
        <v>1.4999921983153044E-5</v>
      </c>
      <c r="FG41" s="73">
        <f>各種係数!FB39</f>
        <v>3.2709112921709616E-5</v>
      </c>
      <c r="FH41" s="73">
        <f>各種係数!FC39</f>
        <v>5.9868835200603823E-5</v>
      </c>
      <c r="FI41" s="73">
        <f>各種係数!FD39</f>
        <v>3.6186366732978955E-5</v>
      </c>
      <c r="FJ41" s="73">
        <f>各種係数!FE39</f>
        <v>7.7556498688487139E-5</v>
      </c>
      <c r="FK41" s="73">
        <f>各種係数!FF39</f>
        <v>4.7613096861615767E-5</v>
      </c>
      <c r="FL41" s="73">
        <f>各種係数!FG39</f>
        <v>3.3836734324466156E-5</v>
      </c>
      <c r="FM41" s="73">
        <f>各種係数!FH39</f>
        <v>1.2405273547388572E-4</v>
      </c>
      <c r="FN41" s="73">
        <f>各種係数!FI39</f>
        <v>4.6189129172337344E-5</v>
      </c>
      <c r="FO41" s="73">
        <f>各種係数!FJ39</f>
        <v>6.4124381216225496E-5</v>
      </c>
      <c r="FP41" s="73">
        <f>各種係数!FK39</f>
        <v>2.1084463269207823E-5</v>
      </c>
      <c r="FQ41" s="73">
        <f>各種係数!FL39</f>
        <v>2.3197741994752131E-5</v>
      </c>
      <c r="FR41" s="73">
        <f>各種係数!FM39</f>
        <v>6.4220712873755122E-6</v>
      </c>
      <c r="FS41" s="73">
        <f>各種係数!FN39</f>
        <v>1.881384942609121E-5</v>
      </c>
      <c r="FT41" s="73">
        <f>各種係数!FO39</f>
        <v>2.6757193968316166E-5</v>
      </c>
      <c r="FU41" s="73">
        <f>各種係数!FP39</f>
        <v>0</v>
      </c>
      <c r="FV41" s="73">
        <f>各種係数!FQ39</f>
        <v>5.9303239783009552E-6</v>
      </c>
      <c r="FW41" s="73">
        <f>各種係数!FR39</f>
        <v>2.8641361026895132E-5</v>
      </c>
      <c r="FX41" s="73">
        <f>各種係数!FS39</f>
        <v>2.573788658879354E-6</v>
      </c>
      <c r="FY41" s="73">
        <f>各種係数!FT39</f>
        <v>5.8680455466829976E-6</v>
      </c>
      <c r="FZ41" s="73">
        <f>各種係数!FU39</f>
        <v>3.8646119741152488E-5</v>
      </c>
      <c r="GA41" s="73">
        <f>各種係数!FV39</f>
        <v>7.4273228944001638E-7</v>
      </c>
      <c r="GB41" s="73">
        <f>各種係数!FW39</f>
        <v>1.0466429262927593E-4</v>
      </c>
      <c r="GC41" s="73">
        <f>各種係数!FX39</f>
        <v>1.6422840852095742E-4</v>
      </c>
      <c r="GD41" s="73">
        <f>各種係数!FY39</f>
        <v>1.6601056518189151E-4</v>
      </c>
      <c r="GE41" s="73">
        <f>各種係数!FZ39</f>
        <v>1.4466153084000843E-4</v>
      </c>
      <c r="GF41" s="73">
        <f>各種係数!GA39</f>
        <v>6.5351016035912319E-6</v>
      </c>
      <c r="GG41" s="73">
        <f>各種係数!GB39</f>
        <v>1.0668230700302031E-5</v>
      </c>
      <c r="GH41" s="73">
        <f>各種係数!GC39</f>
        <v>7.0127028255950505E-5</v>
      </c>
      <c r="GI41" s="73">
        <f>各種係数!GD39</f>
        <v>2.180781987186293E-6</v>
      </c>
      <c r="GJ41" s="73">
        <f>各種係数!GE39</f>
        <v>2.302497858142659E-6</v>
      </c>
      <c r="GK41" s="73">
        <f>各種係数!GF39</f>
        <v>1.3741684142017437E-6</v>
      </c>
      <c r="GL41" s="73">
        <f>各種係数!GG39</f>
        <v>1.4338534920344236E-6</v>
      </c>
      <c r="GM41" s="73">
        <f>各種係数!GH39</f>
        <v>3.1907978152749624E-6</v>
      </c>
      <c r="GN41" s="73">
        <f>各種係数!GI39</f>
        <v>2.6811170860514958E-6</v>
      </c>
      <c r="GO41" s="73">
        <f>各種係数!GJ39</f>
        <v>4.9696083560547989E-6</v>
      </c>
      <c r="GP41" s="73">
        <f>各種係数!GK39</f>
        <v>5.3495604341734792E-7</v>
      </c>
      <c r="GQ41" s="73">
        <f>各種係数!GL39</f>
        <v>5.3787146366873317E-6</v>
      </c>
      <c r="GR41" s="73">
        <f>各種係数!GM39</f>
        <v>1.1118004782993835E-6</v>
      </c>
      <c r="GS41" s="73">
        <f>各種係数!GN39</f>
        <v>7.7969686496126284E-7</v>
      </c>
      <c r="GT41" s="73">
        <f>各種係数!GO39</f>
        <v>1.0976414527779639E-6</v>
      </c>
      <c r="GU41" s="73">
        <f>各種係数!GP39</f>
        <v>2.9715147818576416E-6</v>
      </c>
      <c r="GV41" s="73">
        <f>各種係数!GQ39</f>
        <v>4.1854862865857745E-6</v>
      </c>
      <c r="GW41" s="73">
        <f>各種係数!GR39</f>
        <v>7.5491330668555072E-7</v>
      </c>
      <c r="GX41" s="73">
        <f>各種係数!GS39</f>
        <v>2.2378410271552949E-6</v>
      </c>
      <c r="GY41" s="73">
        <f>各種係数!GT39</f>
        <v>1.847680198185708E-6</v>
      </c>
      <c r="GZ41" s="73">
        <f>各種係数!GU39</f>
        <v>6.1259702437830236E-7</v>
      </c>
      <c r="HA41" s="73">
        <f>各種係数!GV39</f>
        <v>2.2117725200045215E-6</v>
      </c>
      <c r="HB41" s="73">
        <f>各種係数!GW39</f>
        <v>1.1041546434908046E-6</v>
      </c>
      <c r="HC41" s="73">
        <f>各種係数!GX39</f>
        <v>2.9374411935067424E-6</v>
      </c>
      <c r="HD41" s="73">
        <f>各種係数!GY39</f>
        <v>1.321705727898025E-5</v>
      </c>
      <c r="HE41" s="73">
        <f>各種係数!GZ39</f>
        <v>6.8429316518156096E-6</v>
      </c>
      <c r="HF41" s="73">
        <f>各種係数!HA39</f>
        <v>1.5990053628135508E-6</v>
      </c>
      <c r="HG41" s="73">
        <f>各種係数!HB39</f>
        <v>2.633733208740414E-6</v>
      </c>
      <c r="HH41" s="73">
        <f>各種係数!HC39</f>
        <v>1.8583989361788932E-6</v>
      </c>
      <c r="HI41" s="73">
        <f>各種係数!HD39</f>
        <v>1.7528886854901326E-6</v>
      </c>
      <c r="HJ41" s="73">
        <f>各種係数!HE39</f>
        <v>1.4492410972192798E-6</v>
      </c>
      <c r="HK41" s="73">
        <f>各種係数!HF39</f>
        <v>1.2384653503725541E-6</v>
      </c>
      <c r="HL41" s="73">
        <f>各種係数!HG39</f>
        <v>1.1280201379543369E-6</v>
      </c>
      <c r="HM41" s="73">
        <f>各種係数!HH39</f>
        <v>4.4406823282702094E-6</v>
      </c>
      <c r="HN41" s="73">
        <f>各種係数!HI39</f>
        <v>7.4004479220692323E-7</v>
      </c>
      <c r="HO41" s="73">
        <f>各種係数!HJ39</f>
        <v>4.3697991702572611E-6</v>
      </c>
      <c r="HP41" s="73">
        <f>各種係数!HK39</f>
        <v>2.9041860387632356E-6</v>
      </c>
      <c r="HQ41" s="73">
        <f>各種係数!HL39</f>
        <v>3.2183090232217282E-6</v>
      </c>
      <c r="HR41" s="73">
        <f>各種係数!HM39</f>
        <v>9.5549619604155333E-6</v>
      </c>
      <c r="HS41" s="73">
        <f>各種係数!HN39</f>
        <v>8.7016028672131016E-7</v>
      </c>
      <c r="HT41" s="73">
        <f>各種係数!HO39</f>
        <v>1.3187256897298393E-5</v>
      </c>
      <c r="HU41" s="73">
        <f>各種係数!HP39</f>
        <v>6.6480179042838918E-5</v>
      </c>
      <c r="HV41" s="73">
        <f>各種係数!HQ39</f>
        <v>1.6596205749805162E-5</v>
      </c>
      <c r="HW41" s="203">
        <v>0</v>
      </c>
      <c r="HX41" s="203">
        <f t="shared" si="25"/>
        <v>0</v>
      </c>
      <c r="HY41" s="203">
        <f t="shared" si="26"/>
        <v>0</v>
      </c>
      <c r="HZ41" s="72">
        <f>各種係数!HT39</f>
        <v>4.6503690430479115E-4</v>
      </c>
      <c r="IA41" s="221">
        <f t="shared" si="6"/>
        <v>0</v>
      </c>
      <c r="IB41" s="203">
        <f t="shared" si="13"/>
        <v>0</v>
      </c>
      <c r="IC41" s="219">
        <f t="shared" si="14"/>
        <v>0</v>
      </c>
      <c r="ID41" s="219">
        <f t="shared" si="15"/>
        <v>0</v>
      </c>
      <c r="IE41" s="72">
        <f>各種係数!HT39</f>
        <v>4.6503690430479115E-4</v>
      </c>
      <c r="IF41" s="221">
        <f t="shared" si="27"/>
        <v>0</v>
      </c>
      <c r="II41" s="72">
        <f>各種係数!I39</f>
        <v>3.621702519746268E-4</v>
      </c>
      <c r="IJ41" s="219">
        <f t="shared" si="16"/>
        <v>0</v>
      </c>
      <c r="IK41" s="73">
        <f>各種係数!C39</f>
        <v>1.2123438648052876E-2</v>
      </c>
      <c r="IL41" s="219">
        <f t="shared" si="17"/>
        <v>0</v>
      </c>
      <c r="IM41" s="232">
        <v>0</v>
      </c>
      <c r="IN41" s="545">
        <f>各種係数!E39</f>
        <v>0.52203592303425916</v>
      </c>
      <c r="IO41" s="219">
        <f t="shared" si="18"/>
        <v>0</v>
      </c>
      <c r="IP41" s="545">
        <f>各種係数!F39</f>
        <v>0.208242672468962</v>
      </c>
      <c r="IQ41" s="232">
        <f t="shared" si="19"/>
        <v>0</v>
      </c>
      <c r="IR41" s="72">
        <f>各種係数!HT39</f>
        <v>4.6503690430479115E-4</v>
      </c>
      <c r="IS41" s="233">
        <f t="shared" si="20"/>
        <v>0</v>
      </c>
      <c r="IT41" s="234">
        <f t="shared" si="21"/>
        <v>0</v>
      </c>
      <c r="IU41" s="234">
        <f t="shared" si="22"/>
        <v>0</v>
      </c>
      <c r="IV41" s="234">
        <f t="shared" si="23"/>
        <v>0</v>
      </c>
      <c r="IW41" s="235">
        <f t="shared" si="24"/>
        <v>0</v>
      </c>
      <c r="IY41" s="177"/>
      <c r="IZ41" s="181"/>
      <c r="JA41" s="178"/>
      <c r="JB41" s="181"/>
    </row>
    <row r="42" spans="1:262">
      <c r="A42" s="6" t="s">
        <v>242</v>
      </c>
      <c r="B42" s="1" t="s">
        <v>30</v>
      </c>
      <c r="C42" s="219">
        <f>'計算2-1'!AC42</f>
        <v>0</v>
      </c>
      <c r="D42" s="545">
        <f>各種係数!D40</f>
        <v>0.64402173913043481</v>
      </c>
      <c r="E42" s="545">
        <f>各種係数!E40</f>
        <v>0.35597826086956524</v>
      </c>
      <c r="F42" s="545">
        <f>各種係数!F40</f>
        <v>0.16032608695652173</v>
      </c>
      <c r="G42" s="546">
        <f t="shared" si="8"/>
        <v>0</v>
      </c>
      <c r="H42" s="546">
        <f t="shared" si="9"/>
        <v>0</v>
      </c>
      <c r="I42" s="546">
        <f t="shared" si="10"/>
        <v>0</v>
      </c>
      <c r="J42" s="72">
        <f>各種係数!HT40</f>
        <v>2.4456521739130437E-4</v>
      </c>
      <c r="K42" s="221">
        <f t="shared" si="11"/>
        <v>0</v>
      </c>
      <c r="L42" s="546">
        <v>0</v>
      </c>
      <c r="M42" s="558">
        <f>各種係数!C40</f>
        <v>5.4571226080793789E-2</v>
      </c>
      <c r="N42" s="546">
        <f t="shared" si="12"/>
        <v>0</v>
      </c>
      <c r="O42" s="75">
        <f>各種係数!J40</f>
        <v>0</v>
      </c>
      <c r="P42" s="75">
        <f>各種係数!K40</f>
        <v>0</v>
      </c>
      <c r="Q42" s="75">
        <f>各種係数!L40</f>
        <v>0</v>
      </c>
      <c r="R42" s="75">
        <f>各種係数!M40</f>
        <v>0</v>
      </c>
      <c r="S42" s="75">
        <f>各種係数!N40</f>
        <v>0</v>
      </c>
      <c r="T42" s="75">
        <f>各種係数!O40</f>
        <v>0</v>
      </c>
      <c r="U42" s="75">
        <f>各種係数!P40</f>
        <v>0</v>
      </c>
      <c r="V42" s="75">
        <f>各種係数!Q40</f>
        <v>0</v>
      </c>
      <c r="W42" s="75">
        <f>各種係数!R40</f>
        <v>0</v>
      </c>
      <c r="X42" s="75">
        <f>各種係数!S40</f>
        <v>0</v>
      </c>
      <c r="Y42" s="75">
        <f>各種係数!T40</f>
        <v>0</v>
      </c>
      <c r="Z42" s="75">
        <f>各種係数!U40</f>
        <v>0</v>
      </c>
      <c r="AA42" s="75">
        <f>各種係数!V40</f>
        <v>0</v>
      </c>
      <c r="AB42" s="75">
        <f>各種係数!W40</f>
        <v>0</v>
      </c>
      <c r="AC42" s="75">
        <f>各種係数!X40</f>
        <v>0</v>
      </c>
      <c r="AD42" s="75">
        <f>各種係数!Y40</f>
        <v>0</v>
      </c>
      <c r="AE42" s="75">
        <f>各種係数!Z40</f>
        <v>0</v>
      </c>
      <c r="AF42" s="75">
        <f>各種係数!AA40</f>
        <v>0</v>
      </c>
      <c r="AG42" s="75">
        <f>各種係数!AB40</f>
        <v>0</v>
      </c>
      <c r="AH42" s="75">
        <f>各種係数!AC40</f>
        <v>0</v>
      </c>
      <c r="AI42" s="75">
        <f>各種係数!AD40</f>
        <v>0</v>
      </c>
      <c r="AJ42" s="75">
        <f>各種係数!AE40</f>
        <v>0</v>
      </c>
      <c r="AK42" s="75">
        <f>各種係数!AF40</f>
        <v>0</v>
      </c>
      <c r="AL42" s="75">
        <f>各種係数!AG40</f>
        <v>0</v>
      </c>
      <c r="AM42" s="75">
        <f>各種係数!AH40</f>
        <v>0</v>
      </c>
      <c r="AN42" s="75">
        <f>各種係数!AI40</f>
        <v>0</v>
      </c>
      <c r="AO42" s="75">
        <f>各種係数!AJ40</f>
        <v>0</v>
      </c>
      <c r="AP42" s="75">
        <f>各種係数!AK40</f>
        <v>0</v>
      </c>
      <c r="AQ42" s="75">
        <f>各種係数!AL40</f>
        <v>0</v>
      </c>
      <c r="AR42" s="75">
        <f>各種係数!AM40</f>
        <v>0</v>
      </c>
      <c r="AS42" s="75">
        <f>各種係数!AN40</f>
        <v>0</v>
      </c>
      <c r="AT42" s="75">
        <f>各種係数!AO40</f>
        <v>0</v>
      </c>
      <c r="AU42" s="75">
        <f>各種係数!AP40</f>
        <v>0</v>
      </c>
      <c r="AV42" s="75">
        <f>各種係数!AQ40</f>
        <v>0</v>
      </c>
      <c r="AW42" s="75">
        <f>各種係数!AR40</f>
        <v>0</v>
      </c>
      <c r="AX42" s="75">
        <f>各種係数!AS40</f>
        <v>0.31521739130434784</v>
      </c>
      <c r="AY42" s="75">
        <f>各種係数!AT40</f>
        <v>0</v>
      </c>
      <c r="AZ42" s="75">
        <f>各種係数!AU40</f>
        <v>0.11523276099531723</v>
      </c>
      <c r="BA42" s="75">
        <f>各種係数!AV40</f>
        <v>8.8575288995646293E-3</v>
      </c>
      <c r="BB42" s="75">
        <f>各種係数!AW40</f>
        <v>0</v>
      </c>
      <c r="BC42" s="75">
        <f>各種係数!AX40</f>
        <v>0</v>
      </c>
      <c r="BD42" s="75">
        <f>各種係数!AY40</f>
        <v>-3.6871556847264996E-4</v>
      </c>
      <c r="BE42" s="75">
        <f>各種係数!AZ40</f>
        <v>-1.5090543259557343E-3</v>
      </c>
      <c r="BF42" s="75">
        <f>各種係数!BA40</f>
        <v>-3.8792625706579966E-4</v>
      </c>
      <c r="BG42" s="75">
        <f>各種係数!BB40</f>
        <v>-5.8348621794332325E-4</v>
      </c>
      <c r="BH42" s="75">
        <f>各種係数!BC40</f>
        <v>-2.8083212719535116E-4</v>
      </c>
      <c r="BI42" s="75">
        <f>各種係数!BD40</f>
        <v>0</v>
      </c>
      <c r="BJ42" s="75">
        <f>各種係数!BE40</f>
        <v>-3.046987595713498E-6</v>
      </c>
      <c r="BK42" s="75">
        <f>各種係数!BF40</f>
        <v>-1.3362250614149595E-4</v>
      </c>
      <c r="BL42" s="75">
        <f>各種係数!BG40</f>
        <v>-3.1172069825436408E-4</v>
      </c>
      <c r="BM42" s="75">
        <f>各種係数!BH40</f>
        <v>0</v>
      </c>
      <c r="BN42" s="75">
        <f>各種係数!BI40</f>
        <v>0</v>
      </c>
      <c r="BO42" s="75">
        <f>各種係数!BJ40</f>
        <v>-2.1232710507158457E-4</v>
      </c>
      <c r="BP42" s="75">
        <f>各種係数!BK40</f>
        <v>-1.8236195200233425E-5</v>
      </c>
      <c r="BQ42" s="75">
        <f>各種係数!BL40</f>
        <v>0</v>
      </c>
      <c r="BR42" s="75">
        <f>各種係数!BM40</f>
        <v>-4.3725404459991256E-4</v>
      </c>
      <c r="BS42" s="75">
        <f>各種係数!BN40</f>
        <v>-1.808563548401682E-4</v>
      </c>
      <c r="BT42" s="75">
        <f>各種係数!BO40</f>
        <v>1.0649627263045794E-3</v>
      </c>
      <c r="BU42" s="75">
        <f>各種係数!BP40</f>
        <v>-5.3270828894097597E-4</v>
      </c>
      <c r="BV42" s="75">
        <f>各種係数!BQ40</f>
        <v>-1.5733330536296794E-4</v>
      </c>
      <c r="BW42" s="75">
        <f>各種係数!BR40</f>
        <v>0</v>
      </c>
      <c r="BX42" s="75">
        <f>各種係数!BS40</f>
        <v>0</v>
      </c>
      <c r="BY42" s="75">
        <f>各種係数!BT40</f>
        <v>-2.4758132094157082E-4</v>
      </c>
      <c r="BZ42" s="75">
        <f>各種係数!BU40</f>
        <v>-7.3685451544447066E-5</v>
      </c>
      <c r="CA42" s="75">
        <f>各種係数!BV40</f>
        <v>-4.8518566438090306E-5</v>
      </c>
      <c r="CB42" s="75">
        <f>各種係数!BW40</f>
        <v>0</v>
      </c>
      <c r="CC42" s="75">
        <f>各種係数!BX40</f>
        <v>0</v>
      </c>
      <c r="CD42" s="75">
        <f>各種係数!BY40</f>
        <v>0</v>
      </c>
      <c r="CE42" s="75">
        <f>各種係数!BZ40</f>
        <v>0</v>
      </c>
      <c r="CF42" s="75">
        <f>各種係数!CA40</f>
        <v>0</v>
      </c>
      <c r="CG42" s="75">
        <f>各種係数!CB40</f>
        <v>0</v>
      </c>
      <c r="CH42" s="75">
        <f>各種係数!CC40</f>
        <v>0</v>
      </c>
      <c r="CI42" s="75">
        <f>各種係数!CD40</f>
        <v>0</v>
      </c>
      <c r="CJ42" s="75">
        <f>各種係数!CE40</f>
        <v>0</v>
      </c>
      <c r="CK42" s="75">
        <f>各種係数!CF40</f>
        <v>0</v>
      </c>
      <c r="CL42" s="75">
        <f>各種係数!CG40</f>
        <v>0</v>
      </c>
      <c r="CM42" s="75">
        <f>各種係数!CH40</f>
        <v>0</v>
      </c>
      <c r="CN42" s="75">
        <f>各種係数!CI40</f>
        <v>2.1982853374367993E-4</v>
      </c>
      <c r="CO42" s="75">
        <f>各種係数!CJ40</f>
        <v>0</v>
      </c>
      <c r="CP42" s="75">
        <f>各種係数!CK40</f>
        <v>0</v>
      </c>
      <c r="CQ42" s="75">
        <f>各種係数!CL40</f>
        <v>0</v>
      </c>
      <c r="CR42" s="75">
        <f>各種係数!CM40</f>
        <v>0</v>
      </c>
      <c r="CS42" s="75">
        <f>各種係数!CN40</f>
        <v>0</v>
      </c>
      <c r="CT42" s="75">
        <f>各種係数!CO40</f>
        <v>0</v>
      </c>
      <c r="CU42" s="75">
        <f>各種係数!CP40</f>
        <v>0</v>
      </c>
      <c r="CV42" s="75">
        <f>各種係数!CQ40</f>
        <v>0</v>
      </c>
      <c r="CW42" s="75">
        <f>各種係数!CR40</f>
        <v>0</v>
      </c>
      <c r="CX42" s="75">
        <f>各種係数!CS40</f>
        <v>0</v>
      </c>
      <c r="CY42" s="75">
        <f>各種係数!CT40</f>
        <v>0</v>
      </c>
      <c r="CZ42" s="75">
        <f>各種係数!CU40</f>
        <v>0</v>
      </c>
      <c r="DA42" s="75">
        <f>各種係数!CV40</f>
        <v>0</v>
      </c>
      <c r="DB42" s="75">
        <f>各種係数!CW40</f>
        <v>0</v>
      </c>
      <c r="DC42" s="75">
        <f>各種係数!CX40</f>
        <v>0</v>
      </c>
      <c r="DD42" s="75">
        <f>各種係数!CY40</f>
        <v>0</v>
      </c>
      <c r="DE42" s="75">
        <f>各種係数!CZ40</f>
        <v>0</v>
      </c>
      <c r="DF42" s="75">
        <f>各種係数!DA40</f>
        <v>0</v>
      </c>
      <c r="DG42" s="75">
        <f>各種係数!DB40</f>
        <v>0</v>
      </c>
      <c r="DH42" s="75">
        <f>各種係数!DC40</f>
        <v>0</v>
      </c>
      <c r="DI42" s="75">
        <f>各種係数!DD40</f>
        <v>0</v>
      </c>
      <c r="DJ42" s="75">
        <f>各種係数!DE40</f>
        <v>0</v>
      </c>
      <c r="DK42" s="75">
        <f>各種係数!DF40</f>
        <v>0</v>
      </c>
      <c r="DL42" s="75">
        <f>各種係数!DG40</f>
        <v>0</v>
      </c>
      <c r="DM42" s="75">
        <f>各種係数!DH40</f>
        <v>0</v>
      </c>
      <c r="DN42" s="75">
        <f>各種係数!DI40</f>
        <v>0</v>
      </c>
      <c r="DO42" s="75">
        <f>各種係数!DJ40</f>
        <v>0</v>
      </c>
      <c r="DP42" s="75">
        <f>各種係数!DK40</f>
        <v>0</v>
      </c>
      <c r="DQ42" s="75">
        <f>各種係数!DL40</f>
        <v>0</v>
      </c>
      <c r="DR42" s="75">
        <f>各種係数!DM40</f>
        <v>0</v>
      </c>
      <c r="DS42" s="75">
        <f>各種係数!DN40</f>
        <v>-1.1535612136144303E-7</v>
      </c>
      <c r="DT42" s="73">
        <f>各種係数!DO40</f>
        <v>-8.2833636078816815E-8</v>
      </c>
      <c r="DU42" s="73">
        <f>各種係数!DP40</f>
        <v>-1.38938156499315E-7</v>
      </c>
      <c r="DV42" s="73">
        <f>各種係数!DQ40</f>
        <v>-3.5854399926477593E-8</v>
      </c>
      <c r="DW42" s="73">
        <f>各種係数!DR40</f>
        <v>6.721277094272265E-7</v>
      </c>
      <c r="DX42" s="73">
        <f>各種係数!DS40</f>
        <v>-3.0098540644711482E-7</v>
      </c>
      <c r="DY42" s="73">
        <f>各種係数!DT40</f>
        <v>1.1590250803205799E-6</v>
      </c>
      <c r="DZ42" s="73">
        <f>各種係数!DU40</f>
        <v>-7.6471039886029212E-8</v>
      </c>
      <c r="EA42" s="73">
        <f>各種係数!DV40</f>
        <v>-5.9751531647907566E-7</v>
      </c>
      <c r="EB42" s="73">
        <f>各種係数!DW40</f>
        <v>-3.4099178523073891E-8</v>
      </c>
      <c r="EC42" s="73">
        <f>各種係数!DX40</f>
        <v>0</v>
      </c>
      <c r="ED42" s="73">
        <f>各種係数!DY40</f>
        <v>-1.0953353280151156E-7</v>
      </c>
      <c r="EE42" s="73">
        <f>各種係数!DZ40</f>
        <v>-4.7533048033656975E-8</v>
      </c>
      <c r="EF42" s="73">
        <f>各種係数!EA40</f>
        <v>-9.5488918085840896E-8</v>
      </c>
      <c r="EG42" s="73">
        <f>各種係数!EB40</f>
        <v>4.1844150413752309E-7</v>
      </c>
      <c r="EH42" s="73">
        <f>各種係数!EC40</f>
        <v>-1.0664568748700297E-7</v>
      </c>
      <c r="EI42" s="73">
        <f>各種係数!ED40</f>
        <v>-8.4181195731234329E-8</v>
      </c>
      <c r="EJ42" s="73">
        <f>各種係数!EE40</f>
        <v>-4.9891281841938871E-8</v>
      </c>
      <c r="EK42" s="73">
        <f>各種係数!EF40</f>
        <v>0</v>
      </c>
      <c r="EL42" s="73">
        <f>各種係数!EG40</f>
        <v>-1.474995193580229E-7</v>
      </c>
      <c r="EM42" s="73">
        <f>各種係数!EH40</f>
        <v>0</v>
      </c>
      <c r="EN42" s="73">
        <f>各種係数!EI40</f>
        <v>-9.1538505011092122E-8</v>
      </c>
      <c r="EO42" s="73">
        <f>各種係数!EJ40</f>
        <v>-1.8897250761870909E-11</v>
      </c>
      <c r="EP42" s="73">
        <f>各種係数!EK40</f>
        <v>0</v>
      </c>
      <c r="EQ42" s="73">
        <f>各種係数!EL40</f>
        <v>-1.9760402015287163E-7</v>
      </c>
      <c r="ER42" s="73">
        <f>各種係数!EM40</f>
        <v>-9.2065768208308315E-8</v>
      </c>
      <c r="ES42" s="73">
        <f>各種係数!EN40</f>
        <v>-1.0623070641274118E-9</v>
      </c>
      <c r="ET42" s="73">
        <f>各種係数!EO40</f>
        <v>-9.3017165411207266E-8</v>
      </c>
      <c r="EU42" s="73">
        <f>各種係数!EP40</f>
        <v>-9.4182985064224436E-8</v>
      </c>
      <c r="EV42" s="73">
        <f>各種係数!EQ40</f>
        <v>-2.7603391637370261E-7</v>
      </c>
      <c r="EW42" s="73">
        <f>各種係数!ER40</f>
        <v>1.0211869137664504E-7</v>
      </c>
      <c r="EX42" s="73">
        <f>各種係数!ES40</f>
        <v>-1.6913677126308378E-7</v>
      </c>
      <c r="EY42" s="73">
        <f>各種係数!ET40</f>
        <v>2.773950739937668E-7</v>
      </c>
      <c r="EZ42" s="73">
        <f>各種係数!EU40</f>
        <v>4.8241012027434959E-6</v>
      </c>
      <c r="FA42" s="73">
        <f>各種係数!EV40</f>
        <v>-8.5830666628747159E-8</v>
      </c>
      <c r="FB42" s="73">
        <f>各種係数!EW40</f>
        <v>1.0175026535676472</v>
      </c>
      <c r="FC42" s="73">
        <f>各種係数!EX40</f>
        <v>0</v>
      </c>
      <c r="FD42" s="73">
        <f>各種係数!EY40</f>
        <v>6.4070236934317178E-3</v>
      </c>
      <c r="FE42" s="73">
        <f>各種係数!EZ40</f>
        <v>4.9178213854439955E-4</v>
      </c>
      <c r="FF42" s="73">
        <f>各種係数!FA40</f>
        <v>1.562363349640083E-8</v>
      </c>
      <c r="FG42" s="73">
        <f>各種係数!FB40</f>
        <v>1.6337913582383802E-8</v>
      </c>
      <c r="FH42" s="73">
        <f>各種係数!FC40</f>
        <v>8.392404065411908E-6</v>
      </c>
      <c r="FI42" s="73">
        <f>各種係数!FD40</f>
        <v>-6.6812607988870224E-5</v>
      </c>
      <c r="FJ42" s="73">
        <f>各種係数!FE40</f>
        <v>2.514063263538566E-6</v>
      </c>
      <c r="FK42" s="73">
        <f>各種係数!FF40</f>
        <v>8.0788122875691823E-6</v>
      </c>
      <c r="FL42" s="73">
        <f>各種係数!FG40</f>
        <v>-9.7221728647420327E-6</v>
      </c>
      <c r="FM42" s="73">
        <f>各種係数!FH40</f>
        <v>-8.0970885805683192E-8</v>
      </c>
      <c r="FN42" s="73">
        <f>各種係数!FI40</f>
        <v>7.152625842889607E-7</v>
      </c>
      <c r="FO42" s="73">
        <f>各種係数!FJ40</f>
        <v>1.3229706794848656E-5</v>
      </c>
      <c r="FP42" s="73">
        <f>各種係数!FK40</f>
        <v>-1.3764529940811037E-5</v>
      </c>
      <c r="FQ42" s="73">
        <f>各種係数!FL40</f>
        <v>3.5069503267512611E-6</v>
      </c>
      <c r="FR42" s="73">
        <f>各種係数!FM40</f>
        <v>5.0867592029899786E-7</v>
      </c>
      <c r="FS42" s="73">
        <f>各種係数!FN40</f>
        <v>-1.1254042636664122E-5</v>
      </c>
      <c r="FT42" s="73">
        <f>各種係数!FO40</f>
        <v>4.3173708889308746E-6</v>
      </c>
      <c r="FU42" s="73">
        <f>各種係数!FP40</f>
        <v>0</v>
      </c>
      <c r="FV42" s="73">
        <f>各種係数!FQ40</f>
        <v>-2.3069185866682595E-5</v>
      </c>
      <c r="FW42" s="73">
        <f>各種係数!FR40</f>
        <v>3.6352466820144925E-5</v>
      </c>
      <c r="FX42" s="73">
        <f>各種係数!FS40</f>
        <v>1.3020307090558112E-4</v>
      </c>
      <c r="FY42" s="73">
        <f>各種係数!FT40</f>
        <v>1.7743709348929157E-5</v>
      </c>
      <c r="FZ42" s="73">
        <f>各種係数!FU40</f>
        <v>-6.3580213148168879E-6</v>
      </c>
      <c r="GA42" s="73">
        <f>各種係数!FV40</f>
        <v>3.1831944350122539E-9</v>
      </c>
      <c r="GB42" s="73">
        <f>各種係数!FW40</f>
        <v>4.8594260899650679E-7</v>
      </c>
      <c r="GC42" s="73">
        <f>各種係数!FX40</f>
        <v>-1.3643150819938381E-5</v>
      </c>
      <c r="GD42" s="73">
        <f>各種係数!FY40</f>
        <v>-1.9918713133302149E-6</v>
      </c>
      <c r="GE42" s="73">
        <f>各種係数!FZ40</f>
        <v>6.7098347903700415E-6</v>
      </c>
      <c r="GF42" s="73">
        <f>各種係数!GA40</f>
        <v>-2.6668261173005013E-7</v>
      </c>
      <c r="GG42" s="73">
        <f>各種係数!GB40</f>
        <v>-7.3500101708349271E-7</v>
      </c>
      <c r="GH42" s="73">
        <f>各種係数!GC40</f>
        <v>-6.8364723067912891E-7</v>
      </c>
      <c r="GI42" s="73">
        <f>各種係数!GD40</f>
        <v>-6.8512603510564331E-8</v>
      </c>
      <c r="GJ42" s="73">
        <f>各種係数!GE40</f>
        <v>-9.574390860058446E-8</v>
      </c>
      <c r="GK42" s="73">
        <f>各種係数!GF40</f>
        <v>-6.227398510896305E-8</v>
      </c>
      <c r="GL42" s="73">
        <f>各種係数!GG40</f>
        <v>-7.8730103009120712E-8</v>
      </c>
      <c r="GM42" s="73">
        <f>各種係数!GH40</f>
        <v>-2.3993675776247582E-7</v>
      </c>
      <c r="GN42" s="73">
        <f>各種係数!GI40</f>
        <v>-2.1948078580491036E-7</v>
      </c>
      <c r="GO42" s="73">
        <f>各種係数!GJ40</f>
        <v>-2.3947606202137856E-7</v>
      </c>
      <c r="GP42" s="73">
        <f>各種係数!GK40</f>
        <v>-2.4616269275546409E-8</v>
      </c>
      <c r="GQ42" s="73">
        <f>各種係数!GL40</f>
        <v>-2.8268347502525809E-7</v>
      </c>
      <c r="GR42" s="73">
        <f>各種係数!GM40</f>
        <v>1.2672784727340036E-5</v>
      </c>
      <c r="GS42" s="73">
        <f>各種係数!GN40</f>
        <v>1.0107496966031887E-7</v>
      </c>
      <c r="GT42" s="73">
        <f>各種係数!GO40</f>
        <v>-4.4730649040439268E-8</v>
      </c>
      <c r="GU42" s="73">
        <f>各種係数!GP40</f>
        <v>-2.1221349209388644E-7</v>
      </c>
      <c r="GV42" s="73">
        <f>各種係数!GQ40</f>
        <v>-2.9701849953137733E-7</v>
      </c>
      <c r="GW42" s="73">
        <f>各種係数!GR40</f>
        <v>-3.3161708097464206E-8</v>
      </c>
      <c r="GX42" s="73">
        <f>各種係数!GS40</f>
        <v>-1.1562790514464673E-7</v>
      </c>
      <c r="GY42" s="73">
        <f>各種係数!GT40</f>
        <v>-9.0770694360745047E-8</v>
      </c>
      <c r="GZ42" s="73">
        <f>各種係数!GU40</f>
        <v>-3.1565220863191367E-8</v>
      </c>
      <c r="HA42" s="73">
        <f>各種係数!GV40</f>
        <v>-1.3357346106022844E-7</v>
      </c>
      <c r="HB42" s="73">
        <f>各種係数!GW40</f>
        <v>-4.4906659274170735E-8</v>
      </c>
      <c r="HC42" s="73">
        <f>各種係数!GX40</f>
        <v>-1.2945251063100565E-7</v>
      </c>
      <c r="HD42" s="73">
        <f>各種係数!GY40</f>
        <v>-1.3402596761461182E-7</v>
      </c>
      <c r="HE42" s="73">
        <f>各種係数!GZ40</f>
        <v>-6.7546870398516727E-8</v>
      </c>
      <c r="HF42" s="73">
        <f>各種係数!HA40</f>
        <v>-5.206582678300774E-8</v>
      </c>
      <c r="HG42" s="73">
        <f>各種係数!HB40</f>
        <v>-6.7099286387486276E-8</v>
      </c>
      <c r="HH42" s="73">
        <f>各種係数!HC40</f>
        <v>-6.0861900442616816E-8</v>
      </c>
      <c r="HI42" s="73">
        <f>各種係数!HD40</f>
        <v>-3.905958566971508E-8</v>
      </c>
      <c r="HJ42" s="73">
        <f>各種係数!HE40</f>
        <v>-5.696286303636524E-8</v>
      </c>
      <c r="HK42" s="73">
        <f>各種係数!HF40</f>
        <v>-5.9398875077255008E-8</v>
      </c>
      <c r="HL42" s="73">
        <f>各種係数!HG40</f>
        <v>-4.7402584656846956E-8</v>
      </c>
      <c r="HM42" s="73">
        <f>各種係数!HH40</f>
        <v>6.458182818530872E-8</v>
      </c>
      <c r="HN42" s="73">
        <f>各種係数!HI40</f>
        <v>-3.2851860303584533E-8</v>
      </c>
      <c r="HO42" s="73">
        <f>各種係数!HJ40</f>
        <v>-5.2122027474684914E-8</v>
      </c>
      <c r="HP42" s="73">
        <f>各種係数!HK40</f>
        <v>-1.9181411133723136E-8</v>
      </c>
      <c r="HQ42" s="73">
        <f>各種係数!HL40</f>
        <v>-9.8153325351759065E-8</v>
      </c>
      <c r="HR42" s="73">
        <f>各種係数!HM40</f>
        <v>-9.8174238314175511E-8</v>
      </c>
      <c r="HS42" s="73">
        <f>各種係数!HN40</f>
        <v>-2.29083068424271E-8</v>
      </c>
      <c r="HT42" s="73">
        <f>各種係数!HO40</f>
        <v>-1.328871779761569E-7</v>
      </c>
      <c r="HU42" s="73">
        <f>各種係数!HP40</f>
        <v>-6.8560000500448386E-8</v>
      </c>
      <c r="HV42" s="73">
        <f>各種係数!HQ40</f>
        <v>2.2334571964690509E-7</v>
      </c>
      <c r="HW42" s="203">
        <v>0</v>
      </c>
      <c r="HX42" s="203">
        <f t="shared" si="25"/>
        <v>0</v>
      </c>
      <c r="HY42" s="203">
        <f t="shared" si="26"/>
        <v>0</v>
      </c>
      <c r="HZ42" s="72">
        <f>各種係数!HT40</f>
        <v>2.4456521739130437E-4</v>
      </c>
      <c r="IA42" s="221">
        <f t="shared" si="6"/>
        <v>0</v>
      </c>
      <c r="IB42" s="203">
        <f t="shared" si="13"/>
        <v>0</v>
      </c>
      <c r="IC42" s="219">
        <f t="shared" si="14"/>
        <v>0</v>
      </c>
      <c r="ID42" s="219">
        <f t="shared" si="15"/>
        <v>0</v>
      </c>
      <c r="IE42" s="72">
        <f>各種係数!HT40</f>
        <v>2.4456521739130437E-4</v>
      </c>
      <c r="IF42" s="221">
        <f t="shared" si="27"/>
        <v>0</v>
      </c>
      <c r="II42" s="72">
        <f>各種係数!I40</f>
        <v>0</v>
      </c>
      <c r="IJ42" s="219">
        <f t="shared" si="16"/>
        <v>0</v>
      </c>
      <c r="IK42" s="73">
        <f>各種係数!C40</f>
        <v>5.4571226080793789E-2</v>
      </c>
      <c r="IL42" s="219">
        <f t="shared" si="17"/>
        <v>0</v>
      </c>
      <c r="IM42" s="232">
        <v>0</v>
      </c>
      <c r="IN42" s="545">
        <f>各種係数!E40</f>
        <v>0.35597826086956524</v>
      </c>
      <c r="IO42" s="219">
        <f t="shared" si="18"/>
        <v>0</v>
      </c>
      <c r="IP42" s="545">
        <f>各種係数!F40</f>
        <v>0.16032608695652173</v>
      </c>
      <c r="IQ42" s="232">
        <f t="shared" si="19"/>
        <v>0</v>
      </c>
      <c r="IR42" s="72">
        <f>各種係数!HT40</f>
        <v>2.4456521739130437E-4</v>
      </c>
      <c r="IS42" s="233">
        <f t="shared" si="20"/>
        <v>0</v>
      </c>
      <c r="IT42" s="234">
        <f t="shared" si="21"/>
        <v>0</v>
      </c>
      <c r="IU42" s="234">
        <f t="shared" si="22"/>
        <v>0</v>
      </c>
      <c r="IV42" s="234">
        <f t="shared" si="23"/>
        <v>0</v>
      </c>
      <c r="IW42" s="235">
        <f t="shared" si="24"/>
        <v>0</v>
      </c>
      <c r="IY42" s="177"/>
      <c r="IZ42" s="181"/>
      <c r="JA42" s="178"/>
      <c r="JB42" s="181"/>
    </row>
    <row r="43" spans="1:262">
      <c r="A43" s="6" t="s">
        <v>243</v>
      </c>
      <c r="B43" s="1" t="s">
        <v>31</v>
      </c>
      <c r="C43" s="219">
        <f>'計算2-1'!AC43</f>
        <v>0</v>
      </c>
      <c r="D43" s="545">
        <f>各種係数!D41</f>
        <v>0</v>
      </c>
      <c r="E43" s="545">
        <f>各種係数!E41</f>
        <v>0</v>
      </c>
      <c r="F43" s="545">
        <f>各種係数!F41</f>
        <v>0</v>
      </c>
      <c r="G43" s="546">
        <f t="shared" si="8"/>
        <v>0</v>
      </c>
      <c r="H43" s="546">
        <f t="shared" si="9"/>
        <v>0</v>
      </c>
      <c r="I43" s="546">
        <f t="shared" si="10"/>
        <v>0</v>
      </c>
      <c r="J43" s="72">
        <f>各種係数!HT41</f>
        <v>0</v>
      </c>
      <c r="K43" s="221">
        <f t="shared" si="11"/>
        <v>0</v>
      </c>
      <c r="L43" s="546">
        <v>0</v>
      </c>
      <c r="M43" s="558">
        <f>各種係数!C41</f>
        <v>0</v>
      </c>
      <c r="N43" s="546">
        <f t="shared" si="12"/>
        <v>0</v>
      </c>
      <c r="O43" s="75">
        <f>各種係数!J41</f>
        <v>2.7448145877745957E-5</v>
      </c>
      <c r="P43" s="75">
        <f>各種係数!K41</f>
        <v>0</v>
      </c>
      <c r="Q43" s="75">
        <f>各種係数!L41</f>
        <v>0</v>
      </c>
      <c r="R43" s="75">
        <f>各種係数!M41</f>
        <v>0</v>
      </c>
      <c r="S43" s="75">
        <f>各種係数!N41</f>
        <v>0</v>
      </c>
      <c r="T43" s="75">
        <f>各種係数!O41</f>
        <v>9.0090090090090089E-3</v>
      </c>
      <c r="U43" s="75">
        <f>各種係数!P41</f>
        <v>1.4084507042253522E-3</v>
      </c>
      <c r="V43" s="75">
        <f>各種係数!Q41</f>
        <v>0</v>
      </c>
      <c r="W43" s="75">
        <f>各種係数!R41</f>
        <v>0</v>
      </c>
      <c r="X43" s="75">
        <f>各種係数!S41</f>
        <v>0</v>
      </c>
      <c r="Y43" s="75">
        <f>各種係数!T41</f>
        <v>0</v>
      </c>
      <c r="Z43" s="75">
        <f>各種係数!U41</f>
        <v>1.4662039978495674E-4</v>
      </c>
      <c r="AA43" s="75">
        <f>各種係数!V41</f>
        <v>6.1536568105596747E-5</v>
      </c>
      <c r="AB43" s="75">
        <f>各種係数!W41</f>
        <v>3.2450975847202261E-4</v>
      </c>
      <c r="AC43" s="75">
        <f>各種係数!X41</f>
        <v>4.4528262350044525E-3</v>
      </c>
      <c r="AD43" s="75">
        <f>各種係数!Y41</f>
        <v>0</v>
      </c>
      <c r="AE43" s="75">
        <f>各種係数!Z41</f>
        <v>0</v>
      </c>
      <c r="AF43" s="75">
        <f>各種係数!AA41</f>
        <v>0</v>
      </c>
      <c r="AG43" s="75">
        <f>各種係数!AB41</f>
        <v>0</v>
      </c>
      <c r="AH43" s="75">
        <f>各種係数!AC41</f>
        <v>0</v>
      </c>
      <c r="AI43" s="75">
        <f>各種係数!AD41</f>
        <v>0</v>
      </c>
      <c r="AJ43" s="75">
        <f>各種係数!AE41</f>
        <v>0</v>
      </c>
      <c r="AK43" s="75">
        <f>各種係数!AF41</f>
        <v>0</v>
      </c>
      <c r="AL43" s="75">
        <f>各種係数!AG41</f>
        <v>0</v>
      </c>
      <c r="AM43" s="75">
        <f>各種係数!AH41</f>
        <v>0</v>
      </c>
      <c r="AN43" s="75">
        <f>各種係数!AI41</f>
        <v>0</v>
      </c>
      <c r="AO43" s="75">
        <f>各種係数!AJ41</f>
        <v>0</v>
      </c>
      <c r="AP43" s="75">
        <f>各種係数!AK41</f>
        <v>0</v>
      </c>
      <c r="AQ43" s="75">
        <f>各種係数!AL41</f>
        <v>1.4251012145748989E-3</v>
      </c>
      <c r="AR43" s="75">
        <f>各種係数!AM41</f>
        <v>4.4066729619137547E-3</v>
      </c>
      <c r="AS43" s="75">
        <f>各種係数!AN41</f>
        <v>0</v>
      </c>
      <c r="AT43" s="75">
        <f>各種係数!AO41</f>
        <v>0</v>
      </c>
      <c r="AU43" s="75">
        <f>各種係数!AP41</f>
        <v>1.2228760573740345E-2</v>
      </c>
      <c r="AV43" s="75">
        <f>各種係数!AQ41</f>
        <v>0</v>
      </c>
      <c r="AW43" s="75">
        <f>各種係数!AR41</f>
        <v>1.1092623405435386E-3</v>
      </c>
      <c r="AX43" s="75">
        <f>各種係数!AS41</f>
        <v>0</v>
      </c>
      <c r="AY43" s="75">
        <f>各種係数!AT41</f>
        <v>0</v>
      </c>
      <c r="AZ43" s="75">
        <f>各種係数!AU41</f>
        <v>5.8488660361766594E-2</v>
      </c>
      <c r="BA43" s="75">
        <f>各種係数!AV41</f>
        <v>0.35910523945353551</v>
      </c>
      <c r="BB43" s="75">
        <f>各種係数!AW41</f>
        <v>3.2966580129393825E-4</v>
      </c>
      <c r="BC43" s="75">
        <f>各種係数!AX41</f>
        <v>3.7560096153846156E-5</v>
      </c>
      <c r="BD43" s="75">
        <f>各種係数!AY41</f>
        <v>0.10909642996573114</v>
      </c>
      <c r="BE43" s="75">
        <f>各種係数!AZ41</f>
        <v>7.0850100603621735E-2</v>
      </c>
      <c r="BF43" s="75">
        <f>各種係数!BA41</f>
        <v>5.0504304134185538E-2</v>
      </c>
      <c r="BG43" s="75">
        <f>各種係数!BB41</f>
        <v>3.9800492597018608E-2</v>
      </c>
      <c r="BH43" s="75">
        <f>各種係数!BC41</f>
        <v>1.3976798945799399E-2</v>
      </c>
      <c r="BI43" s="75">
        <f>各種係数!BD41</f>
        <v>4.1535426257311965E-4</v>
      </c>
      <c r="BJ43" s="75">
        <f>各種係数!BE41</f>
        <v>4.3084404603388861E-3</v>
      </c>
      <c r="BK43" s="75">
        <f>各種係数!BF41</f>
        <v>3.5266062967036355E-2</v>
      </c>
      <c r="BL43" s="75">
        <f>各種係数!BG41</f>
        <v>2.4314214463840397E-2</v>
      </c>
      <c r="BM43" s="75">
        <f>各種係数!BH41</f>
        <v>4.1907245297075806E-3</v>
      </c>
      <c r="BN43" s="75">
        <f>各種係数!BI41</f>
        <v>2.8273024580651968E-2</v>
      </c>
      <c r="BO43" s="75">
        <f>各種係数!BJ41</f>
        <v>4.4588692065032761E-3</v>
      </c>
      <c r="BP43" s="75">
        <f>各種係数!BK41</f>
        <v>5.5893938288715441E-3</v>
      </c>
      <c r="BQ43" s="75">
        <f>各種係数!BL41</f>
        <v>0</v>
      </c>
      <c r="BR43" s="75">
        <f>各種係数!BM41</f>
        <v>4.8972452995190208E-2</v>
      </c>
      <c r="BS43" s="75">
        <f>各種係数!BN41</f>
        <v>1.9114256002170277E-2</v>
      </c>
      <c r="BT43" s="75">
        <f>各種係数!BO41</f>
        <v>1.9169329073482427E-2</v>
      </c>
      <c r="BU43" s="75">
        <f>各種係数!BP41</f>
        <v>2.5889622842531431E-2</v>
      </c>
      <c r="BV43" s="75">
        <f>各種係数!BQ41</f>
        <v>6.7443543565592259E-3</v>
      </c>
      <c r="BW43" s="75">
        <f>各種係数!BR41</f>
        <v>0</v>
      </c>
      <c r="BX43" s="75">
        <f>各種係数!BS41</f>
        <v>1.3170146549337718E-2</v>
      </c>
      <c r="BY43" s="75">
        <f>各種係数!BT41</f>
        <v>1.1883903405195399E-2</v>
      </c>
      <c r="BZ43" s="75">
        <f>各種係数!BU41</f>
        <v>1.7168710209856167E-2</v>
      </c>
      <c r="CA43" s="75">
        <f>各種係数!BV41</f>
        <v>2.0846810712899469E-2</v>
      </c>
      <c r="CB43" s="75">
        <f>各種係数!BW41</f>
        <v>0</v>
      </c>
      <c r="CC43" s="75">
        <f>各種係数!BX41</f>
        <v>0</v>
      </c>
      <c r="CD43" s="75">
        <f>各種係数!BY41</f>
        <v>0</v>
      </c>
      <c r="CE43" s="75">
        <f>各種係数!BZ41</f>
        <v>0</v>
      </c>
      <c r="CF43" s="75">
        <f>各種係数!CA41</f>
        <v>0</v>
      </c>
      <c r="CG43" s="75">
        <f>各種係数!CB41</f>
        <v>0</v>
      </c>
      <c r="CH43" s="75">
        <f>各種係数!CC41</f>
        <v>0</v>
      </c>
      <c r="CI43" s="75">
        <f>各種係数!CD41</f>
        <v>0</v>
      </c>
      <c r="CJ43" s="75">
        <f>各種係数!CE41</f>
        <v>0</v>
      </c>
      <c r="CK43" s="75">
        <f>各種係数!CF41</f>
        <v>0</v>
      </c>
      <c r="CL43" s="75">
        <f>各種係数!CG41</f>
        <v>0</v>
      </c>
      <c r="CM43" s="75">
        <f>各種係数!CH41</f>
        <v>0</v>
      </c>
      <c r="CN43" s="75">
        <f>各種係数!CI41</f>
        <v>0</v>
      </c>
      <c r="CO43" s="75">
        <f>各種係数!CJ41</f>
        <v>0</v>
      </c>
      <c r="CP43" s="75">
        <f>各種係数!CK41</f>
        <v>0</v>
      </c>
      <c r="CQ43" s="75">
        <f>各種係数!CL41</f>
        <v>0</v>
      </c>
      <c r="CR43" s="75">
        <f>各種係数!CM41</f>
        <v>1.6959692464243315E-3</v>
      </c>
      <c r="CS43" s="75">
        <f>各種係数!CN41</f>
        <v>0</v>
      </c>
      <c r="CT43" s="75">
        <f>各種係数!CO41</f>
        <v>0</v>
      </c>
      <c r="CU43" s="75">
        <f>各種係数!CP41</f>
        <v>0</v>
      </c>
      <c r="CV43" s="75">
        <f>各種係数!CQ41</f>
        <v>0</v>
      </c>
      <c r="CW43" s="75">
        <f>各種係数!CR41</f>
        <v>0</v>
      </c>
      <c r="CX43" s="75">
        <f>各種係数!CS41</f>
        <v>0</v>
      </c>
      <c r="CY43" s="75">
        <f>各種係数!CT41</f>
        <v>4.6145362506431509E-6</v>
      </c>
      <c r="CZ43" s="75">
        <f>各種係数!CU41</f>
        <v>0</v>
      </c>
      <c r="DA43" s="75">
        <f>各種係数!CV41</f>
        <v>0</v>
      </c>
      <c r="DB43" s="75">
        <f>各種係数!CW41</f>
        <v>0</v>
      </c>
      <c r="DC43" s="75">
        <f>各種係数!CX41</f>
        <v>0</v>
      </c>
      <c r="DD43" s="75">
        <f>各種係数!CY41</f>
        <v>0</v>
      </c>
      <c r="DE43" s="75">
        <f>各種係数!CZ41</f>
        <v>0</v>
      </c>
      <c r="DF43" s="75">
        <f>各種係数!DA41</f>
        <v>0</v>
      </c>
      <c r="DG43" s="75">
        <f>各種係数!DB41</f>
        <v>0</v>
      </c>
      <c r="DH43" s="75">
        <f>各種係数!DC41</f>
        <v>0</v>
      </c>
      <c r="DI43" s="75">
        <f>各種係数!DD41</f>
        <v>5.1904562578484722E-4</v>
      </c>
      <c r="DJ43" s="75">
        <f>各種係数!DE41</f>
        <v>0</v>
      </c>
      <c r="DK43" s="75">
        <f>各種係数!DF41</f>
        <v>0</v>
      </c>
      <c r="DL43" s="75">
        <f>各種係数!DG41</f>
        <v>0</v>
      </c>
      <c r="DM43" s="75">
        <f>各種係数!DH41</f>
        <v>0</v>
      </c>
      <c r="DN43" s="75">
        <f>各種係数!DI41</f>
        <v>0</v>
      </c>
      <c r="DO43" s="75">
        <f>各種係数!DJ41</f>
        <v>0</v>
      </c>
      <c r="DP43" s="75">
        <f>各種係数!DK41</f>
        <v>2.3999808001535988E-5</v>
      </c>
      <c r="DQ43" s="75">
        <f>各種係数!DL41</f>
        <v>0</v>
      </c>
      <c r="DR43" s="75">
        <f>各種係数!DM41</f>
        <v>1.9118446670057707E-3</v>
      </c>
      <c r="DS43" s="75">
        <f>各種係数!DN41</f>
        <v>0</v>
      </c>
      <c r="DT43" s="73">
        <f>各種係数!DO41</f>
        <v>0</v>
      </c>
      <c r="DU43" s="73">
        <f>各種係数!DP41</f>
        <v>0</v>
      </c>
      <c r="DV43" s="73">
        <f>各種係数!DQ41</f>
        <v>0</v>
      </c>
      <c r="DW43" s="73">
        <f>各種係数!DR41</f>
        <v>0</v>
      </c>
      <c r="DX43" s="73">
        <f>各種係数!DS41</f>
        <v>0</v>
      </c>
      <c r="DY43" s="73">
        <f>各種係数!DT41</f>
        <v>0</v>
      </c>
      <c r="DZ43" s="73">
        <f>各種係数!DU41</f>
        <v>0</v>
      </c>
      <c r="EA43" s="73">
        <f>各種係数!DV41</f>
        <v>0</v>
      </c>
      <c r="EB43" s="73">
        <f>各種係数!DW41</f>
        <v>0</v>
      </c>
      <c r="EC43" s="73">
        <f>各種係数!DX41</f>
        <v>0</v>
      </c>
      <c r="ED43" s="73">
        <f>各種係数!DY41</f>
        <v>0</v>
      </c>
      <c r="EE43" s="73">
        <f>各種係数!DZ41</f>
        <v>0</v>
      </c>
      <c r="EF43" s="73">
        <f>各種係数!EA41</f>
        <v>0</v>
      </c>
      <c r="EG43" s="73">
        <f>各種係数!EB41</f>
        <v>0</v>
      </c>
      <c r="EH43" s="73">
        <f>各種係数!EC41</f>
        <v>0</v>
      </c>
      <c r="EI43" s="73">
        <f>各種係数!ED41</f>
        <v>0</v>
      </c>
      <c r="EJ43" s="73">
        <f>各種係数!EE41</f>
        <v>0</v>
      </c>
      <c r="EK43" s="73">
        <f>各種係数!EF41</f>
        <v>0</v>
      </c>
      <c r="EL43" s="73">
        <f>各種係数!EG41</f>
        <v>0</v>
      </c>
      <c r="EM43" s="73">
        <f>各種係数!EH41</f>
        <v>0</v>
      </c>
      <c r="EN43" s="73">
        <f>各種係数!EI41</f>
        <v>0</v>
      </c>
      <c r="EO43" s="73">
        <f>各種係数!EJ41</f>
        <v>0</v>
      </c>
      <c r="EP43" s="73">
        <f>各種係数!EK41</f>
        <v>0</v>
      </c>
      <c r="EQ43" s="73">
        <f>各種係数!EL41</f>
        <v>0</v>
      </c>
      <c r="ER43" s="73">
        <f>各種係数!EM41</f>
        <v>0</v>
      </c>
      <c r="ES43" s="73">
        <f>各種係数!EN41</f>
        <v>0</v>
      </c>
      <c r="ET43" s="73">
        <f>各種係数!EO41</f>
        <v>0</v>
      </c>
      <c r="EU43" s="73">
        <f>各種係数!EP41</f>
        <v>0</v>
      </c>
      <c r="EV43" s="73">
        <f>各種係数!EQ41</f>
        <v>0</v>
      </c>
      <c r="EW43" s="73">
        <f>各種係数!ER41</f>
        <v>0</v>
      </c>
      <c r="EX43" s="73">
        <f>各種係数!ES41</f>
        <v>0</v>
      </c>
      <c r="EY43" s="73">
        <f>各種係数!ET41</f>
        <v>0</v>
      </c>
      <c r="EZ43" s="73">
        <f>各種係数!EU41</f>
        <v>0</v>
      </c>
      <c r="FA43" s="73">
        <f>各種係数!EV41</f>
        <v>0</v>
      </c>
      <c r="FB43" s="73">
        <f>各種係数!EW41</f>
        <v>0</v>
      </c>
      <c r="FC43" s="73">
        <f>各種係数!EX41</f>
        <v>1</v>
      </c>
      <c r="FD43" s="73">
        <f>各種係数!EY41</f>
        <v>0</v>
      </c>
      <c r="FE43" s="73">
        <f>各種係数!EZ41</f>
        <v>0</v>
      </c>
      <c r="FF43" s="73">
        <f>各種係数!FA41</f>
        <v>0</v>
      </c>
      <c r="FG43" s="73">
        <f>各種係数!FB41</f>
        <v>0</v>
      </c>
      <c r="FH43" s="73">
        <f>各種係数!FC41</f>
        <v>0</v>
      </c>
      <c r="FI43" s="73">
        <f>各種係数!FD41</f>
        <v>0</v>
      </c>
      <c r="FJ43" s="73">
        <f>各種係数!FE41</f>
        <v>0</v>
      </c>
      <c r="FK43" s="73">
        <f>各種係数!FF41</f>
        <v>0</v>
      </c>
      <c r="FL43" s="73">
        <f>各種係数!FG41</f>
        <v>0</v>
      </c>
      <c r="FM43" s="73">
        <f>各種係数!FH41</f>
        <v>0</v>
      </c>
      <c r="FN43" s="73">
        <f>各種係数!FI41</f>
        <v>0</v>
      </c>
      <c r="FO43" s="73">
        <f>各種係数!FJ41</f>
        <v>0</v>
      </c>
      <c r="FP43" s="73">
        <f>各種係数!FK41</f>
        <v>0</v>
      </c>
      <c r="FQ43" s="73">
        <f>各種係数!FL41</f>
        <v>0</v>
      </c>
      <c r="FR43" s="73">
        <f>各種係数!FM41</f>
        <v>0</v>
      </c>
      <c r="FS43" s="73">
        <f>各種係数!FN41</f>
        <v>0</v>
      </c>
      <c r="FT43" s="73">
        <f>各種係数!FO41</f>
        <v>0</v>
      </c>
      <c r="FU43" s="73">
        <f>各種係数!FP41</f>
        <v>0</v>
      </c>
      <c r="FV43" s="73">
        <f>各種係数!FQ41</f>
        <v>0</v>
      </c>
      <c r="FW43" s="73">
        <f>各種係数!FR41</f>
        <v>0</v>
      </c>
      <c r="FX43" s="73">
        <f>各種係数!FS41</f>
        <v>0</v>
      </c>
      <c r="FY43" s="73">
        <f>各種係数!FT41</f>
        <v>0</v>
      </c>
      <c r="FZ43" s="73">
        <f>各種係数!FU41</f>
        <v>0</v>
      </c>
      <c r="GA43" s="73">
        <f>各種係数!FV41</f>
        <v>0</v>
      </c>
      <c r="GB43" s="73">
        <f>各種係数!FW41</f>
        <v>0</v>
      </c>
      <c r="GC43" s="73">
        <f>各種係数!FX41</f>
        <v>0</v>
      </c>
      <c r="GD43" s="73">
        <f>各種係数!FY41</f>
        <v>0</v>
      </c>
      <c r="GE43" s="73">
        <f>各種係数!FZ41</f>
        <v>0</v>
      </c>
      <c r="GF43" s="73">
        <f>各種係数!GA41</f>
        <v>0</v>
      </c>
      <c r="GG43" s="73">
        <f>各種係数!GB41</f>
        <v>0</v>
      </c>
      <c r="GH43" s="73">
        <f>各種係数!GC41</f>
        <v>0</v>
      </c>
      <c r="GI43" s="73">
        <f>各種係数!GD41</f>
        <v>0</v>
      </c>
      <c r="GJ43" s="73">
        <f>各種係数!GE41</f>
        <v>0</v>
      </c>
      <c r="GK43" s="73">
        <f>各種係数!GF41</f>
        <v>0</v>
      </c>
      <c r="GL43" s="73">
        <f>各種係数!GG41</f>
        <v>0</v>
      </c>
      <c r="GM43" s="73">
        <f>各種係数!GH41</f>
        <v>0</v>
      </c>
      <c r="GN43" s="73">
        <f>各種係数!GI41</f>
        <v>0</v>
      </c>
      <c r="GO43" s="73">
        <f>各種係数!GJ41</f>
        <v>0</v>
      </c>
      <c r="GP43" s="73">
        <f>各種係数!GK41</f>
        <v>0</v>
      </c>
      <c r="GQ43" s="73">
        <f>各種係数!GL41</f>
        <v>0</v>
      </c>
      <c r="GR43" s="73">
        <f>各種係数!GM41</f>
        <v>0</v>
      </c>
      <c r="GS43" s="73">
        <f>各種係数!GN41</f>
        <v>0</v>
      </c>
      <c r="GT43" s="73">
        <f>各種係数!GO41</f>
        <v>0</v>
      </c>
      <c r="GU43" s="73">
        <f>各種係数!GP41</f>
        <v>0</v>
      </c>
      <c r="GV43" s="73">
        <f>各種係数!GQ41</f>
        <v>0</v>
      </c>
      <c r="GW43" s="73">
        <f>各種係数!GR41</f>
        <v>0</v>
      </c>
      <c r="GX43" s="73">
        <f>各種係数!GS41</f>
        <v>0</v>
      </c>
      <c r="GY43" s="73">
        <f>各種係数!GT41</f>
        <v>0</v>
      </c>
      <c r="GZ43" s="73">
        <f>各種係数!GU41</f>
        <v>0</v>
      </c>
      <c r="HA43" s="73">
        <f>各種係数!GV41</f>
        <v>0</v>
      </c>
      <c r="HB43" s="73">
        <f>各種係数!GW41</f>
        <v>0</v>
      </c>
      <c r="HC43" s="73">
        <f>各種係数!GX41</f>
        <v>0</v>
      </c>
      <c r="HD43" s="73">
        <f>各種係数!GY41</f>
        <v>0</v>
      </c>
      <c r="HE43" s="73">
        <f>各種係数!GZ41</f>
        <v>0</v>
      </c>
      <c r="HF43" s="73">
        <f>各種係数!HA41</f>
        <v>0</v>
      </c>
      <c r="HG43" s="73">
        <f>各種係数!HB41</f>
        <v>0</v>
      </c>
      <c r="HH43" s="73">
        <f>各種係数!HC41</f>
        <v>0</v>
      </c>
      <c r="HI43" s="73">
        <f>各種係数!HD41</f>
        <v>0</v>
      </c>
      <c r="HJ43" s="73">
        <f>各種係数!HE41</f>
        <v>0</v>
      </c>
      <c r="HK43" s="73">
        <f>各種係数!HF41</f>
        <v>0</v>
      </c>
      <c r="HL43" s="73">
        <f>各種係数!HG41</f>
        <v>0</v>
      </c>
      <c r="HM43" s="73">
        <f>各種係数!HH41</f>
        <v>0</v>
      </c>
      <c r="HN43" s="73">
        <f>各種係数!HI41</f>
        <v>0</v>
      </c>
      <c r="HO43" s="73">
        <f>各種係数!HJ41</f>
        <v>0</v>
      </c>
      <c r="HP43" s="73">
        <f>各種係数!HK41</f>
        <v>0</v>
      </c>
      <c r="HQ43" s="73">
        <f>各種係数!HL41</f>
        <v>0</v>
      </c>
      <c r="HR43" s="73">
        <f>各種係数!HM41</f>
        <v>0</v>
      </c>
      <c r="HS43" s="73">
        <f>各種係数!HN41</f>
        <v>0</v>
      </c>
      <c r="HT43" s="73">
        <f>各種係数!HO41</f>
        <v>0</v>
      </c>
      <c r="HU43" s="73">
        <f>各種係数!HP41</f>
        <v>0</v>
      </c>
      <c r="HV43" s="73">
        <f>各種係数!HQ41</f>
        <v>0</v>
      </c>
      <c r="HW43" s="203">
        <v>0</v>
      </c>
      <c r="HX43" s="203">
        <f t="shared" si="25"/>
        <v>0</v>
      </c>
      <c r="HY43" s="203">
        <f t="shared" si="26"/>
        <v>0</v>
      </c>
      <c r="HZ43" s="72">
        <f>各種係数!HT41</f>
        <v>0</v>
      </c>
      <c r="IA43" s="221">
        <f t="shared" si="6"/>
        <v>0</v>
      </c>
      <c r="IB43" s="203">
        <f t="shared" si="13"/>
        <v>0</v>
      </c>
      <c r="IC43" s="219">
        <f t="shared" si="14"/>
        <v>0</v>
      </c>
      <c r="ID43" s="219">
        <f t="shared" si="15"/>
        <v>0</v>
      </c>
      <c r="IE43" s="72">
        <f>各種係数!HT41</f>
        <v>0</v>
      </c>
      <c r="IF43" s="221">
        <f t="shared" si="27"/>
        <v>0</v>
      </c>
      <c r="II43" s="72">
        <f>各種係数!I41</f>
        <v>0</v>
      </c>
      <c r="IJ43" s="219">
        <f t="shared" si="16"/>
        <v>0</v>
      </c>
      <c r="IK43" s="73">
        <f>各種係数!C41</f>
        <v>0</v>
      </c>
      <c r="IL43" s="219">
        <f t="shared" si="17"/>
        <v>0</v>
      </c>
      <c r="IM43" s="232">
        <v>0</v>
      </c>
      <c r="IN43" s="545">
        <f>各種係数!E41</f>
        <v>0</v>
      </c>
      <c r="IO43" s="219">
        <f t="shared" si="18"/>
        <v>0</v>
      </c>
      <c r="IP43" s="545">
        <f>各種係数!F41</f>
        <v>0</v>
      </c>
      <c r="IQ43" s="232">
        <f t="shared" si="19"/>
        <v>0</v>
      </c>
      <c r="IR43" s="72">
        <f>各種係数!HT41</f>
        <v>0</v>
      </c>
      <c r="IS43" s="233">
        <f t="shared" si="20"/>
        <v>0</v>
      </c>
      <c r="IT43" s="234">
        <f t="shared" si="21"/>
        <v>0</v>
      </c>
      <c r="IU43" s="234">
        <f t="shared" si="22"/>
        <v>0</v>
      </c>
      <c r="IV43" s="234">
        <f t="shared" si="23"/>
        <v>0</v>
      </c>
      <c r="IW43" s="235">
        <f t="shared" si="24"/>
        <v>0</v>
      </c>
      <c r="IY43" s="177"/>
      <c r="IZ43" s="181"/>
      <c r="JA43" s="178"/>
      <c r="JB43" s="181"/>
    </row>
    <row r="44" spans="1:262">
      <c r="A44" s="6" t="s">
        <v>244</v>
      </c>
      <c r="B44" s="1" t="s">
        <v>388</v>
      </c>
      <c r="C44" s="219">
        <f>'計算2-1'!AC44</f>
        <v>0</v>
      </c>
      <c r="D44" s="545">
        <f>各種係数!D42</f>
        <v>0.42916169314112568</v>
      </c>
      <c r="E44" s="545">
        <f>各種係数!E42</f>
        <v>0.57083830685887427</v>
      </c>
      <c r="F44" s="545">
        <f>各種係数!F42</f>
        <v>1.0128546506289597</v>
      </c>
      <c r="G44" s="546">
        <f t="shared" si="8"/>
        <v>0</v>
      </c>
      <c r="H44" s="546">
        <f t="shared" si="9"/>
        <v>0</v>
      </c>
      <c r="I44" s="546">
        <f t="shared" si="10"/>
        <v>0</v>
      </c>
      <c r="J44" s="72">
        <f>各種係数!HT42</f>
        <v>2.4405472408410614E-3</v>
      </c>
      <c r="K44" s="221">
        <f t="shared" si="11"/>
        <v>0</v>
      </c>
      <c r="L44" s="546">
        <v>0</v>
      </c>
      <c r="M44" s="558">
        <f>各種係数!C42</f>
        <v>0.29484514653918104</v>
      </c>
      <c r="N44" s="546">
        <f t="shared" si="12"/>
        <v>0</v>
      </c>
      <c r="O44" s="75">
        <f>各種係数!J42</f>
        <v>0</v>
      </c>
      <c r="P44" s="75">
        <f>各種係数!K42</f>
        <v>0</v>
      </c>
      <c r="Q44" s="75">
        <f>各種係数!L42</f>
        <v>0</v>
      </c>
      <c r="R44" s="75">
        <f>各種係数!M42</f>
        <v>0</v>
      </c>
      <c r="S44" s="75">
        <f>各種係数!N42</f>
        <v>0</v>
      </c>
      <c r="T44" s="75">
        <f>各種係数!O42</f>
        <v>0</v>
      </c>
      <c r="U44" s="75">
        <f>各種係数!P42</f>
        <v>7.0422535211267609E-4</v>
      </c>
      <c r="V44" s="75">
        <f>各種係数!Q42</f>
        <v>0</v>
      </c>
      <c r="W44" s="75">
        <f>各種係数!R42</f>
        <v>0</v>
      </c>
      <c r="X44" s="75">
        <f>各種係数!S42</f>
        <v>0</v>
      </c>
      <c r="Y44" s="75">
        <f>各種係数!T42</f>
        <v>0</v>
      </c>
      <c r="Z44" s="75">
        <f>各種係数!U42</f>
        <v>0</v>
      </c>
      <c r="AA44" s="75">
        <f>各種係数!V42</f>
        <v>0</v>
      </c>
      <c r="AB44" s="75">
        <f>各種係数!W42</f>
        <v>0</v>
      </c>
      <c r="AC44" s="75">
        <f>各種係数!X42</f>
        <v>1.0477238200010477E-4</v>
      </c>
      <c r="AD44" s="75">
        <f>各種係数!Y42</f>
        <v>0</v>
      </c>
      <c r="AE44" s="75">
        <f>各種係数!Z42</f>
        <v>0</v>
      </c>
      <c r="AF44" s="75">
        <f>各種係数!AA42</f>
        <v>0</v>
      </c>
      <c r="AG44" s="75">
        <f>各種係数!AB42</f>
        <v>0</v>
      </c>
      <c r="AH44" s="75">
        <f>各種係数!AC42</f>
        <v>0</v>
      </c>
      <c r="AI44" s="75">
        <f>各種係数!AD42</f>
        <v>0</v>
      </c>
      <c r="AJ44" s="75">
        <f>各種係数!AE42</f>
        <v>0</v>
      </c>
      <c r="AK44" s="75">
        <f>各種係数!AF42</f>
        <v>0</v>
      </c>
      <c r="AL44" s="75">
        <f>各種係数!AG42</f>
        <v>0</v>
      </c>
      <c r="AM44" s="75">
        <f>各種係数!AH42</f>
        <v>0</v>
      </c>
      <c r="AN44" s="75">
        <f>各種係数!AI42</f>
        <v>0</v>
      </c>
      <c r="AO44" s="75">
        <f>各種係数!AJ42</f>
        <v>0</v>
      </c>
      <c r="AP44" s="75">
        <f>各種係数!AK42</f>
        <v>0</v>
      </c>
      <c r="AQ44" s="75">
        <f>各種係数!AL42</f>
        <v>0</v>
      </c>
      <c r="AR44" s="75">
        <f>各種係数!AM42</f>
        <v>0</v>
      </c>
      <c r="AS44" s="75">
        <f>各種係数!AN42</f>
        <v>1.1272686281140796E-4</v>
      </c>
      <c r="AT44" s="75">
        <f>各種係数!AO42</f>
        <v>0</v>
      </c>
      <c r="AU44" s="75">
        <f>各種係数!AP42</f>
        <v>9.1945568223611625E-5</v>
      </c>
      <c r="AV44" s="75">
        <f>各種係数!AQ42</f>
        <v>2.5974025974025974E-3</v>
      </c>
      <c r="AW44" s="75">
        <f>各種係数!AR42</f>
        <v>0</v>
      </c>
      <c r="AX44" s="75">
        <f>各種係数!AS42</f>
        <v>0</v>
      </c>
      <c r="AY44" s="75">
        <f>各種係数!AT42</f>
        <v>0</v>
      </c>
      <c r="AZ44" s="75">
        <f>各種係数!AU42</f>
        <v>4.5909466531998894E-3</v>
      </c>
      <c r="BA44" s="75">
        <f>各種係数!AV42</f>
        <v>0</v>
      </c>
      <c r="BB44" s="75">
        <f>各種係数!AW42</f>
        <v>0</v>
      </c>
      <c r="BC44" s="75">
        <f>各種係数!AX42</f>
        <v>0</v>
      </c>
      <c r="BD44" s="75">
        <f>各種係数!AY42</f>
        <v>1.1582006680258534E-2</v>
      </c>
      <c r="BE44" s="75">
        <f>各種係数!AZ42</f>
        <v>6.0865191146881291E-3</v>
      </c>
      <c r="BF44" s="75">
        <f>各種係数!BA42</f>
        <v>1.2339749510474009E-2</v>
      </c>
      <c r="BG44" s="75">
        <f>各種係数!BB42</f>
        <v>2.0797917403037495E-2</v>
      </c>
      <c r="BH44" s="75">
        <f>各種係数!BC42</f>
        <v>2.8515262145989502E-3</v>
      </c>
      <c r="BI44" s="75">
        <f>各種係数!BD42</f>
        <v>0</v>
      </c>
      <c r="BJ44" s="75">
        <f>各種係数!BE42</f>
        <v>3.8087344946418722E-4</v>
      </c>
      <c r="BK44" s="75">
        <f>各種係数!BF42</f>
        <v>1.0515063367903874E-2</v>
      </c>
      <c r="BL44" s="75">
        <f>各種係数!BG42</f>
        <v>9.3516209476309225E-4</v>
      </c>
      <c r="BM44" s="75">
        <f>各種係数!BH42</f>
        <v>1.9556714471968711E-3</v>
      </c>
      <c r="BN44" s="75">
        <f>各種係数!BI42</f>
        <v>1.0549636037556704E-4</v>
      </c>
      <c r="BO44" s="75">
        <f>各種係数!BJ42</f>
        <v>2.7299199223489444E-4</v>
      </c>
      <c r="BP44" s="75">
        <f>各種係数!BK42</f>
        <v>2.8539645488365305E-3</v>
      </c>
      <c r="BQ44" s="75">
        <f>各種係数!BL42</f>
        <v>0</v>
      </c>
      <c r="BR44" s="75">
        <f>各種係数!BM42</f>
        <v>4.3725404459991256E-4</v>
      </c>
      <c r="BS44" s="75">
        <f>各種係数!BN42</f>
        <v>2.4178233937694985E-2</v>
      </c>
      <c r="BT44" s="75">
        <f>各種係数!BO42</f>
        <v>3.5143769968051117E-2</v>
      </c>
      <c r="BU44" s="75">
        <f>各種係数!BP42</f>
        <v>2.3332623055614746E-2</v>
      </c>
      <c r="BV44" s="75">
        <f>各種係数!BQ42</f>
        <v>1.2586664429037435E-3</v>
      </c>
      <c r="BW44" s="75">
        <f>各種係数!BR42</f>
        <v>0</v>
      </c>
      <c r="BX44" s="75">
        <f>各種係数!BS42</f>
        <v>2.5585316544891743E-4</v>
      </c>
      <c r="BY44" s="75">
        <f>各種係数!BT42</f>
        <v>2.1901424544831265E-4</v>
      </c>
      <c r="BZ44" s="75">
        <f>各種係数!BU42</f>
        <v>1.0954570462941131E-3</v>
      </c>
      <c r="CA44" s="75">
        <f>各種係数!BV42</f>
        <v>4.9327209212058484E-3</v>
      </c>
      <c r="CB44" s="75">
        <f>各種係数!BW42</f>
        <v>0</v>
      </c>
      <c r="CC44" s="75">
        <f>各種係数!BX42</f>
        <v>0</v>
      </c>
      <c r="CD44" s="75">
        <f>各種係数!BY42</f>
        <v>2.1670820240546106E-5</v>
      </c>
      <c r="CE44" s="75">
        <f>各種係数!BZ42</f>
        <v>0</v>
      </c>
      <c r="CF44" s="75">
        <f>各種係数!CA42</f>
        <v>0</v>
      </c>
      <c r="CG44" s="75">
        <f>各種係数!CB42</f>
        <v>0</v>
      </c>
      <c r="CH44" s="75">
        <f>各種係数!CC42</f>
        <v>0</v>
      </c>
      <c r="CI44" s="75">
        <f>各種係数!CD42</f>
        <v>0</v>
      </c>
      <c r="CJ44" s="75">
        <f>各種係数!CE42</f>
        <v>0</v>
      </c>
      <c r="CK44" s="75">
        <f>各種係数!CF42</f>
        <v>0</v>
      </c>
      <c r="CL44" s="75">
        <f>各種係数!CG42</f>
        <v>0</v>
      </c>
      <c r="CM44" s="75">
        <f>各種係数!CH42</f>
        <v>0</v>
      </c>
      <c r="CN44" s="75">
        <f>各種係数!CI42</f>
        <v>0</v>
      </c>
      <c r="CO44" s="75">
        <f>各種係数!CJ42</f>
        <v>0</v>
      </c>
      <c r="CP44" s="75">
        <f>各種係数!CK42</f>
        <v>0</v>
      </c>
      <c r="CQ44" s="75">
        <f>各種係数!CL42</f>
        <v>0</v>
      </c>
      <c r="CR44" s="75">
        <f>各種係数!CM42</f>
        <v>0</v>
      </c>
      <c r="CS44" s="75">
        <f>各種係数!CN42</f>
        <v>0</v>
      </c>
      <c r="CT44" s="75">
        <f>各種係数!CO42</f>
        <v>0</v>
      </c>
      <c r="CU44" s="75">
        <f>各種係数!CP42</f>
        <v>0</v>
      </c>
      <c r="CV44" s="75">
        <f>各種係数!CQ42</f>
        <v>0</v>
      </c>
      <c r="CW44" s="75">
        <f>各種係数!CR42</f>
        <v>0</v>
      </c>
      <c r="CX44" s="75">
        <f>各種係数!CS42</f>
        <v>0</v>
      </c>
      <c r="CY44" s="75">
        <f>各種係数!CT42</f>
        <v>2.3072681253215754E-6</v>
      </c>
      <c r="CZ44" s="75">
        <f>各種係数!CU42</f>
        <v>0</v>
      </c>
      <c r="DA44" s="75">
        <f>各種係数!CV42</f>
        <v>0</v>
      </c>
      <c r="DB44" s="75">
        <f>各種係数!CW42</f>
        <v>0</v>
      </c>
      <c r="DC44" s="75">
        <f>各種係数!CX42</f>
        <v>0</v>
      </c>
      <c r="DD44" s="75">
        <f>各種係数!CY42</f>
        <v>8.9994420345938544E-6</v>
      </c>
      <c r="DE44" s="75">
        <f>各種係数!CZ42</f>
        <v>7.9164027865737817E-6</v>
      </c>
      <c r="DF44" s="75">
        <f>各種係数!DA42</f>
        <v>0</v>
      </c>
      <c r="DG44" s="75">
        <f>各種係数!DB42</f>
        <v>0</v>
      </c>
      <c r="DH44" s="75">
        <f>各種係数!DC42</f>
        <v>0</v>
      </c>
      <c r="DI44" s="75">
        <f>各種係数!DD42</f>
        <v>0</v>
      </c>
      <c r="DJ44" s="75">
        <f>各種係数!DE42</f>
        <v>0</v>
      </c>
      <c r="DK44" s="75">
        <f>各種係数!DF42</f>
        <v>2.7612105146896401E-5</v>
      </c>
      <c r="DL44" s="75">
        <f>各種係数!DG42</f>
        <v>2.8344135598344702E-5</v>
      </c>
      <c r="DM44" s="75">
        <f>各種係数!DH42</f>
        <v>0</v>
      </c>
      <c r="DN44" s="75">
        <f>各種係数!DI42</f>
        <v>0</v>
      </c>
      <c r="DO44" s="75">
        <f>各種係数!DJ42</f>
        <v>0</v>
      </c>
      <c r="DP44" s="75">
        <f>各種係数!DK42</f>
        <v>0</v>
      </c>
      <c r="DQ44" s="75">
        <f>各種係数!DL42</f>
        <v>0</v>
      </c>
      <c r="DR44" s="75">
        <f>各種係数!DM42</f>
        <v>2.2801817129426623E-4</v>
      </c>
      <c r="DS44" s="75">
        <f>各種係数!DN42</f>
        <v>4.3587258747524337E-6</v>
      </c>
      <c r="DT44" s="73">
        <f>各種係数!DO42</f>
        <v>1.6699641453613523E-6</v>
      </c>
      <c r="DU44" s="73">
        <f>各種係数!DP42</f>
        <v>3.6678144390034354E-6</v>
      </c>
      <c r="DV44" s="73">
        <f>各種係数!DQ42</f>
        <v>1.4966215378662008E-6</v>
      </c>
      <c r="DW44" s="73">
        <f>各種係数!DR42</f>
        <v>5.9257564969119412E-5</v>
      </c>
      <c r="DX44" s="73">
        <f>各種係数!DS42</f>
        <v>1.0920334432523426E-5</v>
      </c>
      <c r="DY44" s="73">
        <f>各種係数!DT42</f>
        <v>2.1604030414924783E-4</v>
      </c>
      <c r="DZ44" s="73">
        <f>各種係数!DU42</f>
        <v>2.7658879642563749E-6</v>
      </c>
      <c r="EA44" s="73">
        <f>各種係数!DV42</f>
        <v>1.688601959214471E-5</v>
      </c>
      <c r="EB44" s="73">
        <f>各種係数!DW42</f>
        <v>8.6189976205638608E-7</v>
      </c>
      <c r="EC44" s="73">
        <f>各種係数!DX42</f>
        <v>0</v>
      </c>
      <c r="ED44" s="73">
        <f>各種係数!DY42</f>
        <v>2.1669114326861004E-6</v>
      </c>
      <c r="EE44" s="73">
        <f>各種係数!DZ42</f>
        <v>1.4028105926367914E-6</v>
      </c>
      <c r="EF44" s="73">
        <f>各種係数!EA42</f>
        <v>3.7001229632492605E-6</v>
      </c>
      <c r="EG44" s="73">
        <f>各種係数!EB42</f>
        <v>3.8789522468899956E-5</v>
      </c>
      <c r="EH44" s="73">
        <f>各種係数!EC42</f>
        <v>1.7218466114124144E-6</v>
      </c>
      <c r="EI44" s="73">
        <f>各種係数!ED42</f>
        <v>1.6826812204671218E-6</v>
      </c>
      <c r="EJ44" s="73">
        <f>各種係数!EE42</f>
        <v>1.2041057553871132E-6</v>
      </c>
      <c r="EK44" s="73">
        <f>各種係数!EF42</f>
        <v>0</v>
      </c>
      <c r="EL44" s="73">
        <f>各種係数!EG42</f>
        <v>3.8494224229579597E-6</v>
      </c>
      <c r="EM44" s="73">
        <f>各種係数!EH42</f>
        <v>0</v>
      </c>
      <c r="EN44" s="73">
        <f>各種係数!EI42</f>
        <v>1.7784884739115985E-6</v>
      </c>
      <c r="EO44" s="73">
        <f>各種係数!EJ42</f>
        <v>3.6715197243533802E-10</v>
      </c>
      <c r="EP44" s="73">
        <f>各種係数!EK42</f>
        <v>0</v>
      </c>
      <c r="EQ44" s="73">
        <f>各種係数!EL42</f>
        <v>5.2342115216864901E-6</v>
      </c>
      <c r="ER44" s="73">
        <f>各種係数!EM42</f>
        <v>2.2546971703562446E-6</v>
      </c>
      <c r="ES44" s="73">
        <f>各種係数!EN42</f>
        <v>3.8542561073776787E-8</v>
      </c>
      <c r="ET44" s="73">
        <f>各種係数!EO42</f>
        <v>4.6854745451478985E-6</v>
      </c>
      <c r="EU44" s="73">
        <f>各種係数!EP42</f>
        <v>4.1943264113687278E-6</v>
      </c>
      <c r="EV44" s="73">
        <f>各種係数!EQ42</f>
        <v>7.3967292601567397E-6</v>
      </c>
      <c r="EW44" s="73">
        <f>各種係数!ER42</f>
        <v>3.7486151994010748E-5</v>
      </c>
      <c r="EX44" s="73">
        <f>各種係数!ES42</f>
        <v>5.3105563370122675E-6</v>
      </c>
      <c r="EY44" s="73">
        <f>各種係数!ET42</f>
        <v>3.5606779484695646E-5</v>
      </c>
      <c r="EZ44" s="73">
        <f>各種係数!EU42</f>
        <v>7.816929857134365E-4</v>
      </c>
      <c r="FA44" s="73">
        <f>各種係数!EV42</f>
        <v>7.2436733797040994E-6</v>
      </c>
      <c r="FB44" s="73">
        <f>各種係数!EW42</f>
        <v>3.955672840095723E-6</v>
      </c>
      <c r="FC44" s="73">
        <f>各種係数!EX42</f>
        <v>0</v>
      </c>
      <c r="FD44" s="73">
        <f>各種係数!EY42</f>
        <v>1.0013607285454942</v>
      </c>
      <c r="FE44" s="73">
        <f>各種係数!EZ42</f>
        <v>1.5357873834303133E-6</v>
      </c>
      <c r="FF44" s="73">
        <f>各種係数!FA42</f>
        <v>1.1372407808124391E-5</v>
      </c>
      <c r="FG44" s="73">
        <f>各種係数!FB42</f>
        <v>1.7635500341909237E-6</v>
      </c>
      <c r="FH44" s="73">
        <f>各種係数!FC42</f>
        <v>3.4432484536700563E-3</v>
      </c>
      <c r="FI44" s="73">
        <f>各種係数!FD42</f>
        <v>1.8113762343573271E-3</v>
      </c>
      <c r="FJ44" s="73">
        <f>各種係数!FE42</f>
        <v>3.6772184081675838E-3</v>
      </c>
      <c r="FK44" s="73">
        <f>各種係数!FF42</f>
        <v>6.2330925704824399E-3</v>
      </c>
      <c r="FL44" s="73">
        <f>各種係数!FG42</f>
        <v>8.6158427099395577E-4</v>
      </c>
      <c r="FM44" s="73">
        <f>各種係数!FH42</f>
        <v>7.524556903905817E-6</v>
      </c>
      <c r="FN44" s="73">
        <f>各種係数!FI42</f>
        <v>1.2772251737369256E-4</v>
      </c>
      <c r="FO44" s="73">
        <f>各種係数!FJ42</f>
        <v>3.1818454647893494E-3</v>
      </c>
      <c r="FP44" s="73">
        <f>各種係数!FK42</f>
        <v>2.9062158727108644E-4</v>
      </c>
      <c r="FQ44" s="73">
        <f>各種係数!FL42</f>
        <v>5.9054615902069641E-4</v>
      </c>
      <c r="FR44" s="73">
        <f>各種係数!FM42</f>
        <v>4.0472567845027477E-5</v>
      </c>
      <c r="FS44" s="73">
        <f>各種係数!FN42</f>
        <v>9.1159029574291135E-5</v>
      </c>
      <c r="FT44" s="73">
        <f>各種係数!FO42</f>
        <v>8.5488654482891377E-4</v>
      </c>
      <c r="FU44" s="73">
        <f>各種係数!FP42</f>
        <v>0</v>
      </c>
      <c r="FV44" s="73">
        <f>各種係数!FQ42</f>
        <v>1.4454261971560362E-4</v>
      </c>
      <c r="FW44" s="73">
        <f>各種係数!FR42</f>
        <v>7.1691330307332417E-3</v>
      </c>
      <c r="FX44" s="73">
        <f>各種係数!FS42</f>
        <v>1.0623849569861671E-2</v>
      </c>
      <c r="FY44" s="73">
        <f>各種係数!FT42</f>
        <v>6.9886885795119322E-3</v>
      </c>
      <c r="FZ44" s="73">
        <f>各種係数!FU42</f>
        <v>3.8912653868670831E-4</v>
      </c>
      <c r="GA44" s="73">
        <f>各種係数!FV42</f>
        <v>1.4070352580879811E-6</v>
      </c>
      <c r="GB44" s="73">
        <f>各種係数!FW42</f>
        <v>1.343749364469391E-4</v>
      </c>
      <c r="GC44" s="73">
        <f>各種係数!FX42</f>
        <v>1.4812885733112751E-4</v>
      </c>
      <c r="GD44" s="73">
        <f>各種係数!FY42</f>
        <v>3.5246691981998224E-4</v>
      </c>
      <c r="GE44" s="73">
        <f>各種係数!FZ42</f>
        <v>1.5109587461412919E-3</v>
      </c>
      <c r="GF44" s="73">
        <f>各種係数!GA42</f>
        <v>4.5612445448804368E-6</v>
      </c>
      <c r="GG44" s="73">
        <f>各種係数!GB42</f>
        <v>8.8930193877731941E-6</v>
      </c>
      <c r="GH44" s="73">
        <f>各種係数!GC42</f>
        <v>1.9364575254152435E-5</v>
      </c>
      <c r="GI44" s="73">
        <f>各種係数!GD42</f>
        <v>2.2897966869995126E-6</v>
      </c>
      <c r="GJ44" s="73">
        <f>各種係数!GE42</f>
        <v>2.4215577247642399E-6</v>
      </c>
      <c r="GK44" s="73">
        <f>各種係数!GF42</f>
        <v>1.9214408245989198E-6</v>
      </c>
      <c r="GL44" s="73">
        <f>各種係数!GG42</f>
        <v>1.8372753259892448E-6</v>
      </c>
      <c r="GM44" s="73">
        <f>各種係数!GH42</f>
        <v>3.4889983597857925E-6</v>
      </c>
      <c r="GN44" s="73">
        <f>各種係数!GI42</f>
        <v>2.5246724884834931E-6</v>
      </c>
      <c r="GO44" s="73">
        <f>各種係数!GJ42</f>
        <v>3.4835086793114899E-5</v>
      </c>
      <c r="GP44" s="73">
        <f>各種係数!GK42</f>
        <v>1.4659312182120591E-6</v>
      </c>
      <c r="GQ44" s="73">
        <f>各種係数!GL42</f>
        <v>1.4296006748268107E-5</v>
      </c>
      <c r="GR44" s="73">
        <f>各種係数!GM42</f>
        <v>3.8805000451737252E-5</v>
      </c>
      <c r="GS44" s="73">
        <f>各種係数!GN42</f>
        <v>5.5574701709244605E-5</v>
      </c>
      <c r="GT44" s="73">
        <f>各種係数!GO42</f>
        <v>1.4037337644812804E-6</v>
      </c>
      <c r="GU44" s="73">
        <f>各種係数!GP42</f>
        <v>3.4749542460330432E-6</v>
      </c>
      <c r="GV44" s="73">
        <f>各種係数!GQ42</f>
        <v>6.8233867446418917E-6</v>
      </c>
      <c r="GW44" s="73">
        <f>各種係数!GR42</f>
        <v>7.3903781325661561E-7</v>
      </c>
      <c r="GX44" s="73">
        <f>各種係数!GS42</f>
        <v>2.5274978976426831E-6</v>
      </c>
      <c r="GY44" s="73">
        <f>各種係数!GT42</f>
        <v>2.0784307390444066E-6</v>
      </c>
      <c r="GZ44" s="73">
        <f>各種係数!GU42</f>
        <v>1.3956162140666303E-6</v>
      </c>
      <c r="HA44" s="73">
        <f>各種係数!GV42</f>
        <v>2.7778296313665941E-6</v>
      </c>
      <c r="HB44" s="73">
        <f>各種係数!GW42</f>
        <v>1.4053266250773225E-6</v>
      </c>
      <c r="HC44" s="73">
        <f>各種係数!GX42</f>
        <v>7.4832086537875066E-6</v>
      </c>
      <c r="HD44" s="73">
        <f>各種係数!GY42</f>
        <v>3.0411639623705305E-6</v>
      </c>
      <c r="HE44" s="73">
        <f>各種係数!GZ42</f>
        <v>2.4572595739762139E-6</v>
      </c>
      <c r="HF44" s="73">
        <f>各種係数!HA42</f>
        <v>1.3517760145452041E-6</v>
      </c>
      <c r="HG44" s="73">
        <f>各種係数!HB42</f>
        <v>3.0140094985265455E-6</v>
      </c>
      <c r="HH44" s="73">
        <f>各種係数!HC42</f>
        <v>4.8276853063763005E-6</v>
      </c>
      <c r="HI44" s="73">
        <f>各種係数!HD42</f>
        <v>3.8434040076116537E-6</v>
      </c>
      <c r="HJ44" s="73">
        <f>各種係数!HE42</f>
        <v>2.5937574057753549E-6</v>
      </c>
      <c r="HK44" s="73">
        <f>各種係数!HF42</f>
        <v>5.1037686038729317E-6</v>
      </c>
      <c r="HL44" s="73">
        <f>各種係数!HG42</f>
        <v>1.2506011675277604E-6</v>
      </c>
      <c r="HM44" s="73">
        <f>各種係数!HH42</f>
        <v>5.2604814764169428E-5</v>
      </c>
      <c r="HN44" s="73">
        <f>各種係数!HI42</f>
        <v>1.1758179498257066E-6</v>
      </c>
      <c r="HO44" s="73">
        <f>各種係数!HJ42</f>
        <v>1.261706191067769E-5</v>
      </c>
      <c r="HP44" s="73">
        <f>各種係数!HK42</f>
        <v>1.0441771811809517E-5</v>
      </c>
      <c r="HQ44" s="73">
        <f>各種係数!HL42</f>
        <v>2.983303038402965E-6</v>
      </c>
      <c r="HR44" s="73">
        <f>各種係数!HM42</f>
        <v>2.2901107321571401E-6</v>
      </c>
      <c r="HS44" s="73">
        <f>各種係数!HN42</f>
        <v>8.0261661927741577E-7</v>
      </c>
      <c r="HT44" s="73">
        <f>各種係数!HO42</f>
        <v>3.8510644313668573E-6</v>
      </c>
      <c r="HU44" s="73">
        <f>各種係数!HP42</f>
        <v>3.8556260083552341E-6</v>
      </c>
      <c r="HV44" s="73">
        <f>各種係数!HQ42</f>
        <v>7.1471368141999043E-5</v>
      </c>
      <c r="HW44" s="203">
        <v>0</v>
      </c>
      <c r="HX44" s="203">
        <f t="shared" si="25"/>
        <v>0</v>
      </c>
      <c r="HY44" s="203">
        <f t="shared" si="26"/>
        <v>0</v>
      </c>
      <c r="HZ44" s="72">
        <f>各種係数!HT42</f>
        <v>2.4405472408410614E-3</v>
      </c>
      <c r="IA44" s="221">
        <f t="shared" si="6"/>
        <v>0</v>
      </c>
      <c r="IB44" s="203">
        <f t="shared" si="13"/>
        <v>0</v>
      </c>
      <c r="IC44" s="219">
        <f t="shared" si="14"/>
        <v>0</v>
      </c>
      <c r="ID44" s="219">
        <f t="shared" si="15"/>
        <v>0</v>
      </c>
      <c r="IE44" s="72">
        <f>各種係数!HT42</f>
        <v>2.4405472408410614E-3</v>
      </c>
      <c r="IF44" s="221">
        <f t="shared" si="27"/>
        <v>0</v>
      </c>
      <c r="II44" s="72">
        <f>各種係数!I42</f>
        <v>0</v>
      </c>
      <c r="IJ44" s="219">
        <f t="shared" si="16"/>
        <v>0</v>
      </c>
      <c r="IK44" s="73">
        <f>各種係数!C42</f>
        <v>0.29484514653918104</v>
      </c>
      <c r="IL44" s="219">
        <f t="shared" si="17"/>
        <v>0</v>
      </c>
      <c r="IM44" s="232">
        <v>0</v>
      </c>
      <c r="IN44" s="545">
        <f>各種係数!E42</f>
        <v>0.57083830685887427</v>
      </c>
      <c r="IO44" s="219">
        <f t="shared" si="18"/>
        <v>0</v>
      </c>
      <c r="IP44" s="545">
        <f>各種係数!F42</f>
        <v>1.0128546506289597</v>
      </c>
      <c r="IQ44" s="232">
        <f t="shared" si="19"/>
        <v>0</v>
      </c>
      <c r="IR44" s="72">
        <f>各種係数!HT42</f>
        <v>2.4405472408410614E-3</v>
      </c>
      <c r="IS44" s="233">
        <f t="shared" si="20"/>
        <v>0</v>
      </c>
      <c r="IT44" s="234">
        <f t="shared" si="21"/>
        <v>0</v>
      </c>
      <c r="IU44" s="234">
        <f t="shared" si="22"/>
        <v>0</v>
      </c>
      <c r="IV44" s="234">
        <f t="shared" si="23"/>
        <v>0</v>
      </c>
      <c r="IW44" s="235">
        <f t="shared" si="24"/>
        <v>0</v>
      </c>
      <c r="IY44" s="177"/>
      <c r="IZ44" s="181"/>
      <c r="JA44" s="178"/>
      <c r="JB44" s="181"/>
    </row>
    <row r="45" spans="1:262">
      <c r="A45" s="6" t="s">
        <v>245</v>
      </c>
      <c r="B45" s="1" t="s">
        <v>32</v>
      </c>
      <c r="C45" s="219">
        <f>'計算2-1'!AC45</f>
        <v>0</v>
      </c>
      <c r="D45" s="545">
        <f>各種係数!D43</f>
        <v>0.47890707101035879</v>
      </c>
      <c r="E45" s="545">
        <f>各種係数!E43</f>
        <v>0.52109292898964121</v>
      </c>
      <c r="F45" s="545">
        <f>各種係数!F43</f>
        <v>0.27173097132562679</v>
      </c>
      <c r="G45" s="546">
        <f t="shared" si="8"/>
        <v>0</v>
      </c>
      <c r="H45" s="546">
        <f t="shared" si="9"/>
        <v>0</v>
      </c>
      <c r="I45" s="546">
        <f t="shared" si="10"/>
        <v>0</v>
      </c>
      <c r="J45" s="72">
        <f>各種係数!HT43</f>
        <v>8.2420057048491222E-4</v>
      </c>
      <c r="K45" s="221">
        <f t="shared" si="11"/>
        <v>0</v>
      </c>
      <c r="L45" s="546">
        <v>0</v>
      </c>
      <c r="M45" s="558">
        <f>各種係数!C43</f>
        <v>0.19591985428051006</v>
      </c>
      <c r="N45" s="546">
        <f t="shared" si="12"/>
        <v>0</v>
      </c>
      <c r="O45" s="75">
        <f>各種係数!J43</f>
        <v>0</v>
      </c>
      <c r="P45" s="75">
        <f>各種係数!K43</f>
        <v>0</v>
      </c>
      <c r="Q45" s="75">
        <f>各種係数!L43</f>
        <v>0</v>
      </c>
      <c r="R45" s="75">
        <f>各種係数!M43</f>
        <v>0</v>
      </c>
      <c r="S45" s="75">
        <f>各種係数!N43</f>
        <v>0</v>
      </c>
      <c r="T45" s="75">
        <f>各種係数!O43</f>
        <v>0</v>
      </c>
      <c r="U45" s="75">
        <f>各種係数!P43</f>
        <v>0</v>
      </c>
      <c r="V45" s="75">
        <f>各種係数!Q43</f>
        <v>0</v>
      </c>
      <c r="W45" s="75">
        <f>各種係数!R43</f>
        <v>0</v>
      </c>
      <c r="X45" s="75">
        <f>各種係数!S43</f>
        <v>0</v>
      </c>
      <c r="Y45" s="75">
        <f>各種係数!T43</f>
        <v>0</v>
      </c>
      <c r="Z45" s="75">
        <f>各種係数!U43</f>
        <v>0</v>
      </c>
      <c r="AA45" s="75">
        <f>各種係数!V43</f>
        <v>0</v>
      </c>
      <c r="AB45" s="75">
        <f>各種係数!W43</f>
        <v>4.6358536924574658E-5</v>
      </c>
      <c r="AC45" s="75">
        <f>各種係数!X43</f>
        <v>5.0814605270050814E-3</v>
      </c>
      <c r="AD45" s="75">
        <f>各種係数!Y43</f>
        <v>0</v>
      </c>
      <c r="AE45" s="75">
        <f>各種係数!Z43</f>
        <v>0</v>
      </c>
      <c r="AF45" s="75">
        <f>各種係数!AA43</f>
        <v>0</v>
      </c>
      <c r="AG45" s="75">
        <f>各種係数!AB43</f>
        <v>0</v>
      </c>
      <c r="AH45" s="75">
        <f>各種係数!AC43</f>
        <v>0</v>
      </c>
      <c r="AI45" s="75">
        <f>各種係数!AD43</f>
        <v>0</v>
      </c>
      <c r="AJ45" s="75">
        <f>各種係数!AE43</f>
        <v>0</v>
      </c>
      <c r="AK45" s="75">
        <f>各種係数!AF43</f>
        <v>0</v>
      </c>
      <c r="AL45" s="75">
        <f>各種係数!AG43</f>
        <v>0</v>
      </c>
      <c r="AM45" s="75">
        <f>各種係数!AH43</f>
        <v>0</v>
      </c>
      <c r="AN45" s="75">
        <f>各種係数!AI43</f>
        <v>1.6181229773462782E-5</v>
      </c>
      <c r="AO45" s="75">
        <f>各種係数!AJ43</f>
        <v>0</v>
      </c>
      <c r="AP45" s="75">
        <f>各種係数!AK43</f>
        <v>0</v>
      </c>
      <c r="AQ45" s="75">
        <f>各種係数!AL43</f>
        <v>6.4777327935222671E-5</v>
      </c>
      <c r="AR45" s="75">
        <f>各種係数!AM43</f>
        <v>0</v>
      </c>
      <c r="AS45" s="75">
        <f>各種係数!AN43</f>
        <v>0</v>
      </c>
      <c r="AT45" s="75">
        <f>各種係数!AO43</f>
        <v>0</v>
      </c>
      <c r="AU45" s="75">
        <f>各種係数!AP43</f>
        <v>2.5285031261493198E-3</v>
      </c>
      <c r="AV45" s="75">
        <f>各種係数!AQ43</f>
        <v>2.5974025974025974E-3</v>
      </c>
      <c r="AW45" s="75">
        <f>各種係数!AR43</f>
        <v>1.237254149067793E-3</v>
      </c>
      <c r="AX45" s="75">
        <f>各種係数!AS43</f>
        <v>0</v>
      </c>
      <c r="AY45" s="75">
        <f>各種係数!AT43</f>
        <v>0</v>
      </c>
      <c r="AZ45" s="75">
        <f>各種係数!AU43</f>
        <v>5.5091359838398677E-4</v>
      </c>
      <c r="BA45" s="75">
        <f>各種係数!AV43</f>
        <v>0</v>
      </c>
      <c r="BB45" s="75">
        <f>各種係数!AW43</f>
        <v>0</v>
      </c>
      <c r="BC45" s="75">
        <f>各種係数!AX43</f>
        <v>8.2632211538461538E-4</v>
      </c>
      <c r="BD45" s="75">
        <f>各種係数!AY43</f>
        <v>7.6649459940137943E-2</v>
      </c>
      <c r="BE45" s="75">
        <f>各種係数!AZ43</f>
        <v>6.1996981891348085E-2</v>
      </c>
      <c r="BF45" s="75">
        <f>各種係数!BA43</f>
        <v>9.8459378579081533E-3</v>
      </c>
      <c r="BG45" s="75">
        <f>各種係数!BB43</f>
        <v>1.3594106789198772E-2</v>
      </c>
      <c r="BH45" s="75">
        <f>各種係数!BC43</f>
        <v>8.8570132423149203E-3</v>
      </c>
      <c r="BI45" s="75">
        <f>各種係数!BD43</f>
        <v>1.5575784846491987E-4</v>
      </c>
      <c r="BJ45" s="75">
        <f>各種係数!BE43</f>
        <v>5.3718391312428965E-3</v>
      </c>
      <c r="BK45" s="75">
        <f>各種係数!BF43</f>
        <v>8.7985280967015807E-3</v>
      </c>
      <c r="BL45" s="75">
        <f>各種係数!BG43</f>
        <v>2.0573566084788029E-2</v>
      </c>
      <c r="BM45" s="75">
        <f>各種係数!BH43</f>
        <v>9.3127211771279567E-5</v>
      </c>
      <c r="BN45" s="75">
        <f>各種係数!BI43</f>
        <v>5.4858107395294861E-3</v>
      </c>
      <c r="BO45" s="75">
        <f>各種係数!BJ43</f>
        <v>2.2446008250424656E-3</v>
      </c>
      <c r="BP45" s="75">
        <f>各種係数!BK43</f>
        <v>8.5710117441097089E-4</v>
      </c>
      <c r="BQ45" s="75">
        <f>各種係数!BL43</f>
        <v>0</v>
      </c>
      <c r="BR45" s="75">
        <f>各種係数!BM43</f>
        <v>4.3725404459991251E-3</v>
      </c>
      <c r="BS45" s="75">
        <f>各種係数!BN43</f>
        <v>7.4716281593344485E-3</v>
      </c>
      <c r="BT45" s="75">
        <f>各種係数!BO43</f>
        <v>2.2364217252396165E-2</v>
      </c>
      <c r="BU45" s="75">
        <f>各種係数!BP43</f>
        <v>3.2175580652034949E-2</v>
      </c>
      <c r="BV45" s="75">
        <f>各種係数!BQ43</f>
        <v>3.0522661240415779E-3</v>
      </c>
      <c r="BW45" s="75">
        <f>各種係数!BR43</f>
        <v>0</v>
      </c>
      <c r="BX45" s="75">
        <f>各種係数!BS43</f>
        <v>2.0132708100898422E-4</v>
      </c>
      <c r="BY45" s="75">
        <f>各種係数!BT43</f>
        <v>5.7134150986516339E-4</v>
      </c>
      <c r="BZ45" s="75">
        <f>各種係数!BU43</f>
        <v>3.3404071366816002E-4</v>
      </c>
      <c r="CA45" s="75">
        <f>各種係数!BV43</f>
        <v>4.8518566438090306E-5</v>
      </c>
      <c r="CB45" s="75">
        <f>各種係数!BW43</f>
        <v>0</v>
      </c>
      <c r="CC45" s="75">
        <f>各種係数!BX43</f>
        <v>0</v>
      </c>
      <c r="CD45" s="75">
        <f>各種係数!BY43</f>
        <v>0</v>
      </c>
      <c r="CE45" s="75">
        <f>各種係数!BZ43</f>
        <v>0</v>
      </c>
      <c r="CF45" s="75">
        <f>各種係数!CA43</f>
        <v>0</v>
      </c>
      <c r="CG45" s="75">
        <f>各種係数!CB43</f>
        <v>0</v>
      </c>
      <c r="CH45" s="75">
        <f>各種係数!CC43</f>
        <v>0</v>
      </c>
      <c r="CI45" s="75">
        <f>各種係数!CD43</f>
        <v>0</v>
      </c>
      <c r="CJ45" s="75">
        <f>各種係数!CE43</f>
        <v>0</v>
      </c>
      <c r="CK45" s="75">
        <f>各種係数!CF43</f>
        <v>0</v>
      </c>
      <c r="CL45" s="75">
        <f>各種係数!CG43</f>
        <v>0</v>
      </c>
      <c r="CM45" s="75">
        <f>各種係数!CH43</f>
        <v>0</v>
      </c>
      <c r="CN45" s="75">
        <f>各種係数!CI43</f>
        <v>0</v>
      </c>
      <c r="CO45" s="75">
        <f>各種係数!CJ43</f>
        <v>0</v>
      </c>
      <c r="CP45" s="75">
        <f>各種係数!CK43</f>
        <v>0</v>
      </c>
      <c r="CQ45" s="75">
        <f>各種係数!CL43</f>
        <v>0</v>
      </c>
      <c r="CR45" s="75">
        <f>各種係数!CM43</f>
        <v>0</v>
      </c>
      <c r="CS45" s="75">
        <f>各種係数!CN43</f>
        <v>0</v>
      </c>
      <c r="CT45" s="75">
        <f>各種係数!CO43</f>
        <v>0</v>
      </c>
      <c r="CU45" s="75">
        <f>各種係数!CP43</f>
        <v>0</v>
      </c>
      <c r="CV45" s="75">
        <f>各種係数!CQ43</f>
        <v>0</v>
      </c>
      <c r="CW45" s="75">
        <f>各種係数!CR43</f>
        <v>0</v>
      </c>
      <c r="CX45" s="75">
        <f>各種係数!CS43</f>
        <v>0</v>
      </c>
      <c r="CY45" s="75">
        <f>各種係数!CT43</f>
        <v>2.3072681253215754E-5</v>
      </c>
      <c r="CZ45" s="75">
        <f>各種係数!CU43</f>
        <v>0</v>
      </c>
      <c r="DA45" s="75">
        <f>各種係数!CV43</f>
        <v>0</v>
      </c>
      <c r="DB45" s="75">
        <f>各種係数!CW43</f>
        <v>0</v>
      </c>
      <c r="DC45" s="75">
        <f>各種係数!CX43</f>
        <v>0</v>
      </c>
      <c r="DD45" s="75">
        <f>各種係数!CY43</f>
        <v>0</v>
      </c>
      <c r="DE45" s="75">
        <f>各種係数!CZ43</f>
        <v>0</v>
      </c>
      <c r="DF45" s="75">
        <f>各種係数!DA43</f>
        <v>0</v>
      </c>
      <c r="DG45" s="75">
        <f>各種係数!DB43</f>
        <v>0</v>
      </c>
      <c r="DH45" s="75">
        <f>各種係数!DC43</f>
        <v>0</v>
      </c>
      <c r="DI45" s="75">
        <f>各種係数!DD43</f>
        <v>3.5161155295102551E-4</v>
      </c>
      <c r="DJ45" s="75">
        <f>各種係数!DE43</f>
        <v>0</v>
      </c>
      <c r="DK45" s="75">
        <f>各種係数!DF43</f>
        <v>0</v>
      </c>
      <c r="DL45" s="75">
        <f>各種係数!DG43</f>
        <v>0</v>
      </c>
      <c r="DM45" s="75">
        <f>各種係数!DH43</f>
        <v>0</v>
      </c>
      <c r="DN45" s="75">
        <f>各種係数!DI43</f>
        <v>0</v>
      </c>
      <c r="DO45" s="75">
        <f>各種係数!DJ43</f>
        <v>0</v>
      </c>
      <c r="DP45" s="75">
        <f>各種係数!DK43</f>
        <v>0</v>
      </c>
      <c r="DQ45" s="75">
        <f>各種係数!DL43</f>
        <v>0</v>
      </c>
      <c r="DR45" s="75">
        <f>各種係数!DM43</f>
        <v>3.683370459368916E-4</v>
      </c>
      <c r="DS45" s="75">
        <f>各種係数!DN43</f>
        <v>1.3254384374495095E-5</v>
      </c>
      <c r="DT45" s="73">
        <f>各種係数!DO43</f>
        <v>5.1697534051312803E-6</v>
      </c>
      <c r="DU45" s="73">
        <f>各種係数!DP43</f>
        <v>9.7881752922914432E-6</v>
      </c>
      <c r="DV45" s="73">
        <f>各種係数!DQ43</f>
        <v>4.6745566620085743E-6</v>
      </c>
      <c r="DW45" s="73">
        <f>各種係数!DR43</f>
        <v>3.0639908783988373E-5</v>
      </c>
      <c r="DX45" s="73">
        <f>各種係数!DS43</f>
        <v>4.5966169390288451E-5</v>
      </c>
      <c r="DY45" s="73">
        <f>各種係数!DT43</f>
        <v>2.2650370731362399E-5</v>
      </c>
      <c r="DZ45" s="73">
        <f>各種係数!DU43</f>
        <v>1.1432786117010587E-5</v>
      </c>
      <c r="EA45" s="73">
        <f>各種係数!DV43</f>
        <v>1.072040861558482E-4</v>
      </c>
      <c r="EB45" s="73">
        <f>各種係数!DW43</f>
        <v>2.5639821236168187E-6</v>
      </c>
      <c r="EC45" s="73">
        <f>各種係数!DX43</f>
        <v>0</v>
      </c>
      <c r="ED45" s="73">
        <f>各種係数!DY43</f>
        <v>6.4083838292066168E-6</v>
      </c>
      <c r="EE45" s="73">
        <f>各種係数!DZ43</f>
        <v>4.8860964531191456E-6</v>
      </c>
      <c r="EF45" s="73">
        <f>各種係数!EA43</f>
        <v>2.5890691070515406E-5</v>
      </c>
      <c r="EG45" s="73">
        <f>各種係数!EB43</f>
        <v>1.0430394425837279E-3</v>
      </c>
      <c r="EH45" s="73">
        <f>各種係数!EC43</f>
        <v>5.6130036994133981E-6</v>
      </c>
      <c r="EI45" s="73">
        <f>各種係数!ED43</f>
        <v>6.6029860772414217E-6</v>
      </c>
      <c r="EJ45" s="73">
        <f>各種係数!EE43</f>
        <v>3.788543028347649E-6</v>
      </c>
      <c r="EK45" s="73">
        <f>各種係数!EF43</f>
        <v>0</v>
      </c>
      <c r="EL45" s="73">
        <f>各種係数!EG43</f>
        <v>1.4154728045589702E-5</v>
      </c>
      <c r="EM45" s="73">
        <f>各種係数!EH43</f>
        <v>0</v>
      </c>
      <c r="EN45" s="73">
        <f>各種係数!EI43</f>
        <v>6.4829826376627406E-6</v>
      </c>
      <c r="EO45" s="73">
        <f>各種係数!EJ43</f>
        <v>1.3383498952044595E-9</v>
      </c>
      <c r="EP45" s="73">
        <f>各種係数!EK43</f>
        <v>0</v>
      </c>
      <c r="EQ45" s="73">
        <f>各種係数!EL43</f>
        <v>3.2097917414552205E-5</v>
      </c>
      <c r="ER45" s="73">
        <f>各種係数!EM43</f>
        <v>1.5389709124647336E-5</v>
      </c>
      <c r="ES45" s="73">
        <f>各種係数!EN43</f>
        <v>1.6223439877228889E-7</v>
      </c>
      <c r="ET45" s="73">
        <f>各種係数!EO43</f>
        <v>7.0433331044397251E-6</v>
      </c>
      <c r="EU45" s="73">
        <f>各種係数!EP43</f>
        <v>2.1579373561132719E-5</v>
      </c>
      <c r="EV45" s="73">
        <f>各種係数!EQ43</f>
        <v>4.3912608817477114E-5</v>
      </c>
      <c r="EW45" s="73">
        <f>各種係数!ER43</f>
        <v>1.7666169342213226E-5</v>
      </c>
      <c r="EX45" s="73">
        <f>各種係数!ES43</f>
        <v>1.6068424528549385E-5</v>
      </c>
      <c r="EY45" s="73">
        <f>各種係数!ET43</f>
        <v>5.5840841716753829E-4</v>
      </c>
      <c r="EZ45" s="73">
        <f>各種係数!EU43</f>
        <v>5.577931581681382E-4</v>
      </c>
      <c r="FA45" s="73">
        <f>各種係数!EV43</f>
        <v>2.6542723405819073E-4</v>
      </c>
      <c r="FB45" s="73">
        <f>各種係数!EW43</f>
        <v>1.118337260308474E-5</v>
      </c>
      <c r="FC45" s="73">
        <f>各種係数!EX43</f>
        <v>0</v>
      </c>
      <c r="FD45" s="73">
        <f>各種係数!EY43</f>
        <v>1.270616489090953E-4</v>
      </c>
      <c r="FE45" s="73">
        <f>各種係数!EZ43</f>
        <v>1.0000034043234027</v>
      </c>
      <c r="FF45" s="73">
        <f>各種係数!FA43</f>
        <v>3.5360441251213751E-6</v>
      </c>
      <c r="FG45" s="73">
        <f>各種係数!FB43</f>
        <v>1.6892968584267064E-4</v>
      </c>
      <c r="FH45" s="73">
        <f>各種係数!FC43</f>
        <v>1.5140145846143545E-2</v>
      </c>
      <c r="FI45" s="73">
        <f>各種係数!FD43</f>
        <v>1.2232643112545016E-2</v>
      </c>
      <c r="FJ45" s="73">
        <f>各種係数!FE43</f>
        <v>1.9850685283068687E-3</v>
      </c>
      <c r="FK45" s="73">
        <f>各種係数!FF43</f>
        <v>2.7444350619694577E-3</v>
      </c>
      <c r="FL45" s="73">
        <f>各種係数!FG43</f>
        <v>1.8129529742639365E-3</v>
      </c>
      <c r="FM45" s="73">
        <f>各種係数!FH43</f>
        <v>7.1468807537141961E-5</v>
      </c>
      <c r="FN45" s="73">
        <f>各種係数!FI43</f>
        <v>1.1414716123999938E-3</v>
      </c>
      <c r="FO45" s="73">
        <f>各種係数!FJ43</f>
        <v>1.8209667084877897E-3</v>
      </c>
      <c r="FP45" s="73">
        <f>各種係数!FK43</f>
        <v>4.0769886959533593E-3</v>
      </c>
      <c r="FQ45" s="73">
        <f>各種係数!FL43</f>
        <v>7.7639532851626897E-5</v>
      </c>
      <c r="FR45" s="73">
        <f>各種係数!FM43</f>
        <v>1.124892020610567E-3</v>
      </c>
      <c r="FS45" s="73">
        <f>各種係数!FN43</f>
        <v>4.9062381748163049E-4</v>
      </c>
      <c r="FT45" s="73">
        <f>各種係数!FO43</f>
        <v>2.1480644247099854E-4</v>
      </c>
      <c r="FU45" s="73">
        <f>各種係数!FP43</f>
        <v>0</v>
      </c>
      <c r="FV45" s="73">
        <f>各種係数!FQ43</f>
        <v>8.7316710182471543E-4</v>
      </c>
      <c r="FW45" s="73">
        <f>各種係数!FR43</f>
        <v>1.4972793096202103E-3</v>
      </c>
      <c r="FX45" s="73">
        <f>各種係数!FS43</f>
        <v>4.543560022711406E-3</v>
      </c>
      <c r="FY45" s="73">
        <f>各種係数!FT43</f>
        <v>6.4092435481974061E-3</v>
      </c>
      <c r="FZ45" s="73">
        <f>各種係数!FU43</f>
        <v>6.7903898325502165E-4</v>
      </c>
      <c r="GA45" s="73">
        <f>各種係数!FV43</f>
        <v>3.4628289324089831E-6</v>
      </c>
      <c r="GB45" s="73">
        <f>各種係数!FW43</f>
        <v>2.9804598621997443E-4</v>
      </c>
      <c r="GC45" s="73">
        <f>各種係数!FX43</f>
        <v>5.1124804424501321E-4</v>
      </c>
      <c r="GD45" s="73">
        <f>各種係数!FY43</f>
        <v>2.0032702613185306E-4</v>
      </c>
      <c r="GE45" s="73">
        <f>各種係数!FZ43</f>
        <v>2.4386814238211424E-4</v>
      </c>
      <c r="GF45" s="73">
        <f>各種係数!GA43</f>
        <v>1.3769964329920797E-5</v>
      </c>
      <c r="GG45" s="73">
        <f>各種係数!GB43</f>
        <v>3.1098320708352425E-5</v>
      </c>
      <c r="GH45" s="73">
        <f>各種係数!GC43</f>
        <v>3.2875691013945384E-5</v>
      </c>
      <c r="GI45" s="73">
        <f>各種係数!GD43</f>
        <v>5.6215673195775285E-6</v>
      </c>
      <c r="GJ45" s="73">
        <f>各種係数!GE43</f>
        <v>8.6707396555418896E-6</v>
      </c>
      <c r="GK45" s="73">
        <f>各種係数!GF43</f>
        <v>4.5812727577474014E-6</v>
      </c>
      <c r="GL45" s="73">
        <f>各種係数!GG43</f>
        <v>4.4691279077940898E-6</v>
      </c>
      <c r="GM45" s="73">
        <f>各種係数!GH43</f>
        <v>1.0912759713738757E-5</v>
      </c>
      <c r="GN45" s="73">
        <f>各種係数!GI43</f>
        <v>8.8788915392445805E-6</v>
      </c>
      <c r="GO45" s="73">
        <f>各種係数!GJ43</f>
        <v>4.1721042358439343E-5</v>
      </c>
      <c r="GP45" s="73">
        <f>各種係数!GK43</f>
        <v>4.4594148675471103E-6</v>
      </c>
      <c r="GQ45" s="73">
        <f>各種係数!GL43</f>
        <v>3.3989876648362012E-5</v>
      </c>
      <c r="GR45" s="73">
        <f>各種係数!GM43</f>
        <v>2.1679270746973557E-5</v>
      </c>
      <c r="GS45" s="73">
        <f>各種係数!GN43</f>
        <v>5.3188756469416905E-5</v>
      </c>
      <c r="GT45" s="73">
        <f>各種係数!GO43</f>
        <v>3.2226861044534642E-6</v>
      </c>
      <c r="GU45" s="73">
        <f>各種係数!GP43</f>
        <v>1.257360358694356E-5</v>
      </c>
      <c r="GV45" s="73">
        <f>各種係数!GQ43</f>
        <v>1.9666046273111378E-5</v>
      </c>
      <c r="GW45" s="73">
        <f>各種係数!GR43</f>
        <v>2.0478827764815002E-6</v>
      </c>
      <c r="GX45" s="73">
        <f>各種係数!GS43</f>
        <v>7.4064534348034671E-6</v>
      </c>
      <c r="GY45" s="73">
        <f>各種係数!GT43</f>
        <v>5.7596673306923782E-6</v>
      </c>
      <c r="GZ45" s="73">
        <f>各種係数!GU43</f>
        <v>3.6351493358614283E-6</v>
      </c>
      <c r="HA45" s="73">
        <f>各種係数!GV43</f>
        <v>7.5589218076408547E-6</v>
      </c>
      <c r="HB45" s="73">
        <f>各種係数!GW43</f>
        <v>4.0868539320698285E-6</v>
      </c>
      <c r="HC45" s="73">
        <f>各種係数!GX43</f>
        <v>1.934395893263789E-5</v>
      </c>
      <c r="HD45" s="73">
        <f>各種係数!GY43</f>
        <v>7.647543878861852E-6</v>
      </c>
      <c r="HE45" s="73">
        <f>各種係数!GZ43</f>
        <v>5.078415081412286E-6</v>
      </c>
      <c r="HF45" s="73">
        <f>各種係数!HA43</f>
        <v>3.9494051210896424E-6</v>
      </c>
      <c r="HG45" s="73">
        <f>各種係数!HB43</f>
        <v>6.3492118407202362E-6</v>
      </c>
      <c r="HH45" s="73">
        <f>各種係数!HC43</f>
        <v>6.2849643086364196E-6</v>
      </c>
      <c r="HI45" s="73">
        <f>各種係数!HD43</f>
        <v>3.9813499125022957E-6</v>
      </c>
      <c r="HJ45" s="73">
        <f>各種係数!HE43</f>
        <v>8.6218103886666871E-6</v>
      </c>
      <c r="HK45" s="73">
        <f>各種係数!HF43</f>
        <v>1.1927693533061942E-5</v>
      </c>
      <c r="HL45" s="73">
        <f>各種係数!HG43</f>
        <v>3.3826061059248397E-6</v>
      </c>
      <c r="HM45" s="73">
        <f>各種係数!HH43</f>
        <v>1.086318488054232E-4</v>
      </c>
      <c r="HN45" s="73">
        <f>各種係数!HI43</f>
        <v>3.075985187256665E-6</v>
      </c>
      <c r="HO45" s="73">
        <f>各種係数!HJ43</f>
        <v>1.0771125935739573E-5</v>
      </c>
      <c r="HP45" s="73">
        <f>各種係数!HK43</f>
        <v>7.8253399361951567E-6</v>
      </c>
      <c r="HQ45" s="73">
        <f>各種係数!HL43</f>
        <v>1.0348159117758972E-5</v>
      </c>
      <c r="HR45" s="73">
        <f>各種係数!HM43</f>
        <v>6.4166705268096304E-6</v>
      </c>
      <c r="HS45" s="73">
        <f>各種係数!HN43</f>
        <v>1.98912461399751E-6</v>
      </c>
      <c r="HT45" s="73">
        <f>各種係数!HO43</f>
        <v>1.3886145395595763E-5</v>
      </c>
      <c r="HU45" s="73">
        <f>各種係数!HP43</f>
        <v>1.1293980278530108E-5</v>
      </c>
      <c r="HV45" s="73">
        <f>各種係数!HQ43</f>
        <v>8.7761394775133755E-5</v>
      </c>
      <c r="HW45" s="203">
        <v>0</v>
      </c>
      <c r="HX45" s="203">
        <f t="shared" si="25"/>
        <v>0</v>
      </c>
      <c r="HY45" s="203">
        <f t="shared" si="26"/>
        <v>0</v>
      </c>
      <c r="HZ45" s="72">
        <f>各種係数!HT43</f>
        <v>8.2420057048491222E-4</v>
      </c>
      <c r="IA45" s="221">
        <f t="shared" si="6"/>
        <v>0</v>
      </c>
      <c r="IB45" s="203">
        <f t="shared" si="13"/>
        <v>0</v>
      </c>
      <c r="IC45" s="219">
        <f t="shared" si="14"/>
        <v>0</v>
      </c>
      <c r="ID45" s="219">
        <f t="shared" si="15"/>
        <v>0</v>
      </c>
      <c r="IE45" s="72">
        <f>各種係数!HT43</f>
        <v>8.2420057048491222E-4</v>
      </c>
      <c r="IF45" s="221">
        <f t="shared" si="27"/>
        <v>0</v>
      </c>
      <c r="II45" s="72">
        <f>各種係数!I43</f>
        <v>0</v>
      </c>
      <c r="IJ45" s="219">
        <f t="shared" si="16"/>
        <v>0</v>
      </c>
      <c r="IK45" s="73">
        <f>各種係数!C43</f>
        <v>0.19591985428051006</v>
      </c>
      <c r="IL45" s="219">
        <f t="shared" si="17"/>
        <v>0</v>
      </c>
      <c r="IM45" s="232">
        <v>0</v>
      </c>
      <c r="IN45" s="545">
        <f>各種係数!E43</f>
        <v>0.52109292898964121</v>
      </c>
      <c r="IO45" s="219">
        <f t="shared" si="18"/>
        <v>0</v>
      </c>
      <c r="IP45" s="545">
        <f>各種係数!F43</f>
        <v>0.27173097132562679</v>
      </c>
      <c r="IQ45" s="232">
        <f t="shared" si="19"/>
        <v>0</v>
      </c>
      <c r="IR45" s="72">
        <f>各種係数!HT43</f>
        <v>8.2420057048491222E-4</v>
      </c>
      <c r="IS45" s="233">
        <f t="shared" si="20"/>
        <v>0</v>
      </c>
      <c r="IT45" s="234">
        <f t="shared" si="21"/>
        <v>0</v>
      </c>
      <c r="IU45" s="234">
        <f t="shared" si="22"/>
        <v>0</v>
      </c>
      <c r="IV45" s="234">
        <f t="shared" si="23"/>
        <v>0</v>
      </c>
      <c r="IW45" s="235">
        <f t="shared" si="24"/>
        <v>0</v>
      </c>
      <c r="IY45" s="177"/>
      <c r="IZ45" s="181"/>
      <c r="JA45" s="178"/>
      <c r="JB45" s="181"/>
    </row>
    <row r="46" spans="1:262">
      <c r="A46" s="6" t="s">
        <v>246</v>
      </c>
      <c r="B46" s="1" t="s">
        <v>33</v>
      </c>
      <c r="C46" s="219">
        <f>'計算2-1'!AC46</f>
        <v>0</v>
      </c>
      <c r="D46" s="545">
        <f>各種係数!D44</f>
        <v>0.71042980178843695</v>
      </c>
      <c r="E46" s="545">
        <f>各種係数!E44</f>
        <v>0.28957019821156305</v>
      </c>
      <c r="F46" s="545">
        <f>各種係数!F44</f>
        <v>0.1806980673342399</v>
      </c>
      <c r="G46" s="546">
        <f t="shared" si="8"/>
        <v>0</v>
      </c>
      <c r="H46" s="546">
        <f t="shared" si="9"/>
        <v>0</v>
      </c>
      <c r="I46" s="546">
        <f t="shared" si="10"/>
        <v>0</v>
      </c>
      <c r="J46" s="72">
        <f>各種係数!HT44</f>
        <v>3.5480281864260106E-4</v>
      </c>
      <c r="K46" s="221">
        <f t="shared" si="11"/>
        <v>0</v>
      </c>
      <c r="L46" s="546">
        <v>0</v>
      </c>
      <c r="M46" s="558">
        <f>各種係数!C44</f>
        <v>5.6304545027996422E-3</v>
      </c>
      <c r="N46" s="546">
        <f t="shared" si="12"/>
        <v>0</v>
      </c>
      <c r="O46" s="75">
        <f>各種係数!J44</f>
        <v>0</v>
      </c>
      <c r="P46" s="75">
        <f>各種係数!K44</f>
        <v>0</v>
      </c>
      <c r="Q46" s="75">
        <f>各種係数!L44</f>
        <v>0</v>
      </c>
      <c r="R46" s="75">
        <f>各種係数!M44</f>
        <v>0</v>
      </c>
      <c r="S46" s="75">
        <f>各種係数!N44</f>
        <v>0</v>
      </c>
      <c r="T46" s="75">
        <f>各種係数!O44</f>
        <v>0</v>
      </c>
      <c r="U46" s="75">
        <f>各種係数!P44</f>
        <v>0</v>
      </c>
      <c r="V46" s="75">
        <f>各種係数!Q44</f>
        <v>0</v>
      </c>
      <c r="W46" s="75">
        <f>各種係数!R44</f>
        <v>0</v>
      </c>
      <c r="X46" s="75">
        <f>各種係数!S44</f>
        <v>0</v>
      </c>
      <c r="Y46" s="75">
        <f>各種係数!T44</f>
        <v>0</v>
      </c>
      <c r="Z46" s="75">
        <f>各種係数!U44</f>
        <v>0</v>
      </c>
      <c r="AA46" s="75">
        <f>各種係数!V44</f>
        <v>0</v>
      </c>
      <c r="AB46" s="75">
        <f>各種係数!W44</f>
        <v>0</v>
      </c>
      <c r="AC46" s="75">
        <f>各種係数!X44</f>
        <v>0</v>
      </c>
      <c r="AD46" s="75">
        <f>各種係数!Y44</f>
        <v>0</v>
      </c>
      <c r="AE46" s="75">
        <f>各種係数!Z44</f>
        <v>0</v>
      </c>
      <c r="AF46" s="75">
        <f>各種係数!AA44</f>
        <v>-9.617311160088159E-4</v>
      </c>
      <c r="AG46" s="75">
        <f>各種係数!AB44</f>
        <v>0</v>
      </c>
      <c r="AH46" s="75">
        <f>各種係数!AC44</f>
        <v>1.6056462284958096E-2</v>
      </c>
      <c r="AI46" s="75">
        <f>各種係数!AD44</f>
        <v>0</v>
      </c>
      <c r="AJ46" s="75">
        <f>各種係数!AE44</f>
        <v>1.915341888527102E-4</v>
      </c>
      <c r="AK46" s="75">
        <f>各種係数!AF44</f>
        <v>0</v>
      </c>
      <c r="AL46" s="75">
        <f>各種係数!AG44</f>
        <v>0</v>
      </c>
      <c r="AM46" s="75">
        <f>各種係数!AH44</f>
        <v>0</v>
      </c>
      <c r="AN46" s="75">
        <f>各種係数!AI44</f>
        <v>4.6440129449838189E-3</v>
      </c>
      <c r="AO46" s="75">
        <f>各種係数!AJ44</f>
        <v>0</v>
      </c>
      <c r="AP46" s="75">
        <f>各種係数!AK44</f>
        <v>0</v>
      </c>
      <c r="AQ46" s="75">
        <f>各種係数!AL44</f>
        <v>6.6396761133603237E-4</v>
      </c>
      <c r="AR46" s="75">
        <f>各種係数!AM44</f>
        <v>0</v>
      </c>
      <c r="AS46" s="75">
        <f>各種係数!AN44</f>
        <v>0</v>
      </c>
      <c r="AT46" s="75">
        <f>各種係数!AO44</f>
        <v>1.5245554406186888E-2</v>
      </c>
      <c r="AU46" s="75">
        <f>各種係数!AP44</f>
        <v>0</v>
      </c>
      <c r="AV46" s="75">
        <f>各種係数!AQ44</f>
        <v>4.4155844155844157E-2</v>
      </c>
      <c r="AW46" s="75">
        <f>各種係数!AR44</f>
        <v>3.7970903195528819E-3</v>
      </c>
      <c r="AX46" s="75">
        <f>各種係数!AS44</f>
        <v>1.9021739130434784E-2</v>
      </c>
      <c r="AY46" s="75">
        <f>各種係数!AT44</f>
        <v>0</v>
      </c>
      <c r="AZ46" s="75">
        <f>各種係数!AU44</f>
        <v>1.5609218620879625E-3</v>
      </c>
      <c r="BA46" s="75">
        <f>各種係数!AV44</f>
        <v>-1.5012760846719713E-4</v>
      </c>
      <c r="BB46" s="75">
        <f>各種係数!AW44</f>
        <v>0.28606749907281492</v>
      </c>
      <c r="BC46" s="75">
        <f>各種係数!AX44</f>
        <v>0.40670072115384615</v>
      </c>
      <c r="BD46" s="75">
        <f>各種係数!AY44</f>
        <v>-9.3263349672493819E-4</v>
      </c>
      <c r="BE46" s="75">
        <f>各種係数!AZ44</f>
        <v>2.8420523138832997E-2</v>
      </c>
      <c r="BF46" s="75">
        <f>各種係数!BA44</f>
        <v>0</v>
      </c>
      <c r="BG46" s="75">
        <f>各種係数!BB44</f>
        <v>1.4418842116484046E-3</v>
      </c>
      <c r="BH46" s="75">
        <f>各種係数!BC44</f>
        <v>4.5797239204164959E-2</v>
      </c>
      <c r="BI46" s="75">
        <f>各種係数!BD44</f>
        <v>1.5575784846491987E-4</v>
      </c>
      <c r="BJ46" s="75">
        <f>各種係数!BE44</f>
        <v>2.365071771792817E-2</v>
      </c>
      <c r="BK46" s="75">
        <f>各種係数!BF44</f>
        <v>9.7647216026477811E-3</v>
      </c>
      <c r="BL46" s="75">
        <f>各種係数!BG44</f>
        <v>6.2344139650872816E-4</v>
      </c>
      <c r="BM46" s="75">
        <f>各種係数!BH44</f>
        <v>1.0243993294840753E-3</v>
      </c>
      <c r="BN46" s="75">
        <f>各種係数!BI44</f>
        <v>3.6923726131448466E-4</v>
      </c>
      <c r="BO46" s="75">
        <f>各種係数!BJ44</f>
        <v>5.1565154088813398E-4</v>
      </c>
      <c r="BP46" s="75">
        <f>各種係数!BK44</f>
        <v>-1.0941717120140054E-4</v>
      </c>
      <c r="BQ46" s="75">
        <f>各種係数!BL44</f>
        <v>0</v>
      </c>
      <c r="BR46" s="75">
        <f>各種係数!BM44</f>
        <v>-4.3725404459991256E-4</v>
      </c>
      <c r="BS46" s="75">
        <f>各種係数!BN44</f>
        <v>8.5793733327304781E-3</v>
      </c>
      <c r="BT46" s="75">
        <f>各種係数!BO44</f>
        <v>2.1299254526091589E-3</v>
      </c>
      <c r="BU46" s="75">
        <f>各種係数!BP44</f>
        <v>4.2616663115278071E-4</v>
      </c>
      <c r="BV46" s="75">
        <f>各種係数!BQ44</f>
        <v>1.4107553047546125E-2</v>
      </c>
      <c r="BW46" s="75">
        <f>各種係数!BR44</f>
        <v>0</v>
      </c>
      <c r="BX46" s="75">
        <f>各種係数!BS44</f>
        <v>8.8080597941430592E-5</v>
      </c>
      <c r="BY46" s="75">
        <f>各種係数!BT44</f>
        <v>0</v>
      </c>
      <c r="BZ46" s="75">
        <f>各種係数!BU44</f>
        <v>-4.9123634362964714E-6</v>
      </c>
      <c r="CA46" s="75">
        <f>各種係数!BV44</f>
        <v>0</v>
      </c>
      <c r="CB46" s="75">
        <f>各種係数!BW44</f>
        <v>0</v>
      </c>
      <c r="CC46" s="75">
        <f>各種係数!BX44</f>
        <v>0</v>
      </c>
      <c r="CD46" s="75">
        <f>各種係数!BY44</f>
        <v>2.1670820240546106E-5</v>
      </c>
      <c r="CE46" s="75">
        <f>各種係数!BZ44</f>
        <v>0</v>
      </c>
      <c r="CF46" s="75">
        <f>各種係数!CA44</f>
        <v>0</v>
      </c>
      <c r="CG46" s="75">
        <f>各種係数!CB44</f>
        <v>0</v>
      </c>
      <c r="CH46" s="75">
        <f>各種係数!CC44</f>
        <v>0</v>
      </c>
      <c r="CI46" s="75">
        <f>各種係数!CD44</f>
        <v>0</v>
      </c>
      <c r="CJ46" s="75">
        <f>各種係数!CE44</f>
        <v>0</v>
      </c>
      <c r="CK46" s="75">
        <f>各種係数!CF44</f>
        <v>0</v>
      </c>
      <c r="CL46" s="75">
        <f>各種係数!CG44</f>
        <v>0</v>
      </c>
      <c r="CM46" s="75">
        <f>各種係数!CH44</f>
        <v>0</v>
      </c>
      <c r="CN46" s="75">
        <f>各種係数!CI44</f>
        <v>0</v>
      </c>
      <c r="CO46" s="75">
        <f>各種係数!CJ44</f>
        <v>0</v>
      </c>
      <c r="CP46" s="75">
        <f>各種係数!CK44</f>
        <v>0</v>
      </c>
      <c r="CQ46" s="75">
        <f>各種係数!CL44</f>
        <v>0</v>
      </c>
      <c r="CR46" s="75">
        <f>各種係数!CM44</f>
        <v>0</v>
      </c>
      <c r="CS46" s="75">
        <f>各種係数!CN44</f>
        <v>0</v>
      </c>
      <c r="CT46" s="75">
        <f>各種係数!CO44</f>
        <v>0</v>
      </c>
      <c r="CU46" s="75">
        <f>各種係数!CP44</f>
        <v>0</v>
      </c>
      <c r="CV46" s="75">
        <f>各種係数!CQ44</f>
        <v>0</v>
      </c>
      <c r="CW46" s="75">
        <f>各種係数!CR44</f>
        <v>0</v>
      </c>
      <c r="CX46" s="75">
        <f>各種係数!CS44</f>
        <v>4.8575129533678756E-4</v>
      </c>
      <c r="CY46" s="75">
        <f>各種係数!CT44</f>
        <v>2.3072681253215754E-6</v>
      </c>
      <c r="CZ46" s="75">
        <f>各種係数!CU44</f>
        <v>0</v>
      </c>
      <c r="DA46" s="75">
        <f>各種係数!CV44</f>
        <v>1.2121505975902447E-5</v>
      </c>
      <c r="DB46" s="75">
        <f>各種係数!CW44</f>
        <v>0</v>
      </c>
      <c r="DC46" s="75">
        <f>各種係数!CX44</f>
        <v>0</v>
      </c>
      <c r="DD46" s="75">
        <f>各種係数!CY44</f>
        <v>0</v>
      </c>
      <c r="DE46" s="75">
        <f>各種係数!CZ44</f>
        <v>0</v>
      </c>
      <c r="DF46" s="75">
        <f>各種係数!DA44</f>
        <v>0</v>
      </c>
      <c r="DG46" s="75">
        <f>各種係数!DB44</f>
        <v>0</v>
      </c>
      <c r="DH46" s="75">
        <f>各種係数!DC44</f>
        <v>0</v>
      </c>
      <c r="DI46" s="75">
        <f>各種係数!DD44</f>
        <v>0</v>
      </c>
      <c r="DJ46" s="75">
        <f>各種係数!DE44</f>
        <v>0</v>
      </c>
      <c r="DK46" s="75">
        <f>各種係数!DF44</f>
        <v>0</v>
      </c>
      <c r="DL46" s="75">
        <f>各種係数!DG44</f>
        <v>0</v>
      </c>
      <c r="DM46" s="75">
        <f>各種係数!DH44</f>
        <v>0</v>
      </c>
      <c r="DN46" s="75">
        <f>各種係数!DI44</f>
        <v>0</v>
      </c>
      <c r="DO46" s="75">
        <f>各種係数!DJ44</f>
        <v>0</v>
      </c>
      <c r="DP46" s="75">
        <f>各種係数!DK44</f>
        <v>0</v>
      </c>
      <c r="DQ46" s="75">
        <f>各種係数!DL44</f>
        <v>0</v>
      </c>
      <c r="DR46" s="75">
        <f>各種係数!DM44</f>
        <v>9.9977198182870579E-4</v>
      </c>
      <c r="DS46" s="75">
        <f>各種係数!DN44</f>
        <v>2.4590178396872311E-7</v>
      </c>
      <c r="DT46" s="73">
        <f>各種係数!DO44</f>
        <v>6.089762029323675E-8</v>
      </c>
      <c r="DU46" s="73">
        <f>各種係数!DP44</f>
        <v>9.754316092891733E-8</v>
      </c>
      <c r="DV46" s="73">
        <f>各種係数!DQ44</f>
        <v>7.3900500388508344E-8</v>
      </c>
      <c r="DW46" s="73">
        <f>各種係数!DR44</f>
        <v>2.3045989767650429E-7</v>
      </c>
      <c r="DX46" s="73">
        <f>各種係数!DS44</f>
        <v>7.8950632681530425E-7</v>
      </c>
      <c r="DY46" s="73">
        <f>各種係数!DT44</f>
        <v>3.2289149010576742E-7</v>
      </c>
      <c r="DZ46" s="73">
        <f>各種係数!DU44</f>
        <v>3.7343708001857933E-7</v>
      </c>
      <c r="EA46" s="73">
        <f>各種係数!DV44</f>
        <v>1.9098059068246098E-6</v>
      </c>
      <c r="EB46" s="73">
        <f>各種係数!DW44</f>
        <v>6.1414664432971793E-8</v>
      </c>
      <c r="EC46" s="73">
        <f>各種係数!DX44</f>
        <v>0</v>
      </c>
      <c r="ED46" s="73">
        <f>各種係数!DY44</f>
        <v>1.6121368315290651E-7</v>
      </c>
      <c r="EE46" s="73">
        <f>各種係数!DZ44</f>
        <v>1.3248845412523368E-7</v>
      </c>
      <c r="EF46" s="73">
        <f>各種係数!EA44</f>
        <v>3.0345270211161744E-7</v>
      </c>
      <c r="EG46" s="73">
        <f>各種係数!EB44</f>
        <v>9.879822438501716E-7</v>
      </c>
      <c r="EH46" s="73">
        <f>各種係数!EC44</f>
        <v>6.7154755468938807E-8</v>
      </c>
      <c r="EI46" s="73">
        <f>各種係数!ED44</f>
        <v>1.1495385780530659E-7</v>
      </c>
      <c r="EJ46" s="73">
        <f>各種係数!EE44</f>
        <v>-5.2646156733683907E-6</v>
      </c>
      <c r="EK46" s="73">
        <f>各種係数!EF44</f>
        <v>0</v>
      </c>
      <c r="EL46" s="73">
        <f>各種係数!EG44</f>
        <v>9.2938774614346797E-5</v>
      </c>
      <c r="EM46" s="73">
        <f>各種係数!EH44</f>
        <v>0</v>
      </c>
      <c r="EN46" s="73">
        <f>各種係数!EI44</f>
        <v>1.4871107927644783E-6</v>
      </c>
      <c r="EO46" s="73">
        <f>各種係数!EJ44</f>
        <v>3.0699983092524462E-10</v>
      </c>
      <c r="EP46" s="73">
        <f>各種係数!EK44</f>
        <v>0</v>
      </c>
      <c r="EQ46" s="73">
        <f>各種係数!EL44</f>
        <v>1.1693309312102141E-6</v>
      </c>
      <c r="ER46" s="73">
        <f>各種係数!EM44</f>
        <v>2.6998115030504129E-5</v>
      </c>
      <c r="ES46" s="73">
        <f>各種係数!EN44</f>
        <v>2.7865076850380396E-9</v>
      </c>
      <c r="ET46" s="73">
        <f>各種係数!EO44</f>
        <v>1.8160882023426888E-7</v>
      </c>
      <c r="EU46" s="73">
        <f>各種係数!EP44</f>
        <v>4.1788557115544854E-6</v>
      </c>
      <c r="EV46" s="73">
        <f>各種係数!EQ44</f>
        <v>7.5093477340584738E-7</v>
      </c>
      <c r="EW46" s="73">
        <f>各種係数!ER44</f>
        <v>3.6076621295780261E-7</v>
      </c>
      <c r="EX46" s="73">
        <f>各種係数!ES44</f>
        <v>8.7850762673368803E-5</v>
      </c>
      <c r="EY46" s="73">
        <f>各種係数!ET44</f>
        <v>3.3761662817168524E-7</v>
      </c>
      <c r="EZ46" s="73">
        <f>各種係数!EU44</f>
        <v>2.5018808134877113E-4</v>
      </c>
      <c r="FA46" s="73">
        <f>各種係数!EV44</f>
        <v>2.2079396556869448E-5</v>
      </c>
      <c r="FB46" s="73">
        <f>各種係数!EW44</f>
        <v>1.0936227817431471E-4</v>
      </c>
      <c r="FC46" s="73">
        <f>各種係数!EX44</f>
        <v>0</v>
      </c>
      <c r="FD46" s="73">
        <f>各種係数!EY44</f>
        <v>9.8069526158796446E-6</v>
      </c>
      <c r="FE46" s="73">
        <f>各種係数!EZ44</f>
        <v>-7.2008973439461288E-7</v>
      </c>
      <c r="FF46" s="73">
        <f>各種係数!FA44</f>
        <v>1.0016133562635825</v>
      </c>
      <c r="FG46" s="73">
        <f>各種係数!FB44</f>
        <v>2.2960226624940917E-3</v>
      </c>
      <c r="FH46" s="73">
        <f>各種係数!FC44</f>
        <v>-9.4424699104088627E-7</v>
      </c>
      <c r="FI46" s="73">
        <f>各種係数!FD44</f>
        <v>1.6350044834116524E-4</v>
      </c>
      <c r="FJ46" s="73">
        <f>各種係数!FE44</f>
        <v>1.9500018843292604E-6</v>
      </c>
      <c r="FK46" s="73">
        <f>各種係数!FF44</f>
        <v>1.00100201317433E-5</v>
      </c>
      <c r="FL46" s="73">
        <f>各種係数!FG44</f>
        <v>2.6287857232521942E-4</v>
      </c>
      <c r="FM46" s="73">
        <f>各種係数!FH44</f>
        <v>4.8581020967032348E-6</v>
      </c>
      <c r="FN46" s="73">
        <f>各種係数!FI44</f>
        <v>1.42049052691696E-4</v>
      </c>
      <c r="FO46" s="73">
        <f>各種係数!FJ44</f>
        <v>6.1463623314519998E-5</v>
      </c>
      <c r="FP46" s="73">
        <f>各種係数!FK44</f>
        <v>6.6124976000809954E-6</v>
      </c>
      <c r="FQ46" s="73">
        <f>各種係数!FL44</f>
        <v>1.0439082546484636E-5</v>
      </c>
      <c r="FR46" s="73">
        <f>各種係数!FM44</f>
        <v>4.68282421871702E-6</v>
      </c>
      <c r="FS46" s="73">
        <f>各種係数!FN44</f>
        <v>7.1414073625167673E-6</v>
      </c>
      <c r="FT46" s="73">
        <f>各種係数!FO44</f>
        <v>4.4860213743016544E-6</v>
      </c>
      <c r="FU46" s="73">
        <f>各種係数!FP44</f>
        <v>0</v>
      </c>
      <c r="FV46" s="73">
        <f>各種係数!FQ44</f>
        <v>-1.4954399957202446E-6</v>
      </c>
      <c r="FW46" s="73">
        <f>各種係数!FR44</f>
        <v>5.1888499276850171E-5</v>
      </c>
      <c r="FX46" s="73">
        <f>各種係数!FS44</f>
        <v>1.4042202082739699E-5</v>
      </c>
      <c r="FY46" s="73">
        <f>各種係数!FT44</f>
        <v>3.8769755652652599E-6</v>
      </c>
      <c r="FZ46" s="73">
        <f>各種係数!FU44</f>
        <v>8.1923095352385216E-5</v>
      </c>
      <c r="GA46" s="73">
        <f>各種係数!FV44</f>
        <v>6.3441530341464494E-8</v>
      </c>
      <c r="GB46" s="73">
        <f>各種係数!FW44</f>
        <v>1.3518560626023939E-6</v>
      </c>
      <c r="GC46" s="73">
        <f>各種係数!FX44</f>
        <v>1.9485436378487218E-6</v>
      </c>
      <c r="GD46" s="73">
        <f>各種係数!FY44</f>
        <v>4.3767249148287375E-7</v>
      </c>
      <c r="GE46" s="73">
        <f>各種係数!FZ44</f>
        <v>2.2880902926556849E-6</v>
      </c>
      <c r="GF46" s="73">
        <f>各種係数!GA44</f>
        <v>1.4962101150908004E-7</v>
      </c>
      <c r="GG46" s="73">
        <f>各種係数!GB44</f>
        <v>1.6904957928005101E-7</v>
      </c>
      <c r="GH46" s="73">
        <f>各種係数!GC44</f>
        <v>4.6702064676093096E-7</v>
      </c>
      <c r="GI46" s="73">
        <f>各種係数!GD44</f>
        <v>1.654996318628203E-7</v>
      </c>
      <c r="GJ46" s="73">
        <f>各種係数!GE44</f>
        <v>1.1624957864262013E-7</v>
      </c>
      <c r="GK46" s="73">
        <f>各種係数!GF44</f>
        <v>7.1841550896307869E-8</v>
      </c>
      <c r="GL46" s="73">
        <f>各種係数!GG44</f>
        <v>8.1486306275341259E-8</v>
      </c>
      <c r="GM46" s="73">
        <f>各種係数!GH44</f>
        <v>9.5218682402180797E-8</v>
      </c>
      <c r="GN46" s="73">
        <f>各種係数!GI44</f>
        <v>4.2854629260574314E-8</v>
      </c>
      <c r="GO46" s="73">
        <f>各種係数!GJ44</f>
        <v>1.3279623561795151E-7</v>
      </c>
      <c r="GP46" s="73">
        <f>各種係数!GK44</f>
        <v>6.3329897512558995E-8</v>
      </c>
      <c r="GQ46" s="73">
        <f>各種係数!GL44</f>
        <v>3.1071357446828481E-7</v>
      </c>
      <c r="GR46" s="73">
        <f>各種係数!GM44</f>
        <v>1.6726944194382229E-7</v>
      </c>
      <c r="GS46" s="73">
        <f>各種係数!GN44</f>
        <v>8.4618813035803416E-8</v>
      </c>
      <c r="GT46" s="73">
        <f>各種係数!GO44</f>
        <v>6.6628098956984882E-8</v>
      </c>
      <c r="GU46" s="73">
        <f>各種係数!GP44</f>
        <v>1.3653562294602294E-7</v>
      </c>
      <c r="GV46" s="73">
        <f>各種係数!GQ44</f>
        <v>1.6718715992219049E-7</v>
      </c>
      <c r="GW46" s="73">
        <f>各種係数!GR44</f>
        <v>1.7041495890551004E-8</v>
      </c>
      <c r="GX46" s="73">
        <f>各種係数!GS44</f>
        <v>9.8924372599306097E-8</v>
      </c>
      <c r="GY46" s="73">
        <f>各種係数!GT44</f>
        <v>2.7252988841584562E-7</v>
      </c>
      <c r="GZ46" s="73">
        <f>各種係数!GU44</f>
        <v>9.5896544683755106E-8</v>
      </c>
      <c r="HA46" s="73">
        <f>各種係数!GV44</f>
        <v>1.1541693824015494E-7</v>
      </c>
      <c r="HB46" s="73">
        <f>各種係数!GW44</f>
        <v>2.7792553748494342E-6</v>
      </c>
      <c r="HC46" s="73">
        <f>各種係数!GX44</f>
        <v>1.9387359010275722E-7</v>
      </c>
      <c r="HD46" s="73">
        <f>各種係数!GY44</f>
        <v>1.2164911980393066E-7</v>
      </c>
      <c r="HE46" s="73">
        <f>各種係数!GZ44</f>
        <v>1.9994760038651481E-7</v>
      </c>
      <c r="HF46" s="73">
        <f>各種係数!HA44</f>
        <v>2.9554936077323375E-7</v>
      </c>
      <c r="HG46" s="73">
        <f>各種係数!HB44</f>
        <v>5.2350387164079377E-7</v>
      </c>
      <c r="HH46" s="73">
        <f>各種係数!HC44</f>
        <v>1.3029515490714764E-7</v>
      </c>
      <c r="HI46" s="73">
        <f>各種係数!HD44</f>
        <v>1.0868652888824806E-7</v>
      </c>
      <c r="HJ46" s="73">
        <f>各種係数!HE44</f>
        <v>1.5439726031385749E-7</v>
      </c>
      <c r="HK46" s="73">
        <f>各種係数!HF44</f>
        <v>1.9272834890675986E-7</v>
      </c>
      <c r="HL46" s="73">
        <f>各種係数!HG44</f>
        <v>2.3502561643226885E-7</v>
      </c>
      <c r="HM46" s="73">
        <f>各種係数!HH44</f>
        <v>1.1891462521132837E-6</v>
      </c>
      <c r="HN46" s="73">
        <f>各種係数!HI44</f>
        <v>6.71159144764339E-8</v>
      </c>
      <c r="HO46" s="73">
        <f>各種係数!HJ44</f>
        <v>2.9562004707902924E-7</v>
      </c>
      <c r="HP46" s="73">
        <f>各種係数!HK44</f>
        <v>1.4958348890859863E-7</v>
      </c>
      <c r="HQ46" s="73">
        <f>各種係数!HL44</f>
        <v>2.642836355430102E-7</v>
      </c>
      <c r="HR46" s="73">
        <f>各種係数!HM44</f>
        <v>1.4428072291224998E-7</v>
      </c>
      <c r="HS46" s="73">
        <f>各種係数!HN44</f>
        <v>1.2867527717669613E-7</v>
      </c>
      <c r="HT46" s="73">
        <f>各種係数!HO44</f>
        <v>2.6352875806890388E-7</v>
      </c>
      <c r="HU46" s="73">
        <f>各種係数!HP44</f>
        <v>1.1776396168510071E-6</v>
      </c>
      <c r="HV46" s="73">
        <f>各種係数!HQ44</f>
        <v>5.8606950917624717E-6</v>
      </c>
      <c r="HW46" s="203">
        <v>0</v>
      </c>
      <c r="HX46" s="203">
        <f t="shared" si="25"/>
        <v>0</v>
      </c>
      <c r="HY46" s="203">
        <f t="shared" si="26"/>
        <v>0</v>
      </c>
      <c r="HZ46" s="72">
        <f>各種係数!HT44</f>
        <v>3.5480281864260106E-4</v>
      </c>
      <c r="IA46" s="221">
        <f t="shared" si="6"/>
        <v>0</v>
      </c>
      <c r="IB46" s="203">
        <f t="shared" si="13"/>
        <v>0</v>
      </c>
      <c r="IC46" s="219">
        <f t="shared" si="14"/>
        <v>0</v>
      </c>
      <c r="ID46" s="219">
        <f t="shared" si="15"/>
        <v>0</v>
      </c>
      <c r="IE46" s="72">
        <f>各種係数!HT44</f>
        <v>3.5480281864260106E-4</v>
      </c>
      <c r="IF46" s="221">
        <f t="shared" si="27"/>
        <v>0</v>
      </c>
      <c r="II46" s="72">
        <f>各種係数!I44</f>
        <v>7.6280629868512079E-4</v>
      </c>
      <c r="IJ46" s="219">
        <f t="shared" si="16"/>
        <v>0</v>
      </c>
      <c r="IK46" s="73">
        <f>各種係数!C44</f>
        <v>5.6304545027996422E-3</v>
      </c>
      <c r="IL46" s="219">
        <f t="shared" si="17"/>
        <v>0</v>
      </c>
      <c r="IM46" s="232">
        <v>0</v>
      </c>
      <c r="IN46" s="545">
        <f>各種係数!E44</f>
        <v>0.28957019821156305</v>
      </c>
      <c r="IO46" s="219">
        <f t="shared" si="18"/>
        <v>0</v>
      </c>
      <c r="IP46" s="545">
        <f>各種係数!F44</f>
        <v>0.1806980673342399</v>
      </c>
      <c r="IQ46" s="232">
        <f t="shared" si="19"/>
        <v>0</v>
      </c>
      <c r="IR46" s="72">
        <f>各種係数!HT44</f>
        <v>3.5480281864260106E-4</v>
      </c>
      <c r="IS46" s="233">
        <f t="shared" si="20"/>
        <v>0</v>
      </c>
      <c r="IT46" s="234">
        <f t="shared" si="21"/>
        <v>0</v>
      </c>
      <c r="IU46" s="234">
        <f t="shared" si="22"/>
        <v>0</v>
      </c>
      <c r="IV46" s="234">
        <f t="shared" si="23"/>
        <v>0</v>
      </c>
      <c r="IW46" s="235">
        <f t="shared" si="24"/>
        <v>0</v>
      </c>
      <c r="IY46" s="177"/>
      <c r="IZ46" s="181"/>
      <c r="JA46" s="178"/>
      <c r="JB46" s="181"/>
    </row>
    <row r="47" spans="1:262">
      <c r="A47" s="6" t="s">
        <v>247</v>
      </c>
      <c r="B47" s="1" t="s">
        <v>34</v>
      </c>
      <c r="C47" s="219">
        <f>'計算2-1'!AC47</f>
        <v>0</v>
      </c>
      <c r="D47" s="545">
        <f>各種係数!D45</f>
        <v>0.55089393028846156</v>
      </c>
      <c r="E47" s="545">
        <f>各種係数!E45</f>
        <v>0.44910606971153844</v>
      </c>
      <c r="F47" s="545">
        <f>各種係数!F45</f>
        <v>0.26029146634615385</v>
      </c>
      <c r="G47" s="546">
        <f t="shared" si="8"/>
        <v>0</v>
      </c>
      <c r="H47" s="546">
        <f t="shared" si="9"/>
        <v>0</v>
      </c>
      <c r="I47" s="546">
        <f t="shared" si="10"/>
        <v>0</v>
      </c>
      <c r="J47" s="72">
        <f>各種係数!HT45</f>
        <v>5.9870793269230769E-4</v>
      </c>
      <c r="K47" s="221">
        <f t="shared" si="11"/>
        <v>0</v>
      </c>
      <c r="L47" s="546">
        <v>0</v>
      </c>
      <c r="M47" s="558">
        <f>各種係数!C45</f>
        <v>3.061031442733364E-2</v>
      </c>
      <c r="N47" s="546">
        <f t="shared" si="12"/>
        <v>0</v>
      </c>
      <c r="O47" s="75">
        <f>各種係数!J45</f>
        <v>0</v>
      </c>
      <c r="P47" s="75">
        <f>各種係数!K45</f>
        <v>0</v>
      </c>
      <c r="Q47" s="75">
        <f>各種係数!L45</f>
        <v>0</v>
      </c>
      <c r="R47" s="75">
        <f>各種係数!M45</f>
        <v>0</v>
      </c>
      <c r="S47" s="75">
        <f>各種係数!N45</f>
        <v>0</v>
      </c>
      <c r="T47" s="75">
        <f>各種係数!O45</f>
        <v>2.2522522522522522E-3</v>
      </c>
      <c r="U47" s="75">
        <f>各種係数!P45</f>
        <v>3.5211267605633805E-4</v>
      </c>
      <c r="V47" s="75">
        <f>各種係数!Q45</f>
        <v>2.137832878516985E-3</v>
      </c>
      <c r="W47" s="75">
        <f>各種係数!R45</f>
        <v>2.7372757331020651E-3</v>
      </c>
      <c r="X47" s="75">
        <f>各種係数!S45</f>
        <v>0</v>
      </c>
      <c r="Y47" s="75">
        <f>各種係数!T45</f>
        <v>0</v>
      </c>
      <c r="Z47" s="75">
        <f>各種係数!U45</f>
        <v>4.8873466594985581E-5</v>
      </c>
      <c r="AA47" s="75">
        <f>各種係数!V45</f>
        <v>0</v>
      </c>
      <c r="AB47" s="75">
        <f>各種係数!W45</f>
        <v>6.0266098001947061E-4</v>
      </c>
      <c r="AC47" s="75">
        <f>各種係数!X45</f>
        <v>4.0861228980040862E-3</v>
      </c>
      <c r="AD47" s="75">
        <f>各種係数!Y45</f>
        <v>0</v>
      </c>
      <c r="AE47" s="75">
        <f>各種係数!Z45</f>
        <v>3.5850003585000356E-5</v>
      </c>
      <c r="AF47" s="75">
        <f>各種係数!AA45</f>
        <v>2.1238228811861349E-3</v>
      </c>
      <c r="AG47" s="75">
        <f>各種係数!AB45</f>
        <v>0</v>
      </c>
      <c r="AH47" s="75">
        <f>各種係数!AC45</f>
        <v>0</v>
      </c>
      <c r="AI47" s="75">
        <f>各種係数!AD45</f>
        <v>0</v>
      </c>
      <c r="AJ47" s="75">
        <f>各種係数!AE45</f>
        <v>0</v>
      </c>
      <c r="AK47" s="75">
        <f>各種係数!AF45</f>
        <v>0</v>
      </c>
      <c r="AL47" s="75">
        <f>各種係数!AG45</f>
        <v>0</v>
      </c>
      <c r="AM47" s="75">
        <f>各種係数!AH45</f>
        <v>1.8052751710301998E-3</v>
      </c>
      <c r="AN47" s="75">
        <f>各種係数!AI45</f>
        <v>2.7184466019417475E-3</v>
      </c>
      <c r="AO47" s="75">
        <f>各種係数!AJ45</f>
        <v>0</v>
      </c>
      <c r="AP47" s="75">
        <f>各種係数!AK45</f>
        <v>0</v>
      </c>
      <c r="AQ47" s="75">
        <f>各種係数!AL45</f>
        <v>2.1052631578947368E-3</v>
      </c>
      <c r="AR47" s="75">
        <f>各種係数!AM45</f>
        <v>3.1476235442241108E-4</v>
      </c>
      <c r="AS47" s="75">
        <f>各種係数!AN45</f>
        <v>9.5817833389696765E-4</v>
      </c>
      <c r="AT47" s="75">
        <f>各種係数!AO45</f>
        <v>4.6795724348554257E-4</v>
      </c>
      <c r="AU47" s="75">
        <f>各種係数!AP45</f>
        <v>1.3791835233541744E-4</v>
      </c>
      <c r="AV47" s="75">
        <f>各種係数!AQ45</f>
        <v>2.5974025974025974E-3</v>
      </c>
      <c r="AW47" s="75">
        <f>各種係数!AR45</f>
        <v>4.5223772345236567E-3</v>
      </c>
      <c r="AX47" s="75">
        <f>各種係数!AS45</f>
        <v>0</v>
      </c>
      <c r="AY47" s="75">
        <f>各種係数!AT45</f>
        <v>0</v>
      </c>
      <c r="AZ47" s="75">
        <f>各種係数!AU45</f>
        <v>9.1818933063997791E-5</v>
      </c>
      <c r="BA47" s="75">
        <f>各種係数!AV45</f>
        <v>0</v>
      </c>
      <c r="BB47" s="75">
        <f>各種係数!AW45</f>
        <v>4.1208225161742281E-5</v>
      </c>
      <c r="BC47" s="75">
        <f>各種係数!AX45</f>
        <v>3.3015324519230768E-2</v>
      </c>
      <c r="BD47" s="75">
        <f>各種係数!AY45</f>
        <v>4.7607686635145099E-2</v>
      </c>
      <c r="BE47" s="75">
        <f>各種係数!AZ45</f>
        <v>2.9502012072434608E-2</v>
      </c>
      <c r="BF47" s="75">
        <f>各種係数!BA45</f>
        <v>1.8158643366461003E-2</v>
      </c>
      <c r="BG47" s="75">
        <f>各種係数!BB45</f>
        <v>1.377364101010441E-2</v>
      </c>
      <c r="BH47" s="75">
        <f>各種係数!BC45</f>
        <v>2.8752889330539412E-2</v>
      </c>
      <c r="BI47" s="75">
        <f>各種係数!BD45</f>
        <v>1.0505001557578485E-2</v>
      </c>
      <c r="BJ47" s="75">
        <f>各種係数!BE45</f>
        <v>5.5698933249642743E-2</v>
      </c>
      <c r="BK47" s="75">
        <f>各種係数!BF45</f>
        <v>5.7344612443338917E-2</v>
      </c>
      <c r="BL47" s="75">
        <f>各種係数!BG45</f>
        <v>3.0236907730673317E-2</v>
      </c>
      <c r="BM47" s="75">
        <f>各種係数!BH45</f>
        <v>2.3840566213447569E-2</v>
      </c>
      <c r="BN47" s="75">
        <f>各種係数!BI45</f>
        <v>1.8092625804409748E-2</v>
      </c>
      <c r="BO47" s="75">
        <f>各種係数!BJ45</f>
        <v>3.00897840330017E-2</v>
      </c>
      <c r="BP47" s="75">
        <f>各種係数!BK45</f>
        <v>3.6080312203661827E-2</v>
      </c>
      <c r="BQ47" s="75">
        <f>各種係数!BL45</f>
        <v>0</v>
      </c>
      <c r="BR47" s="75">
        <f>各種係数!BM45</f>
        <v>8.7450808919982501E-3</v>
      </c>
      <c r="BS47" s="75">
        <f>各種係数!BN45</f>
        <v>3.7832888728127685E-2</v>
      </c>
      <c r="BT47" s="75">
        <f>各種係数!BO45</f>
        <v>1.2779552715654952E-2</v>
      </c>
      <c r="BU47" s="75">
        <f>各種係数!BP45</f>
        <v>1.4596207116982739E-2</v>
      </c>
      <c r="BV47" s="75">
        <f>各種係数!BQ45</f>
        <v>1.7222752493732889E-2</v>
      </c>
      <c r="BW47" s="75">
        <f>各種係数!BR45</f>
        <v>0</v>
      </c>
      <c r="BX47" s="75">
        <f>各種係数!BS45</f>
        <v>5.1715893934182822E-3</v>
      </c>
      <c r="BY47" s="75">
        <f>各種係数!BT45</f>
        <v>7.3703054772606075E-3</v>
      </c>
      <c r="BZ47" s="75">
        <f>各種係数!BU45</f>
        <v>2.908119154287511E-3</v>
      </c>
      <c r="CA47" s="75">
        <f>各種係数!BV45</f>
        <v>2.9014102729978005E-2</v>
      </c>
      <c r="CB47" s="75">
        <f>各種係数!BW45</f>
        <v>6.057791329281344E-4</v>
      </c>
      <c r="CC47" s="75">
        <f>各種係数!BX45</f>
        <v>0</v>
      </c>
      <c r="CD47" s="75">
        <f>各種係数!BY45</f>
        <v>2.1670820240546104E-4</v>
      </c>
      <c r="CE47" s="75">
        <f>各種係数!BZ45</f>
        <v>0</v>
      </c>
      <c r="CF47" s="75">
        <f>各種係数!CA45</f>
        <v>1.1454247644106708E-5</v>
      </c>
      <c r="CG47" s="75">
        <f>各種係数!CB45</f>
        <v>0</v>
      </c>
      <c r="CH47" s="75">
        <f>各種係数!CC45</f>
        <v>0</v>
      </c>
      <c r="CI47" s="75">
        <f>各種係数!CD45</f>
        <v>0</v>
      </c>
      <c r="CJ47" s="75">
        <f>各種係数!CE45</f>
        <v>0</v>
      </c>
      <c r="CK47" s="75">
        <f>各種係数!CF45</f>
        <v>0</v>
      </c>
      <c r="CL47" s="75">
        <f>各種係数!CG45</f>
        <v>0</v>
      </c>
      <c r="CM47" s="75">
        <f>各種係数!CH45</f>
        <v>0</v>
      </c>
      <c r="CN47" s="75">
        <f>各種係数!CI45</f>
        <v>0</v>
      </c>
      <c r="CO47" s="75">
        <f>各種係数!CJ45</f>
        <v>0</v>
      </c>
      <c r="CP47" s="75">
        <f>各種係数!CK45</f>
        <v>0</v>
      </c>
      <c r="CQ47" s="75">
        <f>各種係数!CL45</f>
        <v>0</v>
      </c>
      <c r="CR47" s="75">
        <f>各種係数!CM45</f>
        <v>0</v>
      </c>
      <c r="CS47" s="75">
        <f>各種係数!CN45</f>
        <v>0</v>
      </c>
      <c r="CT47" s="75">
        <f>各種係数!CO45</f>
        <v>0</v>
      </c>
      <c r="CU47" s="75">
        <f>各種係数!CP45</f>
        <v>0</v>
      </c>
      <c r="CV47" s="75">
        <f>各種係数!CQ45</f>
        <v>0</v>
      </c>
      <c r="CW47" s="75">
        <f>各種係数!CR45</f>
        <v>0</v>
      </c>
      <c r="CX47" s="75">
        <f>各種係数!CS45</f>
        <v>8.0958549222797922E-4</v>
      </c>
      <c r="CY47" s="75">
        <f>各種係数!CT45</f>
        <v>1.9150325440169075E-4</v>
      </c>
      <c r="CZ47" s="75">
        <f>各種係数!CU45</f>
        <v>0</v>
      </c>
      <c r="DA47" s="75">
        <f>各種係数!CV45</f>
        <v>1.2121505975902447E-5</v>
      </c>
      <c r="DB47" s="75">
        <f>各種係数!CW45</f>
        <v>2.1380068355993194E-3</v>
      </c>
      <c r="DC47" s="75">
        <f>各種係数!CX45</f>
        <v>0</v>
      </c>
      <c r="DD47" s="75">
        <f>各種係数!CY45</f>
        <v>1.4399107255350167E-4</v>
      </c>
      <c r="DE47" s="75">
        <f>各種係数!CZ45</f>
        <v>3.7207093096896772E-4</v>
      </c>
      <c r="DF47" s="75">
        <f>各種係数!DA45</f>
        <v>2.194722536423953E-4</v>
      </c>
      <c r="DG47" s="75">
        <f>各種係数!DB45</f>
        <v>0</v>
      </c>
      <c r="DH47" s="75">
        <f>各種係数!DC45</f>
        <v>0</v>
      </c>
      <c r="DI47" s="75">
        <f>各種係数!DD45</f>
        <v>1.6073670992046883E-3</v>
      </c>
      <c r="DJ47" s="75">
        <f>各種係数!DE45</f>
        <v>3.0389286763439661E-5</v>
      </c>
      <c r="DK47" s="75">
        <f>各種係数!DF45</f>
        <v>7.1791473381930637E-4</v>
      </c>
      <c r="DL47" s="75">
        <f>各種係数!DG45</f>
        <v>2.9288940118289523E-4</v>
      </c>
      <c r="DM47" s="75">
        <f>各種係数!DH45</f>
        <v>6.5252854812398043E-4</v>
      </c>
      <c r="DN47" s="75">
        <f>各種係数!DI45</f>
        <v>0</v>
      </c>
      <c r="DO47" s="75">
        <f>各種係数!DJ45</f>
        <v>0</v>
      </c>
      <c r="DP47" s="75">
        <f>各種係数!DK45</f>
        <v>2.8799769601843187E-4</v>
      </c>
      <c r="DQ47" s="75">
        <f>各種係数!DL45</f>
        <v>1.0069571585499817E-3</v>
      </c>
      <c r="DR47" s="75">
        <f>各種係数!DM45</f>
        <v>1.1576307158016593E-3</v>
      </c>
      <c r="DS47" s="75">
        <f>各種係数!DN45</f>
        <v>5.3948555370812573E-6</v>
      </c>
      <c r="DT47" s="73">
        <f>各種係数!DO45</f>
        <v>3.1491901920820816E-6</v>
      </c>
      <c r="DU47" s="73">
        <f>各種係数!DP45</f>
        <v>6.5508575860758555E-6</v>
      </c>
      <c r="DV47" s="73">
        <f>各種係数!DQ45</f>
        <v>2.7564159625518213E-6</v>
      </c>
      <c r="DW47" s="73">
        <f>各種係数!DR45</f>
        <v>5.0305110688604248E-6</v>
      </c>
      <c r="DX47" s="73">
        <f>各種係数!DS45</f>
        <v>7.7803998370540984E-5</v>
      </c>
      <c r="DY47" s="73">
        <f>各種係数!DT45</f>
        <v>1.9480966573769374E-5</v>
      </c>
      <c r="DZ47" s="73">
        <f>各種係数!DU45</f>
        <v>7.1925722296552782E-5</v>
      </c>
      <c r="EA47" s="73">
        <f>各種係数!DV45</f>
        <v>9.7643956135902901E-5</v>
      </c>
      <c r="EB47" s="73">
        <f>各種係数!DW45</f>
        <v>3.3781655980627927E-6</v>
      </c>
      <c r="EC47" s="73">
        <f>各種係数!DX45</f>
        <v>0</v>
      </c>
      <c r="ED47" s="73">
        <f>各種係数!DY45</f>
        <v>5.6178991336139457E-6</v>
      </c>
      <c r="EE47" s="73">
        <f>各種係数!DZ45</f>
        <v>1.9187936908733138E-6</v>
      </c>
      <c r="EF47" s="73">
        <f>各種係数!EA45</f>
        <v>2.246720170814445E-5</v>
      </c>
      <c r="EG47" s="73">
        <f>各種係数!EB45</f>
        <v>1.3173490460176838E-4</v>
      </c>
      <c r="EH47" s="73">
        <f>各種係数!EC45</f>
        <v>3.1899887659115584E-6</v>
      </c>
      <c r="EI47" s="73">
        <f>各種係数!ED45</f>
        <v>3.9189415832428118E-6</v>
      </c>
      <c r="EJ47" s="73">
        <f>各種係数!EE45</f>
        <v>6.846420630577284E-5</v>
      </c>
      <c r="EK47" s="73">
        <f>各種係数!EF45</f>
        <v>0</v>
      </c>
      <c r="EL47" s="73">
        <f>各種係数!EG45</f>
        <v>7.1512184855406512E-6</v>
      </c>
      <c r="EM47" s="73">
        <f>各種係数!EH45</f>
        <v>0</v>
      </c>
      <c r="EN47" s="73">
        <f>各種係数!EI45</f>
        <v>3.0213034869987784E-6</v>
      </c>
      <c r="EO47" s="73">
        <f>各種係数!EJ45</f>
        <v>6.2371927108283562E-10</v>
      </c>
      <c r="EP47" s="73">
        <f>各種係数!EK45</f>
        <v>0</v>
      </c>
      <c r="EQ47" s="73">
        <f>各種係数!EL45</f>
        <v>5.9922531792282519E-5</v>
      </c>
      <c r="ER47" s="73">
        <f>各種係数!EM45</f>
        <v>8.5973015971684341E-5</v>
      </c>
      <c r="ES47" s="73">
        <f>各種係数!EN45</f>
        <v>2.7460380243022123E-7</v>
      </c>
      <c r="ET47" s="73">
        <f>各種係数!EO45</f>
        <v>4.0690521526739195E-6</v>
      </c>
      <c r="EU47" s="73">
        <f>各種係数!EP45</f>
        <v>6.9368192997634872E-5</v>
      </c>
      <c r="EV47" s="73">
        <f>各種係数!EQ45</f>
        <v>1.5273558282153645E-5</v>
      </c>
      <c r="EW47" s="73">
        <f>各種係数!ER45</f>
        <v>3.3804789489744315E-5</v>
      </c>
      <c r="EX47" s="73">
        <f>各種係数!ES45</f>
        <v>1.9854843126362604E-5</v>
      </c>
      <c r="EY47" s="73">
        <f>各種係数!ET45</f>
        <v>1.0559348905950135E-5</v>
      </c>
      <c r="EZ47" s="73">
        <f>各種係数!EU45</f>
        <v>8.8301693542720602E-5</v>
      </c>
      <c r="FA47" s="73">
        <f>各種係数!EV45</f>
        <v>1.4525750376950548E-4</v>
      </c>
      <c r="FB47" s="73">
        <f>各種係数!EW45</f>
        <v>8.5700722020879136E-6</v>
      </c>
      <c r="FC47" s="73">
        <f>各種係数!EX45</f>
        <v>0</v>
      </c>
      <c r="FD47" s="73">
        <f>各種係数!EY45</f>
        <v>8.3524067550233611E-6</v>
      </c>
      <c r="FE47" s="73">
        <f>各種係数!EZ45</f>
        <v>1.7756533544489084E-6</v>
      </c>
      <c r="FF47" s="73">
        <f>各種係数!FA45</f>
        <v>4.0441715966918261E-6</v>
      </c>
      <c r="FG47" s="73">
        <f>各種係数!FB45</f>
        <v>1.0010136161653873</v>
      </c>
      <c r="FH47" s="73">
        <f>各種係数!FC45</f>
        <v>1.4713846034871418E-3</v>
      </c>
      <c r="FI47" s="73">
        <f>各種係数!FD45</f>
        <v>9.1278103993981121E-4</v>
      </c>
      <c r="FJ47" s="73">
        <f>各種係数!FE45</f>
        <v>5.6598238215816029E-4</v>
      </c>
      <c r="FK47" s="73">
        <f>各種係数!FF45</f>
        <v>4.3636740906816661E-4</v>
      </c>
      <c r="FL47" s="73">
        <f>各種係数!FG45</f>
        <v>9.0634472979115688E-4</v>
      </c>
      <c r="FM47" s="73">
        <f>各種係数!FH45</f>
        <v>3.6168018223402715E-4</v>
      </c>
      <c r="FN47" s="73">
        <f>各種係数!FI45</f>
        <v>1.7634175696766784E-3</v>
      </c>
      <c r="FO47" s="73">
        <f>各種係数!FJ45</f>
        <v>1.8047095019723322E-3</v>
      </c>
      <c r="FP47" s="73">
        <f>各種係数!FK45</f>
        <v>9.4109538954098722E-4</v>
      </c>
      <c r="FQ47" s="73">
        <f>各種係数!FL45</f>
        <v>7.7184179096745191E-4</v>
      </c>
      <c r="FR47" s="73">
        <f>各種係数!FM45</f>
        <v>5.7295578817050845E-4</v>
      </c>
      <c r="FS47" s="73">
        <f>各種係数!FN45</f>
        <v>9.4893592991580303E-4</v>
      </c>
      <c r="FT47" s="73">
        <f>各種係数!FO45</f>
        <v>1.1482928761547162E-3</v>
      </c>
      <c r="FU47" s="73">
        <f>各種係数!FP45</f>
        <v>0</v>
      </c>
      <c r="FV47" s="73">
        <f>各種係数!FQ45</f>
        <v>2.7330675399068853E-4</v>
      </c>
      <c r="FW47" s="73">
        <f>各種係数!FR45</f>
        <v>1.1750644168052819E-3</v>
      </c>
      <c r="FX47" s="73">
        <f>各種係数!FS45</f>
        <v>4.1089031924180971E-4</v>
      </c>
      <c r="FY47" s="73">
        <f>各種係数!FT45</f>
        <v>4.5896934727943621E-4</v>
      </c>
      <c r="FZ47" s="73">
        <f>各種係数!FU45</f>
        <v>5.4078216004253452E-4</v>
      </c>
      <c r="GA47" s="73">
        <f>各種係数!FV45</f>
        <v>2.2929741295409593E-6</v>
      </c>
      <c r="GB47" s="73">
        <f>各種係数!FW45</f>
        <v>1.8498949746039979E-4</v>
      </c>
      <c r="GC47" s="73">
        <f>各種係数!FX45</f>
        <v>2.643454048165327E-4</v>
      </c>
      <c r="GD47" s="73">
        <f>各種係数!FY45</f>
        <v>1.0255896338939348E-4</v>
      </c>
      <c r="GE47" s="73">
        <f>各種係数!FZ45</f>
        <v>9.1323868118609812E-4</v>
      </c>
      <c r="GF47" s="73">
        <f>各種係数!GA45</f>
        <v>2.771481968544539E-5</v>
      </c>
      <c r="GG47" s="73">
        <f>各種係数!GB45</f>
        <v>1.5756352401344467E-5</v>
      </c>
      <c r="GH47" s="73">
        <f>各種係数!GC45</f>
        <v>2.4915984800250602E-5</v>
      </c>
      <c r="GI47" s="73">
        <f>各種係数!GD45</f>
        <v>4.215363526827494E-6</v>
      </c>
      <c r="GJ47" s="73">
        <f>各種係数!GE45</f>
        <v>3.8234407350061323E-6</v>
      </c>
      <c r="GK47" s="73">
        <f>各種係数!GF45</f>
        <v>2.9520497379442628E-6</v>
      </c>
      <c r="GL47" s="73">
        <f>各種係数!GG45</f>
        <v>2.645261030286875E-6</v>
      </c>
      <c r="GM47" s="73">
        <f>各種係数!GH45</f>
        <v>5.5111676470147916E-6</v>
      </c>
      <c r="GN47" s="73">
        <f>各種係数!GI45</f>
        <v>4.3575203843958884E-6</v>
      </c>
      <c r="GO47" s="73">
        <f>各種係数!GJ45</f>
        <v>9.9889982571919965E-6</v>
      </c>
      <c r="GP47" s="73">
        <f>各種係数!GK45</f>
        <v>1.8271872286797144E-6</v>
      </c>
      <c r="GQ47" s="73">
        <f>各種係数!GL45</f>
        <v>1.9804637884190492E-5</v>
      </c>
      <c r="GR47" s="73">
        <f>各種係数!GM45</f>
        <v>3.6479830117666584E-6</v>
      </c>
      <c r="GS47" s="73">
        <f>各種係数!GN45</f>
        <v>5.2872106693645643E-6</v>
      </c>
      <c r="GT47" s="73">
        <f>各種係数!GO45</f>
        <v>2.0256104157501691E-6</v>
      </c>
      <c r="GU47" s="73">
        <f>各種係数!GP45</f>
        <v>5.965387875246234E-6</v>
      </c>
      <c r="GV47" s="73">
        <f>各種係数!GQ45</f>
        <v>7.6598641608510781E-6</v>
      </c>
      <c r="GW47" s="73">
        <f>各種係数!GR45</f>
        <v>1.4481120465889829E-6</v>
      </c>
      <c r="GX47" s="73">
        <f>各種係数!GS45</f>
        <v>4.0337668288511349E-6</v>
      </c>
      <c r="GY47" s="73">
        <f>各種係数!GT45</f>
        <v>5.3038330459283873E-6</v>
      </c>
      <c r="GZ47" s="73">
        <f>各種係数!GU45</f>
        <v>2.3514782047425523E-6</v>
      </c>
      <c r="HA47" s="73">
        <f>各種係数!GV45</f>
        <v>4.2153970425658904E-6</v>
      </c>
      <c r="HB47" s="73">
        <f>各種係数!GW45</f>
        <v>2.9646478104691895E-5</v>
      </c>
      <c r="HC47" s="73">
        <f>各種係数!GX45</f>
        <v>1.0802953639473181E-5</v>
      </c>
      <c r="HD47" s="73">
        <f>各種係数!GY45</f>
        <v>4.501908928717986E-6</v>
      </c>
      <c r="HE47" s="73">
        <f>各種係数!GZ45</f>
        <v>3.8776622455811844E-6</v>
      </c>
      <c r="HF47" s="73">
        <f>各種係数!HA45</f>
        <v>6.8644432060497841E-5</v>
      </c>
      <c r="HG47" s="73">
        <f>各種係数!HB45</f>
        <v>4.2224499468889019E-6</v>
      </c>
      <c r="HH47" s="73">
        <f>各種係数!HC45</f>
        <v>8.3170067414879612E-6</v>
      </c>
      <c r="HI47" s="73">
        <f>各種係数!HD45</f>
        <v>1.4249103892533884E-5</v>
      </c>
      <c r="HJ47" s="73">
        <f>各種係数!HE45</f>
        <v>1.052273985756575E-5</v>
      </c>
      <c r="HK47" s="73">
        <f>各種係数!HF45</f>
        <v>6.5176264208170579E-6</v>
      </c>
      <c r="HL47" s="73">
        <f>各種係数!HG45</f>
        <v>5.0367476296046302E-6</v>
      </c>
      <c r="HM47" s="73">
        <f>各種係数!HH45</f>
        <v>6.7358877181474986E-5</v>
      </c>
      <c r="HN47" s="73">
        <f>各種係数!HI45</f>
        <v>2.6546386325772596E-6</v>
      </c>
      <c r="HO47" s="73">
        <f>各種係数!HJ45</f>
        <v>2.9360145775246258E-5</v>
      </c>
      <c r="HP47" s="73">
        <f>各種係数!HK45</f>
        <v>1.454768650072634E-5</v>
      </c>
      <c r="HQ47" s="73">
        <f>各種係数!HL45</f>
        <v>2.3997505802382058E-5</v>
      </c>
      <c r="HR47" s="73">
        <f>各種係数!HM45</f>
        <v>4.4177308415947989E-6</v>
      </c>
      <c r="HS47" s="73">
        <f>各種係数!HN45</f>
        <v>1.4064901294649092E-6</v>
      </c>
      <c r="HT47" s="73">
        <f>各種係数!HO45</f>
        <v>1.3654206481144283E-5</v>
      </c>
      <c r="HU47" s="73">
        <f>各種係数!HP45</f>
        <v>4.1240254740455236E-5</v>
      </c>
      <c r="HV47" s="73">
        <f>各種係数!HQ45</f>
        <v>4.1532541720516652E-5</v>
      </c>
      <c r="HW47" s="203">
        <v>0</v>
      </c>
      <c r="HX47" s="203">
        <f t="shared" si="25"/>
        <v>0</v>
      </c>
      <c r="HY47" s="203">
        <f t="shared" si="26"/>
        <v>0</v>
      </c>
      <c r="HZ47" s="72">
        <f>各種係数!HT45</f>
        <v>5.9870793269230769E-4</v>
      </c>
      <c r="IA47" s="221">
        <f t="shared" si="6"/>
        <v>0</v>
      </c>
      <c r="IB47" s="203">
        <f t="shared" si="13"/>
        <v>0</v>
      </c>
      <c r="IC47" s="219">
        <f t="shared" si="14"/>
        <v>0</v>
      </c>
      <c r="ID47" s="219">
        <f t="shared" si="15"/>
        <v>0</v>
      </c>
      <c r="IE47" s="72">
        <f>各種係数!HT45</f>
        <v>5.9870793269230769E-4</v>
      </c>
      <c r="IF47" s="221">
        <f t="shared" si="27"/>
        <v>0</v>
      </c>
      <c r="II47" s="72">
        <f>各種係数!I45</f>
        <v>3.2547980161118419E-5</v>
      </c>
      <c r="IJ47" s="219">
        <f t="shared" si="16"/>
        <v>0</v>
      </c>
      <c r="IK47" s="73">
        <f>各種係数!C45</f>
        <v>3.061031442733364E-2</v>
      </c>
      <c r="IL47" s="219">
        <f t="shared" si="17"/>
        <v>0</v>
      </c>
      <c r="IM47" s="232">
        <v>0</v>
      </c>
      <c r="IN47" s="545">
        <f>各種係数!E45</f>
        <v>0.44910606971153844</v>
      </c>
      <c r="IO47" s="219">
        <f t="shared" si="18"/>
        <v>0</v>
      </c>
      <c r="IP47" s="545">
        <f>各種係数!F45</f>
        <v>0.26029146634615385</v>
      </c>
      <c r="IQ47" s="232">
        <f t="shared" si="19"/>
        <v>0</v>
      </c>
      <c r="IR47" s="72">
        <f>各種係数!HT45</f>
        <v>5.9870793269230769E-4</v>
      </c>
      <c r="IS47" s="233">
        <f t="shared" si="20"/>
        <v>0</v>
      </c>
      <c r="IT47" s="234">
        <f t="shared" si="21"/>
        <v>0</v>
      </c>
      <c r="IU47" s="234">
        <f t="shared" si="22"/>
        <v>0</v>
      </c>
      <c r="IV47" s="234">
        <f t="shared" si="23"/>
        <v>0</v>
      </c>
      <c r="IW47" s="235">
        <f t="shared" si="24"/>
        <v>0</v>
      </c>
      <c r="IY47" s="177"/>
      <c r="IZ47" s="181"/>
      <c r="JA47" s="178"/>
      <c r="JB47" s="181"/>
    </row>
    <row r="48" spans="1:262">
      <c r="A48" s="6" t="s">
        <v>248</v>
      </c>
      <c r="B48" s="1" t="s">
        <v>389</v>
      </c>
      <c r="C48" s="219">
        <f>'計算2-1'!AC48</f>
        <v>0</v>
      </c>
      <c r="D48" s="545">
        <f>各種係数!D46</f>
        <v>0.4455819199236542</v>
      </c>
      <c r="E48" s="545">
        <f>各種係数!E46</f>
        <v>0.55441808007634585</v>
      </c>
      <c r="F48" s="545">
        <f>各種係数!F46</f>
        <v>0.24474038086149308</v>
      </c>
      <c r="G48" s="546">
        <f t="shared" si="8"/>
        <v>0</v>
      </c>
      <c r="H48" s="546">
        <f t="shared" si="9"/>
        <v>0</v>
      </c>
      <c r="I48" s="546">
        <f t="shared" si="10"/>
        <v>0</v>
      </c>
      <c r="J48" s="72">
        <f>各種係数!HT46</f>
        <v>5.3377000824187738E-4</v>
      </c>
      <c r="K48" s="221">
        <f t="shared" si="11"/>
        <v>0</v>
      </c>
      <c r="L48" s="546">
        <v>0</v>
      </c>
      <c r="M48" s="558">
        <f>各種係数!C46</f>
        <v>0.21911365529844928</v>
      </c>
      <c r="N48" s="546">
        <f t="shared" si="12"/>
        <v>0</v>
      </c>
      <c r="O48" s="75">
        <f>各種係数!J46</f>
        <v>0</v>
      </c>
      <c r="P48" s="75">
        <f>各種係数!K46</f>
        <v>0</v>
      </c>
      <c r="Q48" s="75">
        <f>各種係数!L46</f>
        <v>0</v>
      </c>
      <c r="R48" s="75">
        <f>各種係数!M46</f>
        <v>0</v>
      </c>
      <c r="S48" s="75">
        <f>各種係数!N46</f>
        <v>3.7936267071320183E-4</v>
      </c>
      <c r="T48" s="75">
        <f>各種係数!O46</f>
        <v>0</v>
      </c>
      <c r="U48" s="75">
        <f>各種係数!P46</f>
        <v>0</v>
      </c>
      <c r="V48" s="75">
        <f>各種係数!Q46</f>
        <v>0</v>
      </c>
      <c r="W48" s="75">
        <f>各種係数!R46</f>
        <v>0</v>
      </c>
      <c r="X48" s="75">
        <f>各種係数!S46</f>
        <v>0</v>
      </c>
      <c r="Y48" s="75">
        <f>各種係数!T46</f>
        <v>0</v>
      </c>
      <c r="Z48" s="75">
        <f>各種係数!U46</f>
        <v>0</v>
      </c>
      <c r="AA48" s="75">
        <f>各種係数!V46</f>
        <v>0</v>
      </c>
      <c r="AB48" s="75">
        <f>各種係数!W46</f>
        <v>1.8543414769829863E-4</v>
      </c>
      <c r="AC48" s="75">
        <f>各種係数!X46</f>
        <v>3.667033370003667E-4</v>
      </c>
      <c r="AD48" s="75">
        <f>各種係数!Y46</f>
        <v>0</v>
      </c>
      <c r="AE48" s="75">
        <f>各種係数!Z46</f>
        <v>0</v>
      </c>
      <c r="AF48" s="75">
        <f>各種係数!AA46</f>
        <v>0</v>
      </c>
      <c r="AG48" s="75">
        <f>各種係数!AB46</f>
        <v>0</v>
      </c>
      <c r="AH48" s="75">
        <f>各種係数!AC46</f>
        <v>0</v>
      </c>
      <c r="AI48" s="75">
        <f>各種係数!AD46</f>
        <v>0</v>
      </c>
      <c r="AJ48" s="75">
        <f>各種係数!AE46</f>
        <v>0</v>
      </c>
      <c r="AK48" s="75">
        <f>各種係数!AF46</f>
        <v>0</v>
      </c>
      <c r="AL48" s="75">
        <f>各種係数!AG46</f>
        <v>0</v>
      </c>
      <c r="AM48" s="75">
        <f>各種係数!AH46</f>
        <v>0</v>
      </c>
      <c r="AN48" s="75">
        <f>各種係数!AI46</f>
        <v>0</v>
      </c>
      <c r="AO48" s="75">
        <f>各種係数!AJ46</f>
        <v>0</v>
      </c>
      <c r="AP48" s="75">
        <f>各種係数!AK46</f>
        <v>0</v>
      </c>
      <c r="AQ48" s="75">
        <f>各種係数!AL46</f>
        <v>0</v>
      </c>
      <c r="AR48" s="75">
        <f>各種係数!AM46</f>
        <v>0</v>
      </c>
      <c r="AS48" s="75">
        <f>各種係数!AN46</f>
        <v>0</v>
      </c>
      <c r="AT48" s="75">
        <f>各種係数!AO46</f>
        <v>0</v>
      </c>
      <c r="AU48" s="75">
        <f>各種係数!AP46</f>
        <v>1.8389113644722325E-4</v>
      </c>
      <c r="AV48" s="75">
        <f>各種係数!AQ46</f>
        <v>0</v>
      </c>
      <c r="AW48" s="75">
        <f>各種係数!AR46</f>
        <v>0</v>
      </c>
      <c r="AX48" s="75">
        <f>各種係数!AS46</f>
        <v>0</v>
      </c>
      <c r="AY48" s="75">
        <f>各種係数!AT46</f>
        <v>0</v>
      </c>
      <c r="AZ48" s="75">
        <f>各種係数!AU46</f>
        <v>0</v>
      </c>
      <c r="BA48" s="75">
        <f>各種係数!AV46</f>
        <v>0</v>
      </c>
      <c r="BB48" s="75">
        <f>各種係数!AW46</f>
        <v>0</v>
      </c>
      <c r="BC48" s="75">
        <f>各種係数!AX46</f>
        <v>0</v>
      </c>
      <c r="BD48" s="75">
        <f>各種係数!AY46</f>
        <v>1.6353619919316359E-2</v>
      </c>
      <c r="BE48" s="75">
        <f>各種係数!AZ46</f>
        <v>9.3058350100603626E-4</v>
      </c>
      <c r="BF48" s="75">
        <f>各種係数!BA46</f>
        <v>4.6181697269738058E-4</v>
      </c>
      <c r="BG48" s="75">
        <f>各種係数!BB46</f>
        <v>7.8546221646216602E-5</v>
      </c>
      <c r="BH48" s="75">
        <f>各種係数!BC46</f>
        <v>0</v>
      </c>
      <c r="BI48" s="75">
        <f>各種係数!BD46</f>
        <v>0</v>
      </c>
      <c r="BJ48" s="75">
        <f>各種係数!BE46</f>
        <v>3.6563851148561973E-5</v>
      </c>
      <c r="BK48" s="75">
        <f>各種係数!BF46</f>
        <v>0</v>
      </c>
      <c r="BL48" s="75">
        <f>各種係数!BG46</f>
        <v>0</v>
      </c>
      <c r="BM48" s="75">
        <f>各種係数!BH46</f>
        <v>0</v>
      </c>
      <c r="BN48" s="75">
        <f>各種係数!BI46</f>
        <v>0</v>
      </c>
      <c r="BO48" s="75">
        <f>各種係数!BJ46</f>
        <v>6.0664887163309877E-5</v>
      </c>
      <c r="BP48" s="75">
        <f>各種係数!BK46</f>
        <v>0</v>
      </c>
      <c r="BQ48" s="75">
        <f>各種係数!BL46</f>
        <v>0</v>
      </c>
      <c r="BR48" s="75">
        <f>各種係数!BM46</f>
        <v>0</v>
      </c>
      <c r="BS48" s="75">
        <f>各種係数!BN46</f>
        <v>0</v>
      </c>
      <c r="BT48" s="75">
        <f>各種係数!BO46</f>
        <v>4.2598509052183178E-3</v>
      </c>
      <c r="BU48" s="75">
        <f>各種係数!BP46</f>
        <v>1.0654165778819519E-3</v>
      </c>
      <c r="BV48" s="75">
        <f>各種係数!BQ46</f>
        <v>8.8631095354471945E-3</v>
      </c>
      <c r="BW48" s="75">
        <f>各種係数!BR46</f>
        <v>0</v>
      </c>
      <c r="BX48" s="75">
        <f>各種係数!BS46</f>
        <v>6.6274358479644996E-2</v>
      </c>
      <c r="BY48" s="75">
        <f>各種係数!BT46</f>
        <v>8.6939133084482367E-2</v>
      </c>
      <c r="BZ48" s="75">
        <f>各種係数!BU46</f>
        <v>3.077595692839739E-2</v>
      </c>
      <c r="CA48" s="75">
        <f>各種係数!BV46</f>
        <v>6.4351791952387119E-2</v>
      </c>
      <c r="CB48" s="75">
        <f>各種係数!BW46</f>
        <v>0</v>
      </c>
      <c r="CC48" s="75">
        <f>各種係数!BX46</f>
        <v>0</v>
      </c>
      <c r="CD48" s="75">
        <f>各種係数!BY46</f>
        <v>0</v>
      </c>
      <c r="CE48" s="75">
        <f>各種係数!BZ46</f>
        <v>0</v>
      </c>
      <c r="CF48" s="75">
        <f>各種係数!CA46</f>
        <v>0</v>
      </c>
      <c r="CG48" s="75">
        <f>各種係数!CB46</f>
        <v>0</v>
      </c>
      <c r="CH48" s="75">
        <f>各種係数!CC46</f>
        <v>0</v>
      </c>
      <c r="CI48" s="75">
        <f>各種係数!CD46</f>
        <v>9.3189696947105528E-5</v>
      </c>
      <c r="CJ48" s="75">
        <f>各種係数!CE46</f>
        <v>6.7185939326617724E-6</v>
      </c>
      <c r="CK48" s="75">
        <f>各種係数!CF46</f>
        <v>0</v>
      </c>
      <c r="CL48" s="75">
        <f>各種係数!CG46</f>
        <v>0</v>
      </c>
      <c r="CM48" s="75">
        <f>各種係数!CH46</f>
        <v>0</v>
      </c>
      <c r="CN48" s="75">
        <f>各種係数!CI46</f>
        <v>2.1982853374367993E-4</v>
      </c>
      <c r="CO48" s="75">
        <f>各種係数!CJ46</f>
        <v>0</v>
      </c>
      <c r="CP48" s="75">
        <f>各種係数!CK46</f>
        <v>0</v>
      </c>
      <c r="CQ48" s="75">
        <f>各種係数!CL46</f>
        <v>0</v>
      </c>
      <c r="CR48" s="75">
        <f>各種係数!CM46</f>
        <v>0</v>
      </c>
      <c r="CS48" s="75">
        <f>各種係数!CN46</f>
        <v>0</v>
      </c>
      <c r="CT48" s="75">
        <f>各種係数!CO46</f>
        <v>0</v>
      </c>
      <c r="CU48" s="75">
        <f>各種係数!CP46</f>
        <v>0</v>
      </c>
      <c r="CV48" s="75">
        <f>各種係数!CQ46</f>
        <v>0</v>
      </c>
      <c r="CW48" s="75">
        <f>各種係数!CR46</f>
        <v>0</v>
      </c>
      <c r="CX48" s="75">
        <f>各種係数!CS46</f>
        <v>0</v>
      </c>
      <c r="CY48" s="75">
        <f>各種係数!CT46</f>
        <v>6.9218043759647263E-6</v>
      </c>
      <c r="CZ48" s="75">
        <f>各種係数!CU46</f>
        <v>0</v>
      </c>
      <c r="DA48" s="75">
        <f>各種係数!CV46</f>
        <v>0</v>
      </c>
      <c r="DB48" s="75">
        <f>各種係数!CW46</f>
        <v>0</v>
      </c>
      <c r="DC48" s="75">
        <f>各種係数!CX46</f>
        <v>0</v>
      </c>
      <c r="DD48" s="75">
        <f>各種係数!CY46</f>
        <v>0</v>
      </c>
      <c r="DE48" s="75">
        <f>各種係数!CZ46</f>
        <v>0</v>
      </c>
      <c r="DF48" s="75">
        <f>各種係数!DA46</f>
        <v>0</v>
      </c>
      <c r="DG48" s="75">
        <f>各種係数!DB46</f>
        <v>8.010467010226696E-5</v>
      </c>
      <c r="DH48" s="75">
        <f>各種係数!DC46</f>
        <v>0</v>
      </c>
      <c r="DI48" s="75">
        <f>各種係数!DD46</f>
        <v>1.6743407283382168E-4</v>
      </c>
      <c r="DJ48" s="75">
        <f>各種係数!DE46</f>
        <v>0</v>
      </c>
      <c r="DK48" s="75">
        <f>各種係数!DF46</f>
        <v>0</v>
      </c>
      <c r="DL48" s="75">
        <f>各種係数!DG46</f>
        <v>0</v>
      </c>
      <c r="DM48" s="75">
        <f>各種係数!DH46</f>
        <v>0</v>
      </c>
      <c r="DN48" s="75">
        <f>各種係数!DI46</f>
        <v>0</v>
      </c>
      <c r="DO48" s="75">
        <f>各種係数!DJ46</f>
        <v>0</v>
      </c>
      <c r="DP48" s="75">
        <f>各種係数!DK46</f>
        <v>0</v>
      </c>
      <c r="DQ48" s="75">
        <f>各種係数!DL46</f>
        <v>0</v>
      </c>
      <c r="DR48" s="75">
        <f>各種係数!DM46</f>
        <v>2.6309788995492259E-4</v>
      </c>
      <c r="DS48" s="75">
        <f>各種係数!DN46</f>
        <v>1.3757784493827974E-4</v>
      </c>
      <c r="DT48" s="73">
        <f>各種係数!DO46</f>
        <v>1.1457274542604556E-4</v>
      </c>
      <c r="DU48" s="73">
        <f>各種係数!DP46</f>
        <v>2.0077075614933072E-4</v>
      </c>
      <c r="DV48" s="73">
        <f>各種係数!DQ46</f>
        <v>4.0679554624263814E-5</v>
      </c>
      <c r="DW48" s="73">
        <f>各種係数!DR46</f>
        <v>1.1816682266318816E-4</v>
      </c>
      <c r="DX48" s="73">
        <f>各種係数!DS46</f>
        <v>1.5672062597445007E-4</v>
      </c>
      <c r="DY48" s="73">
        <f>各種係数!DT46</f>
        <v>1.8748144963909091E-4</v>
      </c>
      <c r="DZ48" s="73">
        <f>各種係数!DU46</f>
        <v>5.302073299433592E-5</v>
      </c>
      <c r="EA48" s="73">
        <f>各種係数!DV46</f>
        <v>5.0971186539206449E-5</v>
      </c>
      <c r="EB48" s="73">
        <f>各種係数!DW46</f>
        <v>4.659595200839569E-5</v>
      </c>
      <c r="EC48" s="73">
        <f>各種係数!DX46</f>
        <v>0</v>
      </c>
      <c r="ED48" s="73">
        <f>各種係数!DY46</f>
        <v>1.5318524545117091E-4</v>
      </c>
      <c r="EE48" s="73">
        <f>各種係数!DZ46</f>
        <v>4.5428679225202944E-5</v>
      </c>
      <c r="EF48" s="73">
        <f>各種係数!EA46</f>
        <v>9.6273092626051067E-5</v>
      </c>
      <c r="EG48" s="73">
        <f>各種係数!EB46</f>
        <v>1.5527378647623693E-4</v>
      </c>
      <c r="EH48" s="73">
        <f>各種係数!EC46</f>
        <v>1.4654765676020499E-4</v>
      </c>
      <c r="EI48" s="73">
        <f>各種係数!ED46</f>
        <v>9.7504985043726878E-5</v>
      </c>
      <c r="EJ48" s="73">
        <f>各種係数!EE46</f>
        <v>6.6191859824206805E-5</v>
      </c>
      <c r="EK48" s="73">
        <f>各種係数!EF46</f>
        <v>0</v>
      </c>
      <c r="EL48" s="73">
        <f>各種係数!EG46</f>
        <v>1.5588102267287537E-4</v>
      </c>
      <c r="EM48" s="73">
        <f>各種係数!EH46</f>
        <v>0</v>
      </c>
      <c r="EN48" s="73">
        <f>各種係数!EI46</f>
        <v>1.128174293442338E-4</v>
      </c>
      <c r="EO48" s="73">
        <f>各種係数!EJ46</f>
        <v>2.3290081615046076E-8</v>
      </c>
      <c r="EP48" s="73">
        <f>各種係数!EK46</f>
        <v>0</v>
      </c>
      <c r="EQ48" s="73">
        <f>各種係数!EL46</f>
        <v>5.19434532706485E-5</v>
      </c>
      <c r="ER48" s="73">
        <f>各種係数!EM46</f>
        <v>5.563676362573937E-5</v>
      </c>
      <c r="ES48" s="73">
        <f>各種係数!EN46</f>
        <v>5.5313455237697998E-7</v>
      </c>
      <c r="ET48" s="73">
        <f>各種係数!EO46</f>
        <v>1.5984398898333415E-4</v>
      </c>
      <c r="EU48" s="73">
        <f>各種係数!EP46</f>
        <v>1.219400392280034E-4</v>
      </c>
      <c r="EV48" s="73">
        <f>各種係数!EQ46</f>
        <v>8.4893373612352619E-5</v>
      </c>
      <c r="EW48" s="73">
        <f>各種係数!ER46</f>
        <v>5.5051532300154426E-5</v>
      </c>
      <c r="EX48" s="73">
        <f>各種係数!ES46</f>
        <v>1.8225006673989994E-4</v>
      </c>
      <c r="EY48" s="73">
        <f>各種係数!ET46</f>
        <v>2.0925553366008012E-4</v>
      </c>
      <c r="EZ48" s="73">
        <f>各種係数!EU46</f>
        <v>1.9942504635003051E-4</v>
      </c>
      <c r="FA48" s="73">
        <f>各種係数!EV46</f>
        <v>1.995175554631548E-4</v>
      </c>
      <c r="FB48" s="73">
        <f>各種係数!EW46</f>
        <v>3.2917779151347233E-4</v>
      </c>
      <c r="FC48" s="73">
        <f>各種係数!EX46</f>
        <v>0</v>
      </c>
      <c r="FD48" s="73">
        <f>各種係数!EY46</f>
        <v>1.3878615908408009E-4</v>
      </c>
      <c r="FE48" s="73">
        <f>各種係数!EZ46</f>
        <v>6.6181727317749412E-5</v>
      </c>
      <c r="FF48" s="73">
        <f>各種係数!FA46</f>
        <v>7.5057170959474316E-5</v>
      </c>
      <c r="FG48" s="73">
        <f>各種係数!FB46</f>
        <v>5.8672170163602444E-5</v>
      </c>
      <c r="FH48" s="73">
        <f>各種係数!FC46</f>
        <v>1.0037191002580277</v>
      </c>
      <c r="FI48" s="73">
        <f>各種係数!FD46</f>
        <v>3.0439129488530459E-4</v>
      </c>
      <c r="FJ48" s="73">
        <f>各種係数!FE46</f>
        <v>1.5112951799001298E-4</v>
      </c>
      <c r="FK48" s="73">
        <f>各種係数!FF46</f>
        <v>7.1392173134335112E-5</v>
      </c>
      <c r="FL48" s="73">
        <f>各種係数!FG46</f>
        <v>8.1994881073721212E-5</v>
      </c>
      <c r="FM48" s="73">
        <f>各種係数!FH46</f>
        <v>5.6879286438046488E-5</v>
      </c>
      <c r="FN48" s="73">
        <f>各種係数!FI46</f>
        <v>1.5216248059681279E-4</v>
      </c>
      <c r="FO48" s="73">
        <f>各種係数!FJ46</f>
        <v>7.148353427349523E-5</v>
      </c>
      <c r="FP48" s="73">
        <f>各種係数!FK46</f>
        <v>4.2584155468859843E-5</v>
      </c>
      <c r="FQ48" s="73">
        <f>各種係数!FL46</f>
        <v>5.2434711348089462E-5</v>
      </c>
      <c r="FR48" s="73">
        <f>各種係数!FM46</f>
        <v>6.9371823401125532E-5</v>
      </c>
      <c r="FS48" s="73">
        <f>各種係数!FN46</f>
        <v>6.1974235063867798E-5</v>
      </c>
      <c r="FT48" s="73">
        <f>各種係数!FO46</f>
        <v>7.4411297809331818E-5</v>
      </c>
      <c r="FU48" s="73">
        <f>各種係数!FP46</f>
        <v>0</v>
      </c>
      <c r="FV48" s="73">
        <f>各種係数!FQ46</f>
        <v>2.4541369422801527E-5</v>
      </c>
      <c r="FW48" s="73">
        <f>各種係数!FR46</f>
        <v>3.1229237961949118E-5</v>
      </c>
      <c r="FX48" s="73">
        <f>各種係数!FS46</f>
        <v>1.0142548448923618E-3</v>
      </c>
      <c r="FY48" s="73">
        <f>各種係数!FT46</f>
        <v>2.8301393006180105E-4</v>
      </c>
      <c r="FZ48" s="73">
        <f>各種係数!FU46</f>
        <v>2.0464872371556394E-3</v>
      </c>
      <c r="GA48" s="73">
        <f>各種係数!FV46</f>
        <v>3.9318888342527643E-5</v>
      </c>
      <c r="GB48" s="73">
        <f>各種係数!FW46</f>
        <v>1.462141260548829E-2</v>
      </c>
      <c r="GC48" s="73">
        <f>各種係数!FX46</f>
        <v>1.917923452073372E-2</v>
      </c>
      <c r="GD48" s="73">
        <f>各種係数!FY46</f>
        <v>6.813307989107684E-3</v>
      </c>
      <c r="GE48" s="73">
        <f>各種係数!FZ46</f>
        <v>1.4186010362700658E-2</v>
      </c>
      <c r="GF48" s="73">
        <f>各種係数!GA46</f>
        <v>3.772349244177792E-4</v>
      </c>
      <c r="GG48" s="73">
        <f>各種係数!GB46</f>
        <v>1.0147525372420558E-3</v>
      </c>
      <c r="GH48" s="73">
        <f>各種係数!GC46</f>
        <v>1.024665382000094E-3</v>
      </c>
      <c r="GI48" s="73">
        <f>各種係数!GD46</f>
        <v>1.0190385726126742E-4</v>
      </c>
      <c r="GJ48" s="73">
        <f>各種係数!GE46</f>
        <v>1.0862964553066712E-4</v>
      </c>
      <c r="GK48" s="73">
        <f>各種係数!GF46</f>
        <v>9.4110075924409072E-5</v>
      </c>
      <c r="GL48" s="73">
        <f>各種係数!GG46</f>
        <v>1.1771289504934558E-4</v>
      </c>
      <c r="GM48" s="73">
        <f>各種係数!GH46</f>
        <v>3.6108278169722766E-4</v>
      </c>
      <c r="GN48" s="73">
        <f>各種係数!GI46</f>
        <v>3.0637684908519383E-4</v>
      </c>
      <c r="GO48" s="73">
        <f>各種係数!GJ46</f>
        <v>4.4633370074809669E-4</v>
      </c>
      <c r="GP48" s="73">
        <f>各種係数!GK46</f>
        <v>2.5967436126536473E-5</v>
      </c>
      <c r="GQ48" s="73">
        <f>各種係数!GL46</f>
        <v>4.32076821406824E-4</v>
      </c>
      <c r="GR48" s="73">
        <f>各種係数!GM46</f>
        <v>1.362794149677707E-4</v>
      </c>
      <c r="GS48" s="73">
        <f>各種係数!GN46</f>
        <v>5.5170501087281086E-5</v>
      </c>
      <c r="GT48" s="73">
        <f>各種係数!GO46</f>
        <v>6.7737241184656752E-5</v>
      </c>
      <c r="GU48" s="73">
        <f>各種係数!GP46</f>
        <v>2.7213879669794319E-4</v>
      </c>
      <c r="GV48" s="73">
        <f>各種係数!GQ46</f>
        <v>3.9741731325794054E-4</v>
      </c>
      <c r="GW48" s="73">
        <f>各種係数!GR46</f>
        <v>4.7763578101706923E-5</v>
      </c>
      <c r="GX48" s="73">
        <f>各種係数!GS46</f>
        <v>1.597218529840443E-4</v>
      </c>
      <c r="GY48" s="73">
        <f>各種係数!GT46</f>
        <v>1.3015492321932605E-4</v>
      </c>
      <c r="GZ48" s="73">
        <f>各種係数!GU46</f>
        <v>4.0104806486955053E-5</v>
      </c>
      <c r="HA48" s="73">
        <f>各種係数!GV46</f>
        <v>1.9339389921842955E-4</v>
      </c>
      <c r="HB48" s="73">
        <f>各種係数!GW46</f>
        <v>6.0466244928925096E-5</v>
      </c>
      <c r="HC48" s="73">
        <f>各種係数!GX46</f>
        <v>1.8623864031096126E-4</v>
      </c>
      <c r="HD48" s="73">
        <f>各種係数!GY46</f>
        <v>1.9703744361524648E-4</v>
      </c>
      <c r="HE48" s="73">
        <f>各種係数!GZ46</f>
        <v>1.0656653516957624E-4</v>
      </c>
      <c r="HF48" s="73">
        <f>各種係数!HA46</f>
        <v>6.4618828245604639E-5</v>
      </c>
      <c r="HG48" s="73">
        <f>各種係数!HB46</f>
        <v>1.0364717791313375E-4</v>
      </c>
      <c r="HH48" s="73">
        <f>各種係数!HC46</f>
        <v>1.0651735038499124E-4</v>
      </c>
      <c r="HI48" s="73">
        <f>各種係数!HD46</f>
        <v>7.3423732366278792E-5</v>
      </c>
      <c r="HJ48" s="73">
        <f>各種係数!HE46</f>
        <v>6.1463203939480203E-5</v>
      </c>
      <c r="HK48" s="73">
        <f>各種係数!HF46</f>
        <v>9.9452563181815943E-5</v>
      </c>
      <c r="HL48" s="73">
        <f>各種係数!HG46</f>
        <v>6.727088370260191E-5</v>
      </c>
      <c r="HM48" s="73">
        <f>各種係数!HH46</f>
        <v>7.44248255854885E-5</v>
      </c>
      <c r="HN48" s="73">
        <f>各種係数!HI46</f>
        <v>4.4720063416639424E-5</v>
      </c>
      <c r="HO48" s="73">
        <f>各種係数!HJ46</f>
        <v>1.4892159378990447E-4</v>
      </c>
      <c r="HP48" s="73">
        <f>各種係数!HK46</f>
        <v>7.2262277727420157E-5</v>
      </c>
      <c r="HQ48" s="73">
        <f>各種係数!HL46</f>
        <v>1.023273065018992E-4</v>
      </c>
      <c r="HR48" s="73">
        <f>各種係数!HM46</f>
        <v>1.367011456415618E-4</v>
      </c>
      <c r="HS48" s="73">
        <f>各種係数!HN46</f>
        <v>3.0055556374683297E-5</v>
      </c>
      <c r="HT48" s="73">
        <f>各種係数!HO46</f>
        <v>1.3543442832809915E-4</v>
      </c>
      <c r="HU48" s="73">
        <f>各種係数!HP46</f>
        <v>4.366568703287579E-5</v>
      </c>
      <c r="HV48" s="73">
        <f>各種係数!HQ46</f>
        <v>3.6917405866339435E-4</v>
      </c>
      <c r="HW48" s="203">
        <v>0</v>
      </c>
      <c r="HX48" s="203">
        <f t="shared" si="25"/>
        <v>0</v>
      </c>
      <c r="HY48" s="203">
        <f t="shared" si="26"/>
        <v>0</v>
      </c>
      <c r="HZ48" s="72">
        <f>各種係数!HT46</f>
        <v>5.3377000824187738E-4</v>
      </c>
      <c r="IA48" s="221">
        <f t="shared" si="6"/>
        <v>0</v>
      </c>
      <c r="IB48" s="203">
        <f t="shared" si="13"/>
        <v>0</v>
      </c>
      <c r="IC48" s="219">
        <f t="shared" si="14"/>
        <v>0</v>
      </c>
      <c r="ID48" s="219">
        <f t="shared" si="15"/>
        <v>0</v>
      </c>
      <c r="IE48" s="72">
        <f>各種係数!HT46</f>
        <v>5.3377000824187738E-4</v>
      </c>
      <c r="IF48" s="221">
        <f t="shared" si="27"/>
        <v>0</v>
      </c>
      <c r="II48" s="72">
        <f>各種係数!I46</f>
        <v>1.1303025837770215E-4</v>
      </c>
      <c r="IJ48" s="219">
        <f t="shared" si="16"/>
        <v>0</v>
      </c>
      <c r="IK48" s="73">
        <f>各種係数!C46</f>
        <v>0.21911365529844928</v>
      </c>
      <c r="IL48" s="219">
        <f t="shared" si="17"/>
        <v>0</v>
      </c>
      <c r="IM48" s="232">
        <v>0</v>
      </c>
      <c r="IN48" s="545">
        <f>各種係数!E46</f>
        <v>0.55441808007634585</v>
      </c>
      <c r="IO48" s="219">
        <f t="shared" si="18"/>
        <v>0</v>
      </c>
      <c r="IP48" s="545">
        <f>各種係数!F46</f>
        <v>0.24474038086149308</v>
      </c>
      <c r="IQ48" s="232">
        <f t="shared" si="19"/>
        <v>0</v>
      </c>
      <c r="IR48" s="72">
        <f>各種係数!HT46</f>
        <v>5.3377000824187738E-4</v>
      </c>
      <c r="IS48" s="233">
        <f t="shared" si="20"/>
        <v>0</v>
      </c>
      <c r="IT48" s="234">
        <f t="shared" si="21"/>
        <v>0</v>
      </c>
      <c r="IU48" s="234">
        <f t="shared" si="22"/>
        <v>0</v>
      </c>
      <c r="IV48" s="234">
        <f t="shared" si="23"/>
        <v>0</v>
      </c>
      <c r="IW48" s="235">
        <f t="shared" si="24"/>
        <v>0</v>
      </c>
      <c r="IY48" s="177"/>
      <c r="IZ48" s="181"/>
      <c r="JA48" s="178"/>
      <c r="JB48" s="181"/>
    </row>
    <row r="49" spans="1:262">
      <c r="A49" s="6" t="s">
        <v>249</v>
      </c>
      <c r="B49" s="1" t="s">
        <v>35</v>
      </c>
      <c r="C49" s="219">
        <f>'計算2-1'!AC49</f>
        <v>0</v>
      </c>
      <c r="D49" s="545">
        <f>各種係数!D47</f>
        <v>0.40414989939637824</v>
      </c>
      <c r="E49" s="545">
        <f>各種係数!E47</f>
        <v>0.59585010060362176</v>
      </c>
      <c r="F49" s="545">
        <f>各種係数!F47</f>
        <v>0.34579979879275652</v>
      </c>
      <c r="G49" s="546">
        <f t="shared" si="8"/>
        <v>0</v>
      </c>
      <c r="H49" s="546">
        <f t="shared" si="9"/>
        <v>0</v>
      </c>
      <c r="I49" s="546">
        <f t="shared" si="10"/>
        <v>0</v>
      </c>
      <c r="J49" s="72">
        <f>各種係数!HT47</f>
        <v>9.7711267605633811E-4</v>
      </c>
      <c r="K49" s="221">
        <f t="shared" si="11"/>
        <v>0</v>
      </c>
      <c r="L49" s="546">
        <v>0</v>
      </c>
      <c r="M49" s="558">
        <f>各種係数!C47</f>
        <v>0.1210330519387609</v>
      </c>
      <c r="N49" s="546">
        <f t="shared" si="12"/>
        <v>0</v>
      </c>
      <c r="O49" s="75">
        <f>各種係数!J47</f>
        <v>3.1885596127981556E-3</v>
      </c>
      <c r="P49" s="75">
        <f>各種係数!K47</f>
        <v>1.8605949252273413E-4</v>
      </c>
      <c r="Q49" s="75">
        <f>各種係数!L47</f>
        <v>0</v>
      </c>
      <c r="R49" s="75">
        <f>各種係数!M47</f>
        <v>8.6051114361930991E-4</v>
      </c>
      <c r="S49" s="75">
        <f>各種係数!N47</f>
        <v>1.1380880121396055E-3</v>
      </c>
      <c r="T49" s="75">
        <f>各種係数!O47</f>
        <v>2.4774774774774775E-2</v>
      </c>
      <c r="U49" s="75">
        <f>各種係数!P47</f>
        <v>6.3380281690140847E-3</v>
      </c>
      <c r="V49" s="75">
        <f>各種係数!Q47</f>
        <v>4.77557165709984E-3</v>
      </c>
      <c r="W49" s="75">
        <f>各種係数!R47</f>
        <v>6.9326250745297843E-2</v>
      </c>
      <c r="X49" s="75">
        <f>各種係数!S47</f>
        <v>0</v>
      </c>
      <c r="Y49" s="75">
        <f>各種係数!T47</f>
        <v>0</v>
      </c>
      <c r="Z49" s="75">
        <f>各種係数!U47</f>
        <v>1.9549386637994232E-4</v>
      </c>
      <c r="AA49" s="75">
        <f>各種係数!V47</f>
        <v>1.5845666287191164E-3</v>
      </c>
      <c r="AB49" s="75">
        <f>各種係数!W47</f>
        <v>7.9273098141022669E-3</v>
      </c>
      <c r="AC49" s="75">
        <f>各種係数!X47</f>
        <v>2.6874115983026876E-2</v>
      </c>
      <c r="AD49" s="75">
        <f>各種係数!Y47</f>
        <v>2.6409613099168095E-4</v>
      </c>
      <c r="AE49" s="75">
        <f>各種係数!Z47</f>
        <v>1.9179751917975192E-3</v>
      </c>
      <c r="AF49" s="75">
        <f>各種係数!AA47</f>
        <v>4.8086555800440795E-4</v>
      </c>
      <c r="AG49" s="75">
        <f>各種係数!AB47</f>
        <v>0</v>
      </c>
      <c r="AH49" s="75">
        <f>各種係数!AC47</f>
        <v>5.2933392148213501E-3</v>
      </c>
      <c r="AI49" s="75">
        <f>各種係数!AD47</f>
        <v>0</v>
      </c>
      <c r="AJ49" s="75">
        <f>各種係数!AE47</f>
        <v>1.5322735108216816E-3</v>
      </c>
      <c r="AK49" s="75">
        <f>各種係数!AF47</f>
        <v>0</v>
      </c>
      <c r="AL49" s="75">
        <f>各種係数!AG47</f>
        <v>0</v>
      </c>
      <c r="AM49" s="75">
        <f>各種係数!AH47</f>
        <v>1.9889422971263161E-2</v>
      </c>
      <c r="AN49" s="75">
        <f>各種係数!AI47</f>
        <v>6.731391585760518E-3</v>
      </c>
      <c r="AO49" s="75">
        <f>各種係数!AJ47</f>
        <v>0</v>
      </c>
      <c r="AP49" s="75">
        <f>各種係数!AK47</f>
        <v>0</v>
      </c>
      <c r="AQ49" s="75">
        <f>各種係数!AL47</f>
        <v>2.1052631578947368E-3</v>
      </c>
      <c r="AR49" s="75">
        <f>各種係数!AM47</f>
        <v>2.7069562480327353E-2</v>
      </c>
      <c r="AS49" s="75">
        <f>各種係数!AN47</f>
        <v>9.4690564761582691E-3</v>
      </c>
      <c r="AT49" s="75">
        <f>各種係数!AO47</f>
        <v>6.3297374513570761E-3</v>
      </c>
      <c r="AU49" s="75">
        <f>各種係数!AP47</f>
        <v>8.321073924236852E-3</v>
      </c>
      <c r="AV49" s="75">
        <f>各種係数!AQ47</f>
        <v>2.5974025974025976E-2</v>
      </c>
      <c r="AW49" s="75">
        <f>各種係数!AR47</f>
        <v>9.3434020222705749E-3</v>
      </c>
      <c r="AX49" s="75">
        <f>各種係数!AS47</f>
        <v>0</v>
      </c>
      <c r="AY49" s="75">
        <f>各種係数!AT47</f>
        <v>0</v>
      </c>
      <c r="AZ49" s="75">
        <f>各種係数!AU47</f>
        <v>8.6309797080157923E-3</v>
      </c>
      <c r="BA49" s="75">
        <f>各種係数!AV47</f>
        <v>3.0025521693439425E-4</v>
      </c>
      <c r="BB49" s="75">
        <f>各種係数!AW47</f>
        <v>0</v>
      </c>
      <c r="BC49" s="75">
        <f>各種係数!AX47</f>
        <v>2.892127403846154E-3</v>
      </c>
      <c r="BD49" s="75">
        <f>各種係数!AY47</f>
        <v>4.2901140849347159E-2</v>
      </c>
      <c r="BE49" s="75">
        <f>各種係数!AZ47</f>
        <v>5.3018108651911471E-2</v>
      </c>
      <c r="BF49" s="75">
        <f>各種係数!BA47</f>
        <v>2.490117116784276E-2</v>
      </c>
      <c r="BG49" s="75">
        <f>各種係数!BB47</f>
        <v>2.5252610259258637E-2</v>
      </c>
      <c r="BH49" s="75">
        <f>各種係数!BC47</f>
        <v>3.9294895336026439E-2</v>
      </c>
      <c r="BI49" s="75">
        <f>各種係数!BD47</f>
        <v>9.310858052680766E-3</v>
      </c>
      <c r="BJ49" s="75">
        <f>各種係数!BE47</f>
        <v>3.4403536943201106E-2</v>
      </c>
      <c r="BK49" s="75">
        <f>各種係数!BF47</f>
        <v>3.4556835819054568E-2</v>
      </c>
      <c r="BL49" s="75">
        <f>各種係数!BG47</f>
        <v>2.369077306733167E-2</v>
      </c>
      <c r="BM49" s="75">
        <f>各種係数!BH47</f>
        <v>2.3095548519277333E-2</v>
      </c>
      <c r="BN49" s="75">
        <f>各種係数!BI47</f>
        <v>2.3314695643000316E-2</v>
      </c>
      <c r="BO49" s="75">
        <f>各種係数!BJ47</f>
        <v>2.2628002911914583E-2</v>
      </c>
      <c r="BP49" s="75">
        <f>各種係数!BK47</f>
        <v>1.5883726019403313E-2</v>
      </c>
      <c r="BQ49" s="75">
        <f>各種係数!BL47</f>
        <v>0</v>
      </c>
      <c r="BR49" s="75">
        <f>各種係数!BM47</f>
        <v>6.558810668998688E-3</v>
      </c>
      <c r="BS49" s="75">
        <f>各種係数!BN47</f>
        <v>1.122439752226794E-2</v>
      </c>
      <c r="BT49" s="75">
        <f>各種係数!BO47</f>
        <v>2.7689030883919063E-2</v>
      </c>
      <c r="BU49" s="75">
        <f>各種係数!BP47</f>
        <v>8.9494992542083953E-3</v>
      </c>
      <c r="BV49" s="75">
        <f>各種係数!BQ47</f>
        <v>2.8771017107374737E-2</v>
      </c>
      <c r="BW49" s="75">
        <f>各種係数!BR47</f>
        <v>0</v>
      </c>
      <c r="BX49" s="75">
        <f>各種係数!BS47</f>
        <v>1.5380550126248857E-2</v>
      </c>
      <c r="BY49" s="75">
        <f>各種係数!BT47</f>
        <v>6.2533328254742129E-2</v>
      </c>
      <c r="BZ49" s="75">
        <f>各種係数!BU47</f>
        <v>6.2190521103513323E-3</v>
      </c>
      <c r="CA49" s="75">
        <f>各種係数!BV47</f>
        <v>4.3666709794281276E-3</v>
      </c>
      <c r="CB49" s="75">
        <f>各種係数!BW47</f>
        <v>4.1058363454017996E-4</v>
      </c>
      <c r="CC49" s="75">
        <f>各種係数!BX47</f>
        <v>1.890359168241966E-3</v>
      </c>
      <c r="CD49" s="75">
        <f>各種係数!BY47</f>
        <v>6.9346624769747538E-4</v>
      </c>
      <c r="CE49" s="75">
        <f>各種係数!BZ47</f>
        <v>1.357483613233526E-4</v>
      </c>
      <c r="CF49" s="75">
        <f>各種係数!CA47</f>
        <v>2.655749132340741E-3</v>
      </c>
      <c r="CG49" s="75">
        <f>各種係数!CB47</f>
        <v>1.1594875065221172E-4</v>
      </c>
      <c r="CH49" s="75">
        <f>各種係数!CC47</f>
        <v>2.188902265513845E-5</v>
      </c>
      <c r="CI49" s="75">
        <f>各種係数!CD47</f>
        <v>2.4229321206247438E-4</v>
      </c>
      <c r="CJ49" s="75">
        <f>各種係数!CE47</f>
        <v>3.6504360367462299E-4</v>
      </c>
      <c r="CK49" s="75">
        <f>各種係数!CF47</f>
        <v>4.8285852245292128E-4</v>
      </c>
      <c r="CL49" s="75">
        <f>各種係数!CG47</f>
        <v>1.230452728480098E-3</v>
      </c>
      <c r="CM49" s="75">
        <f>各種係数!CH47</f>
        <v>0</v>
      </c>
      <c r="CN49" s="75">
        <f>各種係数!CI47</f>
        <v>8.7931413497471973E-4</v>
      </c>
      <c r="CO49" s="75">
        <f>各種係数!CJ47</f>
        <v>0</v>
      </c>
      <c r="CP49" s="75">
        <f>各種係数!CK47</f>
        <v>0</v>
      </c>
      <c r="CQ49" s="75">
        <f>各種係数!CL47</f>
        <v>2.5567600736346903E-3</v>
      </c>
      <c r="CR49" s="75">
        <f>各種係数!CM47</f>
        <v>4.1268584996325399E-3</v>
      </c>
      <c r="CS49" s="75">
        <f>各種係数!CN47</f>
        <v>0</v>
      </c>
      <c r="CT49" s="75">
        <f>各種係数!CO47</f>
        <v>6.6210334654294423E-4</v>
      </c>
      <c r="CU49" s="75">
        <f>各種係数!CP47</f>
        <v>9.1996320147194106E-5</v>
      </c>
      <c r="CV49" s="75">
        <f>各種係数!CQ47</f>
        <v>2.23492225663293E-4</v>
      </c>
      <c r="CW49" s="75">
        <f>各種係数!CR47</f>
        <v>2.43605359317905E-4</v>
      </c>
      <c r="CX49" s="75">
        <f>各種係数!CS47</f>
        <v>3.2383419689119172E-4</v>
      </c>
      <c r="CY49" s="75">
        <f>各種係数!CT47</f>
        <v>3.5970310073763362E-3</v>
      </c>
      <c r="CZ49" s="75">
        <f>各種係数!CU47</f>
        <v>1.8525463475467315E-4</v>
      </c>
      <c r="DA49" s="75">
        <f>各種係数!CV47</f>
        <v>1.2121505975902447E-4</v>
      </c>
      <c r="DB49" s="75">
        <f>各種係数!CW47</f>
        <v>2.9861832562948242E-4</v>
      </c>
      <c r="DC49" s="75">
        <f>各種係数!CX47</f>
        <v>9.566174008705218E-5</v>
      </c>
      <c r="DD49" s="75">
        <f>各種係数!CY47</f>
        <v>6.1196205835238214E-4</v>
      </c>
      <c r="DE49" s="75">
        <f>各種係数!CZ47</f>
        <v>4.0373654211526281E-4</v>
      </c>
      <c r="DF49" s="75">
        <f>各種係数!DA47</f>
        <v>2.3973123090169331E-3</v>
      </c>
      <c r="DG49" s="75">
        <f>各種係数!DB47</f>
        <v>1.1214653814317374E-3</v>
      </c>
      <c r="DH49" s="75">
        <f>各種係数!DC47</f>
        <v>0</v>
      </c>
      <c r="DI49" s="75">
        <f>各種係数!DD47</f>
        <v>4.0016743407283381E-3</v>
      </c>
      <c r="DJ49" s="75">
        <f>各種係数!DE47</f>
        <v>3.950607279247156E-4</v>
      </c>
      <c r="DK49" s="75">
        <f>各種係数!DF47</f>
        <v>1.1597084161696488E-3</v>
      </c>
      <c r="DL49" s="75">
        <f>各種係数!DG47</f>
        <v>2.4092515258592995E-3</v>
      </c>
      <c r="DM49" s="75">
        <f>各種係数!DH47</f>
        <v>3.6541598694942905E-3</v>
      </c>
      <c r="DN49" s="75">
        <f>各種係数!DI47</f>
        <v>1.3962190388428137E-4</v>
      </c>
      <c r="DO49" s="75">
        <f>各種係数!DJ47</f>
        <v>0</v>
      </c>
      <c r="DP49" s="75">
        <f>各種係数!DK47</f>
        <v>5.0399596803225571E-3</v>
      </c>
      <c r="DQ49" s="75">
        <f>各種係数!DL47</f>
        <v>3.6616623947272064E-4</v>
      </c>
      <c r="DR49" s="75">
        <f>各種係数!DM47</f>
        <v>2.7888376335221793E-3</v>
      </c>
      <c r="DS49" s="75">
        <f>各種係数!DN47</f>
        <v>4.9924250516011957E-4</v>
      </c>
      <c r="DT49" s="73">
        <f>各種係数!DO47</f>
        <v>1.2415961149500439E-4</v>
      </c>
      <c r="DU49" s="73">
        <f>各種係数!DP47</f>
        <v>1.2819485149994026E-4</v>
      </c>
      <c r="DV49" s="73">
        <f>各種係数!DQ47</f>
        <v>1.7995841501964487E-4</v>
      </c>
      <c r="DW49" s="73">
        <f>各種係数!DR47</f>
        <v>2.175012949048646E-4</v>
      </c>
      <c r="DX49" s="73">
        <f>各種係数!DS47</f>
        <v>3.124130812032264E-3</v>
      </c>
      <c r="DY49" s="73">
        <f>各種係数!DT47</f>
        <v>9.1311916482053666E-4</v>
      </c>
      <c r="DZ49" s="73">
        <f>各種係数!DU47</f>
        <v>7.1598711979066389E-4</v>
      </c>
      <c r="EA49" s="73">
        <f>各種係数!DV47</f>
        <v>8.5849378712942685E-3</v>
      </c>
      <c r="EB49" s="73">
        <f>各種係数!DW47</f>
        <v>7.9735398155357921E-5</v>
      </c>
      <c r="EC49" s="73">
        <f>各種係数!DX47</f>
        <v>0</v>
      </c>
      <c r="ED49" s="73">
        <f>各種係数!DY47</f>
        <v>1.2484379732282224E-4</v>
      </c>
      <c r="EE49" s="73">
        <f>各種係数!DZ47</f>
        <v>2.3382989409388399E-4</v>
      </c>
      <c r="EF49" s="73">
        <f>各種係数!EA47</f>
        <v>1.0601342436168694E-3</v>
      </c>
      <c r="EG49" s="73">
        <f>各種係数!EB47</f>
        <v>3.3790423914779135E-3</v>
      </c>
      <c r="EH49" s="73">
        <f>各種係数!EC47</f>
        <v>1.3893311171748598E-4</v>
      </c>
      <c r="EI49" s="73">
        <f>各種係数!ED47</f>
        <v>3.055355290421578E-4</v>
      </c>
      <c r="EJ49" s="73">
        <f>各種係数!EE47</f>
        <v>1.121195886121702E-4</v>
      </c>
      <c r="EK49" s="73">
        <f>各種係数!EF47</f>
        <v>0</v>
      </c>
      <c r="EL49" s="73">
        <f>各種係数!EG47</f>
        <v>7.5693634845247753E-4</v>
      </c>
      <c r="EM49" s="73">
        <f>各種係数!EH47</f>
        <v>0</v>
      </c>
      <c r="EN49" s="73">
        <f>各種係数!EI47</f>
        <v>2.5008980873714295E-4</v>
      </c>
      <c r="EO49" s="73">
        <f>各種係数!EJ47</f>
        <v>5.1628654281839659E-8</v>
      </c>
      <c r="EP49" s="73">
        <f>各種係数!EK47</f>
        <v>0</v>
      </c>
      <c r="EQ49" s="73">
        <f>各種係数!EL47</f>
        <v>2.4802377258820712E-3</v>
      </c>
      <c r="ER49" s="73">
        <f>各種係数!EM47</f>
        <v>8.6607296416589237E-4</v>
      </c>
      <c r="ES49" s="73">
        <f>各種係数!EN47</f>
        <v>1.1026402475972256E-5</v>
      </c>
      <c r="ET49" s="73">
        <f>各種係数!EO47</f>
        <v>9.9871702960935711E-5</v>
      </c>
      <c r="EU49" s="73">
        <f>各種係数!EP47</f>
        <v>3.3869700433390563E-4</v>
      </c>
      <c r="EV49" s="73">
        <f>各種係数!EQ47</f>
        <v>3.3557764434923769E-3</v>
      </c>
      <c r="EW49" s="73">
        <f>各種係数!ER47</f>
        <v>1.2387613130102101E-3</v>
      </c>
      <c r="EX49" s="73">
        <f>各種係数!ES47</f>
        <v>8.9702220371007521E-4</v>
      </c>
      <c r="EY49" s="73">
        <f>各種係数!ET47</f>
        <v>1.2068828582259496E-3</v>
      </c>
      <c r="EZ49" s="73">
        <f>各種係数!EU47</f>
        <v>3.3082250852102678E-3</v>
      </c>
      <c r="FA49" s="73">
        <f>各種係数!EV47</f>
        <v>1.2568916258276471E-3</v>
      </c>
      <c r="FB49" s="73">
        <f>各種係数!EW47</f>
        <v>1.643922885604835E-4</v>
      </c>
      <c r="FC49" s="73">
        <f>各種係数!EX47</f>
        <v>0</v>
      </c>
      <c r="FD49" s="73">
        <f>各種係数!EY47</f>
        <v>1.1350676133556141E-3</v>
      </c>
      <c r="FE49" s="73">
        <f>各種係数!EZ47</f>
        <v>7.9724917826483948E-5</v>
      </c>
      <c r="FF49" s="73">
        <f>各種係数!FA47</f>
        <v>8.177264981525891E-5</v>
      </c>
      <c r="FG49" s="73">
        <f>各種係数!FB47</f>
        <v>3.9134061872864504E-4</v>
      </c>
      <c r="FH49" s="73">
        <f>各種係数!FC47</f>
        <v>5.3154004161079359E-3</v>
      </c>
      <c r="FI49" s="73">
        <f>各種係数!FD47</f>
        <v>1.0065204523533875</v>
      </c>
      <c r="FJ49" s="73">
        <f>各種係数!FE47</f>
        <v>3.0963107433038782E-3</v>
      </c>
      <c r="FK49" s="73">
        <f>各種係数!FF47</f>
        <v>3.174703477572306E-3</v>
      </c>
      <c r="FL49" s="73">
        <f>各種係数!FG47</f>
        <v>4.9058976002268511E-3</v>
      </c>
      <c r="FM49" s="73">
        <f>各種係数!FH47</f>
        <v>1.2726564148460534E-3</v>
      </c>
      <c r="FN49" s="73">
        <f>各種係数!FI47</f>
        <v>4.4002360279691375E-3</v>
      </c>
      <c r="FO49" s="73">
        <f>各種係数!FJ47</f>
        <v>4.3701312386713285E-3</v>
      </c>
      <c r="FP49" s="73">
        <f>各種係数!FK47</f>
        <v>2.9539297714157556E-3</v>
      </c>
      <c r="FQ49" s="73">
        <f>各種係数!FL47</f>
        <v>2.9529226708154932E-3</v>
      </c>
      <c r="FR49" s="73">
        <f>各種係数!FM47</f>
        <v>2.9356281984726125E-3</v>
      </c>
      <c r="FS49" s="73">
        <f>各種係数!FN47</f>
        <v>2.8511817592776398E-3</v>
      </c>
      <c r="FT49" s="73">
        <f>各種係数!FO47</f>
        <v>2.0915175759407601E-3</v>
      </c>
      <c r="FU49" s="73">
        <f>各種係数!FP47</f>
        <v>0</v>
      </c>
      <c r="FV49" s="73">
        <f>各種係数!FQ47</f>
        <v>8.2708228928353813E-4</v>
      </c>
      <c r="FW49" s="73">
        <f>各種係数!FR47</f>
        <v>1.4399166796390161E-3</v>
      </c>
      <c r="FX49" s="73">
        <f>各種係数!FS47</f>
        <v>3.5146347874798166E-3</v>
      </c>
      <c r="FY49" s="73">
        <f>各種係数!FT47</f>
        <v>1.1621425810393955E-3</v>
      </c>
      <c r="FZ49" s="73">
        <f>各種係数!FU47</f>
        <v>3.6237261230664289E-3</v>
      </c>
      <c r="GA49" s="73">
        <f>各種係数!FV47</f>
        <v>9.0363741393804369E-5</v>
      </c>
      <c r="GB49" s="73">
        <f>各種係数!FW47</f>
        <v>2.0395986641618762E-3</v>
      </c>
      <c r="GC49" s="73">
        <f>各種係数!FX47</f>
        <v>7.8084736956504312E-3</v>
      </c>
      <c r="GD49" s="73">
        <f>各種係数!FY47</f>
        <v>8.8358557180819865E-4</v>
      </c>
      <c r="GE49" s="73">
        <f>各種係数!FZ47</f>
        <v>6.723627434789091E-4</v>
      </c>
      <c r="GF49" s="73">
        <f>各種係数!GA47</f>
        <v>2.3780605853910007E-4</v>
      </c>
      <c r="GG49" s="73">
        <f>各種係数!GB47</f>
        <v>6.7747801461935187E-4</v>
      </c>
      <c r="GH49" s="73">
        <f>各種係数!GC47</f>
        <v>5.4693351326393015E-4</v>
      </c>
      <c r="GI49" s="73">
        <f>各種係数!GD47</f>
        <v>8.877277050144594E-5</v>
      </c>
      <c r="GJ49" s="73">
        <f>各種係数!GE47</f>
        <v>3.8891132413483364E-4</v>
      </c>
      <c r="GK49" s="73">
        <f>各種係数!GF47</f>
        <v>7.3106539134393556E-5</v>
      </c>
      <c r="GL49" s="73">
        <f>各種係数!GG47</f>
        <v>6.3004435435554132E-5</v>
      </c>
      <c r="GM49" s="73">
        <f>各種係数!GH47</f>
        <v>1.7943509214448161E-4</v>
      </c>
      <c r="GN49" s="73">
        <f>各種係数!GI47</f>
        <v>1.7104509547589042E-4</v>
      </c>
      <c r="GO49" s="73">
        <f>各種係数!GJ47</f>
        <v>2.6171403341664144E-4</v>
      </c>
      <c r="GP49" s="73">
        <f>各種係数!GK47</f>
        <v>1.799423531600198E-4</v>
      </c>
      <c r="GQ49" s="73">
        <f>各種係数!GL47</f>
        <v>3.4867784916053121E-4</v>
      </c>
      <c r="GR49" s="73">
        <f>各種係数!GM47</f>
        <v>1.8425853316104569E-4</v>
      </c>
      <c r="GS49" s="73">
        <f>各種係数!GN47</f>
        <v>1.0054400674636702E-4</v>
      </c>
      <c r="GT49" s="73">
        <f>各種係数!GO47</f>
        <v>4.6874056281167557E-5</v>
      </c>
      <c r="GU49" s="73">
        <f>各種係数!GP47</f>
        <v>4.4378488315533919E-4</v>
      </c>
      <c r="GV49" s="73">
        <f>各種係数!GQ47</f>
        <v>6.9356239054199577E-4</v>
      </c>
      <c r="GW49" s="73">
        <f>各種係数!GR47</f>
        <v>3.5142063084989682E-5</v>
      </c>
      <c r="GX49" s="73">
        <f>各種係数!GS47</f>
        <v>1.7989243819428426E-4</v>
      </c>
      <c r="GY49" s="73">
        <f>各種係数!GT47</f>
        <v>9.2140142635771787E-5</v>
      </c>
      <c r="GZ49" s="73">
        <f>各種係数!GU47</f>
        <v>6.5546106443900215E-5</v>
      </c>
      <c r="HA49" s="73">
        <f>各種係数!GV47</f>
        <v>1.3195903399378919E-4</v>
      </c>
      <c r="HB49" s="73">
        <f>各種係数!GW47</f>
        <v>9.7791700589665734E-5</v>
      </c>
      <c r="HC49" s="73">
        <f>各種係数!GX47</f>
        <v>5.3314739252559838E-4</v>
      </c>
      <c r="HD49" s="73">
        <f>各種係数!GY47</f>
        <v>1.2536247882753045E-4</v>
      </c>
      <c r="HE49" s="73">
        <f>各種係数!GZ47</f>
        <v>8.3505046159225606E-5</v>
      </c>
      <c r="HF49" s="73">
        <f>各種係数!HA47</f>
        <v>1.0510032915996221E-4</v>
      </c>
      <c r="HG49" s="73">
        <f>各種係数!HB47</f>
        <v>9.2709191922342774E-5</v>
      </c>
      <c r="HH49" s="73">
        <f>各種係数!HC47</f>
        <v>1.5190739004073428E-4</v>
      </c>
      <c r="HI49" s="73">
        <f>各種係数!HD47</f>
        <v>1.0980245258464472E-4</v>
      </c>
      <c r="HJ49" s="73">
        <f>各種係数!HE47</f>
        <v>3.5070097504772595E-4</v>
      </c>
      <c r="HK49" s="73">
        <f>各種係数!HF47</f>
        <v>2.2142949208532993E-4</v>
      </c>
      <c r="HL49" s="73">
        <f>各種係数!HG47</f>
        <v>5.5465799910414638E-5</v>
      </c>
      <c r="HM49" s="73">
        <f>各種係数!HH47</f>
        <v>5.9112663509621041E-4</v>
      </c>
      <c r="HN49" s="73">
        <f>各種係数!HI47</f>
        <v>8.2785474160379432E-5</v>
      </c>
      <c r="HO49" s="73">
        <f>各種係数!HJ47</f>
        <v>2.9483856237368984E-4</v>
      </c>
      <c r="HP49" s="73">
        <f>各種係数!HK47</f>
        <v>4.2951418234068539E-4</v>
      </c>
      <c r="HQ49" s="73">
        <f>各種係数!HL47</f>
        <v>5.1979142506601182E-4</v>
      </c>
      <c r="HR49" s="73">
        <f>各種係数!HM47</f>
        <v>1.0329674829516029E-4</v>
      </c>
      <c r="HS49" s="73">
        <f>各種係数!HN47</f>
        <v>3.487769843695781E-5</v>
      </c>
      <c r="HT49" s="73">
        <f>各種係数!HO47</f>
        <v>7.1030075796952544E-4</v>
      </c>
      <c r="HU49" s="73">
        <f>各種係数!HP47</f>
        <v>1.8328971603548909E-4</v>
      </c>
      <c r="HV49" s="73">
        <f>各種係数!HQ47</f>
        <v>5.3107771183058105E-4</v>
      </c>
      <c r="HW49" s="203">
        <v>0</v>
      </c>
      <c r="HX49" s="203">
        <f t="shared" si="25"/>
        <v>0</v>
      </c>
      <c r="HY49" s="203">
        <f t="shared" si="26"/>
        <v>0</v>
      </c>
      <c r="HZ49" s="72">
        <f>各種係数!HT47</f>
        <v>9.7711267605633811E-4</v>
      </c>
      <c r="IA49" s="221">
        <f t="shared" si="6"/>
        <v>0</v>
      </c>
      <c r="IB49" s="203">
        <f t="shared" si="13"/>
        <v>0</v>
      </c>
      <c r="IC49" s="219">
        <f t="shared" si="14"/>
        <v>0</v>
      </c>
      <c r="ID49" s="219">
        <f t="shared" si="15"/>
        <v>0</v>
      </c>
      <c r="IE49" s="72">
        <f>各種係数!HT47</f>
        <v>9.7711267605633811E-4</v>
      </c>
      <c r="IF49" s="221">
        <f t="shared" si="27"/>
        <v>0</v>
      </c>
      <c r="II49" s="72">
        <f>各種係数!I47</f>
        <v>1.0657984049122595E-3</v>
      </c>
      <c r="IJ49" s="219">
        <f t="shared" si="16"/>
        <v>0</v>
      </c>
      <c r="IK49" s="73">
        <f>各種係数!C47</f>
        <v>0.1210330519387609</v>
      </c>
      <c r="IL49" s="219">
        <f t="shared" si="17"/>
        <v>0</v>
      </c>
      <c r="IM49" s="232">
        <v>0</v>
      </c>
      <c r="IN49" s="545">
        <f>各種係数!E47</f>
        <v>0.59585010060362176</v>
      </c>
      <c r="IO49" s="219">
        <f t="shared" si="18"/>
        <v>0</v>
      </c>
      <c r="IP49" s="545">
        <f>各種係数!F47</f>
        <v>0.34579979879275652</v>
      </c>
      <c r="IQ49" s="232">
        <f t="shared" si="19"/>
        <v>0</v>
      </c>
      <c r="IR49" s="72">
        <f>各種係数!HT47</f>
        <v>9.7711267605633811E-4</v>
      </c>
      <c r="IS49" s="233">
        <f t="shared" si="20"/>
        <v>0</v>
      </c>
      <c r="IT49" s="234">
        <f t="shared" si="21"/>
        <v>0</v>
      </c>
      <c r="IU49" s="234">
        <f t="shared" si="22"/>
        <v>0</v>
      </c>
      <c r="IV49" s="234">
        <f t="shared" si="23"/>
        <v>0</v>
      </c>
      <c r="IW49" s="235">
        <f t="shared" si="24"/>
        <v>0</v>
      </c>
      <c r="IY49" s="177"/>
      <c r="IZ49" s="181"/>
      <c r="JA49" s="178"/>
      <c r="JB49" s="181"/>
    </row>
    <row r="50" spans="1:262">
      <c r="A50" s="6" t="s">
        <v>250</v>
      </c>
      <c r="B50" s="1" t="s">
        <v>251</v>
      </c>
      <c r="C50" s="219">
        <f>'計算2-1'!AC50</f>
        <v>0</v>
      </c>
      <c r="D50" s="545">
        <f>各種係数!D48</f>
        <v>0.34279750249381163</v>
      </c>
      <c r="E50" s="545">
        <f>各種係数!E48</f>
        <v>0.65720249750618831</v>
      </c>
      <c r="F50" s="545">
        <f>各種係数!F48</f>
        <v>0.28490412679646804</v>
      </c>
      <c r="G50" s="546">
        <f t="shared" si="8"/>
        <v>0</v>
      </c>
      <c r="H50" s="546">
        <f t="shared" si="9"/>
        <v>0</v>
      </c>
      <c r="I50" s="546">
        <f t="shared" si="10"/>
        <v>0</v>
      </c>
      <c r="J50" s="72">
        <f>各種係数!HT48</f>
        <v>5.1169320574869772E-4</v>
      </c>
      <c r="K50" s="221">
        <f t="shared" si="11"/>
        <v>0</v>
      </c>
      <c r="L50" s="546">
        <v>0</v>
      </c>
      <c r="M50" s="558">
        <f>各種係数!C48</f>
        <v>6.8585323606808579E-2</v>
      </c>
      <c r="N50" s="546">
        <f t="shared" si="12"/>
        <v>0</v>
      </c>
      <c r="O50" s="75">
        <f>各種係数!J48</f>
        <v>0</v>
      </c>
      <c r="P50" s="75">
        <f>各種係数!K48</f>
        <v>0</v>
      </c>
      <c r="Q50" s="75">
        <f>各種係数!L48</f>
        <v>0</v>
      </c>
      <c r="R50" s="75">
        <f>各種係数!M48</f>
        <v>0</v>
      </c>
      <c r="S50" s="75">
        <f>各種係数!N48</f>
        <v>0</v>
      </c>
      <c r="T50" s="75">
        <f>各種係数!O48</f>
        <v>2.2522522522522522E-3</v>
      </c>
      <c r="U50" s="75">
        <f>各種係数!P48</f>
        <v>2.8169014084507044E-3</v>
      </c>
      <c r="V50" s="75">
        <f>各種係数!Q48</f>
        <v>0</v>
      </c>
      <c r="W50" s="75">
        <f>各種係数!R48</f>
        <v>0</v>
      </c>
      <c r="X50" s="75">
        <f>各種係数!S48</f>
        <v>0</v>
      </c>
      <c r="Y50" s="75">
        <f>各種係数!T48</f>
        <v>0</v>
      </c>
      <c r="Z50" s="75">
        <f>各種係数!U48</f>
        <v>0</v>
      </c>
      <c r="AA50" s="75">
        <f>各種係数!V48</f>
        <v>0</v>
      </c>
      <c r="AB50" s="75">
        <f>各種係数!W48</f>
        <v>1.3907561077372397E-4</v>
      </c>
      <c r="AC50" s="75">
        <f>各種係数!X48</f>
        <v>3.667033370003667E-4</v>
      </c>
      <c r="AD50" s="75">
        <f>各種係数!Y48</f>
        <v>0</v>
      </c>
      <c r="AE50" s="75">
        <f>各種係数!Z48</f>
        <v>0</v>
      </c>
      <c r="AF50" s="75">
        <f>各種係数!AA48</f>
        <v>0</v>
      </c>
      <c r="AG50" s="75">
        <f>各種係数!AB48</f>
        <v>0</v>
      </c>
      <c r="AH50" s="75">
        <f>各種係数!AC48</f>
        <v>0</v>
      </c>
      <c r="AI50" s="75">
        <f>各種係数!AD48</f>
        <v>0</v>
      </c>
      <c r="AJ50" s="75">
        <f>各種係数!AE48</f>
        <v>0</v>
      </c>
      <c r="AK50" s="75">
        <f>各種係数!AF48</f>
        <v>0</v>
      </c>
      <c r="AL50" s="75">
        <f>各種係数!AG48</f>
        <v>0</v>
      </c>
      <c r="AM50" s="75">
        <f>各種係数!AH48</f>
        <v>0</v>
      </c>
      <c r="AN50" s="75">
        <f>各種係数!AI48</f>
        <v>9.7087378640776706E-5</v>
      </c>
      <c r="AO50" s="75">
        <f>各種係数!AJ48</f>
        <v>0</v>
      </c>
      <c r="AP50" s="75">
        <f>各種係数!AK48</f>
        <v>0</v>
      </c>
      <c r="AQ50" s="75">
        <f>各種係数!AL48</f>
        <v>4.3724696356275305E-4</v>
      </c>
      <c r="AR50" s="75">
        <f>各種係数!AM48</f>
        <v>0</v>
      </c>
      <c r="AS50" s="75">
        <f>各種係数!AN48</f>
        <v>0</v>
      </c>
      <c r="AT50" s="75">
        <f>各種係数!AO48</f>
        <v>0</v>
      </c>
      <c r="AU50" s="75">
        <f>各種係数!AP48</f>
        <v>0</v>
      </c>
      <c r="AV50" s="75">
        <f>各種係数!AQ48</f>
        <v>5.1948051948051948E-3</v>
      </c>
      <c r="AW50" s="75">
        <f>各種係数!AR48</f>
        <v>1.5359017022910533E-3</v>
      </c>
      <c r="AX50" s="75">
        <f>各種係数!AS48</f>
        <v>0</v>
      </c>
      <c r="AY50" s="75">
        <f>各種係数!AT48</f>
        <v>0</v>
      </c>
      <c r="AZ50" s="75">
        <f>各種係数!AU48</f>
        <v>1.1936461298319714E-3</v>
      </c>
      <c r="BA50" s="75">
        <f>各種係数!AV48</f>
        <v>0</v>
      </c>
      <c r="BB50" s="75">
        <f>各種係数!AW48</f>
        <v>0</v>
      </c>
      <c r="BC50" s="75">
        <f>各種係数!AX48</f>
        <v>0</v>
      </c>
      <c r="BD50" s="75">
        <f>各種係数!AY48</f>
        <v>7.8080943911855286E-4</v>
      </c>
      <c r="BE50" s="75">
        <f>各種係数!AZ48</f>
        <v>5.2816901408450699E-4</v>
      </c>
      <c r="BF50" s="75">
        <f>各種係数!BA48</f>
        <v>9.2141722392581366E-2</v>
      </c>
      <c r="BG50" s="75">
        <f>各種係数!BB48</f>
        <v>3.9957585040311043E-2</v>
      </c>
      <c r="BH50" s="75">
        <f>各種係数!BC48</f>
        <v>1.2810265494372556E-2</v>
      </c>
      <c r="BI50" s="75">
        <f>各種係数!BD48</f>
        <v>1.4018206361842789E-3</v>
      </c>
      <c r="BJ50" s="75">
        <f>各種係数!BE48</f>
        <v>2.4345430889750846E-3</v>
      </c>
      <c r="BK50" s="75">
        <f>各種係数!BF48</f>
        <v>1.923136223005684E-2</v>
      </c>
      <c r="BL50" s="75">
        <f>各種係数!BG48</f>
        <v>1.7768079800498753E-2</v>
      </c>
      <c r="BM50" s="75">
        <f>各種係数!BH48</f>
        <v>2.6075619295958278E-3</v>
      </c>
      <c r="BN50" s="75">
        <f>各種係数!BI48</f>
        <v>0</v>
      </c>
      <c r="BO50" s="75">
        <f>各種係数!BJ48</f>
        <v>1.8806115020626062E-3</v>
      </c>
      <c r="BP50" s="75">
        <f>各種係数!BK48</f>
        <v>2.370705376030345E-4</v>
      </c>
      <c r="BQ50" s="75">
        <f>各種係数!BL48</f>
        <v>0</v>
      </c>
      <c r="BR50" s="75">
        <f>各種係数!BM48</f>
        <v>1.3117621337997377E-3</v>
      </c>
      <c r="BS50" s="75">
        <f>各種係数!BN48</f>
        <v>9.4836551069313203E-3</v>
      </c>
      <c r="BT50" s="75">
        <f>各種係数!BO48</f>
        <v>2.3429179978700747E-2</v>
      </c>
      <c r="BU50" s="75">
        <f>各種係数!BP48</f>
        <v>1.438312380140635E-2</v>
      </c>
      <c r="BV50" s="75">
        <f>各種係数!BQ48</f>
        <v>3.5976882492998667E-3</v>
      </c>
      <c r="BW50" s="75">
        <f>各種係数!BR48</f>
        <v>0</v>
      </c>
      <c r="BX50" s="75">
        <f>各種係数!BS48</f>
        <v>9.5714249763021245E-3</v>
      </c>
      <c r="BY50" s="75">
        <f>各種係数!BT48</f>
        <v>6.4752037784718524E-4</v>
      </c>
      <c r="BZ50" s="75">
        <f>各種係数!BU48</f>
        <v>3.7481333018942074E-3</v>
      </c>
      <c r="CA50" s="75">
        <f>各種係数!BV48</f>
        <v>5.4825980075042047E-3</v>
      </c>
      <c r="CB50" s="75">
        <f>各種係数!BW48</f>
        <v>0</v>
      </c>
      <c r="CC50" s="75">
        <f>各種係数!BX48</f>
        <v>0</v>
      </c>
      <c r="CD50" s="75">
        <f>各種係数!BY48</f>
        <v>9.6868566475241096E-3</v>
      </c>
      <c r="CE50" s="75">
        <f>各種係数!BZ48</f>
        <v>0</v>
      </c>
      <c r="CF50" s="75">
        <f>各種係数!CA48</f>
        <v>3.272642184030488E-6</v>
      </c>
      <c r="CG50" s="75">
        <f>各種係数!CB48</f>
        <v>0</v>
      </c>
      <c r="CH50" s="75">
        <f>各種係数!CC48</f>
        <v>0</v>
      </c>
      <c r="CI50" s="75">
        <f>各種係数!CD48</f>
        <v>0</v>
      </c>
      <c r="CJ50" s="75">
        <f>各種係数!CE48</f>
        <v>0</v>
      </c>
      <c r="CK50" s="75">
        <f>各種係数!CF48</f>
        <v>1.6095284081764043E-4</v>
      </c>
      <c r="CL50" s="75">
        <f>各種係数!CG48</f>
        <v>0</v>
      </c>
      <c r="CM50" s="75">
        <f>各種係数!CH48</f>
        <v>0</v>
      </c>
      <c r="CN50" s="75">
        <f>各種係数!CI48</f>
        <v>0</v>
      </c>
      <c r="CO50" s="75">
        <f>各種係数!CJ48</f>
        <v>0</v>
      </c>
      <c r="CP50" s="75">
        <f>各種係数!CK48</f>
        <v>0</v>
      </c>
      <c r="CQ50" s="75">
        <f>各種係数!CL48</f>
        <v>1.0227040294538761E-4</v>
      </c>
      <c r="CR50" s="75">
        <f>各種係数!CM48</f>
        <v>3.3919384928486629E-4</v>
      </c>
      <c r="CS50" s="75">
        <f>各種係数!CN48</f>
        <v>0</v>
      </c>
      <c r="CT50" s="75">
        <f>各種係数!CO48</f>
        <v>0</v>
      </c>
      <c r="CU50" s="75">
        <f>各種係数!CP48</f>
        <v>0</v>
      </c>
      <c r="CV50" s="75">
        <f>各種係数!CQ48</f>
        <v>0</v>
      </c>
      <c r="CW50" s="75">
        <f>各種係数!CR48</f>
        <v>0</v>
      </c>
      <c r="CX50" s="75">
        <f>各種係数!CS48</f>
        <v>0</v>
      </c>
      <c r="CY50" s="75">
        <f>各種係数!CT48</f>
        <v>2.9071578379051853E-4</v>
      </c>
      <c r="CZ50" s="75">
        <f>各種係数!CU48</f>
        <v>0</v>
      </c>
      <c r="DA50" s="75">
        <f>各種係数!CV48</f>
        <v>0</v>
      </c>
      <c r="DB50" s="75">
        <f>各種係数!CW48</f>
        <v>0</v>
      </c>
      <c r="DC50" s="75">
        <f>各種係数!CX48</f>
        <v>0</v>
      </c>
      <c r="DD50" s="75">
        <f>各種係数!CY48</f>
        <v>0</v>
      </c>
      <c r="DE50" s="75">
        <f>各種係数!CZ48</f>
        <v>0</v>
      </c>
      <c r="DF50" s="75">
        <f>各種係数!DA48</f>
        <v>0</v>
      </c>
      <c r="DG50" s="75">
        <f>各種係数!DB48</f>
        <v>0</v>
      </c>
      <c r="DH50" s="75">
        <f>各種係数!DC48</f>
        <v>0</v>
      </c>
      <c r="DI50" s="75">
        <f>各種係数!DD48</f>
        <v>3.2063624947676853E-2</v>
      </c>
      <c r="DJ50" s="75">
        <f>各種係数!DE48</f>
        <v>9.6232741417558935E-5</v>
      </c>
      <c r="DK50" s="75">
        <f>各種係数!DF48</f>
        <v>0</v>
      </c>
      <c r="DL50" s="75">
        <f>各種係数!DG48</f>
        <v>0</v>
      </c>
      <c r="DM50" s="75">
        <f>各種係数!DH48</f>
        <v>0</v>
      </c>
      <c r="DN50" s="75">
        <f>各種係数!DI48</f>
        <v>0</v>
      </c>
      <c r="DO50" s="75">
        <f>各種係数!DJ48</f>
        <v>0</v>
      </c>
      <c r="DP50" s="75">
        <f>各種係数!DK48</f>
        <v>4.7999616003071976E-5</v>
      </c>
      <c r="DQ50" s="75">
        <f>各種係数!DL48</f>
        <v>0</v>
      </c>
      <c r="DR50" s="75">
        <f>各種係数!DM48</f>
        <v>0</v>
      </c>
      <c r="DS50" s="75">
        <f>各種係数!DN48</f>
        <v>7.7392450666581168E-5</v>
      </c>
      <c r="DT50" s="73">
        <f>各種係数!DO48</f>
        <v>2.5252941595171714E-5</v>
      </c>
      <c r="DU50" s="73">
        <f>各種係数!DP48</f>
        <v>8.6275992680214189E-5</v>
      </c>
      <c r="DV50" s="73">
        <f>各種係数!DQ48</f>
        <v>3.1254826496517495E-5</v>
      </c>
      <c r="DW50" s="73">
        <f>各種係数!DR48</f>
        <v>2.6448361784445722E-5</v>
      </c>
      <c r="DX50" s="73">
        <f>各種係数!DS48</f>
        <v>2.1827014141876064E-4</v>
      </c>
      <c r="DY50" s="73">
        <f>各種係数!DT48</f>
        <v>3.3715823275432059E-4</v>
      </c>
      <c r="DZ50" s="73">
        <f>各種係数!DU48</f>
        <v>2.3431373893210412E-5</v>
      </c>
      <c r="EA50" s="73">
        <f>各種係数!DV48</f>
        <v>2.989914914379046E-5</v>
      </c>
      <c r="EB50" s="73">
        <f>各種係数!DW48</f>
        <v>9.7686781639718143E-6</v>
      </c>
      <c r="EC50" s="73">
        <f>各種係数!DX48</f>
        <v>0</v>
      </c>
      <c r="ED50" s="73">
        <f>各種係数!DY48</f>
        <v>2.8042515441245641E-5</v>
      </c>
      <c r="EE50" s="73">
        <f>各種係数!DZ48</f>
        <v>9.8643451162271415E-6</v>
      </c>
      <c r="EF50" s="73">
        <f>各種係数!EA48</f>
        <v>3.7291602923589194E-5</v>
      </c>
      <c r="EG50" s="73">
        <f>各種係数!EB48</f>
        <v>3.7673019407480231E-5</v>
      </c>
      <c r="EH50" s="73">
        <f>各種係数!EC48</f>
        <v>1.4106014085004037E-5</v>
      </c>
      <c r="EI50" s="73">
        <f>各種係数!ED48</f>
        <v>1.1490458462864423E-5</v>
      </c>
      <c r="EJ50" s="73">
        <f>各種係数!EE48</f>
        <v>1.494341355846741E-5</v>
      </c>
      <c r="EK50" s="73">
        <f>各種係数!EF48</f>
        <v>0</v>
      </c>
      <c r="EL50" s="73">
        <f>各種係数!EG48</f>
        <v>3.2749568748179033E-5</v>
      </c>
      <c r="EM50" s="73">
        <f>各種係数!EH48</f>
        <v>0</v>
      </c>
      <c r="EN50" s="73">
        <f>各種係数!EI48</f>
        <v>2.4104583002574289E-5</v>
      </c>
      <c r="EO50" s="73">
        <f>各種係数!EJ48</f>
        <v>4.9761611188076629E-9</v>
      </c>
      <c r="EP50" s="73">
        <f>各種係数!EK48</f>
        <v>0</v>
      </c>
      <c r="EQ50" s="73">
        <f>各種係数!EL48</f>
        <v>1.4762169422752098E-5</v>
      </c>
      <c r="ER50" s="73">
        <f>各種係数!EM48</f>
        <v>1.3919540224919215E-5</v>
      </c>
      <c r="ES50" s="73">
        <f>各種係数!EN48</f>
        <v>7.7036928751553934E-7</v>
      </c>
      <c r="ET50" s="73">
        <f>各種係数!EO48</f>
        <v>1.8531507289424818E-5</v>
      </c>
      <c r="EU50" s="73">
        <f>各種係数!EP48</f>
        <v>4.5535176003475042E-5</v>
      </c>
      <c r="EV50" s="73">
        <f>各種係数!EQ48</f>
        <v>1.8571242662789777E-5</v>
      </c>
      <c r="EW50" s="73">
        <f>各種係数!ER48</f>
        <v>2.0379423045212209E-5</v>
      </c>
      <c r="EX50" s="73">
        <f>各種係数!ES48</f>
        <v>2.0883605128442018E-5</v>
      </c>
      <c r="EY50" s="73">
        <f>各種係数!ET48</f>
        <v>4.3459869134114164E-5</v>
      </c>
      <c r="EZ50" s="73">
        <f>各種係数!EU48</f>
        <v>3.9162644316784314E-4</v>
      </c>
      <c r="FA50" s="73">
        <f>各種係数!EV48</f>
        <v>1.4532904461299489E-4</v>
      </c>
      <c r="FB50" s="73">
        <f>各種係数!EW48</f>
        <v>2.5571571014183836E-5</v>
      </c>
      <c r="FC50" s="73">
        <f>各種係数!EX48</f>
        <v>0</v>
      </c>
      <c r="FD50" s="73">
        <f>各種係数!EY48</f>
        <v>9.937212363939539E-5</v>
      </c>
      <c r="FE50" s="73">
        <f>各種係数!EZ48</f>
        <v>6.7279419142254486E-6</v>
      </c>
      <c r="FF50" s="73">
        <f>各種係数!FA48</f>
        <v>2.366604491205076E-5</v>
      </c>
      <c r="FG50" s="73">
        <f>各種係数!FB48</f>
        <v>1.0687157464883581E-5</v>
      </c>
      <c r="FH50" s="73">
        <f>各種係数!FC48</f>
        <v>6.941740431691727E-5</v>
      </c>
      <c r="FI50" s="73">
        <f>各種係数!FD48</f>
        <v>5.198211637297507E-5</v>
      </c>
      <c r="FJ50" s="73">
        <f>各種係数!FE48</f>
        <v>1.0063721141784221</v>
      </c>
      <c r="FK50" s="73">
        <f>各種係数!FF48</f>
        <v>2.8040953729664723E-3</v>
      </c>
      <c r="FL50" s="73">
        <f>各種係数!FG48</f>
        <v>9.0636887563483228E-4</v>
      </c>
      <c r="FM50" s="73">
        <f>各種係数!FH48</f>
        <v>1.136984058296845E-4</v>
      </c>
      <c r="FN50" s="73">
        <f>各種係数!FI48</f>
        <v>1.9268502207334584E-4</v>
      </c>
      <c r="FO50" s="73">
        <f>各種係数!FJ48</f>
        <v>1.367092724784412E-3</v>
      </c>
      <c r="FP50" s="73">
        <f>各種係数!FK48</f>
        <v>1.2362980993337906E-3</v>
      </c>
      <c r="FQ50" s="73">
        <f>各種係数!FL48</f>
        <v>1.9756028185630677E-4</v>
      </c>
      <c r="FR50" s="73">
        <f>各種係数!FM48</f>
        <v>1.169683140279223E-5</v>
      </c>
      <c r="FS50" s="73">
        <f>各種係数!FN48</f>
        <v>1.3896019048570537E-4</v>
      </c>
      <c r="FT50" s="73">
        <f>各種係数!FO48</f>
        <v>3.1002654922332226E-5</v>
      </c>
      <c r="FU50" s="73">
        <f>各種係数!FP48</f>
        <v>0</v>
      </c>
      <c r="FV50" s="73">
        <f>各種係数!FQ48</f>
        <v>9.7830870285044622E-5</v>
      </c>
      <c r="FW50" s="73">
        <f>各種係数!FR48</f>
        <v>6.7268021332328584E-4</v>
      </c>
      <c r="FX50" s="73">
        <f>各種係数!FS48</f>
        <v>1.6625259707552184E-3</v>
      </c>
      <c r="FY50" s="73">
        <f>各種係数!FT48</f>
        <v>1.0157207539657966E-3</v>
      </c>
      <c r="FZ50" s="73">
        <f>各種係数!FU48</f>
        <v>2.8258642623899444E-4</v>
      </c>
      <c r="GA50" s="73">
        <f>各種係数!FV48</f>
        <v>2.8317745522160086E-5</v>
      </c>
      <c r="GB50" s="73">
        <f>各種係数!FW48</f>
        <v>6.8065551701628076E-4</v>
      </c>
      <c r="GC50" s="73">
        <f>各種係数!FX48</f>
        <v>6.9987930615094459E-5</v>
      </c>
      <c r="GD50" s="73">
        <f>各種係数!FY48</f>
        <v>2.8492716609900324E-4</v>
      </c>
      <c r="GE50" s="73">
        <f>各種係数!FZ48</f>
        <v>3.9815939864093676E-4</v>
      </c>
      <c r="GF50" s="73">
        <f>各種係数!GA48</f>
        <v>5.473101040885029E-5</v>
      </c>
      <c r="GG50" s="73">
        <f>各種係数!GB48</f>
        <v>1.8952516209751198E-5</v>
      </c>
      <c r="GH50" s="73">
        <f>各種係数!GC48</f>
        <v>7.6977904452500755E-4</v>
      </c>
      <c r="GI50" s="73">
        <f>各種係数!GD48</f>
        <v>3.8422251065693354E-5</v>
      </c>
      <c r="GJ50" s="73">
        <f>各種係数!GE48</f>
        <v>2.6898625302581818E-5</v>
      </c>
      <c r="GK50" s="73">
        <f>各種係数!GF48</f>
        <v>1.3579387006272399E-5</v>
      </c>
      <c r="GL50" s="73">
        <f>各種係数!GG48</f>
        <v>8.8581802988245481E-6</v>
      </c>
      <c r="GM50" s="73">
        <f>各種係数!GH48</f>
        <v>7.2865688012986253E-6</v>
      </c>
      <c r="GN50" s="73">
        <f>各種係数!GI48</f>
        <v>2.3465144697184561E-6</v>
      </c>
      <c r="GO50" s="73">
        <f>各種係数!GJ48</f>
        <v>3.3169577205095007E-5</v>
      </c>
      <c r="GP50" s="73">
        <f>各種係数!GK48</f>
        <v>3.5061228850646877E-5</v>
      </c>
      <c r="GQ50" s="73">
        <f>各種係数!GL48</f>
        <v>4.7309021877831725E-4</v>
      </c>
      <c r="GR50" s="73">
        <f>各種係数!GM48</f>
        <v>1.2588943864589008E-5</v>
      </c>
      <c r="GS50" s="73">
        <f>各種係数!GN48</f>
        <v>2.8163585767544744E-5</v>
      </c>
      <c r="GT50" s="73">
        <f>各種係数!GO48</f>
        <v>1.3659915876258246E-5</v>
      </c>
      <c r="GU50" s="73">
        <f>各種係数!GP48</f>
        <v>2.6621931370503346E-5</v>
      </c>
      <c r="GV50" s="73">
        <f>各種係数!GQ48</f>
        <v>4.8713043830361865E-5</v>
      </c>
      <c r="GW50" s="73">
        <f>各種係数!GR48</f>
        <v>1.0660297770352256E-5</v>
      </c>
      <c r="GX50" s="73">
        <f>各種係数!GS48</f>
        <v>2.3486640242473477E-5</v>
      </c>
      <c r="GY50" s="73">
        <f>各種係数!GT48</f>
        <v>2.2602298177305734E-5</v>
      </c>
      <c r="GZ50" s="73">
        <f>各種係数!GU48</f>
        <v>2.8864811805876723E-5</v>
      </c>
      <c r="HA50" s="73">
        <f>各種係数!GV48</f>
        <v>1.3379516242720118E-5</v>
      </c>
      <c r="HB50" s="73">
        <f>各種係数!GW48</f>
        <v>1.9886280184575654E-5</v>
      </c>
      <c r="HC50" s="73">
        <f>各種係数!GX48</f>
        <v>4.9495816302559361E-5</v>
      </c>
      <c r="HD50" s="73">
        <f>各種係数!GY48</f>
        <v>2.0598755551742371E-5</v>
      </c>
      <c r="HE50" s="73">
        <f>各種係数!GZ48</f>
        <v>3.0917048575176022E-5</v>
      </c>
      <c r="HF50" s="73">
        <f>各種係数!HA48</f>
        <v>1.1290188577404293E-5</v>
      </c>
      <c r="HG50" s="73">
        <f>各種係数!HB48</f>
        <v>2.8448205161917314E-5</v>
      </c>
      <c r="HH50" s="73">
        <f>各種係数!HC48</f>
        <v>2.0731151716802504E-5</v>
      </c>
      <c r="HI50" s="73">
        <f>各種係数!HD48</f>
        <v>1.5678737812912675E-5</v>
      </c>
      <c r="HJ50" s="73">
        <f>各種係数!HE48</f>
        <v>2.0557573215383969E-5</v>
      </c>
      <c r="HK50" s="73">
        <f>各種係数!HF48</f>
        <v>1.4363580977120609E-4</v>
      </c>
      <c r="HL50" s="73">
        <f>各種係数!HG48</f>
        <v>1.7904332591961164E-5</v>
      </c>
      <c r="HM50" s="73">
        <f>各種係数!HH48</f>
        <v>2.2961130865916794E-3</v>
      </c>
      <c r="HN50" s="73">
        <f>各種係数!HI48</f>
        <v>1.8082909619723657E-5</v>
      </c>
      <c r="HO50" s="73">
        <f>各種係数!HJ48</f>
        <v>5.7917456837567471E-5</v>
      </c>
      <c r="HP50" s="73">
        <f>各種係数!HK48</f>
        <v>1.8297990943295964E-5</v>
      </c>
      <c r="HQ50" s="73">
        <f>各種係数!HL48</f>
        <v>3.2103342265235496E-5</v>
      </c>
      <c r="HR50" s="73">
        <f>各種係数!HM48</f>
        <v>3.458137482873941E-5</v>
      </c>
      <c r="HS50" s="73">
        <f>各種係数!HN48</f>
        <v>1.0727405296587279E-5</v>
      </c>
      <c r="HT50" s="73">
        <f>各種係数!HO48</f>
        <v>3.337578859891078E-5</v>
      </c>
      <c r="HU50" s="73">
        <f>各種係数!HP48</f>
        <v>9.6617641228747543E-6</v>
      </c>
      <c r="HV50" s="73">
        <f>各種係数!HQ48</f>
        <v>1.4641173132224216E-5</v>
      </c>
      <c r="HW50" s="203">
        <v>0</v>
      </c>
      <c r="HX50" s="203">
        <f t="shared" si="25"/>
        <v>0</v>
      </c>
      <c r="HY50" s="203">
        <f t="shared" si="26"/>
        <v>0</v>
      </c>
      <c r="HZ50" s="72">
        <f>各種係数!HT48</f>
        <v>5.1169320574869772E-4</v>
      </c>
      <c r="IA50" s="221">
        <f t="shared" si="6"/>
        <v>0</v>
      </c>
      <c r="IB50" s="203">
        <f t="shared" si="13"/>
        <v>0</v>
      </c>
      <c r="IC50" s="219">
        <f t="shared" si="14"/>
        <v>0</v>
      </c>
      <c r="ID50" s="219">
        <f t="shared" si="15"/>
        <v>0</v>
      </c>
      <c r="IE50" s="72">
        <f>各種係数!HT48</f>
        <v>5.1169320574869772E-4</v>
      </c>
      <c r="IF50" s="221">
        <f t="shared" si="27"/>
        <v>0</v>
      </c>
      <c r="II50" s="72">
        <f>各種係数!I48</f>
        <v>8.1074059674058612E-5</v>
      </c>
      <c r="IJ50" s="219">
        <f t="shared" si="16"/>
        <v>0</v>
      </c>
      <c r="IK50" s="73">
        <f>各種係数!C48</f>
        <v>6.8585323606808579E-2</v>
      </c>
      <c r="IL50" s="219">
        <f t="shared" si="17"/>
        <v>0</v>
      </c>
      <c r="IM50" s="232">
        <v>0</v>
      </c>
      <c r="IN50" s="545">
        <f>各種係数!E48</f>
        <v>0.65720249750618831</v>
      </c>
      <c r="IO50" s="219">
        <f t="shared" si="18"/>
        <v>0</v>
      </c>
      <c r="IP50" s="545">
        <f>各種係数!F48</f>
        <v>0.28490412679646804</v>
      </c>
      <c r="IQ50" s="232">
        <f t="shared" si="19"/>
        <v>0</v>
      </c>
      <c r="IR50" s="72">
        <f>各種係数!HT48</f>
        <v>5.1169320574869772E-4</v>
      </c>
      <c r="IS50" s="233">
        <f t="shared" si="20"/>
        <v>0</v>
      </c>
      <c r="IT50" s="234">
        <f t="shared" si="21"/>
        <v>0</v>
      </c>
      <c r="IU50" s="234">
        <f t="shared" si="22"/>
        <v>0</v>
      </c>
      <c r="IV50" s="234">
        <f t="shared" si="23"/>
        <v>0</v>
      </c>
      <c r="IW50" s="235">
        <f t="shared" si="24"/>
        <v>0</v>
      </c>
      <c r="IY50" s="177"/>
      <c r="IZ50" s="181"/>
      <c r="JA50" s="178"/>
      <c r="JB50" s="181"/>
    </row>
    <row r="51" spans="1:262">
      <c r="A51" s="6" t="s">
        <v>252</v>
      </c>
      <c r="B51" s="1" t="s">
        <v>253</v>
      </c>
      <c r="C51" s="219">
        <f>'計算2-1'!AC51</f>
        <v>0</v>
      </c>
      <c r="D51" s="545">
        <f>各種係数!D49</f>
        <v>0.44996886203356168</v>
      </c>
      <c r="E51" s="545">
        <f>各種係数!E49</f>
        <v>0.55003113796643832</v>
      </c>
      <c r="F51" s="545">
        <f>各種係数!F49</f>
        <v>0.31819074388882346</v>
      </c>
      <c r="G51" s="546">
        <f t="shared" si="8"/>
        <v>0</v>
      </c>
      <c r="H51" s="546">
        <f t="shared" si="9"/>
        <v>0</v>
      </c>
      <c r="I51" s="546">
        <f t="shared" si="10"/>
        <v>0</v>
      </c>
      <c r="J51" s="72">
        <f>各種係数!HT49</f>
        <v>6.4003949752859928E-4</v>
      </c>
      <c r="K51" s="221">
        <f t="shared" si="11"/>
        <v>0</v>
      </c>
      <c r="L51" s="546">
        <v>0</v>
      </c>
      <c r="M51" s="558">
        <f>各種係数!C49</f>
        <v>9.8292061884837079E-2</v>
      </c>
      <c r="N51" s="546">
        <f t="shared" si="12"/>
        <v>0</v>
      </c>
      <c r="O51" s="75">
        <f>各種係数!J49</f>
        <v>0</v>
      </c>
      <c r="P51" s="75">
        <f>各種係数!K49</f>
        <v>0</v>
      </c>
      <c r="Q51" s="75">
        <f>各種係数!L49</f>
        <v>0</v>
      </c>
      <c r="R51" s="75">
        <f>各種係数!M49</f>
        <v>8.6051114361930983E-5</v>
      </c>
      <c r="S51" s="75">
        <f>各種係数!N49</f>
        <v>0</v>
      </c>
      <c r="T51" s="75">
        <f>各種係数!O49</f>
        <v>2.2522522522522522E-3</v>
      </c>
      <c r="U51" s="75">
        <f>各種係数!P49</f>
        <v>7.0422535211267609E-4</v>
      </c>
      <c r="V51" s="75">
        <f>各種係数!Q49</f>
        <v>0</v>
      </c>
      <c r="W51" s="75">
        <f>各種係数!R49</f>
        <v>0</v>
      </c>
      <c r="X51" s="75">
        <f>各種係数!S49</f>
        <v>0</v>
      </c>
      <c r="Y51" s="75">
        <f>各種係数!T49</f>
        <v>0</v>
      </c>
      <c r="Z51" s="75">
        <f>各種係数!U49</f>
        <v>0</v>
      </c>
      <c r="AA51" s="75">
        <f>各種係数!V49</f>
        <v>0</v>
      </c>
      <c r="AB51" s="75">
        <f>各種係数!W49</f>
        <v>1.3907561077372397E-4</v>
      </c>
      <c r="AC51" s="75">
        <f>各種係数!X49</f>
        <v>3.1431714600031432E-4</v>
      </c>
      <c r="AD51" s="75">
        <f>各種係数!Y49</f>
        <v>0</v>
      </c>
      <c r="AE51" s="75">
        <f>各種係数!Z49</f>
        <v>0</v>
      </c>
      <c r="AF51" s="75">
        <f>各種係数!AA49</f>
        <v>0</v>
      </c>
      <c r="AG51" s="75">
        <f>各種係数!AB49</f>
        <v>0</v>
      </c>
      <c r="AH51" s="75">
        <f>各種係数!AC49</f>
        <v>0</v>
      </c>
      <c r="AI51" s="75">
        <f>各種係数!AD49</f>
        <v>0</v>
      </c>
      <c r="AJ51" s="75">
        <f>各種係数!AE49</f>
        <v>0</v>
      </c>
      <c r="AK51" s="75">
        <f>各種係数!AF49</f>
        <v>0</v>
      </c>
      <c r="AL51" s="75">
        <f>各種係数!AG49</f>
        <v>0</v>
      </c>
      <c r="AM51" s="75">
        <f>各種係数!AH49</f>
        <v>0</v>
      </c>
      <c r="AN51" s="75">
        <f>各種係数!AI49</f>
        <v>0</v>
      </c>
      <c r="AO51" s="75">
        <f>各種係数!AJ49</f>
        <v>0</v>
      </c>
      <c r="AP51" s="75">
        <f>各種係数!AK49</f>
        <v>0</v>
      </c>
      <c r="AQ51" s="75">
        <f>各種係数!AL49</f>
        <v>3.4655870445344131E-3</v>
      </c>
      <c r="AR51" s="75">
        <f>各種係数!AM49</f>
        <v>0</v>
      </c>
      <c r="AS51" s="75">
        <f>各種係数!AN49</f>
        <v>0</v>
      </c>
      <c r="AT51" s="75">
        <f>各種係数!AO49</f>
        <v>0</v>
      </c>
      <c r="AU51" s="75">
        <f>各種係数!AP49</f>
        <v>0</v>
      </c>
      <c r="AV51" s="75">
        <f>各種係数!AQ49</f>
        <v>5.1948051948051948E-3</v>
      </c>
      <c r="AW51" s="75">
        <f>各種係数!AR49</f>
        <v>1.7918853193395622E-3</v>
      </c>
      <c r="AX51" s="75">
        <f>各種係数!AS49</f>
        <v>0</v>
      </c>
      <c r="AY51" s="75">
        <f>各種係数!AT49</f>
        <v>0</v>
      </c>
      <c r="AZ51" s="75">
        <f>各種係数!AU49</f>
        <v>1.1936461298319714E-3</v>
      </c>
      <c r="BA51" s="75">
        <f>各種係数!AV49</f>
        <v>3.0025521693439425E-4</v>
      </c>
      <c r="BB51" s="75">
        <f>各種係数!AW49</f>
        <v>0</v>
      </c>
      <c r="BC51" s="75">
        <f>各種係数!AX49</f>
        <v>2.6292067307692306E-4</v>
      </c>
      <c r="BD51" s="75">
        <f>各種係数!AY49</f>
        <v>1.7351320869301177E-4</v>
      </c>
      <c r="BE51" s="75">
        <f>各種係数!AZ49</f>
        <v>5.2816901408450699E-4</v>
      </c>
      <c r="BF51" s="75">
        <f>各種係数!BA49</f>
        <v>3.4174455979606162E-3</v>
      </c>
      <c r="BG51" s="75">
        <f>各種係数!BB49</f>
        <v>0.11618108270356095</v>
      </c>
      <c r="BH51" s="75">
        <f>各種係数!BC49</f>
        <v>1.6417878205266683E-3</v>
      </c>
      <c r="BI51" s="75">
        <f>各種係数!BD49</f>
        <v>2.7863348447613443E-3</v>
      </c>
      <c r="BJ51" s="75">
        <f>各種係数!BE49</f>
        <v>2.4954828408893549E-3</v>
      </c>
      <c r="BK51" s="75">
        <f>各種係数!BF49</f>
        <v>2.7649580116971086E-3</v>
      </c>
      <c r="BL51" s="75">
        <f>各種係数!BG49</f>
        <v>1.2468827930174563E-3</v>
      </c>
      <c r="BM51" s="75">
        <f>各種係数!BH49</f>
        <v>2.5144347178245484E-3</v>
      </c>
      <c r="BN51" s="75">
        <f>各種係数!BI49</f>
        <v>0</v>
      </c>
      <c r="BO51" s="75">
        <f>各種係数!BJ49</f>
        <v>7.2797864595971855E-4</v>
      </c>
      <c r="BP51" s="75">
        <f>各種係数!BK49</f>
        <v>1.0576993216135386E-3</v>
      </c>
      <c r="BQ51" s="75">
        <f>各種係数!BL49</f>
        <v>0</v>
      </c>
      <c r="BR51" s="75">
        <f>各種係数!BM49</f>
        <v>4.3725404459991256E-4</v>
      </c>
      <c r="BS51" s="75">
        <f>各種係数!BN49</f>
        <v>9.3819234073337253E-4</v>
      </c>
      <c r="BT51" s="75">
        <f>各種係数!BO49</f>
        <v>2.1299254526091589E-3</v>
      </c>
      <c r="BU51" s="75">
        <f>各種係数!BP49</f>
        <v>2.3439164713402942E-3</v>
      </c>
      <c r="BV51" s="75">
        <f>各種係数!BQ49</f>
        <v>6.0835544740347601E-4</v>
      </c>
      <c r="BW51" s="75">
        <f>各種係数!BR49</f>
        <v>0</v>
      </c>
      <c r="BX51" s="75">
        <f>各種係数!BS49</f>
        <v>1.6777256750748685E-5</v>
      </c>
      <c r="BY51" s="75">
        <f>各種係数!BT49</f>
        <v>9.522358497752724E-5</v>
      </c>
      <c r="BZ51" s="75">
        <f>各種係数!BU49</f>
        <v>1.3754617621630118E-4</v>
      </c>
      <c r="CA51" s="75">
        <f>各種係数!BV49</f>
        <v>0</v>
      </c>
      <c r="CB51" s="75">
        <f>各種係数!BW49</f>
        <v>0</v>
      </c>
      <c r="CC51" s="75">
        <f>各種係数!BX49</f>
        <v>0</v>
      </c>
      <c r="CD51" s="75">
        <f>各種係数!BY49</f>
        <v>2.6004984288655324E-4</v>
      </c>
      <c r="CE51" s="75">
        <f>各種係数!BZ49</f>
        <v>0</v>
      </c>
      <c r="CF51" s="75">
        <f>各種係数!CA49</f>
        <v>3.272642184030488E-6</v>
      </c>
      <c r="CG51" s="75">
        <f>各種係数!CB49</f>
        <v>0</v>
      </c>
      <c r="CH51" s="75">
        <f>各種係数!CC49</f>
        <v>0</v>
      </c>
      <c r="CI51" s="75">
        <f>各種係数!CD49</f>
        <v>0</v>
      </c>
      <c r="CJ51" s="75">
        <f>各種係数!CE49</f>
        <v>0</v>
      </c>
      <c r="CK51" s="75">
        <f>各種係数!CF49</f>
        <v>0</v>
      </c>
      <c r="CL51" s="75">
        <f>各種係数!CG49</f>
        <v>1.3020663793440189E-5</v>
      </c>
      <c r="CM51" s="75">
        <f>各種係数!CH49</f>
        <v>0</v>
      </c>
      <c r="CN51" s="75">
        <f>各種係数!CI49</f>
        <v>0</v>
      </c>
      <c r="CO51" s="75">
        <f>各種係数!CJ49</f>
        <v>0</v>
      </c>
      <c r="CP51" s="75">
        <f>各種係数!CK49</f>
        <v>0</v>
      </c>
      <c r="CQ51" s="75">
        <f>各種係数!CL49</f>
        <v>1.0227040294538761E-4</v>
      </c>
      <c r="CR51" s="75">
        <f>各種係数!CM49</f>
        <v>1.6959692464243314E-4</v>
      </c>
      <c r="CS51" s="75">
        <f>各種係数!CN49</f>
        <v>0</v>
      </c>
      <c r="CT51" s="75">
        <f>各種係数!CO49</f>
        <v>0</v>
      </c>
      <c r="CU51" s="75">
        <f>各種係数!CP49</f>
        <v>0</v>
      </c>
      <c r="CV51" s="75">
        <f>各種係数!CQ49</f>
        <v>0</v>
      </c>
      <c r="CW51" s="75">
        <f>各種係数!CR49</f>
        <v>0</v>
      </c>
      <c r="CX51" s="75">
        <f>各種係数!CS49</f>
        <v>0</v>
      </c>
      <c r="CY51" s="75">
        <f>各種係数!CT49</f>
        <v>2.0765413127894181E-5</v>
      </c>
      <c r="CZ51" s="75">
        <f>各種係数!CU49</f>
        <v>0</v>
      </c>
      <c r="DA51" s="75">
        <f>各種係数!CV49</f>
        <v>0</v>
      </c>
      <c r="DB51" s="75">
        <f>各種係数!CW49</f>
        <v>0</v>
      </c>
      <c r="DC51" s="75">
        <f>各種係数!CX49</f>
        <v>0</v>
      </c>
      <c r="DD51" s="75">
        <f>各種係数!CY49</f>
        <v>0</v>
      </c>
      <c r="DE51" s="75">
        <f>各種係数!CZ49</f>
        <v>0</v>
      </c>
      <c r="DF51" s="75">
        <f>各種係数!DA49</f>
        <v>0</v>
      </c>
      <c r="DG51" s="75">
        <f>各種係数!DB49</f>
        <v>1.3350778350377826E-4</v>
      </c>
      <c r="DH51" s="75">
        <f>各種係数!DC49</f>
        <v>0</v>
      </c>
      <c r="DI51" s="75">
        <f>各種係数!DD49</f>
        <v>5.0263708664713268E-2</v>
      </c>
      <c r="DJ51" s="75">
        <f>各種係数!DE49</f>
        <v>5.0648811272399435E-6</v>
      </c>
      <c r="DK51" s="75">
        <f>各種係数!DF49</f>
        <v>0</v>
      </c>
      <c r="DL51" s="75">
        <f>各種係数!DG49</f>
        <v>0</v>
      </c>
      <c r="DM51" s="75">
        <f>各種係数!DH49</f>
        <v>0</v>
      </c>
      <c r="DN51" s="75">
        <f>各種係数!DI49</f>
        <v>0</v>
      </c>
      <c r="DO51" s="75">
        <f>各種係数!DJ49</f>
        <v>0</v>
      </c>
      <c r="DP51" s="75">
        <f>各種係数!DK49</f>
        <v>2.3999808001535988E-5</v>
      </c>
      <c r="DQ51" s="75">
        <f>各種係数!DL49</f>
        <v>0</v>
      </c>
      <c r="DR51" s="75">
        <f>各種係数!DM49</f>
        <v>0</v>
      </c>
      <c r="DS51" s="75">
        <f>各種係数!DN49</f>
        <v>1.7075780146099065E-4</v>
      </c>
      <c r="DT51" s="73">
        <f>各種係数!DO49</f>
        <v>5.3190176561097866E-5</v>
      </c>
      <c r="DU51" s="73">
        <f>各種係数!DP49</f>
        <v>1.8935756745673196E-4</v>
      </c>
      <c r="DV51" s="73">
        <f>各種係数!DQ49</f>
        <v>7.8523760288152239E-5</v>
      </c>
      <c r="DW51" s="73">
        <f>各種係数!DR49</f>
        <v>3.8640229307705551E-5</v>
      </c>
      <c r="DX51" s="73">
        <f>各種係数!DS49</f>
        <v>3.5310334562445951E-4</v>
      </c>
      <c r="DY51" s="73">
        <f>各種係数!DT49</f>
        <v>3.8023652405674846E-4</v>
      </c>
      <c r="DZ51" s="73">
        <f>各種係数!DU49</f>
        <v>4.9197716021649012E-5</v>
      </c>
      <c r="EA51" s="73">
        <f>各種係数!DV49</f>
        <v>6.1025367707381443E-5</v>
      </c>
      <c r="EB51" s="73">
        <f>各種係数!DW49</f>
        <v>2.1117751454825304E-5</v>
      </c>
      <c r="EC51" s="73">
        <f>各種係数!DX49</f>
        <v>0</v>
      </c>
      <c r="ED51" s="73">
        <f>各種係数!DY49</f>
        <v>5.8151688865644377E-5</v>
      </c>
      <c r="EE51" s="73">
        <f>各種係数!DZ49</f>
        <v>1.9769419274678266E-5</v>
      </c>
      <c r="EF51" s="73">
        <f>各種係数!EA49</f>
        <v>7.5056379641042271E-5</v>
      </c>
      <c r="EG51" s="73">
        <f>各種係数!EB49</f>
        <v>5.7784083040565846E-5</v>
      </c>
      <c r="EH51" s="73">
        <f>各種係数!EC49</f>
        <v>2.6300025344097364E-5</v>
      </c>
      <c r="EI51" s="73">
        <f>各種係数!ED49</f>
        <v>2.2997516222779686E-5</v>
      </c>
      <c r="EJ51" s="73">
        <f>各種係数!EE49</f>
        <v>3.2694148670750097E-5</v>
      </c>
      <c r="EK51" s="73">
        <f>各種係数!EF49</f>
        <v>0</v>
      </c>
      <c r="EL51" s="73">
        <f>各種係数!EG49</f>
        <v>6.6007888547726451E-5</v>
      </c>
      <c r="EM51" s="73">
        <f>各種係数!EH49</f>
        <v>0</v>
      </c>
      <c r="EN51" s="73">
        <f>各種係数!EI49</f>
        <v>4.7724731586159497E-5</v>
      </c>
      <c r="EO51" s="73">
        <f>各種係数!EJ49</f>
        <v>9.8523153750146282E-9</v>
      </c>
      <c r="EP51" s="73">
        <f>各種係数!EK49</f>
        <v>0</v>
      </c>
      <c r="EQ51" s="73">
        <f>各種係数!EL49</f>
        <v>2.7785725735655236E-5</v>
      </c>
      <c r="ER51" s="73">
        <f>各種係数!EM49</f>
        <v>1.4120920133231796E-5</v>
      </c>
      <c r="ES51" s="73">
        <f>各種係数!EN49</f>
        <v>1.2462537066221347E-6</v>
      </c>
      <c r="ET51" s="73">
        <f>各種係数!EO49</f>
        <v>3.7006022836449824E-5</v>
      </c>
      <c r="EU51" s="73">
        <f>各種係数!EP49</f>
        <v>3.815515070807359E-4</v>
      </c>
      <c r="EV51" s="73">
        <f>各種係数!EQ49</f>
        <v>4.1088928750622345E-5</v>
      </c>
      <c r="EW51" s="73">
        <f>各種係数!ER49</f>
        <v>4.5188666328616783E-5</v>
      </c>
      <c r="EX51" s="73">
        <f>各種係数!ES49</f>
        <v>4.0239792171695034E-5</v>
      </c>
      <c r="EY51" s="73">
        <f>各種係数!ET49</f>
        <v>9.1014808693205371E-5</v>
      </c>
      <c r="EZ51" s="73">
        <f>各種係数!EU49</f>
        <v>5.8167158115522374E-4</v>
      </c>
      <c r="FA51" s="73">
        <f>各種係数!EV49</f>
        <v>2.6062038250129294E-4</v>
      </c>
      <c r="FB51" s="73">
        <f>各種係数!EW49</f>
        <v>5.4889455649472745E-5</v>
      </c>
      <c r="FC51" s="73">
        <f>各種係数!EX49</f>
        <v>0</v>
      </c>
      <c r="FD51" s="73">
        <f>各種係数!EY49</f>
        <v>1.5328367178828341E-4</v>
      </c>
      <c r="FE51" s="73">
        <f>各種係数!EZ49</f>
        <v>4.3248598925032931E-5</v>
      </c>
      <c r="FF51" s="73">
        <f>各種係数!FA49</f>
        <v>3.3363328693885165E-5</v>
      </c>
      <c r="FG51" s="73">
        <f>各種係数!FB49</f>
        <v>4.8266526700575042E-5</v>
      </c>
      <c r="FH51" s="73">
        <f>各種係数!FC49</f>
        <v>4.9897956613222542E-5</v>
      </c>
      <c r="FI51" s="73">
        <f>各種係数!FD49</f>
        <v>8.4993973892535197E-5</v>
      </c>
      <c r="FJ51" s="73">
        <f>各種係数!FE49</f>
        <v>3.6423552369063895E-4</v>
      </c>
      <c r="FK51" s="73">
        <f>各種係数!FF49</f>
        <v>1.0115784427770673</v>
      </c>
      <c r="FL51" s="73">
        <f>各種係数!FG49</f>
        <v>2.0508237741892113E-4</v>
      </c>
      <c r="FM51" s="73">
        <f>各種係数!FH49</f>
        <v>3.0951867987888935E-4</v>
      </c>
      <c r="FN51" s="73">
        <f>各種係数!FI49</f>
        <v>2.9388909375697953E-4</v>
      </c>
      <c r="FO51" s="73">
        <f>各種係数!FJ49</f>
        <v>3.0769620644914726E-4</v>
      </c>
      <c r="FP51" s="73">
        <f>各種係数!FK49</f>
        <v>1.4274478655516579E-4</v>
      </c>
      <c r="FQ51" s="73">
        <f>各種係数!FL49</f>
        <v>2.8288696361450502E-4</v>
      </c>
      <c r="FR51" s="73">
        <f>各種係数!FM49</f>
        <v>2.5167063727935501E-5</v>
      </c>
      <c r="FS51" s="73">
        <f>各種係数!FN49</f>
        <v>8.9109480923509367E-5</v>
      </c>
      <c r="FT51" s="73">
        <f>各種係数!FO49</f>
        <v>1.3492852775195616E-4</v>
      </c>
      <c r="FU51" s="73">
        <f>各種係数!FP49</f>
        <v>0</v>
      </c>
      <c r="FV51" s="73">
        <f>各種係数!FQ49</f>
        <v>5.4879474364846388E-5</v>
      </c>
      <c r="FW51" s="73">
        <f>各種係数!FR49</f>
        <v>1.1629864329843925E-4</v>
      </c>
      <c r="FX51" s="73">
        <f>各種係数!FS49</f>
        <v>2.3226321803859867E-4</v>
      </c>
      <c r="FY51" s="73">
        <f>各種係数!FT49</f>
        <v>2.5422504867245345E-4</v>
      </c>
      <c r="FZ51" s="73">
        <f>各種係数!FU49</f>
        <v>1.3402811573075932E-4</v>
      </c>
      <c r="GA51" s="73">
        <f>各種係数!FV49</f>
        <v>6.0905855737878176E-5</v>
      </c>
      <c r="GB51" s="73">
        <f>各種係数!FW49</f>
        <v>4.1823746430705469E-5</v>
      </c>
      <c r="GC51" s="73">
        <f>各種係数!FX49</f>
        <v>5.9779676384941916E-5</v>
      </c>
      <c r="GD51" s="73">
        <f>各種係数!FY49</f>
        <v>6.8346979882148403E-5</v>
      </c>
      <c r="GE51" s="73">
        <f>各種係数!FZ49</f>
        <v>3.9163083975057442E-5</v>
      </c>
      <c r="GF51" s="73">
        <f>各種係数!GA49</f>
        <v>1.185570431713978E-4</v>
      </c>
      <c r="GG51" s="73">
        <f>各種係数!GB49</f>
        <v>2.9849865353045075E-5</v>
      </c>
      <c r="GH51" s="73">
        <f>各種係数!GC49</f>
        <v>1.0929010955388355E-4</v>
      </c>
      <c r="GI51" s="73">
        <f>各種係数!GD49</f>
        <v>7.1040338420178122E-5</v>
      </c>
      <c r="GJ51" s="73">
        <f>各種係数!GE49</f>
        <v>5.3557684975981374E-5</v>
      </c>
      <c r="GK51" s="73">
        <f>各種係数!GF49</f>
        <v>2.6387352338533325E-5</v>
      </c>
      <c r="GL51" s="73">
        <f>各種係数!GG49</f>
        <v>1.5470680528084896E-5</v>
      </c>
      <c r="GM51" s="73">
        <f>各種係数!GH49</f>
        <v>1.320216225537834E-5</v>
      </c>
      <c r="GN51" s="73">
        <f>各種係数!GI49</f>
        <v>3.4869706996138583E-6</v>
      </c>
      <c r="GO51" s="73">
        <f>各種係数!GJ49</f>
        <v>2.2592466427846772E-5</v>
      </c>
      <c r="GP51" s="73">
        <f>各種係数!GK49</f>
        <v>7.7207018964405819E-5</v>
      </c>
      <c r="GQ51" s="73">
        <f>各種係数!GL49</f>
        <v>1.037876959118063E-3</v>
      </c>
      <c r="GR51" s="73">
        <f>各種係数!GM49</f>
        <v>1.3530836616576705E-5</v>
      </c>
      <c r="GS51" s="73">
        <f>各種係数!GN49</f>
        <v>4.2082428984843207E-5</v>
      </c>
      <c r="GT51" s="73">
        <f>各種係数!GO49</f>
        <v>2.8806683974679674E-5</v>
      </c>
      <c r="GU51" s="73">
        <f>各種係数!GP49</f>
        <v>4.7770313114798817E-5</v>
      </c>
      <c r="GV51" s="73">
        <f>各種係数!GQ49</f>
        <v>5.989700485813512E-5</v>
      </c>
      <c r="GW51" s="73">
        <f>各種係数!GR49</f>
        <v>2.2085836179529392E-5</v>
      </c>
      <c r="GX51" s="73">
        <f>各種係数!GS49</f>
        <v>4.1206191008376276E-5</v>
      </c>
      <c r="GY51" s="73">
        <f>各種係数!GT49</f>
        <v>4.7200395400194183E-5</v>
      </c>
      <c r="GZ51" s="73">
        <f>各種係数!GU49</f>
        <v>6.2298544843771518E-5</v>
      </c>
      <c r="HA51" s="73">
        <f>各種係数!GV49</f>
        <v>2.502198939976968E-5</v>
      </c>
      <c r="HB51" s="73">
        <f>各種係数!GW49</f>
        <v>4.1196326699697226E-5</v>
      </c>
      <c r="HC51" s="73">
        <f>各種係数!GX49</f>
        <v>5.7796335823245006E-5</v>
      </c>
      <c r="HD51" s="73">
        <f>各種係数!GY49</f>
        <v>3.3314668783106877E-5</v>
      </c>
      <c r="HE51" s="73">
        <f>各種係数!GZ49</f>
        <v>3.8526857216621284E-5</v>
      </c>
      <c r="HF51" s="73">
        <f>各種係数!HA49</f>
        <v>1.7746844168622455E-5</v>
      </c>
      <c r="HG51" s="73">
        <f>各種係数!HB49</f>
        <v>5.4584711020154976E-5</v>
      </c>
      <c r="HH51" s="73">
        <f>各種係数!HC49</f>
        <v>3.7150800372000746E-5</v>
      </c>
      <c r="HI51" s="73">
        <f>各種係数!HD49</f>
        <v>2.103833945935158E-5</v>
      </c>
      <c r="HJ51" s="73">
        <f>各種係数!HE49</f>
        <v>4.0592668489600061E-5</v>
      </c>
      <c r="HK51" s="73">
        <f>各種係数!HF49</f>
        <v>3.3211790484611963E-4</v>
      </c>
      <c r="HL51" s="73">
        <f>各種係数!HG49</f>
        <v>3.7404435685356272E-5</v>
      </c>
      <c r="HM51" s="73">
        <f>各種係数!HH49</f>
        <v>5.1444945356312714E-3</v>
      </c>
      <c r="HN51" s="73">
        <f>各種係数!HI49</f>
        <v>2.2128518457117548E-5</v>
      </c>
      <c r="HO51" s="73">
        <f>各種係数!HJ49</f>
        <v>1.0398426040064717E-4</v>
      </c>
      <c r="HP51" s="73">
        <f>各種係数!HK49</f>
        <v>2.5732200752512599E-5</v>
      </c>
      <c r="HQ51" s="73">
        <f>各種係数!HL49</f>
        <v>4.6413359964589512E-5</v>
      </c>
      <c r="HR51" s="73">
        <f>各種係数!HM49</f>
        <v>6.5387638401655557E-5</v>
      </c>
      <c r="HS51" s="73">
        <f>各種係数!HN49</f>
        <v>2.0562512983719641E-5</v>
      </c>
      <c r="HT51" s="73">
        <f>各種係数!HO49</f>
        <v>5.6746930234727479E-5</v>
      </c>
      <c r="HU51" s="73">
        <f>各種係数!HP49</f>
        <v>1.7003852010844665E-5</v>
      </c>
      <c r="HV51" s="73">
        <f>各種係数!HQ49</f>
        <v>2.3375682833128984E-5</v>
      </c>
      <c r="HW51" s="203">
        <v>0</v>
      </c>
      <c r="HX51" s="203">
        <f t="shared" si="25"/>
        <v>0</v>
      </c>
      <c r="HY51" s="203">
        <f t="shared" si="26"/>
        <v>0</v>
      </c>
      <c r="HZ51" s="72">
        <f>各種係数!HT49</f>
        <v>6.4003949752859928E-4</v>
      </c>
      <c r="IA51" s="221">
        <f t="shared" si="6"/>
        <v>0</v>
      </c>
      <c r="IB51" s="203">
        <f t="shared" si="13"/>
        <v>0</v>
      </c>
      <c r="IC51" s="219">
        <f t="shared" si="14"/>
        <v>0</v>
      </c>
      <c r="ID51" s="219">
        <f t="shared" si="15"/>
        <v>0</v>
      </c>
      <c r="IE51" s="72">
        <f>各種係数!HT49</f>
        <v>6.4003949752859928E-4</v>
      </c>
      <c r="IF51" s="221">
        <f t="shared" si="27"/>
        <v>0</v>
      </c>
      <c r="II51" s="72">
        <f>各種係数!I49</f>
        <v>1.5978099351821771E-5</v>
      </c>
      <c r="IJ51" s="219">
        <f t="shared" si="16"/>
        <v>0</v>
      </c>
      <c r="IK51" s="73">
        <f>各種係数!C49</f>
        <v>9.8292061884837079E-2</v>
      </c>
      <c r="IL51" s="219">
        <f t="shared" si="17"/>
        <v>0</v>
      </c>
      <c r="IM51" s="232">
        <v>0</v>
      </c>
      <c r="IN51" s="545">
        <f>各種係数!E49</f>
        <v>0.55003113796643832</v>
      </c>
      <c r="IO51" s="219">
        <f t="shared" si="18"/>
        <v>0</v>
      </c>
      <c r="IP51" s="545">
        <f>各種係数!F49</f>
        <v>0.31819074388882346</v>
      </c>
      <c r="IQ51" s="232">
        <f t="shared" si="19"/>
        <v>0</v>
      </c>
      <c r="IR51" s="72">
        <f>各種係数!HT49</f>
        <v>6.4003949752859928E-4</v>
      </c>
      <c r="IS51" s="233">
        <f t="shared" si="20"/>
        <v>0</v>
      </c>
      <c r="IT51" s="234">
        <f t="shared" si="21"/>
        <v>0</v>
      </c>
      <c r="IU51" s="234">
        <f t="shared" si="22"/>
        <v>0</v>
      </c>
      <c r="IV51" s="234">
        <f t="shared" si="23"/>
        <v>0</v>
      </c>
      <c r="IW51" s="235">
        <f t="shared" si="24"/>
        <v>0</v>
      </c>
      <c r="IY51" s="177"/>
      <c r="IZ51" s="181"/>
      <c r="JA51" s="178"/>
      <c r="JB51" s="181"/>
    </row>
    <row r="52" spans="1:262">
      <c r="A52" s="6" t="s">
        <v>254</v>
      </c>
      <c r="B52" s="1" t="s">
        <v>255</v>
      </c>
      <c r="C52" s="219">
        <f>'計算2-1'!AC52</f>
        <v>0</v>
      </c>
      <c r="D52" s="545">
        <f>各種係数!D50</f>
        <v>0.71018124473439759</v>
      </c>
      <c r="E52" s="545">
        <f>各種係数!E50</f>
        <v>0.28981875526560241</v>
      </c>
      <c r="F52" s="545">
        <f>各種係数!F50</f>
        <v>0.22166295824242294</v>
      </c>
      <c r="G52" s="546">
        <f t="shared" si="8"/>
        <v>0</v>
      </c>
      <c r="H52" s="546">
        <f t="shared" si="9"/>
        <v>0</v>
      </c>
      <c r="I52" s="546">
        <f t="shared" si="10"/>
        <v>0</v>
      </c>
      <c r="J52" s="72">
        <f>各種係数!HT50</f>
        <v>4.6380505929878379E-4</v>
      </c>
      <c r="K52" s="221">
        <f t="shared" si="11"/>
        <v>0</v>
      </c>
      <c r="L52" s="546">
        <v>0</v>
      </c>
      <c r="M52" s="558">
        <f>各種係数!C50</f>
        <v>2.290902421129859E-2</v>
      </c>
      <c r="N52" s="546">
        <f t="shared" si="12"/>
        <v>0</v>
      </c>
      <c r="O52" s="75">
        <f>各種係数!J50</f>
        <v>4.574690979624326E-6</v>
      </c>
      <c r="P52" s="75">
        <f>各種係数!K50</f>
        <v>0</v>
      </c>
      <c r="Q52" s="75">
        <f>各種係数!L50</f>
        <v>2.4126907533626878E-4</v>
      </c>
      <c r="R52" s="75">
        <f>各種係数!M50</f>
        <v>0</v>
      </c>
      <c r="S52" s="75">
        <f>各種係数!N50</f>
        <v>0</v>
      </c>
      <c r="T52" s="75">
        <f>各種係数!O50</f>
        <v>0</v>
      </c>
      <c r="U52" s="75">
        <f>各種係数!P50</f>
        <v>0</v>
      </c>
      <c r="V52" s="75">
        <f>各種係数!Q50</f>
        <v>0</v>
      </c>
      <c r="W52" s="75">
        <f>各種係数!R50</f>
        <v>0</v>
      </c>
      <c r="X52" s="75">
        <f>各種係数!S50</f>
        <v>0</v>
      </c>
      <c r="Y52" s="75">
        <f>各種係数!T50</f>
        <v>0</v>
      </c>
      <c r="Z52" s="75">
        <f>各種係数!U50</f>
        <v>0</v>
      </c>
      <c r="AA52" s="75">
        <f>各種係数!V50</f>
        <v>0</v>
      </c>
      <c r="AB52" s="75">
        <f>各種係数!W50</f>
        <v>0</v>
      </c>
      <c r="AC52" s="75">
        <f>各種係数!X50</f>
        <v>0</v>
      </c>
      <c r="AD52" s="75">
        <f>各種係数!Y50</f>
        <v>0</v>
      </c>
      <c r="AE52" s="75">
        <f>各種係数!Z50</f>
        <v>0</v>
      </c>
      <c r="AF52" s="75">
        <f>各種係数!AA50</f>
        <v>0</v>
      </c>
      <c r="AG52" s="75">
        <f>各種係数!AB50</f>
        <v>0</v>
      </c>
      <c r="AH52" s="75">
        <f>各種係数!AC50</f>
        <v>0</v>
      </c>
      <c r="AI52" s="75">
        <f>各種係数!AD50</f>
        <v>0</v>
      </c>
      <c r="AJ52" s="75">
        <f>各種係数!AE50</f>
        <v>0</v>
      </c>
      <c r="AK52" s="75">
        <f>各種係数!AF50</f>
        <v>0</v>
      </c>
      <c r="AL52" s="75">
        <f>各種係数!AG50</f>
        <v>0</v>
      </c>
      <c r="AM52" s="75">
        <f>各種係数!AH50</f>
        <v>0</v>
      </c>
      <c r="AN52" s="75">
        <f>各種係数!AI50</f>
        <v>0</v>
      </c>
      <c r="AO52" s="75">
        <f>各種係数!AJ50</f>
        <v>0</v>
      </c>
      <c r="AP52" s="75">
        <f>各種係数!AK50</f>
        <v>0</v>
      </c>
      <c r="AQ52" s="75">
        <f>各種係数!AL50</f>
        <v>0</v>
      </c>
      <c r="AR52" s="75">
        <f>各種係数!AM50</f>
        <v>0</v>
      </c>
      <c r="AS52" s="75">
        <f>各種係数!AN50</f>
        <v>0</v>
      </c>
      <c r="AT52" s="75">
        <f>各種係数!AO50</f>
        <v>0</v>
      </c>
      <c r="AU52" s="75">
        <f>各種係数!AP50</f>
        <v>0</v>
      </c>
      <c r="AV52" s="75">
        <f>各種係数!AQ50</f>
        <v>0</v>
      </c>
      <c r="AW52" s="75">
        <f>各種係数!AR50</f>
        <v>0</v>
      </c>
      <c r="AX52" s="75">
        <f>各種係数!AS50</f>
        <v>0</v>
      </c>
      <c r="AY52" s="75">
        <f>各種係数!AT50</f>
        <v>0</v>
      </c>
      <c r="AZ52" s="75">
        <f>各種係数!AU50</f>
        <v>0</v>
      </c>
      <c r="BA52" s="75">
        <f>各種係数!AV50</f>
        <v>0</v>
      </c>
      <c r="BB52" s="75">
        <f>各種係数!AW50</f>
        <v>0</v>
      </c>
      <c r="BC52" s="75">
        <f>各種係数!AX50</f>
        <v>0</v>
      </c>
      <c r="BD52" s="75">
        <f>各種係数!AY50</f>
        <v>2.1689151086626471E-5</v>
      </c>
      <c r="BE52" s="75">
        <f>各種係数!AZ50</f>
        <v>0</v>
      </c>
      <c r="BF52" s="75">
        <f>各種係数!BA50</f>
        <v>1.0529426977500277E-3</v>
      </c>
      <c r="BG52" s="75">
        <f>各種係数!BB50</f>
        <v>6.8223003944142416E-3</v>
      </c>
      <c r="BH52" s="75">
        <f>各種係数!BC50</f>
        <v>7.5306215030999546E-2</v>
      </c>
      <c r="BI52" s="75">
        <f>各種係数!BD50</f>
        <v>0</v>
      </c>
      <c r="BJ52" s="75">
        <f>各種係数!BE50</f>
        <v>0</v>
      </c>
      <c r="BK52" s="75">
        <f>各種係数!BF50</f>
        <v>8.3257099980470553E-4</v>
      </c>
      <c r="BL52" s="75">
        <f>各種係数!BG50</f>
        <v>0</v>
      </c>
      <c r="BM52" s="75">
        <f>各種係数!BH50</f>
        <v>6.5189048239895696E-4</v>
      </c>
      <c r="BN52" s="75">
        <f>各種係数!BI50</f>
        <v>0</v>
      </c>
      <c r="BO52" s="75">
        <f>各種係数!BJ50</f>
        <v>3.0332443581654941E-4</v>
      </c>
      <c r="BP52" s="75">
        <f>各種係数!BK50</f>
        <v>2.5530673280326795E-4</v>
      </c>
      <c r="BQ52" s="75">
        <f>各種係数!BL50</f>
        <v>0</v>
      </c>
      <c r="BR52" s="75">
        <f>各種係数!BM50</f>
        <v>0</v>
      </c>
      <c r="BS52" s="75">
        <f>各種係数!BN50</f>
        <v>2.2607044355021024E-4</v>
      </c>
      <c r="BT52" s="75">
        <f>各種係数!BO50</f>
        <v>0</v>
      </c>
      <c r="BU52" s="75">
        <f>各種係数!BP50</f>
        <v>0</v>
      </c>
      <c r="BV52" s="75">
        <f>各種係数!BQ50</f>
        <v>2.9368883667754014E-4</v>
      </c>
      <c r="BW52" s="75">
        <f>各種係数!BR50</f>
        <v>0</v>
      </c>
      <c r="BX52" s="75">
        <f>各種係数!BS50</f>
        <v>3.4812807757803521E-4</v>
      </c>
      <c r="BY52" s="75">
        <f>各種係数!BT50</f>
        <v>0</v>
      </c>
      <c r="BZ52" s="75">
        <f>各種係数!BU50</f>
        <v>4.421127092666824E-5</v>
      </c>
      <c r="CA52" s="75">
        <f>各種係数!BV50</f>
        <v>0</v>
      </c>
      <c r="CB52" s="75">
        <f>各種係数!BW50</f>
        <v>0</v>
      </c>
      <c r="CC52" s="75">
        <f>各種係数!BX50</f>
        <v>0</v>
      </c>
      <c r="CD52" s="75">
        <f>各種係数!BY50</f>
        <v>1.0835410120273052E-4</v>
      </c>
      <c r="CE52" s="75">
        <f>各種係数!BZ50</f>
        <v>1.9392623046193227E-5</v>
      </c>
      <c r="CF52" s="75">
        <f>各種係数!CA50</f>
        <v>9.0488556388442995E-4</v>
      </c>
      <c r="CG52" s="75">
        <f>各種係数!CB50</f>
        <v>1.3378701998332123E-5</v>
      </c>
      <c r="CH52" s="75">
        <f>各種係数!CC50</f>
        <v>0</v>
      </c>
      <c r="CI52" s="75">
        <f>各種係数!CD50</f>
        <v>0</v>
      </c>
      <c r="CJ52" s="75">
        <f>各種係数!CE50</f>
        <v>0</v>
      </c>
      <c r="CK52" s="75">
        <f>各種係数!CF50</f>
        <v>0</v>
      </c>
      <c r="CL52" s="75">
        <f>各種係数!CG50</f>
        <v>0</v>
      </c>
      <c r="CM52" s="75">
        <f>各種係数!CH50</f>
        <v>0</v>
      </c>
      <c r="CN52" s="75">
        <f>各種係数!CI50</f>
        <v>0</v>
      </c>
      <c r="CO52" s="75">
        <f>各種係数!CJ50</f>
        <v>0</v>
      </c>
      <c r="CP52" s="75">
        <f>各種係数!CK50</f>
        <v>0</v>
      </c>
      <c r="CQ52" s="75">
        <f>各種係数!CL50</f>
        <v>1.0227040294538761E-4</v>
      </c>
      <c r="CR52" s="75">
        <f>各種係数!CM50</f>
        <v>0</v>
      </c>
      <c r="CS52" s="75">
        <f>各種係数!CN50</f>
        <v>0</v>
      </c>
      <c r="CT52" s="75">
        <f>各種係数!CO50</f>
        <v>1.9473627839498359E-5</v>
      </c>
      <c r="CU52" s="75">
        <f>各種係数!CP50</f>
        <v>0</v>
      </c>
      <c r="CV52" s="75">
        <f>各種係数!CQ50</f>
        <v>0</v>
      </c>
      <c r="CW52" s="75">
        <f>各種係数!CR50</f>
        <v>0</v>
      </c>
      <c r="CX52" s="75">
        <f>各種係数!CS50</f>
        <v>6.4766839378238344E-4</v>
      </c>
      <c r="CY52" s="75">
        <f>各種係数!CT50</f>
        <v>3.3570751223428925E-3</v>
      </c>
      <c r="CZ52" s="75">
        <f>各種係数!CU50</f>
        <v>0</v>
      </c>
      <c r="DA52" s="75">
        <f>各種係数!CV50</f>
        <v>0</v>
      </c>
      <c r="DB52" s="75">
        <f>各種係数!CW50</f>
        <v>1.445664011723906E-2</v>
      </c>
      <c r="DC52" s="75">
        <f>各種係数!CX50</f>
        <v>8.5617257377911711E-3</v>
      </c>
      <c r="DD52" s="75">
        <f>各種係数!CY50</f>
        <v>2.726830936481938E-3</v>
      </c>
      <c r="DE52" s="75">
        <f>各種係数!CZ50</f>
        <v>2.2245091830272326E-3</v>
      </c>
      <c r="DF52" s="75">
        <f>各種係数!DA50</f>
        <v>0</v>
      </c>
      <c r="DG52" s="75">
        <f>各種係数!DB50</f>
        <v>2.6701556700755654E-3</v>
      </c>
      <c r="DH52" s="75">
        <f>各種係数!DC50</f>
        <v>0</v>
      </c>
      <c r="DI52" s="75">
        <f>各種係数!DD50</f>
        <v>1.38970280452072E-2</v>
      </c>
      <c r="DJ52" s="75">
        <f>各種係数!DE50</f>
        <v>1.4688155268995838E-4</v>
      </c>
      <c r="DK52" s="75">
        <f>各種係数!DF50</f>
        <v>2.7612105146896401E-5</v>
      </c>
      <c r="DL52" s="75">
        <f>各種係数!DG50</f>
        <v>0</v>
      </c>
      <c r="DM52" s="75">
        <f>各種係数!DH50</f>
        <v>0</v>
      </c>
      <c r="DN52" s="75">
        <f>各種係数!DI50</f>
        <v>4.6912959705118539E-3</v>
      </c>
      <c r="DO52" s="75">
        <f>各種係数!DJ50</f>
        <v>8.1112398609501733E-3</v>
      </c>
      <c r="DP52" s="75">
        <f>各種係数!DK50</f>
        <v>2.8799769601843187E-4</v>
      </c>
      <c r="DQ52" s="75">
        <f>各種係数!DL50</f>
        <v>2.3434639326254121E-2</v>
      </c>
      <c r="DR52" s="75">
        <f>各種係数!DM50</f>
        <v>0</v>
      </c>
      <c r="DS52" s="75">
        <f>各種係数!DN50</f>
        <v>1.3297204044961777E-5</v>
      </c>
      <c r="DT52" s="73">
        <f>各種係数!DO50</f>
        <v>6.1343126718108339E-6</v>
      </c>
      <c r="DU52" s="73">
        <f>各種係数!DP50</f>
        <v>1.9213583631808813E-5</v>
      </c>
      <c r="DV52" s="73">
        <f>各種係数!DQ50</f>
        <v>7.2916050582673424E-6</v>
      </c>
      <c r="DW52" s="73">
        <f>各種係数!DR50</f>
        <v>3.8867583510105024E-6</v>
      </c>
      <c r="DX52" s="73">
        <f>各種係数!DS50</f>
        <v>1.0425744651685048E-5</v>
      </c>
      <c r="DY52" s="73">
        <f>各種係数!DT50</f>
        <v>2.3088827549733428E-5</v>
      </c>
      <c r="DZ52" s="73">
        <f>各種係数!DU50</f>
        <v>5.1872910972351521E-6</v>
      </c>
      <c r="EA52" s="73">
        <f>各種係数!DV50</f>
        <v>5.6704912132588816E-6</v>
      </c>
      <c r="EB52" s="73">
        <f>各種係数!DW50</f>
        <v>2.0397090833343147E-6</v>
      </c>
      <c r="EC52" s="73">
        <f>各種係数!DX50</f>
        <v>0</v>
      </c>
      <c r="ED52" s="73">
        <f>各種係数!DY50</f>
        <v>5.7150797296023135E-6</v>
      </c>
      <c r="EE52" s="73">
        <f>各種係数!DZ50</f>
        <v>2.7556650518154819E-6</v>
      </c>
      <c r="EF52" s="73">
        <f>各種係数!EA50</f>
        <v>5.8226927730656799E-6</v>
      </c>
      <c r="EG52" s="73">
        <f>各種係数!EB50</f>
        <v>3.5668579048069559E-6</v>
      </c>
      <c r="EH52" s="73">
        <f>各種係数!EC50</f>
        <v>4.0608457755597862E-6</v>
      </c>
      <c r="EI52" s="73">
        <f>各種係数!ED50</f>
        <v>3.0621009430016606E-6</v>
      </c>
      <c r="EJ52" s="73">
        <f>各種係数!EE50</f>
        <v>3.7986740404076706E-6</v>
      </c>
      <c r="EK52" s="73">
        <f>各種係数!EF50</f>
        <v>0</v>
      </c>
      <c r="EL52" s="73">
        <f>各種係数!EG50</f>
        <v>5.3148319388872568E-6</v>
      </c>
      <c r="EM52" s="73">
        <f>各種係数!EH50</f>
        <v>0</v>
      </c>
      <c r="EN52" s="73">
        <f>各種係数!EI50</f>
        <v>3.6359931557163098E-6</v>
      </c>
      <c r="EO52" s="73">
        <f>各種係数!EJ50</f>
        <v>7.5061608689907576E-10</v>
      </c>
      <c r="EP52" s="73">
        <f>各種係数!EK50</f>
        <v>0</v>
      </c>
      <c r="EQ52" s="73">
        <f>各種係数!EL50</f>
        <v>3.0848379280662185E-6</v>
      </c>
      <c r="ER52" s="73">
        <f>各種係数!EM50</f>
        <v>1.7997413962844776E-6</v>
      </c>
      <c r="ES52" s="73">
        <f>各種係数!EN50</f>
        <v>3.679694083181282E-8</v>
      </c>
      <c r="ET52" s="73">
        <f>各種係数!EO50</f>
        <v>3.6020356632306118E-6</v>
      </c>
      <c r="EU52" s="73">
        <f>各種係数!EP50</f>
        <v>3.079546911580395E-6</v>
      </c>
      <c r="EV52" s="73">
        <f>各種係数!EQ50</f>
        <v>3.4816569197509834E-6</v>
      </c>
      <c r="EW52" s="73">
        <f>各種係数!ER50</f>
        <v>4.9702330806603198E-6</v>
      </c>
      <c r="EX52" s="73">
        <f>各種係数!ES50</f>
        <v>4.9355748330025863E-6</v>
      </c>
      <c r="EY52" s="73">
        <f>各種係数!ET50</f>
        <v>7.5394611523815359E-6</v>
      </c>
      <c r="EZ52" s="73">
        <f>各種係数!EU50</f>
        <v>6.8638583975097446E-6</v>
      </c>
      <c r="FA52" s="73">
        <f>各種係数!EV50</f>
        <v>7.0971167270328052E-6</v>
      </c>
      <c r="FB52" s="73">
        <f>各種係数!EW50</f>
        <v>4.196346779194142E-6</v>
      </c>
      <c r="FC52" s="73">
        <f>各種係数!EX50</f>
        <v>0</v>
      </c>
      <c r="FD52" s="73">
        <f>各種係数!EY50</f>
        <v>3.0217767238007379E-6</v>
      </c>
      <c r="FE52" s="73">
        <f>各種係数!EZ50</f>
        <v>1.9202022394567045E-6</v>
      </c>
      <c r="FF52" s="73">
        <f>各種係数!FA50</f>
        <v>2.4071491053005916E-6</v>
      </c>
      <c r="FG52" s="73">
        <f>各種係数!FB50</f>
        <v>2.095912094998206E-6</v>
      </c>
      <c r="FH52" s="73">
        <f>各種係数!FC50</f>
        <v>3.5418271480847892E-6</v>
      </c>
      <c r="FI52" s="73">
        <f>各種係数!FD50</f>
        <v>2.9642890312265659E-6</v>
      </c>
      <c r="FJ52" s="73">
        <f>各種係数!FE50</f>
        <v>2.6666190529415099E-5</v>
      </c>
      <c r="FK52" s="73">
        <f>各種係数!FF50</f>
        <v>1.614976355282567E-4</v>
      </c>
      <c r="FL52" s="73">
        <f>各種係数!FG50</f>
        <v>1.0017325657810294</v>
      </c>
      <c r="FM52" s="73">
        <f>各種係数!FH50</f>
        <v>3.1926912596262641E-6</v>
      </c>
      <c r="FN52" s="73">
        <f>各種係数!FI50</f>
        <v>5.13526388737568E-6</v>
      </c>
      <c r="FO52" s="73">
        <f>各種係数!FJ50</f>
        <v>2.285135815136733E-5</v>
      </c>
      <c r="FP52" s="73">
        <f>各種係数!FK50</f>
        <v>2.0151223862715406E-6</v>
      </c>
      <c r="FQ52" s="73">
        <f>各種係数!FL50</f>
        <v>1.7758618768066006E-5</v>
      </c>
      <c r="FR52" s="73">
        <f>各種係数!FM50</f>
        <v>2.858614489516004E-6</v>
      </c>
      <c r="FS52" s="73">
        <f>各種係数!FN50</f>
        <v>8.7512427321736025E-6</v>
      </c>
      <c r="FT52" s="73">
        <f>各種係数!FO50</f>
        <v>8.441977963929642E-6</v>
      </c>
      <c r="FU52" s="73">
        <f>各種係数!FP50</f>
        <v>0</v>
      </c>
      <c r="FV52" s="73">
        <f>各種係数!FQ50</f>
        <v>1.0627302601187958E-6</v>
      </c>
      <c r="FW52" s="73">
        <f>各種係数!FR50</f>
        <v>7.7192454509363196E-6</v>
      </c>
      <c r="FX52" s="73">
        <f>各種係数!FS50</f>
        <v>1.7346221025216671E-6</v>
      </c>
      <c r="FY52" s="73">
        <f>各種係数!FT50</f>
        <v>2.8146789876569177E-6</v>
      </c>
      <c r="FZ52" s="73">
        <f>各種係数!FU50</f>
        <v>1.4359556837731521E-5</v>
      </c>
      <c r="GA52" s="73">
        <f>各種係数!FV50</f>
        <v>6.426061314997191E-6</v>
      </c>
      <c r="GB52" s="73">
        <f>各種係数!FW50</f>
        <v>1.2828474114477361E-5</v>
      </c>
      <c r="GC52" s="73">
        <f>各種係数!FX50</f>
        <v>4.8674321418715916E-6</v>
      </c>
      <c r="GD52" s="73">
        <f>各種係数!FY50</f>
        <v>7.7229658280243909E-6</v>
      </c>
      <c r="GE52" s="73">
        <f>各種係数!FZ50</f>
        <v>4.9927485931188134E-6</v>
      </c>
      <c r="GF52" s="73">
        <f>各種係数!GA50</f>
        <v>8.2042486854154371E-6</v>
      </c>
      <c r="GG52" s="73">
        <f>各種係数!GB50</f>
        <v>2.6374473533672977E-6</v>
      </c>
      <c r="GH52" s="73">
        <f>各種係数!GC50</f>
        <v>9.3323328269902703E-6</v>
      </c>
      <c r="GI52" s="73">
        <f>各種係数!GD50</f>
        <v>7.2851312000741751E-6</v>
      </c>
      <c r="GJ52" s="73">
        <f>各種係数!GE50</f>
        <v>2.6151821519365882E-5</v>
      </c>
      <c r="GK52" s="73">
        <f>各種係数!GF50</f>
        <v>4.6842751376137966E-6</v>
      </c>
      <c r="GL52" s="73">
        <f>各種係数!GG50</f>
        <v>2.1104345256548119E-6</v>
      </c>
      <c r="GM52" s="73">
        <f>各種係数!GH50</f>
        <v>1.6646659704707148E-6</v>
      </c>
      <c r="GN52" s="73">
        <f>各種係数!GI50</f>
        <v>4.0708243521188657E-7</v>
      </c>
      <c r="GO52" s="73">
        <f>各種係数!GJ50</f>
        <v>3.5663112299745767E-6</v>
      </c>
      <c r="GP52" s="73">
        <f>各種係数!GK50</f>
        <v>6.1888543150814563E-6</v>
      </c>
      <c r="GQ52" s="73">
        <f>各種係数!GL50</f>
        <v>7.4339444965863398E-5</v>
      </c>
      <c r="GR52" s="73">
        <f>各種係数!GM50</f>
        <v>2.1676757615334657E-6</v>
      </c>
      <c r="GS52" s="73">
        <f>各種係数!GN50</f>
        <v>5.5963362373844913E-6</v>
      </c>
      <c r="GT52" s="73">
        <f>各種係数!GO50</f>
        <v>5.3122305683109776E-6</v>
      </c>
      <c r="GU52" s="73">
        <f>各種係数!GP50</f>
        <v>9.630620678198063E-6</v>
      </c>
      <c r="GV52" s="73">
        <f>各種係数!GQ50</f>
        <v>5.5138218120692868E-6</v>
      </c>
      <c r="GW52" s="73">
        <f>各種係数!GR50</f>
        <v>3.4993921439605073E-6</v>
      </c>
      <c r="GX52" s="73">
        <f>各種係数!GS50</f>
        <v>5.9570246555171908E-6</v>
      </c>
      <c r="GY52" s="73">
        <f>各種係数!GT50</f>
        <v>1.0426215679301702E-5</v>
      </c>
      <c r="GZ52" s="73">
        <f>各種係数!GU50</f>
        <v>5.2346439962362237E-6</v>
      </c>
      <c r="HA52" s="73">
        <f>各種係数!GV50</f>
        <v>4.4770701225083906E-6</v>
      </c>
      <c r="HB52" s="73">
        <f>各種係数!GW50</f>
        <v>2.17915109231602E-5</v>
      </c>
      <c r="HC52" s="73">
        <f>各種係数!GX50</f>
        <v>8.2680579893092774E-5</v>
      </c>
      <c r="HD52" s="73">
        <f>各種係数!GY50</f>
        <v>3.8406528817057758E-6</v>
      </c>
      <c r="HE52" s="73">
        <f>各種係数!GZ50</f>
        <v>6.6673201214620414E-6</v>
      </c>
      <c r="HF52" s="73">
        <f>各種係数!HA50</f>
        <v>3.3938408340483217E-4</v>
      </c>
      <c r="HG52" s="73">
        <f>各種係数!HB50</f>
        <v>2.1373714016735318E-4</v>
      </c>
      <c r="HH52" s="73">
        <f>各種係数!HC50</f>
        <v>6.8528687138908549E-5</v>
      </c>
      <c r="HI52" s="73">
        <f>各種係数!HD50</f>
        <v>5.5919768816338803E-5</v>
      </c>
      <c r="HJ52" s="73">
        <f>各種係数!HE50</f>
        <v>6.4532403713850852E-6</v>
      </c>
      <c r="HK52" s="73">
        <f>各種係数!HF50</f>
        <v>8.34582528660027E-5</v>
      </c>
      <c r="HL52" s="73">
        <f>各種係数!HG50</f>
        <v>8.1548485752831953E-6</v>
      </c>
      <c r="HM52" s="73">
        <f>各種係数!HH50</f>
        <v>3.3108123915597491E-4</v>
      </c>
      <c r="HN52" s="73">
        <f>各種係数!HI50</f>
        <v>6.3568546102429159E-6</v>
      </c>
      <c r="HO52" s="73">
        <f>各種係数!HJ50</f>
        <v>1.1129469589093547E-5</v>
      </c>
      <c r="HP52" s="73">
        <f>各種係数!HK50</f>
        <v>3.9278011379866639E-6</v>
      </c>
      <c r="HQ52" s="73">
        <f>各種係数!HL50</f>
        <v>6.0609301763084158E-6</v>
      </c>
      <c r="HR52" s="73">
        <f>各種係数!HM50</f>
        <v>1.14999535599583E-4</v>
      </c>
      <c r="HS52" s="73">
        <f>各種係数!HN50</f>
        <v>1.9069165999102469E-4</v>
      </c>
      <c r="HT52" s="73">
        <f>各種係数!HO50</f>
        <v>1.2605888726453345E-5</v>
      </c>
      <c r="HU52" s="73">
        <f>各種係数!HP50</f>
        <v>5.4255676924385332E-4</v>
      </c>
      <c r="HV52" s="73">
        <f>各種係数!HQ50</f>
        <v>1.0239940644330776E-5</v>
      </c>
      <c r="HW52" s="203">
        <v>0</v>
      </c>
      <c r="HX52" s="203">
        <f t="shared" si="25"/>
        <v>0</v>
      </c>
      <c r="HY52" s="203">
        <f t="shared" si="26"/>
        <v>0</v>
      </c>
      <c r="HZ52" s="72">
        <f>各種係数!HT50</f>
        <v>4.6380505929878379E-4</v>
      </c>
      <c r="IA52" s="221">
        <f t="shared" si="6"/>
        <v>0</v>
      </c>
      <c r="IB52" s="203">
        <f t="shared" si="13"/>
        <v>0</v>
      </c>
      <c r="IC52" s="219">
        <f t="shared" si="14"/>
        <v>0</v>
      </c>
      <c r="ID52" s="219">
        <f t="shared" si="15"/>
        <v>0</v>
      </c>
      <c r="IE52" s="72">
        <f>各種係数!HT50</f>
        <v>4.6380505929878379E-4</v>
      </c>
      <c r="IF52" s="221">
        <f t="shared" si="27"/>
        <v>0</v>
      </c>
      <c r="II52" s="72">
        <f>各種係数!I50</f>
        <v>2.9009127045418635E-3</v>
      </c>
      <c r="IJ52" s="219">
        <f t="shared" si="16"/>
        <v>0</v>
      </c>
      <c r="IK52" s="73">
        <f>各種係数!C50</f>
        <v>2.290902421129859E-2</v>
      </c>
      <c r="IL52" s="219">
        <f t="shared" si="17"/>
        <v>0</v>
      </c>
      <c r="IM52" s="232">
        <v>0</v>
      </c>
      <c r="IN52" s="545">
        <f>各種係数!E50</f>
        <v>0.28981875526560241</v>
      </c>
      <c r="IO52" s="219">
        <f t="shared" si="18"/>
        <v>0</v>
      </c>
      <c r="IP52" s="545">
        <f>各種係数!F50</f>
        <v>0.22166295824242294</v>
      </c>
      <c r="IQ52" s="232">
        <f t="shared" si="19"/>
        <v>0</v>
      </c>
      <c r="IR52" s="72">
        <f>各種係数!HT50</f>
        <v>4.6380505929878379E-4</v>
      </c>
      <c r="IS52" s="233">
        <f t="shared" si="20"/>
        <v>0</v>
      </c>
      <c r="IT52" s="234">
        <f t="shared" si="21"/>
        <v>0</v>
      </c>
      <c r="IU52" s="234">
        <f t="shared" si="22"/>
        <v>0</v>
      </c>
      <c r="IV52" s="234">
        <f t="shared" si="23"/>
        <v>0</v>
      </c>
      <c r="IW52" s="235">
        <f t="shared" si="24"/>
        <v>0</v>
      </c>
      <c r="IY52" s="177"/>
      <c r="IZ52" s="181"/>
      <c r="JA52" s="178"/>
      <c r="JB52" s="181"/>
    </row>
    <row r="53" spans="1:262">
      <c r="A53" s="6" t="s">
        <v>256</v>
      </c>
      <c r="B53" s="1" t="s">
        <v>257</v>
      </c>
      <c r="C53" s="219">
        <f>'計算2-1'!AC53</f>
        <v>0</v>
      </c>
      <c r="D53" s="545">
        <f>各種係数!D51</f>
        <v>0.50721678031220796</v>
      </c>
      <c r="E53" s="545">
        <f>各種係数!E51</f>
        <v>0.49278321968779204</v>
      </c>
      <c r="F53" s="545">
        <f>各種係数!F51</f>
        <v>0.12792911287252084</v>
      </c>
      <c r="G53" s="546">
        <f t="shared" si="8"/>
        <v>0</v>
      </c>
      <c r="H53" s="546">
        <f t="shared" si="9"/>
        <v>0</v>
      </c>
      <c r="I53" s="546">
        <f t="shared" si="10"/>
        <v>0</v>
      </c>
      <c r="J53" s="72">
        <f>各種係数!HT51</f>
        <v>2.1840711640303209E-4</v>
      </c>
      <c r="K53" s="221">
        <f t="shared" si="11"/>
        <v>0</v>
      </c>
      <c r="L53" s="546">
        <v>0</v>
      </c>
      <c r="M53" s="558">
        <f>各種係数!C51</f>
        <v>8.2266103084978837E-2</v>
      </c>
      <c r="N53" s="546">
        <f t="shared" si="12"/>
        <v>0</v>
      </c>
      <c r="O53" s="75">
        <f>各種係数!J51</f>
        <v>0</v>
      </c>
      <c r="P53" s="75">
        <f>各種係数!K51</f>
        <v>0</v>
      </c>
      <c r="Q53" s="75">
        <f>各種係数!L51</f>
        <v>0</v>
      </c>
      <c r="R53" s="75">
        <f>各種係数!M51</f>
        <v>0</v>
      </c>
      <c r="S53" s="75">
        <f>各種係数!N51</f>
        <v>0</v>
      </c>
      <c r="T53" s="75">
        <f>各種係数!O51</f>
        <v>0</v>
      </c>
      <c r="U53" s="75">
        <f>各種係数!P51</f>
        <v>0</v>
      </c>
      <c r="V53" s="75">
        <f>各種係数!Q51</f>
        <v>0</v>
      </c>
      <c r="W53" s="75">
        <f>各種係数!R51</f>
        <v>0</v>
      </c>
      <c r="X53" s="75">
        <f>各種係数!S51</f>
        <v>0</v>
      </c>
      <c r="Y53" s="75">
        <f>各種係数!T51</f>
        <v>0</v>
      </c>
      <c r="Z53" s="75">
        <f>各種係数!U51</f>
        <v>0</v>
      </c>
      <c r="AA53" s="75">
        <f>各種係数!V51</f>
        <v>0</v>
      </c>
      <c r="AB53" s="75">
        <f>各種係数!W51</f>
        <v>0</v>
      </c>
      <c r="AC53" s="75">
        <f>各種係数!X51</f>
        <v>0</v>
      </c>
      <c r="AD53" s="75">
        <f>各種係数!Y51</f>
        <v>0</v>
      </c>
      <c r="AE53" s="75">
        <f>各種係数!Z51</f>
        <v>0</v>
      </c>
      <c r="AF53" s="75">
        <f>各種係数!AA51</f>
        <v>0</v>
      </c>
      <c r="AG53" s="75">
        <f>各種係数!AB51</f>
        <v>0</v>
      </c>
      <c r="AH53" s="75">
        <f>各種係数!AC51</f>
        <v>0</v>
      </c>
      <c r="AI53" s="75">
        <f>各種係数!AD51</f>
        <v>0</v>
      </c>
      <c r="AJ53" s="75">
        <f>各種係数!AE51</f>
        <v>0</v>
      </c>
      <c r="AK53" s="75">
        <f>各種係数!AF51</f>
        <v>0</v>
      </c>
      <c r="AL53" s="75">
        <f>各種係数!AG51</f>
        <v>0</v>
      </c>
      <c r="AM53" s="75">
        <f>各種係数!AH51</f>
        <v>0</v>
      </c>
      <c r="AN53" s="75">
        <f>各種係数!AI51</f>
        <v>0</v>
      </c>
      <c r="AO53" s="75">
        <f>各種係数!AJ51</f>
        <v>0</v>
      </c>
      <c r="AP53" s="75">
        <f>各種係数!AK51</f>
        <v>0</v>
      </c>
      <c r="AQ53" s="75">
        <f>各種係数!AL51</f>
        <v>0</v>
      </c>
      <c r="AR53" s="75">
        <f>各種係数!AM51</f>
        <v>0</v>
      </c>
      <c r="AS53" s="75">
        <f>各種係数!AN51</f>
        <v>0</v>
      </c>
      <c r="AT53" s="75">
        <f>各種係数!AO51</f>
        <v>0</v>
      </c>
      <c r="AU53" s="75">
        <f>各種係数!AP51</f>
        <v>0</v>
      </c>
      <c r="AV53" s="75">
        <f>各種係数!AQ51</f>
        <v>0</v>
      </c>
      <c r="AW53" s="75">
        <f>各種係数!AR51</f>
        <v>0</v>
      </c>
      <c r="AX53" s="75">
        <f>各種係数!AS51</f>
        <v>0</v>
      </c>
      <c r="AY53" s="75">
        <f>各種係数!AT51</f>
        <v>0</v>
      </c>
      <c r="AZ53" s="75">
        <f>各種係数!AU51</f>
        <v>0</v>
      </c>
      <c r="BA53" s="75">
        <f>各種係数!AV51</f>
        <v>0</v>
      </c>
      <c r="BB53" s="75">
        <f>各種係数!AW51</f>
        <v>0</v>
      </c>
      <c r="BC53" s="75">
        <f>各種係数!AX51</f>
        <v>0</v>
      </c>
      <c r="BD53" s="75">
        <f>各種係数!AY51</f>
        <v>0</v>
      </c>
      <c r="BE53" s="75">
        <f>各種係数!AZ51</f>
        <v>5.0301810865191146E-5</v>
      </c>
      <c r="BF53" s="75">
        <f>各種係数!BA51</f>
        <v>5.9112572505264712E-4</v>
      </c>
      <c r="BG53" s="75">
        <f>各種係数!BB51</f>
        <v>3.3213830867543019E-3</v>
      </c>
      <c r="BH53" s="75">
        <f>各種係数!BC51</f>
        <v>7.839536843014841E-2</v>
      </c>
      <c r="BI53" s="75">
        <f>各種係数!BD51</f>
        <v>5.3563393444325223E-2</v>
      </c>
      <c r="BJ53" s="75">
        <f>各種係数!BE51</f>
        <v>5.8395517271849183E-2</v>
      </c>
      <c r="BK53" s="75">
        <f>各種係数!BF51</f>
        <v>4.3684280853950604E-2</v>
      </c>
      <c r="BL53" s="75">
        <f>各種係数!BG51</f>
        <v>0.11346633416458853</v>
      </c>
      <c r="BM53" s="75">
        <f>各種係数!BH51</f>
        <v>0.22806854162786366</v>
      </c>
      <c r="BN53" s="75">
        <f>各種係数!BI51</f>
        <v>5.3486654710412487E-2</v>
      </c>
      <c r="BO53" s="75">
        <f>各種係数!BJ51</f>
        <v>9.020868721184179E-2</v>
      </c>
      <c r="BP53" s="75">
        <f>各種係数!BK51</f>
        <v>0.29964804143263551</v>
      </c>
      <c r="BQ53" s="75">
        <f>各種係数!BL51</f>
        <v>0</v>
      </c>
      <c r="BR53" s="75">
        <f>各種係数!BM51</f>
        <v>0</v>
      </c>
      <c r="BS53" s="75">
        <f>各種係数!BN51</f>
        <v>7.6298774698195957E-3</v>
      </c>
      <c r="BT53" s="75">
        <f>各種係数!BO51</f>
        <v>0</v>
      </c>
      <c r="BU53" s="75">
        <f>各種係数!BP51</f>
        <v>3.1962497336458556E-4</v>
      </c>
      <c r="BV53" s="75">
        <f>各種係数!BQ51</f>
        <v>1.0866486957068985E-2</v>
      </c>
      <c r="BW53" s="75">
        <f>各種係数!BR51</f>
        <v>0</v>
      </c>
      <c r="BX53" s="75">
        <f>各種係数!BS51</f>
        <v>0</v>
      </c>
      <c r="BY53" s="75">
        <f>各種係数!BT51</f>
        <v>0</v>
      </c>
      <c r="BZ53" s="75">
        <f>各種係数!BU51</f>
        <v>0</v>
      </c>
      <c r="CA53" s="75">
        <f>各種係数!BV51</f>
        <v>0</v>
      </c>
      <c r="CB53" s="75">
        <f>各種係数!BW51</f>
        <v>0</v>
      </c>
      <c r="CC53" s="75">
        <f>各種係数!BX51</f>
        <v>0</v>
      </c>
      <c r="CD53" s="75">
        <f>各種係数!BY51</f>
        <v>0</v>
      </c>
      <c r="CE53" s="75">
        <f>各種係数!BZ51</f>
        <v>0</v>
      </c>
      <c r="CF53" s="75">
        <f>各種係数!CA51</f>
        <v>0</v>
      </c>
      <c r="CG53" s="75">
        <f>各種係数!CB51</f>
        <v>0</v>
      </c>
      <c r="CH53" s="75">
        <f>各種係数!CC51</f>
        <v>0</v>
      </c>
      <c r="CI53" s="75">
        <f>各種係数!CD51</f>
        <v>0</v>
      </c>
      <c r="CJ53" s="75">
        <f>各種係数!CE51</f>
        <v>0</v>
      </c>
      <c r="CK53" s="75">
        <f>各種係数!CF51</f>
        <v>0</v>
      </c>
      <c r="CL53" s="75">
        <f>各種係数!CG51</f>
        <v>0</v>
      </c>
      <c r="CM53" s="75">
        <f>各種係数!CH51</f>
        <v>0</v>
      </c>
      <c r="CN53" s="75">
        <f>各種係数!CI51</f>
        <v>0</v>
      </c>
      <c r="CO53" s="75">
        <f>各種係数!CJ51</f>
        <v>0</v>
      </c>
      <c r="CP53" s="75">
        <f>各種係数!CK51</f>
        <v>0</v>
      </c>
      <c r="CQ53" s="75">
        <f>各種係数!CL51</f>
        <v>0</v>
      </c>
      <c r="CR53" s="75">
        <f>各種係数!CM51</f>
        <v>0</v>
      </c>
      <c r="CS53" s="75">
        <f>各種係数!CN51</f>
        <v>0</v>
      </c>
      <c r="CT53" s="75">
        <f>各種係数!CO51</f>
        <v>0</v>
      </c>
      <c r="CU53" s="75">
        <f>各種係数!CP51</f>
        <v>0</v>
      </c>
      <c r="CV53" s="75">
        <f>各種係数!CQ51</f>
        <v>0</v>
      </c>
      <c r="CW53" s="75">
        <f>各種係数!CR51</f>
        <v>0</v>
      </c>
      <c r="CX53" s="75">
        <f>各種係数!CS51</f>
        <v>0</v>
      </c>
      <c r="CY53" s="75">
        <f>各種係数!CT51</f>
        <v>0</v>
      </c>
      <c r="CZ53" s="75">
        <f>各種係数!CU51</f>
        <v>0</v>
      </c>
      <c r="DA53" s="75">
        <f>各種係数!CV51</f>
        <v>0</v>
      </c>
      <c r="DB53" s="75">
        <f>各種係数!CW51</f>
        <v>0</v>
      </c>
      <c r="DC53" s="75">
        <f>各種係数!CX51</f>
        <v>0</v>
      </c>
      <c r="DD53" s="75">
        <f>各種係数!CY51</f>
        <v>0</v>
      </c>
      <c r="DE53" s="75">
        <f>各種係数!CZ51</f>
        <v>0</v>
      </c>
      <c r="DF53" s="75">
        <f>各種係数!DA51</f>
        <v>0</v>
      </c>
      <c r="DG53" s="75">
        <f>各種係数!DB51</f>
        <v>0</v>
      </c>
      <c r="DH53" s="75">
        <f>各種係数!DC51</f>
        <v>0</v>
      </c>
      <c r="DI53" s="75">
        <f>各種係数!DD51</f>
        <v>8.9912097111762238E-3</v>
      </c>
      <c r="DJ53" s="75">
        <f>各種係数!DE51</f>
        <v>0</v>
      </c>
      <c r="DK53" s="75">
        <f>各種係数!DF51</f>
        <v>0</v>
      </c>
      <c r="DL53" s="75">
        <f>各種係数!DG51</f>
        <v>0</v>
      </c>
      <c r="DM53" s="75">
        <f>各種係数!DH51</f>
        <v>0</v>
      </c>
      <c r="DN53" s="75">
        <f>各種係数!DI51</f>
        <v>0</v>
      </c>
      <c r="DO53" s="75">
        <f>各種係数!DJ51</f>
        <v>0</v>
      </c>
      <c r="DP53" s="75">
        <f>各種係数!DK51</f>
        <v>0</v>
      </c>
      <c r="DQ53" s="75">
        <f>各種係数!DL51</f>
        <v>0</v>
      </c>
      <c r="DR53" s="75">
        <f>各種係数!DM51</f>
        <v>0</v>
      </c>
      <c r="DS53" s="75">
        <f>各種係数!DN51</f>
        <v>2.6512266202418405E-5</v>
      </c>
      <c r="DT53" s="73">
        <f>各種係数!DO51</f>
        <v>8.2947499871912869E-6</v>
      </c>
      <c r="DU53" s="73">
        <f>各種係数!DP51</f>
        <v>2.9457542844002774E-5</v>
      </c>
      <c r="DV53" s="73">
        <f>各種係数!DQ51</f>
        <v>1.0644828631939662E-5</v>
      </c>
      <c r="DW53" s="73">
        <f>各種係数!DR51</f>
        <v>6.6266723653712893E-6</v>
      </c>
      <c r="DX53" s="73">
        <f>各種係数!DS51</f>
        <v>2.0322594186401727E-5</v>
      </c>
      <c r="DY53" s="73">
        <f>各種係数!DT51</f>
        <v>4.8709671747255102E-5</v>
      </c>
      <c r="DZ53" s="73">
        <f>各種係数!DU51</f>
        <v>7.6065282390323909E-6</v>
      </c>
      <c r="EA53" s="73">
        <f>各種係数!DV51</f>
        <v>9.1650648114993421E-6</v>
      </c>
      <c r="EB53" s="73">
        <f>各種係数!DW51</f>
        <v>3.2713618534679418E-6</v>
      </c>
      <c r="EC53" s="73">
        <f>各種係数!DX51</f>
        <v>0</v>
      </c>
      <c r="ED53" s="73">
        <f>各種係数!DY51</f>
        <v>9.0997634212159365E-6</v>
      </c>
      <c r="EE53" s="73">
        <f>各種係数!DZ51</f>
        <v>3.6976524670439947E-6</v>
      </c>
      <c r="EF53" s="73">
        <f>各種係数!EA51</f>
        <v>9.3244253614252351E-6</v>
      </c>
      <c r="EG53" s="73">
        <f>各種係数!EB51</f>
        <v>4.3365724586377641E-6</v>
      </c>
      <c r="EH53" s="73">
        <f>各種係数!EC51</f>
        <v>4.1378266234621693E-6</v>
      </c>
      <c r="EI53" s="73">
        <f>各種係数!ED51</f>
        <v>3.3826307593423206E-6</v>
      </c>
      <c r="EJ53" s="73">
        <f>各種係数!EE51</f>
        <v>5.0407098953968365E-6</v>
      </c>
      <c r="EK53" s="73">
        <f>各種係数!EF51</f>
        <v>0</v>
      </c>
      <c r="EL53" s="73">
        <f>各種係数!EG51</f>
        <v>1.0195385851402388E-5</v>
      </c>
      <c r="EM53" s="73">
        <f>各種係数!EH51</f>
        <v>0</v>
      </c>
      <c r="EN53" s="73">
        <f>各種係数!EI51</f>
        <v>7.4050210909059037E-6</v>
      </c>
      <c r="EO53" s="73">
        <f>各種係数!EJ51</f>
        <v>1.5286959344030704E-9</v>
      </c>
      <c r="EP53" s="73">
        <f>各種係数!EK51</f>
        <v>0</v>
      </c>
      <c r="EQ53" s="73">
        <f>各種係数!EL51</f>
        <v>3.9770726371098925E-6</v>
      </c>
      <c r="ER53" s="73">
        <f>各種係数!EM51</f>
        <v>2.0905728988051642E-6</v>
      </c>
      <c r="ES53" s="73">
        <f>各種係数!EN51</f>
        <v>7.1727183123087896E-8</v>
      </c>
      <c r="ET53" s="73">
        <f>各種係数!EO51</f>
        <v>5.7183839200586929E-6</v>
      </c>
      <c r="EU53" s="73">
        <f>各種係数!EP51</f>
        <v>4.4669130850612433E-6</v>
      </c>
      <c r="EV53" s="73">
        <f>各種係数!EQ51</f>
        <v>6.2033745568544608E-6</v>
      </c>
      <c r="EW53" s="73">
        <f>各種係数!ER51</f>
        <v>6.8363202781761407E-6</v>
      </c>
      <c r="EX53" s="73">
        <f>各種係数!ES51</f>
        <v>6.2099934020172137E-6</v>
      </c>
      <c r="EY53" s="73">
        <f>各種係数!ET51</f>
        <v>1.4114159097943865E-5</v>
      </c>
      <c r="EZ53" s="73">
        <f>各種係数!EU51</f>
        <v>1.0355608860853406E-5</v>
      </c>
      <c r="FA53" s="73">
        <f>各種係数!EV51</f>
        <v>1.2897293202517396E-5</v>
      </c>
      <c r="FB53" s="73">
        <f>各種係数!EW51</f>
        <v>8.5314939761938034E-6</v>
      </c>
      <c r="FC53" s="73">
        <f>各種係数!EX51</f>
        <v>0</v>
      </c>
      <c r="FD53" s="73">
        <f>各種係数!EY51</f>
        <v>5.472166814868473E-6</v>
      </c>
      <c r="FE53" s="73">
        <f>各種係数!EZ51</f>
        <v>2.1160309023170811E-6</v>
      </c>
      <c r="FF53" s="73">
        <f>各種係数!FA51</f>
        <v>4.6842903996914717E-6</v>
      </c>
      <c r="FG53" s="73">
        <f>各種係数!FB51</f>
        <v>3.4847524699765739E-6</v>
      </c>
      <c r="FH53" s="73">
        <f>各種係数!FC51</f>
        <v>5.0814892657915937E-6</v>
      </c>
      <c r="FI53" s="73">
        <f>各種係数!FD51</f>
        <v>9.2574989257539416E-6</v>
      </c>
      <c r="FJ53" s="73">
        <f>各種係数!FE51</f>
        <v>5.607736179789172E-5</v>
      </c>
      <c r="FK53" s="73">
        <f>各種係数!FF51</f>
        <v>2.9004395123802083E-4</v>
      </c>
      <c r="FL53" s="73">
        <f>各種係数!FG51</f>
        <v>6.5340652610951806E-3</v>
      </c>
      <c r="FM53" s="73">
        <f>各種係数!FH51</f>
        <v>1.0045318457167829</v>
      </c>
      <c r="FN53" s="73">
        <f>各種係数!FI51</f>
        <v>4.9664118105916429E-3</v>
      </c>
      <c r="FO53" s="73">
        <f>各種係数!FJ51</f>
        <v>3.7004508793639854E-3</v>
      </c>
      <c r="FP53" s="73">
        <f>各種係数!FK51</f>
        <v>9.3983549876356393E-3</v>
      </c>
      <c r="FQ53" s="73">
        <f>各種係数!FL51</f>
        <v>1.8937707776130328E-2</v>
      </c>
      <c r="FR53" s="73">
        <f>各種係数!FM51</f>
        <v>4.4700722386499412E-3</v>
      </c>
      <c r="FS53" s="73">
        <f>各種係数!FN51</f>
        <v>7.513934669310488E-3</v>
      </c>
      <c r="FT53" s="73">
        <f>各種係数!FO51</f>
        <v>2.4939748169114814E-2</v>
      </c>
      <c r="FU53" s="73">
        <f>各種係数!FP51</f>
        <v>0</v>
      </c>
      <c r="FV53" s="73">
        <f>各種係数!FQ51</f>
        <v>7.9221690170927796E-6</v>
      </c>
      <c r="FW53" s="73">
        <f>各種係数!FR51</f>
        <v>6.5917697337884468E-4</v>
      </c>
      <c r="FX53" s="73">
        <f>各種係数!FS51</f>
        <v>1.0232947984482378E-5</v>
      </c>
      <c r="FY53" s="73">
        <f>各種係数!FT51</f>
        <v>3.8145780451632535E-5</v>
      </c>
      <c r="FZ53" s="73">
        <f>各種係数!FU51</f>
        <v>9.1527512960031952E-4</v>
      </c>
      <c r="GA53" s="73">
        <f>各種係数!FV51</f>
        <v>9.5359303363253026E-6</v>
      </c>
      <c r="GB53" s="73">
        <f>各種係数!FW51</f>
        <v>8.6583502438096364E-6</v>
      </c>
      <c r="GC53" s="73">
        <f>各種係数!FX51</f>
        <v>1.0188535312257715E-5</v>
      </c>
      <c r="GD53" s="73">
        <f>各種係数!FY51</f>
        <v>9.4321992872420453E-6</v>
      </c>
      <c r="GE53" s="73">
        <f>各種係数!FZ51</f>
        <v>8.3250338569770744E-6</v>
      </c>
      <c r="GF53" s="73">
        <f>各種係数!GA51</f>
        <v>1.8398004247534008E-5</v>
      </c>
      <c r="GG53" s="73">
        <f>各種係数!GB51</f>
        <v>4.5564238037094843E-6</v>
      </c>
      <c r="GH53" s="73">
        <f>各種係数!GC51</f>
        <v>1.2581896833535667E-5</v>
      </c>
      <c r="GI53" s="73">
        <f>各種係数!GD51</f>
        <v>1.109601305444965E-5</v>
      </c>
      <c r="GJ53" s="73">
        <f>各種係数!GE51</f>
        <v>8.5400613456945268E-6</v>
      </c>
      <c r="GK53" s="73">
        <f>各種係数!GF51</f>
        <v>4.2380667067107668E-6</v>
      </c>
      <c r="GL53" s="73">
        <f>各種係数!GG51</f>
        <v>2.469117898436671E-6</v>
      </c>
      <c r="GM53" s="73">
        <f>各種係数!GH51</f>
        <v>2.0945513713975771E-6</v>
      </c>
      <c r="GN53" s="73">
        <f>各種係数!GI51</f>
        <v>5.604334070385757E-7</v>
      </c>
      <c r="GO53" s="73">
        <f>各種係数!GJ51</f>
        <v>3.7697587570748266E-6</v>
      </c>
      <c r="GP53" s="73">
        <f>各種係数!GK51</f>
        <v>1.1836655475136423E-5</v>
      </c>
      <c r="GQ53" s="73">
        <f>各種係数!GL51</f>
        <v>1.6161922997962752E-4</v>
      </c>
      <c r="GR53" s="73">
        <f>各種係数!GM51</f>
        <v>1.9871936168446891E-6</v>
      </c>
      <c r="GS53" s="73">
        <f>各種係数!GN51</f>
        <v>6.4714146601605134E-6</v>
      </c>
      <c r="GT53" s="73">
        <f>各種係数!GO51</f>
        <v>4.5929006413947951E-6</v>
      </c>
      <c r="GU53" s="73">
        <f>各種係数!GP51</f>
        <v>5.9566395831419076E-6</v>
      </c>
      <c r="GV53" s="73">
        <f>各種係数!GQ51</f>
        <v>6.8964942608204589E-6</v>
      </c>
      <c r="GW53" s="73">
        <f>各種係数!GR51</f>
        <v>3.5065112103684865E-6</v>
      </c>
      <c r="GX53" s="73">
        <f>各種係数!GS51</f>
        <v>6.8323607799097025E-6</v>
      </c>
      <c r="GY53" s="73">
        <f>各種係数!GT51</f>
        <v>8.7613182058065238E-6</v>
      </c>
      <c r="GZ53" s="73">
        <f>各種係数!GU51</f>
        <v>1.0528937590474875E-5</v>
      </c>
      <c r="HA53" s="73">
        <f>各種係数!GV51</f>
        <v>4.3285272794992333E-6</v>
      </c>
      <c r="HB53" s="73">
        <f>各種係数!GW51</f>
        <v>7.6377384330738432E-6</v>
      </c>
      <c r="HC53" s="73">
        <f>各種係数!GX51</f>
        <v>1.0270847901073971E-5</v>
      </c>
      <c r="HD53" s="73">
        <f>各種係数!GY51</f>
        <v>5.5687173298014145E-6</v>
      </c>
      <c r="HE53" s="73">
        <f>各種係数!GZ51</f>
        <v>6.8790089005986958E-6</v>
      </c>
      <c r="HF53" s="73">
        <f>各種係数!HA51</f>
        <v>4.997887964371529E-6</v>
      </c>
      <c r="HG53" s="73">
        <f>各種係数!HB51</f>
        <v>9.9931542686990021E-6</v>
      </c>
      <c r="HH53" s="73">
        <f>各種係数!HC51</f>
        <v>6.4134668086827725E-6</v>
      </c>
      <c r="HI53" s="73">
        <f>各種係数!HD51</f>
        <v>3.7622307967896355E-6</v>
      </c>
      <c r="HJ53" s="73">
        <f>各種係数!HE51</f>
        <v>6.6238551716338639E-6</v>
      </c>
      <c r="HK53" s="73">
        <f>各種係数!HF51</f>
        <v>5.728569633911669E-5</v>
      </c>
      <c r="HL53" s="73">
        <f>各種係数!HG51</f>
        <v>6.484506129625334E-6</v>
      </c>
      <c r="HM53" s="73">
        <f>各種係数!HH51</f>
        <v>7.9889076411600183E-4</v>
      </c>
      <c r="HN53" s="73">
        <f>各種係数!HI51</f>
        <v>3.5789335198336827E-6</v>
      </c>
      <c r="HO53" s="73">
        <f>各種係数!HJ51</f>
        <v>1.6322989173153171E-5</v>
      </c>
      <c r="HP53" s="73">
        <f>各種係数!HK51</f>
        <v>4.0760938034266254E-6</v>
      </c>
      <c r="HQ53" s="73">
        <f>各種係数!HL51</f>
        <v>7.4033485335945745E-6</v>
      </c>
      <c r="HR53" s="73">
        <f>各種係数!HM51</f>
        <v>1.1229819048160256E-5</v>
      </c>
      <c r="HS53" s="73">
        <f>各種係数!HN51</f>
        <v>4.4830967289879338E-6</v>
      </c>
      <c r="HT53" s="73">
        <f>各種係数!HO51</f>
        <v>8.8883815682280149E-6</v>
      </c>
      <c r="HU53" s="73">
        <f>各種係数!HP51</f>
        <v>2.586399949601098E-5</v>
      </c>
      <c r="HV53" s="73">
        <f>各種係数!HQ51</f>
        <v>3.8559318262088333E-6</v>
      </c>
      <c r="HW53" s="203">
        <v>0</v>
      </c>
      <c r="HX53" s="203">
        <f t="shared" si="25"/>
        <v>0</v>
      </c>
      <c r="HY53" s="203">
        <f t="shared" si="26"/>
        <v>0</v>
      </c>
      <c r="HZ53" s="72">
        <f>各種係数!HT51</f>
        <v>2.1840711640303209E-4</v>
      </c>
      <c r="IA53" s="221">
        <f t="shared" si="6"/>
        <v>0</v>
      </c>
      <c r="IB53" s="203">
        <f t="shared" si="13"/>
        <v>0</v>
      </c>
      <c r="IC53" s="219">
        <f t="shared" si="14"/>
        <v>0</v>
      </c>
      <c r="ID53" s="219">
        <f t="shared" si="15"/>
        <v>0</v>
      </c>
      <c r="IE53" s="72">
        <f>各種係数!HT51</f>
        <v>2.1840711640303209E-4</v>
      </c>
      <c r="IF53" s="221">
        <f t="shared" si="27"/>
        <v>0</v>
      </c>
      <c r="II53" s="72">
        <f>各種係数!I51</f>
        <v>6.5095960322236839E-6</v>
      </c>
      <c r="IJ53" s="219">
        <f t="shared" si="16"/>
        <v>0</v>
      </c>
      <c r="IK53" s="73">
        <f>各種係数!C51</f>
        <v>8.2266103084978837E-2</v>
      </c>
      <c r="IL53" s="219">
        <f t="shared" si="17"/>
        <v>0</v>
      </c>
      <c r="IM53" s="232">
        <v>0</v>
      </c>
      <c r="IN53" s="545">
        <f>各種係数!E51</f>
        <v>0.49278321968779204</v>
      </c>
      <c r="IO53" s="219">
        <f t="shared" si="18"/>
        <v>0</v>
      </c>
      <c r="IP53" s="545">
        <f>各種係数!F51</f>
        <v>0.12792911287252084</v>
      </c>
      <c r="IQ53" s="232">
        <f t="shared" si="19"/>
        <v>0</v>
      </c>
      <c r="IR53" s="72">
        <f>各種係数!HT51</f>
        <v>2.1840711640303209E-4</v>
      </c>
      <c r="IS53" s="233">
        <f t="shared" si="20"/>
        <v>0</v>
      </c>
      <c r="IT53" s="234">
        <f t="shared" si="21"/>
        <v>0</v>
      </c>
      <c r="IU53" s="234">
        <f t="shared" si="22"/>
        <v>0</v>
      </c>
      <c r="IV53" s="234">
        <f t="shared" si="23"/>
        <v>0</v>
      </c>
      <c r="IW53" s="235">
        <f t="shared" si="24"/>
        <v>0</v>
      </c>
      <c r="IY53" s="177"/>
      <c r="IZ53" s="181"/>
      <c r="JA53" s="178"/>
      <c r="JB53" s="181"/>
    </row>
    <row r="54" spans="1:262">
      <c r="A54" s="6" t="s">
        <v>258</v>
      </c>
      <c r="B54" s="1" t="s">
        <v>180</v>
      </c>
      <c r="C54" s="219">
        <f>'計算2-1'!AC54</f>
        <v>0</v>
      </c>
      <c r="D54" s="545">
        <f>各種係数!D52</f>
        <v>0.77589101534767657</v>
      </c>
      <c r="E54" s="545">
        <f>各種係数!E52</f>
        <v>0.22410898465232348</v>
      </c>
      <c r="F54" s="545">
        <f>各種係数!F52</f>
        <v>0.20776494318891628</v>
      </c>
      <c r="G54" s="546">
        <f t="shared" si="8"/>
        <v>0</v>
      </c>
      <c r="H54" s="546">
        <f t="shared" si="9"/>
        <v>0</v>
      </c>
      <c r="I54" s="546">
        <f t="shared" si="10"/>
        <v>0</v>
      </c>
      <c r="J54" s="72">
        <f>各種係数!HT52</f>
        <v>4.683829332130789E-4</v>
      </c>
      <c r="K54" s="221">
        <f t="shared" si="11"/>
        <v>0</v>
      </c>
      <c r="L54" s="546">
        <v>0</v>
      </c>
      <c r="M54" s="558">
        <f>各種係数!C52</f>
        <v>9.3815553540150809E-2</v>
      </c>
      <c r="N54" s="546">
        <f t="shared" si="12"/>
        <v>0</v>
      </c>
      <c r="O54" s="75">
        <f>各種係数!J52</f>
        <v>0</v>
      </c>
      <c r="P54" s="75">
        <f>各種係数!K52</f>
        <v>0</v>
      </c>
      <c r="Q54" s="75">
        <f>各種係数!L52</f>
        <v>0</v>
      </c>
      <c r="R54" s="75">
        <f>各種係数!M52</f>
        <v>0</v>
      </c>
      <c r="S54" s="75">
        <f>各種係数!N52</f>
        <v>0</v>
      </c>
      <c r="T54" s="75">
        <f>各種係数!O52</f>
        <v>0</v>
      </c>
      <c r="U54" s="75">
        <f>各種係数!P52</f>
        <v>0</v>
      </c>
      <c r="V54" s="75">
        <f>各種係数!Q52</f>
        <v>0</v>
      </c>
      <c r="W54" s="75">
        <f>各種係数!R52</f>
        <v>0</v>
      </c>
      <c r="X54" s="75">
        <f>各種係数!S52</f>
        <v>0</v>
      </c>
      <c r="Y54" s="75">
        <f>各種係数!T52</f>
        <v>0</v>
      </c>
      <c r="Z54" s="75">
        <f>各種係数!U52</f>
        <v>0</v>
      </c>
      <c r="AA54" s="75">
        <f>各種係数!V52</f>
        <v>0</v>
      </c>
      <c r="AB54" s="75">
        <f>各種係数!W52</f>
        <v>0</v>
      </c>
      <c r="AC54" s="75">
        <f>各種係数!X52</f>
        <v>1.0477238200010477E-4</v>
      </c>
      <c r="AD54" s="75">
        <f>各種係数!Y52</f>
        <v>0</v>
      </c>
      <c r="AE54" s="75">
        <f>各種係数!Z52</f>
        <v>0</v>
      </c>
      <c r="AF54" s="75">
        <f>各種係数!AA52</f>
        <v>1.6028851933480264E-4</v>
      </c>
      <c r="AG54" s="75">
        <f>各種係数!AB52</f>
        <v>0</v>
      </c>
      <c r="AH54" s="75">
        <f>各種係数!AC52</f>
        <v>0</v>
      </c>
      <c r="AI54" s="75">
        <f>各種係数!AD52</f>
        <v>0</v>
      </c>
      <c r="AJ54" s="75">
        <f>各種係数!AE52</f>
        <v>0</v>
      </c>
      <c r="AK54" s="75">
        <f>各種係数!AF52</f>
        <v>0</v>
      </c>
      <c r="AL54" s="75">
        <f>各種係数!AG52</f>
        <v>0</v>
      </c>
      <c r="AM54" s="75">
        <f>各種係数!AH52</f>
        <v>9.4188269792879989E-6</v>
      </c>
      <c r="AN54" s="75">
        <f>各種係数!AI52</f>
        <v>0</v>
      </c>
      <c r="AO54" s="75">
        <f>各種係数!AJ52</f>
        <v>0</v>
      </c>
      <c r="AP54" s="75">
        <f>各種係数!AK52</f>
        <v>0</v>
      </c>
      <c r="AQ54" s="75">
        <f>各種係数!AL52</f>
        <v>0</v>
      </c>
      <c r="AR54" s="75">
        <f>各種係数!AM52</f>
        <v>0</v>
      </c>
      <c r="AS54" s="75">
        <f>各種係数!AN52</f>
        <v>0</v>
      </c>
      <c r="AT54" s="75">
        <f>各種係数!AO52</f>
        <v>0</v>
      </c>
      <c r="AU54" s="75">
        <f>各種係数!AP52</f>
        <v>0</v>
      </c>
      <c r="AV54" s="75">
        <f>各種係数!AQ52</f>
        <v>0</v>
      </c>
      <c r="AW54" s="75">
        <f>各種係数!AR52</f>
        <v>0</v>
      </c>
      <c r="AX54" s="75">
        <f>各種係数!AS52</f>
        <v>0</v>
      </c>
      <c r="AY54" s="75">
        <f>各種係数!AT52</f>
        <v>0</v>
      </c>
      <c r="AZ54" s="75">
        <f>各種係数!AU52</f>
        <v>0</v>
      </c>
      <c r="BA54" s="75">
        <f>各種係数!AV52</f>
        <v>0</v>
      </c>
      <c r="BB54" s="75">
        <f>各種係数!AW52</f>
        <v>0</v>
      </c>
      <c r="BC54" s="75">
        <f>各種係数!AX52</f>
        <v>0</v>
      </c>
      <c r="BD54" s="75">
        <f>各種係数!AY52</f>
        <v>0</v>
      </c>
      <c r="BE54" s="75">
        <f>各種係数!AZ52</f>
        <v>1.5090543259557344E-4</v>
      </c>
      <c r="BF54" s="75">
        <f>各種係数!BA52</f>
        <v>2.253666826763217E-3</v>
      </c>
      <c r="BG54" s="75">
        <f>各種係数!BB52</f>
        <v>3.1699010878651697E-3</v>
      </c>
      <c r="BH54" s="75">
        <f>各種係数!BC52</f>
        <v>7.2130651746559804E-2</v>
      </c>
      <c r="BI54" s="75">
        <f>各種係数!BD52</f>
        <v>0.20895780692949362</v>
      </c>
      <c r="BJ54" s="75">
        <f>各種係数!BE52</f>
        <v>0.28387259935464804</v>
      </c>
      <c r="BK54" s="75">
        <f>各種係数!BF52</f>
        <v>2.6940352968989299E-2</v>
      </c>
      <c r="BL54" s="75">
        <f>各種係数!BG52</f>
        <v>2.5561097256857856E-2</v>
      </c>
      <c r="BM54" s="75">
        <f>各種係数!BH52</f>
        <v>0.17312348668280872</v>
      </c>
      <c r="BN54" s="75">
        <f>各種係数!BI52</f>
        <v>4.6682139466188419E-2</v>
      </c>
      <c r="BO54" s="75">
        <f>各種係数!BJ52</f>
        <v>0.11280635768017472</v>
      </c>
      <c r="BP54" s="75">
        <f>各種係数!BK52</f>
        <v>0.14738492960828653</v>
      </c>
      <c r="BQ54" s="75">
        <f>各種係数!BL52</f>
        <v>0</v>
      </c>
      <c r="BR54" s="75">
        <f>各種係数!BM52</f>
        <v>4.3725404459991256E-4</v>
      </c>
      <c r="BS54" s="75">
        <f>各種係数!BN52</f>
        <v>8.8280508206357109E-3</v>
      </c>
      <c r="BT54" s="75">
        <f>各種係数!BO52</f>
        <v>0</v>
      </c>
      <c r="BU54" s="75">
        <f>各種係数!BP52</f>
        <v>8.5233326230556143E-4</v>
      </c>
      <c r="BV54" s="75">
        <f>各種係数!BQ52</f>
        <v>4.5731547425502681E-3</v>
      </c>
      <c r="BW54" s="75">
        <f>各種係数!BR52</f>
        <v>0</v>
      </c>
      <c r="BX54" s="75">
        <f>各種係数!BS52</f>
        <v>5.0331770252246054E-4</v>
      </c>
      <c r="BY54" s="75">
        <f>各種係数!BT52</f>
        <v>1.9996952845280718E-4</v>
      </c>
      <c r="BZ54" s="75">
        <f>各種係数!BU52</f>
        <v>4.9123634362964709E-5</v>
      </c>
      <c r="CA54" s="75">
        <f>各種係数!BV52</f>
        <v>1.6172855479363435E-5</v>
      </c>
      <c r="CB54" s="75">
        <f>各種係数!BW52</f>
        <v>0</v>
      </c>
      <c r="CC54" s="75">
        <f>各種係数!BX52</f>
        <v>0</v>
      </c>
      <c r="CD54" s="75">
        <f>各種係数!BY52</f>
        <v>2.1670820240546106E-5</v>
      </c>
      <c r="CE54" s="75">
        <f>各種係数!BZ52</f>
        <v>0</v>
      </c>
      <c r="CF54" s="75">
        <f>各種係数!CA52</f>
        <v>2.4544816380228658E-5</v>
      </c>
      <c r="CG54" s="75">
        <f>各種係数!CB52</f>
        <v>4.4595673327773741E-5</v>
      </c>
      <c r="CH54" s="75">
        <f>各種係数!CC52</f>
        <v>0</v>
      </c>
      <c r="CI54" s="75">
        <f>各種係数!CD52</f>
        <v>0</v>
      </c>
      <c r="CJ54" s="75">
        <f>各種係数!CE52</f>
        <v>0</v>
      </c>
      <c r="CK54" s="75">
        <f>各種係数!CF52</f>
        <v>0</v>
      </c>
      <c r="CL54" s="75">
        <f>各種係数!CG52</f>
        <v>0</v>
      </c>
      <c r="CM54" s="75">
        <f>各種係数!CH52</f>
        <v>0</v>
      </c>
      <c r="CN54" s="75">
        <f>各種係数!CI52</f>
        <v>0</v>
      </c>
      <c r="CO54" s="75">
        <f>各種係数!CJ52</f>
        <v>0</v>
      </c>
      <c r="CP54" s="75">
        <f>各種係数!CK52</f>
        <v>0</v>
      </c>
      <c r="CQ54" s="75">
        <f>各種係数!CL52</f>
        <v>0</v>
      </c>
      <c r="CR54" s="75">
        <f>各種係数!CM52</f>
        <v>0</v>
      </c>
      <c r="CS54" s="75">
        <f>各種係数!CN52</f>
        <v>0</v>
      </c>
      <c r="CT54" s="75">
        <f>各種係数!CO52</f>
        <v>2.3368353407398032E-4</v>
      </c>
      <c r="CU54" s="75">
        <f>各種係数!CP52</f>
        <v>1.655933762649494E-3</v>
      </c>
      <c r="CV54" s="75">
        <f>各種係数!CQ52</f>
        <v>6.0662175537179528E-4</v>
      </c>
      <c r="CW54" s="75">
        <f>各種係数!CR52</f>
        <v>4.8721071863581E-4</v>
      </c>
      <c r="CX54" s="75">
        <f>各種係数!CS52</f>
        <v>1.7001295336787564E-3</v>
      </c>
      <c r="CY54" s="75">
        <f>各種係数!CT52</f>
        <v>1.6681548546074992E-3</v>
      </c>
      <c r="CZ54" s="75">
        <f>各種係数!CU52</f>
        <v>1.8073622902894942E-5</v>
      </c>
      <c r="DA54" s="75">
        <f>各種係数!CV52</f>
        <v>2.3030861354214648E-4</v>
      </c>
      <c r="DB54" s="75">
        <f>各種係数!CW52</f>
        <v>0</v>
      </c>
      <c r="DC54" s="75">
        <f>各種係数!CX52</f>
        <v>0</v>
      </c>
      <c r="DD54" s="75">
        <f>各種係数!CY52</f>
        <v>1.7998884069187709E-5</v>
      </c>
      <c r="DE54" s="75">
        <f>各種係数!CZ52</f>
        <v>0</v>
      </c>
      <c r="DF54" s="75">
        <f>各種係数!DA52</f>
        <v>0</v>
      </c>
      <c r="DG54" s="75">
        <f>各種係数!DB52</f>
        <v>0</v>
      </c>
      <c r="DH54" s="75">
        <f>各種係数!DC52</f>
        <v>0</v>
      </c>
      <c r="DI54" s="75">
        <f>各種係数!DD52</f>
        <v>4.2109669317706155E-2</v>
      </c>
      <c r="DJ54" s="75">
        <f>各種係数!DE52</f>
        <v>1.5194643381719831E-5</v>
      </c>
      <c r="DK54" s="75">
        <f>各種係数!DF52</f>
        <v>0</v>
      </c>
      <c r="DL54" s="75">
        <f>各種係数!DG52</f>
        <v>0</v>
      </c>
      <c r="DM54" s="75">
        <f>各種係数!DH52</f>
        <v>0</v>
      </c>
      <c r="DN54" s="75">
        <f>各種係数!DI52</f>
        <v>0</v>
      </c>
      <c r="DO54" s="75">
        <f>各種係数!DJ52</f>
        <v>0</v>
      </c>
      <c r="DP54" s="75">
        <f>各種係数!DK52</f>
        <v>4.7999616003071976E-5</v>
      </c>
      <c r="DQ54" s="75">
        <f>各種係数!DL52</f>
        <v>3.2039545953863054E-2</v>
      </c>
      <c r="DR54" s="75">
        <f>各種係数!DM52</f>
        <v>0</v>
      </c>
      <c r="DS54" s="75">
        <f>各種係数!DN52</f>
        <v>1.413084240775182E-4</v>
      </c>
      <c r="DT54" s="73">
        <f>各種係数!DO52</f>
        <v>4.5135293505071715E-5</v>
      </c>
      <c r="DU54" s="73">
        <f>各種係数!DP52</f>
        <v>1.5861268475241249E-4</v>
      </c>
      <c r="DV54" s="73">
        <f>各種係数!DQ52</f>
        <v>6.6844669336285899E-5</v>
      </c>
      <c r="DW54" s="73">
        <f>各種係数!DR52</f>
        <v>3.4452569062690058E-5</v>
      </c>
      <c r="DX54" s="73">
        <f>各種係数!DS52</f>
        <v>1.0766024617146601E-4</v>
      </c>
      <c r="DY54" s="73">
        <f>各種係数!DT52</f>
        <v>2.597200675368295E-4</v>
      </c>
      <c r="DZ54" s="73">
        <f>各種係数!DU52</f>
        <v>4.3194468422022762E-5</v>
      </c>
      <c r="EA54" s="73">
        <f>各種係数!DV52</f>
        <v>5.1380592900979966E-5</v>
      </c>
      <c r="EB54" s="73">
        <f>各種係数!DW52</f>
        <v>1.7773393593311085E-5</v>
      </c>
      <c r="EC54" s="73">
        <f>各種係数!DX52</f>
        <v>0</v>
      </c>
      <c r="ED54" s="73">
        <f>各種係数!DY52</f>
        <v>5.1546828393540726E-5</v>
      </c>
      <c r="EE54" s="73">
        <f>各種係数!DZ52</f>
        <v>1.9941051213793159E-5</v>
      </c>
      <c r="EF54" s="73">
        <f>各種係数!EA52</f>
        <v>5.3086452873697263E-5</v>
      </c>
      <c r="EG54" s="73">
        <f>各種係数!EB52</f>
        <v>3.445521808389363E-5</v>
      </c>
      <c r="EH54" s="73">
        <f>各種係数!EC52</f>
        <v>2.3744324639380158E-5</v>
      </c>
      <c r="EI54" s="73">
        <f>各種係数!ED52</f>
        <v>2.0506662990424459E-5</v>
      </c>
      <c r="EJ54" s="73">
        <f>各種係数!EE52</f>
        <v>4.5212635035226708E-5</v>
      </c>
      <c r="EK54" s="73">
        <f>各種係数!EF52</f>
        <v>0</v>
      </c>
      <c r="EL54" s="73">
        <f>各種係数!EG52</f>
        <v>5.6797799059405691E-5</v>
      </c>
      <c r="EM54" s="73">
        <f>各種係数!EH52</f>
        <v>0</v>
      </c>
      <c r="EN54" s="73">
        <f>各種係数!EI52</f>
        <v>4.0116236932150752E-5</v>
      </c>
      <c r="EO54" s="73">
        <f>各種係数!EJ52</f>
        <v>8.281614265358803E-9</v>
      </c>
      <c r="EP54" s="73">
        <f>各種係数!EK52</f>
        <v>0</v>
      </c>
      <c r="EQ54" s="73">
        <f>各種係数!EL52</f>
        <v>2.5755369312973876E-5</v>
      </c>
      <c r="ER54" s="73">
        <f>各種係数!EM52</f>
        <v>1.2996694274173077E-5</v>
      </c>
      <c r="ES54" s="73">
        <f>各種係数!EN52</f>
        <v>3.7997935309777166E-7</v>
      </c>
      <c r="ET54" s="73">
        <f>各種係数!EO52</f>
        <v>3.1698014653515387E-5</v>
      </c>
      <c r="EU54" s="73">
        <f>各種係数!EP52</f>
        <v>2.4256131279549395E-5</v>
      </c>
      <c r="EV54" s="73">
        <f>各種係数!EQ52</f>
        <v>3.4169243648220609E-5</v>
      </c>
      <c r="EW54" s="73">
        <f>各種係数!ER52</f>
        <v>4.0312252156083126E-5</v>
      </c>
      <c r="EX54" s="73">
        <f>各種係数!ES52</f>
        <v>4.0819397320262442E-5</v>
      </c>
      <c r="EY54" s="73">
        <f>各種係数!ET52</f>
        <v>7.7836712160866633E-5</v>
      </c>
      <c r="EZ54" s="73">
        <f>各種係数!EU52</f>
        <v>6.215610153247483E-5</v>
      </c>
      <c r="FA54" s="73">
        <f>各種係数!EV52</f>
        <v>7.1720653068324514E-5</v>
      </c>
      <c r="FB54" s="73">
        <f>各種係数!EW52</f>
        <v>4.5835784027329229E-5</v>
      </c>
      <c r="FC54" s="73">
        <f>各種係数!EX52</f>
        <v>0</v>
      </c>
      <c r="FD54" s="73">
        <f>各種係数!EY52</f>
        <v>2.9630674314234746E-5</v>
      </c>
      <c r="FE54" s="73">
        <f>各種係数!EZ52</f>
        <v>1.3534620710113777E-5</v>
      </c>
      <c r="FF54" s="73">
        <f>各種係数!FA52</f>
        <v>2.5488436483670314E-5</v>
      </c>
      <c r="FG54" s="73">
        <f>各種係数!FB52</f>
        <v>1.9118098791128583E-5</v>
      </c>
      <c r="FH54" s="73">
        <f>各種係数!FC52</f>
        <v>2.8888018668078011E-5</v>
      </c>
      <c r="FI54" s="73">
        <f>各種係数!FD52</f>
        <v>4.259531193971937E-5</v>
      </c>
      <c r="FJ54" s="73">
        <f>各種係数!FE52</f>
        <v>2.4133892650447778E-4</v>
      </c>
      <c r="FK54" s="73">
        <f>各種係数!FF52</f>
        <v>3.4458241755633973E-4</v>
      </c>
      <c r="FL54" s="73">
        <f>各種係数!FG52</f>
        <v>7.1342307270987051E-3</v>
      </c>
      <c r="FM54" s="73">
        <f>各種係数!FH52</f>
        <v>2.0260110086702109E-2</v>
      </c>
      <c r="FN54" s="73">
        <f>各種係数!FI52</f>
        <v>1.027503567236953</v>
      </c>
      <c r="FO54" s="73">
        <f>各種係数!FJ52</f>
        <v>2.7487700072122132E-3</v>
      </c>
      <c r="FP54" s="73">
        <f>各種係数!FK52</f>
        <v>2.6711903277666037E-3</v>
      </c>
      <c r="FQ54" s="73">
        <f>各種係数!FL52</f>
        <v>1.7094170965545344E-2</v>
      </c>
      <c r="FR54" s="73">
        <f>各種係数!FM52</f>
        <v>4.6323607023052776E-3</v>
      </c>
      <c r="FS54" s="73">
        <f>各種係数!FN52</f>
        <v>1.1039936334357276E-2</v>
      </c>
      <c r="FT54" s="73">
        <f>各種係数!FO52</f>
        <v>1.4787132417912593E-2</v>
      </c>
      <c r="FU54" s="73">
        <f>各種係数!FP52</f>
        <v>0</v>
      </c>
      <c r="FV54" s="73">
        <f>各種係数!FQ52</f>
        <v>5.712130367792662E-5</v>
      </c>
      <c r="FW54" s="73">
        <f>各種係数!FR52</f>
        <v>8.9737103242312896E-4</v>
      </c>
      <c r="FX54" s="73">
        <f>各種係数!FS52</f>
        <v>1.7758921445191048E-5</v>
      </c>
      <c r="FY54" s="73">
        <f>各種係数!FT52</f>
        <v>1.0911632121919694E-4</v>
      </c>
      <c r="FZ54" s="73">
        <f>各種係数!FU52</f>
        <v>5.2611411855144074E-4</v>
      </c>
      <c r="GA54" s="73">
        <f>各種係数!FV52</f>
        <v>5.245540530043829E-5</v>
      </c>
      <c r="GB54" s="73">
        <f>各種係数!FW52</f>
        <v>8.6254766238238702E-5</v>
      </c>
      <c r="GC54" s="73">
        <f>各種係数!FX52</f>
        <v>6.2923881717135712E-5</v>
      </c>
      <c r="GD54" s="73">
        <f>各種係数!FY52</f>
        <v>5.7241607940790621E-5</v>
      </c>
      <c r="GE54" s="73">
        <f>各種係数!FZ52</f>
        <v>3.689189733199147E-5</v>
      </c>
      <c r="GF54" s="73">
        <f>各種係数!GA52</f>
        <v>9.8386789333859427E-5</v>
      </c>
      <c r="GG54" s="73">
        <f>各種係数!GB52</f>
        <v>2.6094083615635769E-5</v>
      </c>
      <c r="GH54" s="73">
        <f>各種係数!GC52</f>
        <v>7.3207386374856892E-5</v>
      </c>
      <c r="GI54" s="73">
        <f>各種係数!GD52</f>
        <v>6.7543961062503085E-5</v>
      </c>
      <c r="GJ54" s="73">
        <f>各種係数!GE52</f>
        <v>5.363898977990361E-5</v>
      </c>
      <c r="GK54" s="73">
        <f>各種係数!GF52</f>
        <v>3.9501592031283894E-5</v>
      </c>
      <c r="GL54" s="73">
        <f>各種係数!GG52</f>
        <v>1.8002313741578336E-5</v>
      </c>
      <c r="GM54" s="73">
        <f>各種係数!GH52</f>
        <v>1.4455835401510465E-5</v>
      </c>
      <c r="GN54" s="73">
        <f>各種係数!GI52</f>
        <v>3.9178348890633486E-6</v>
      </c>
      <c r="GO54" s="73">
        <f>各種係数!GJ52</f>
        <v>2.9317931482655037E-5</v>
      </c>
      <c r="GP54" s="73">
        <f>各種係数!GK52</f>
        <v>6.7653907816289384E-5</v>
      </c>
      <c r="GQ54" s="73">
        <f>各種係数!GL52</f>
        <v>8.5349475551653399E-4</v>
      </c>
      <c r="GR54" s="73">
        <f>各種係数!GM52</f>
        <v>1.6488432681661718E-5</v>
      </c>
      <c r="GS54" s="73">
        <f>各種係数!GN52</f>
        <v>3.8513561902873381E-5</v>
      </c>
      <c r="GT54" s="73">
        <f>各種係数!GO52</f>
        <v>4.0933107149761932E-5</v>
      </c>
      <c r="GU54" s="73">
        <f>各種係数!GP52</f>
        <v>4.2285120441092117E-5</v>
      </c>
      <c r="GV54" s="73">
        <f>各種係数!GQ52</f>
        <v>4.7067841903625437E-5</v>
      </c>
      <c r="GW54" s="73">
        <f>各種係数!GR52</f>
        <v>2.9078889247140646E-5</v>
      </c>
      <c r="GX54" s="73">
        <f>各種係数!GS52</f>
        <v>7.2093319009878059E-5</v>
      </c>
      <c r="GY54" s="73">
        <f>各種係数!GT52</f>
        <v>2.2770093766547519E-4</v>
      </c>
      <c r="GZ54" s="73">
        <f>各種係数!GU52</f>
        <v>1.1374614473260126E-4</v>
      </c>
      <c r="HA54" s="73">
        <f>各種係数!GV52</f>
        <v>7.7133372110940458E-5</v>
      </c>
      <c r="HB54" s="73">
        <f>各種係数!GW52</f>
        <v>2.0972870748879371E-4</v>
      </c>
      <c r="HC54" s="73">
        <f>各種係数!GX52</f>
        <v>2.160866489303775E-4</v>
      </c>
      <c r="HD54" s="73">
        <f>各種係数!GY52</f>
        <v>3.5955986131649968E-5</v>
      </c>
      <c r="HE54" s="73">
        <f>各種係数!GZ52</f>
        <v>7.4482718939004449E-5</v>
      </c>
      <c r="HF54" s="73">
        <f>各種係数!HA52</f>
        <v>2.1745765526756185E-5</v>
      </c>
      <c r="HG54" s="73">
        <f>各種係数!HB52</f>
        <v>6.4184917805587357E-5</v>
      </c>
      <c r="HH54" s="73">
        <f>各種係数!HC52</f>
        <v>4.7281478048755512E-5</v>
      </c>
      <c r="HI54" s="73">
        <f>各種係数!HD52</f>
        <v>3.1393588869430542E-5</v>
      </c>
      <c r="HJ54" s="73">
        <f>各種係数!HE52</f>
        <v>5.1381413247906226E-5</v>
      </c>
      <c r="HK54" s="73">
        <f>各種係数!HF52</f>
        <v>2.7208938946963611E-4</v>
      </c>
      <c r="HL54" s="73">
        <f>各種係数!HG52</f>
        <v>1.1047530984424926E-4</v>
      </c>
      <c r="HM54" s="73">
        <f>各種係数!HH52</f>
        <v>4.2096837171837998E-3</v>
      </c>
      <c r="HN54" s="73">
        <f>各種係数!HI52</f>
        <v>2.5323103785263496E-5</v>
      </c>
      <c r="HO54" s="73">
        <f>各種係数!HJ52</f>
        <v>9.5781651039570869E-5</v>
      </c>
      <c r="HP54" s="73">
        <f>各種係数!HK52</f>
        <v>2.4729350800444774E-5</v>
      </c>
      <c r="HQ54" s="73">
        <f>各種係数!HL52</f>
        <v>5.0828437644145508E-5</v>
      </c>
      <c r="HR54" s="73">
        <f>各種係数!HM52</f>
        <v>6.3037161022835649E-5</v>
      </c>
      <c r="HS54" s="73">
        <f>各種係数!HN52</f>
        <v>2.7094298995962739E-5</v>
      </c>
      <c r="HT54" s="73">
        <f>各種係数!HO52</f>
        <v>5.7856297274590276E-5</v>
      </c>
      <c r="HU54" s="73">
        <f>各種係数!HP52</f>
        <v>3.1085349734064839E-3</v>
      </c>
      <c r="HV54" s="73">
        <f>各種係数!HQ52</f>
        <v>3.972852073784779E-5</v>
      </c>
      <c r="HW54" s="203">
        <v>0</v>
      </c>
      <c r="HX54" s="203">
        <f t="shared" si="25"/>
        <v>0</v>
      </c>
      <c r="HY54" s="203">
        <f t="shared" si="26"/>
        <v>0</v>
      </c>
      <c r="HZ54" s="72">
        <f>各種係数!HT52</f>
        <v>4.683829332130789E-4</v>
      </c>
      <c r="IA54" s="221">
        <f t="shared" si="6"/>
        <v>0</v>
      </c>
      <c r="IB54" s="203">
        <f t="shared" si="13"/>
        <v>0</v>
      </c>
      <c r="IC54" s="219">
        <f t="shared" si="14"/>
        <v>0</v>
      </c>
      <c r="ID54" s="219">
        <f t="shared" si="15"/>
        <v>0</v>
      </c>
      <c r="IE54" s="72">
        <f>各種係数!HT52</f>
        <v>4.683829332130789E-4</v>
      </c>
      <c r="IF54" s="221">
        <f t="shared" si="27"/>
        <v>0</v>
      </c>
      <c r="II54" s="72">
        <f>各種係数!I52</f>
        <v>1.414357683364964E-4</v>
      </c>
      <c r="IJ54" s="219">
        <f t="shared" si="16"/>
        <v>0</v>
      </c>
      <c r="IK54" s="73">
        <f>各種係数!C52</f>
        <v>9.3815553540150809E-2</v>
      </c>
      <c r="IL54" s="219">
        <f t="shared" si="17"/>
        <v>0</v>
      </c>
      <c r="IM54" s="232">
        <v>0</v>
      </c>
      <c r="IN54" s="545">
        <f>各種係数!E52</f>
        <v>0.22410898465232348</v>
      </c>
      <c r="IO54" s="219">
        <f t="shared" si="18"/>
        <v>0</v>
      </c>
      <c r="IP54" s="545">
        <f>各種係数!F52</f>
        <v>0.20776494318891628</v>
      </c>
      <c r="IQ54" s="232">
        <f t="shared" si="19"/>
        <v>0</v>
      </c>
      <c r="IR54" s="72">
        <f>各種係数!HT52</f>
        <v>4.683829332130789E-4</v>
      </c>
      <c r="IS54" s="233">
        <f t="shared" si="20"/>
        <v>0</v>
      </c>
      <c r="IT54" s="234">
        <f t="shared" si="21"/>
        <v>0</v>
      </c>
      <c r="IU54" s="234">
        <f t="shared" si="22"/>
        <v>0</v>
      </c>
      <c r="IV54" s="234">
        <f t="shared" si="23"/>
        <v>0</v>
      </c>
      <c r="IW54" s="235">
        <f t="shared" si="24"/>
        <v>0</v>
      </c>
      <c r="IY54" s="177"/>
      <c r="IZ54" s="181"/>
      <c r="JA54" s="178"/>
      <c r="JB54" s="181"/>
    </row>
    <row r="55" spans="1:262">
      <c r="A55" s="6" t="s">
        <v>259</v>
      </c>
      <c r="B55" s="1" t="s">
        <v>177</v>
      </c>
      <c r="C55" s="219">
        <f>'計算2-1'!AC55</f>
        <v>0</v>
      </c>
      <c r="D55" s="545">
        <f>各種係数!D53</f>
        <v>0.67328269382972383</v>
      </c>
      <c r="E55" s="545">
        <f>各種係数!E53</f>
        <v>0.32671730617027617</v>
      </c>
      <c r="F55" s="545">
        <f>各種係数!F53</f>
        <v>0.21290176690067736</v>
      </c>
      <c r="G55" s="546">
        <f t="shared" si="8"/>
        <v>0</v>
      </c>
      <c r="H55" s="546">
        <f t="shared" si="9"/>
        <v>0</v>
      </c>
      <c r="I55" s="546">
        <f t="shared" si="10"/>
        <v>0</v>
      </c>
      <c r="J55" s="72">
        <f>各種係数!HT53</f>
        <v>5.0128997111698135E-4</v>
      </c>
      <c r="K55" s="221">
        <f t="shared" si="11"/>
        <v>0</v>
      </c>
      <c r="L55" s="546">
        <v>0</v>
      </c>
      <c r="M55" s="558">
        <f>各種係数!C53</f>
        <v>9.1356156610554184E-2</v>
      </c>
      <c r="N55" s="546">
        <f t="shared" si="12"/>
        <v>0</v>
      </c>
      <c r="O55" s="75">
        <f>各種係数!J53</f>
        <v>0</v>
      </c>
      <c r="P55" s="75">
        <f>各種係数!K53</f>
        <v>0</v>
      </c>
      <c r="Q55" s="75">
        <f>各種係数!L53</f>
        <v>0</v>
      </c>
      <c r="R55" s="75">
        <f>各種係数!M53</f>
        <v>0</v>
      </c>
      <c r="S55" s="75">
        <f>各種係数!N53</f>
        <v>7.5872534142640367E-4</v>
      </c>
      <c r="T55" s="75">
        <f>各種係数!O53</f>
        <v>0</v>
      </c>
      <c r="U55" s="75">
        <f>各種係数!P53</f>
        <v>3.5211267605633805E-4</v>
      </c>
      <c r="V55" s="75">
        <f>各種係数!Q53</f>
        <v>0</v>
      </c>
      <c r="W55" s="75">
        <f>各種係数!R53</f>
        <v>0</v>
      </c>
      <c r="X55" s="75">
        <f>各種係数!S53</f>
        <v>0</v>
      </c>
      <c r="Y55" s="75">
        <f>各種係数!T53</f>
        <v>0</v>
      </c>
      <c r="Z55" s="75">
        <f>各種係数!U53</f>
        <v>0</v>
      </c>
      <c r="AA55" s="75">
        <f>各種係数!V53</f>
        <v>0</v>
      </c>
      <c r="AB55" s="75">
        <f>各種係数!W53</f>
        <v>0</v>
      </c>
      <c r="AC55" s="75">
        <f>各種係数!X53</f>
        <v>1.5715857300015716E-4</v>
      </c>
      <c r="AD55" s="75">
        <f>各種係数!Y53</f>
        <v>0</v>
      </c>
      <c r="AE55" s="75">
        <f>各種係数!Z53</f>
        <v>0</v>
      </c>
      <c r="AF55" s="75">
        <f>各種係数!AA53</f>
        <v>0</v>
      </c>
      <c r="AG55" s="75">
        <f>各種係数!AB53</f>
        <v>0</v>
      </c>
      <c r="AH55" s="75">
        <f>各種係数!AC53</f>
        <v>0</v>
      </c>
      <c r="AI55" s="75">
        <f>各種係数!AD53</f>
        <v>0</v>
      </c>
      <c r="AJ55" s="75">
        <f>各種係数!AE53</f>
        <v>0</v>
      </c>
      <c r="AK55" s="75">
        <f>各種係数!AF53</f>
        <v>0</v>
      </c>
      <c r="AL55" s="75">
        <f>各種係数!AG53</f>
        <v>0</v>
      </c>
      <c r="AM55" s="75">
        <f>各種係数!AH53</f>
        <v>0</v>
      </c>
      <c r="AN55" s="75">
        <f>各種係数!AI53</f>
        <v>0</v>
      </c>
      <c r="AO55" s="75">
        <f>各種係数!AJ53</f>
        <v>0</v>
      </c>
      <c r="AP55" s="75">
        <f>各種係数!AK53</f>
        <v>0</v>
      </c>
      <c r="AQ55" s="75">
        <f>各種係数!AL53</f>
        <v>0</v>
      </c>
      <c r="AR55" s="75">
        <f>各種係数!AM53</f>
        <v>0</v>
      </c>
      <c r="AS55" s="75">
        <f>各種係数!AN53</f>
        <v>0</v>
      </c>
      <c r="AT55" s="75">
        <f>各種係数!AO53</f>
        <v>0</v>
      </c>
      <c r="AU55" s="75">
        <f>各種係数!AP53</f>
        <v>0</v>
      </c>
      <c r="AV55" s="75">
        <f>各種係数!AQ53</f>
        <v>0</v>
      </c>
      <c r="AW55" s="75">
        <f>各種係数!AR53</f>
        <v>0</v>
      </c>
      <c r="AX55" s="75">
        <f>各種係数!AS53</f>
        <v>0</v>
      </c>
      <c r="AY55" s="75">
        <f>各種係数!AT53</f>
        <v>0</v>
      </c>
      <c r="AZ55" s="75">
        <f>各種係数!AU53</f>
        <v>0</v>
      </c>
      <c r="BA55" s="75">
        <f>各種係数!AV53</f>
        <v>0</v>
      </c>
      <c r="BB55" s="75">
        <f>各種係数!AW53</f>
        <v>0</v>
      </c>
      <c r="BC55" s="75">
        <f>各種係数!AX53</f>
        <v>0</v>
      </c>
      <c r="BD55" s="75">
        <f>各種係数!AY53</f>
        <v>4.5547217281915586E-4</v>
      </c>
      <c r="BE55" s="75">
        <f>各種係数!AZ53</f>
        <v>0</v>
      </c>
      <c r="BF55" s="75">
        <f>各種係数!BA53</f>
        <v>6.1698747552370046E-3</v>
      </c>
      <c r="BG55" s="75">
        <f>各種係数!BB53</f>
        <v>1.5406280331465055E-2</v>
      </c>
      <c r="BH55" s="75">
        <f>各種係数!BC53</f>
        <v>1.0520403534164308E-2</v>
      </c>
      <c r="BI55" s="75">
        <f>各種係数!BD53</f>
        <v>0</v>
      </c>
      <c r="BJ55" s="75">
        <f>各種係数!BE53</f>
        <v>1.0969155344568592E-3</v>
      </c>
      <c r="BK55" s="75">
        <f>各種係数!BF53</f>
        <v>0.21218226109837701</v>
      </c>
      <c r="BL55" s="75">
        <f>各種係数!BG53</f>
        <v>1.059850374064838E-2</v>
      </c>
      <c r="BM55" s="75">
        <f>各種係数!BH53</f>
        <v>9.6852300242130755E-3</v>
      </c>
      <c r="BN55" s="75">
        <f>各種係数!BI53</f>
        <v>7.3319970461019094E-3</v>
      </c>
      <c r="BO55" s="75">
        <f>各種係数!BJ53</f>
        <v>8.1594273234651786E-3</v>
      </c>
      <c r="BP55" s="75">
        <f>各種係数!BK53</f>
        <v>5.5255671456707275E-3</v>
      </c>
      <c r="BQ55" s="75">
        <f>各種係数!BL53</f>
        <v>0</v>
      </c>
      <c r="BR55" s="75">
        <f>各種係数!BM53</f>
        <v>8.7450808919982501E-3</v>
      </c>
      <c r="BS55" s="75">
        <f>各種係数!BN53</f>
        <v>5.984084640774065E-2</v>
      </c>
      <c r="BT55" s="75">
        <f>各種係数!BO53</f>
        <v>2.2364217252396165E-2</v>
      </c>
      <c r="BU55" s="75">
        <f>各種係数!BP53</f>
        <v>8.2037076496910295E-3</v>
      </c>
      <c r="BV55" s="75">
        <f>各種係数!BQ53</f>
        <v>1.069866476468182E-3</v>
      </c>
      <c r="BW55" s="75">
        <f>各種係数!BR53</f>
        <v>0</v>
      </c>
      <c r="BX55" s="75">
        <f>各種係数!BS53</f>
        <v>1.9713276682129703E-3</v>
      </c>
      <c r="BY55" s="75">
        <f>各種係数!BT53</f>
        <v>3.3042583987201949E-3</v>
      </c>
      <c r="BZ55" s="75">
        <f>各種係数!BU53</f>
        <v>1.0856323194215201E-3</v>
      </c>
      <c r="CA55" s="75">
        <f>各種係数!BV53</f>
        <v>4.301979557510674E-3</v>
      </c>
      <c r="CB55" s="75">
        <f>各種係数!BW53</f>
        <v>0</v>
      </c>
      <c r="CC55" s="75">
        <f>各種係数!BX53</f>
        <v>0</v>
      </c>
      <c r="CD55" s="75">
        <f>各種係数!BY53</f>
        <v>0</v>
      </c>
      <c r="CE55" s="75">
        <f>各種係数!BZ53</f>
        <v>0</v>
      </c>
      <c r="CF55" s="75">
        <f>各種係数!CA53</f>
        <v>0</v>
      </c>
      <c r="CG55" s="75">
        <f>各種係数!CB53</f>
        <v>0</v>
      </c>
      <c r="CH55" s="75">
        <f>各種係数!CC53</f>
        <v>0</v>
      </c>
      <c r="CI55" s="75">
        <f>各種係数!CD53</f>
        <v>0</v>
      </c>
      <c r="CJ55" s="75">
        <f>各種係数!CE53</f>
        <v>0</v>
      </c>
      <c r="CK55" s="75">
        <f>各種係数!CF53</f>
        <v>1.6095284081764043E-4</v>
      </c>
      <c r="CL55" s="75">
        <f>各種係数!CG53</f>
        <v>0</v>
      </c>
      <c r="CM55" s="75">
        <f>各種係数!CH53</f>
        <v>8.7763179835531801E-6</v>
      </c>
      <c r="CN55" s="75">
        <f>各種係数!CI53</f>
        <v>0</v>
      </c>
      <c r="CO55" s="75">
        <f>各種係数!CJ53</f>
        <v>0</v>
      </c>
      <c r="CP55" s="75">
        <f>各種係数!CK53</f>
        <v>0</v>
      </c>
      <c r="CQ55" s="75">
        <f>各種係数!CL53</f>
        <v>0</v>
      </c>
      <c r="CR55" s="75">
        <f>各種係数!CM53</f>
        <v>0</v>
      </c>
      <c r="CS55" s="75">
        <f>各種係数!CN53</f>
        <v>0</v>
      </c>
      <c r="CT55" s="75">
        <f>各種係数!CO53</f>
        <v>0</v>
      </c>
      <c r="CU55" s="75">
        <f>各種係数!CP53</f>
        <v>0</v>
      </c>
      <c r="CV55" s="75">
        <f>各種係数!CQ53</f>
        <v>0</v>
      </c>
      <c r="CW55" s="75">
        <f>各種係数!CR53</f>
        <v>0</v>
      </c>
      <c r="CX55" s="75">
        <f>各種係数!CS53</f>
        <v>0</v>
      </c>
      <c r="CY55" s="75">
        <f>各種係数!CT53</f>
        <v>2.3072681253215754E-6</v>
      </c>
      <c r="CZ55" s="75">
        <f>各種係数!CU53</f>
        <v>0</v>
      </c>
      <c r="DA55" s="75">
        <f>各種係数!CV53</f>
        <v>0</v>
      </c>
      <c r="DB55" s="75">
        <f>各種係数!CW53</f>
        <v>0</v>
      </c>
      <c r="DC55" s="75">
        <f>各種係数!CX53</f>
        <v>0</v>
      </c>
      <c r="DD55" s="75">
        <f>各種係数!CY53</f>
        <v>0</v>
      </c>
      <c r="DE55" s="75">
        <f>各種係数!CZ53</f>
        <v>0</v>
      </c>
      <c r="DF55" s="75">
        <f>各種係数!DA53</f>
        <v>0</v>
      </c>
      <c r="DG55" s="75">
        <f>各種係数!DB53</f>
        <v>0</v>
      </c>
      <c r="DH55" s="75">
        <f>各種係数!DC53</f>
        <v>0</v>
      </c>
      <c r="DI55" s="75">
        <f>各種係数!DD53</f>
        <v>1.676015069066555E-2</v>
      </c>
      <c r="DJ55" s="75">
        <f>各種係数!DE53</f>
        <v>0</v>
      </c>
      <c r="DK55" s="75">
        <f>各種係数!DF53</f>
        <v>0</v>
      </c>
      <c r="DL55" s="75">
        <f>各種係数!DG53</f>
        <v>0</v>
      </c>
      <c r="DM55" s="75">
        <f>各種係数!DH53</f>
        <v>0</v>
      </c>
      <c r="DN55" s="75">
        <f>各種係数!DI53</f>
        <v>0</v>
      </c>
      <c r="DO55" s="75">
        <f>各種係数!DJ53</f>
        <v>0</v>
      </c>
      <c r="DP55" s="75">
        <f>各種係数!DK53</f>
        <v>0</v>
      </c>
      <c r="DQ55" s="75">
        <f>各種係数!DL53</f>
        <v>0</v>
      </c>
      <c r="DR55" s="75">
        <f>各種係数!DM53</f>
        <v>3.5079718660656342E-5</v>
      </c>
      <c r="DS55" s="75">
        <f>各種係数!DN53</f>
        <v>5.5772275132143224E-5</v>
      </c>
      <c r="DT55" s="73">
        <f>各種係数!DO53</f>
        <v>1.8493107927268069E-5</v>
      </c>
      <c r="DU55" s="73">
        <f>各種係数!DP53</f>
        <v>6.2671626707858349E-5</v>
      </c>
      <c r="DV55" s="73">
        <f>各種係数!DQ53</f>
        <v>2.1924401902721334E-5</v>
      </c>
      <c r="DW55" s="73">
        <f>各種係数!DR53</f>
        <v>9.4770159964488313E-5</v>
      </c>
      <c r="DX55" s="73">
        <f>各種係数!DS53</f>
        <v>4.3387556150698238E-5</v>
      </c>
      <c r="DY55" s="73">
        <f>各種係数!DT53</f>
        <v>1.3359989554357442E-4</v>
      </c>
      <c r="DZ55" s="73">
        <f>各種係数!DU53</f>
        <v>1.6296509381499045E-5</v>
      </c>
      <c r="EA55" s="73">
        <f>各種係数!DV53</f>
        <v>1.9050903421912382E-5</v>
      </c>
      <c r="EB55" s="73">
        <f>各種係数!DW53</f>
        <v>7.3663529272309896E-6</v>
      </c>
      <c r="EC55" s="73">
        <f>各種係数!DX53</f>
        <v>0</v>
      </c>
      <c r="ED55" s="73">
        <f>各種係数!DY53</f>
        <v>2.0621297608909503E-5</v>
      </c>
      <c r="EE55" s="73">
        <f>各種係数!DZ53</f>
        <v>6.9319703955537937E-6</v>
      </c>
      <c r="EF55" s="73">
        <f>各種係数!EA53</f>
        <v>1.9503233310944735E-5</v>
      </c>
      <c r="EG55" s="73">
        <f>各種係数!EB53</f>
        <v>2.3456406524404631E-5</v>
      </c>
      <c r="EH55" s="73">
        <f>各種係数!EC53</f>
        <v>1.0535735786826551E-5</v>
      </c>
      <c r="EI55" s="73">
        <f>各種係数!ED53</f>
        <v>8.3096724477670247E-6</v>
      </c>
      <c r="EJ55" s="73">
        <f>各種係数!EE53</f>
        <v>1.0856027126211529E-5</v>
      </c>
      <c r="EK55" s="73">
        <f>各種係数!EF53</f>
        <v>0</v>
      </c>
      <c r="EL55" s="73">
        <f>各種係数!EG53</f>
        <v>2.3125316990748815E-5</v>
      </c>
      <c r="EM55" s="73">
        <f>各種係数!EH53</f>
        <v>0</v>
      </c>
      <c r="EN55" s="73">
        <f>各種係数!EI53</f>
        <v>1.6755305723566629E-5</v>
      </c>
      <c r="EO55" s="73">
        <f>各種係数!EJ53</f>
        <v>3.4589729623799496E-9</v>
      </c>
      <c r="EP55" s="73">
        <f>各種係数!EK53</f>
        <v>0</v>
      </c>
      <c r="EQ55" s="73">
        <f>各種係数!EL53</f>
        <v>8.7409246171109226E-6</v>
      </c>
      <c r="ER55" s="73">
        <f>各種係数!EM53</f>
        <v>5.0456728311579404E-6</v>
      </c>
      <c r="ES55" s="73">
        <f>各種係数!EN53</f>
        <v>1.5313336263766651E-7</v>
      </c>
      <c r="ET55" s="73">
        <f>各種係数!EO53</f>
        <v>1.4239539456557467E-5</v>
      </c>
      <c r="EU55" s="73">
        <f>各種係数!EP53</f>
        <v>1.1206696411621439E-5</v>
      </c>
      <c r="EV55" s="73">
        <f>各種係数!EQ53</f>
        <v>1.3793599967203218E-5</v>
      </c>
      <c r="EW55" s="73">
        <f>各種係数!ER53</f>
        <v>1.4473197762075694E-5</v>
      </c>
      <c r="EX55" s="73">
        <f>各種係数!ES53</f>
        <v>1.5315680989372025E-5</v>
      </c>
      <c r="EY55" s="73">
        <f>各種係数!ET53</f>
        <v>3.1233998441870885E-5</v>
      </c>
      <c r="EZ55" s="73">
        <f>各種係数!EU53</f>
        <v>2.4431003026576006E-5</v>
      </c>
      <c r="FA55" s="73">
        <f>各種係数!EV53</f>
        <v>2.9383850075932467E-5</v>
      </c>
      <c r="FB55" s="73">
        <f>各種係数!EW53</f>
        <v>2.2487655473659566E-5</v>
      </c>
      <c r="FC55" s="73">
        <f>各種係数!EX53</f>
        <v>0</v>
      </c>
      <c r="FD55" s="73">
        <f>各種係数!EY53</f>
        <v>1.3219958748345258E-5</v>
      </c>
      <c r="FE55" s="73">
        <f>各種係数!EZ53</f>
        <v>5.3076920003320122E-6</v>
      </c>
      <c r="FF55" s="73">
        <f>各種係数!FA53</f>
        <v>1.2200988884872744E-5</v>
      </c>
      <c r="FG55" s="73">
        <f>各種係数!FB53</f>
        <v>7.883788108784097E-6</v>
      </c>
      <c r="FH55" s="73">
        <f>各種係数!FC53</f>
        <v>5.4418458156166237E-5</v>
      </c>
      <c r="FI55" s="73">
        <f>各種係数!FD53</f>
        <v>1.1571809103433021E-5</v>
      </c>
      <c r="FJ55" s="73">
        <f>各種係数!FE53</f>
        <v>5.8647260820173105E-4</v>
      </c>
      <c r="FK55" s="73">
        <f>各種係数!FF53</f>
        <v>1.4621364628179181E-3</v>
      </c>
      <c r="FL55" s="73">
        <f>各種係数!FG53</f>
        <v>9.9575316963803088E-4</v>
      </c>
      <c r="FM55" s="73">
        <f>各種係数!FH53</f>
        <v>1.203522711650546E-5</v>
      </c>
      <c r="FN55" s="73">
        <f>各種係数!FI53</f>
        <v>1.1949650767803697E-4</v>
      </c>
      <c r="FO55" s="73">
        <f>各種係数!FJ53</f>
        <v>1.0197777124733018</v>
      </c>
      <c r="FP55" s="73">
        <f>各種係数!FK53</f>
        <v>9.9385107755611195E-4</v>
      </c>
      <c r="FQ55" s="73">
        <f>各種係数!FL53</f>
        <v>9.1273357230752265E-4</v>
      </c>
      <c r="FR55" s="73">
        <f>各種係数!FM53</f>
        <v>6.9387770579636707E-4</v>
      </c>
      <c r="FS55" s="73">
        <f>各種係数!FN53</f>
        <v>7.658539542059812E-4</v>
      </c>
      <c r="FT55" s="73">
        <f>各種係数!FO53</f>
        <v>5.2543514423508003E-4</v>
      </c>
      <c r="FU55" s="73">
        <f>各種係数!FP53</f>
        <v>0</v>
      </c>
      <c r="FV55" s="73">
        <f>各種係数!FQ53</f>
        <v>8.2796130475139697E-4</v>
      </c>
      <c r="FW55" s="73">
        <f>各種係数!FR53</f>
        <v>5.5874083313295292E-3</v>
      </c>
      <c r="FX55" s="73">
        <f>各種係数!FS53</f>
        <v>2.1346759901522717E-3</v>
      </c>
      <c r="FY55" s="73">
        <f>各種係数!FT53</f>
        <v>7.8279307369879636E-4</v>
      </c>
      <c r="FZ55" s="73">
        <f>各種係数!FU53</f>
        <v>1.2373306155565432E-4</v>
      </c>
      <c r="GA55" s="73">
        <f>各種係数!FV53</f>
        <v>1.9470334136904636E-5</v>
      </c>
      <c r="GB55" s="73">
        <f>各種係数!FW53</f>
        <v>1.977938248985918E-4</v>
      </c>
      <c r="GC55" s="73">
        <f>各種係数!FX53</f>
        <v>3.2514203040367898E-4</v>
      </c>
      <c r="GD55" s="73">
        <f>各種係数!FY53</f>
        <v>1.1925681746714774E-4</v>
      </c>
      <c r="GE55" s="73">
        <f>各種係数!FZ53</f>
        <v>4.1413367818733568E-4</v>
      </c>
      <c r="GF55" s="73">
        <f>各種係数!GA53</f>
        <v>4.3194874928796513E-5</v>
      </c>
      <c r="GG55" s="73">
        <f>各種係数!GB53</f>
        <v>2.526221700346099E-5</v>
      </c>
      <c r="GH55" s="73">
        <f>各種係数!GC53</f>
        <v>4.1776480629361005E-5</v>
      </c>
      <c r="GI55" s="73">
        <f>各種係数!GD53</f>
        <v>2.3893896390490799E-5</v>
      </c>
      <c r="GJ55" s="73">
        <f>各種係数!GE53</f>
        <v>1.8412278992641522E-5</v>
      </c>
      <c r="GK55" s="73">
        <f>各種係数!GF53</f>
        <v>9.7839679096969017E-6</v>
      </c>
      <c r="GL55" s="73">
        <f>各種係数!GG53</f>
        <v>6.7387410644581756E-6</v>
      </c>
      <c r="GM55" s="73">
        <f>各種係数!GH53</f>
        <v>9.5763151539303161E-6</v>
      </c>
      <c r="GN55" s="73">
        <f>各種係数!GI53</f>
        <v>5.9597810729236895E-6</v>
      </c>
      <c r="GO55" s="73">
        <f>各種係数!GJ53</f>
        <v>3.2203265022144587E-5</v>
      </c>
      <c r="GP55" s="73">
        <f>各種係数!GK53</f>
        <v>2.4233852939516545E-5</v>
      </c>
      <c r="GQ55" s="73">
        <f>各種係数!GL53</f>
        <v>3.3347415191230527E-4</v>
      </c>
      <c r="GR55" s="73">
        <f>各種係数!GM53</f>
        <v>1.254469000150924E-5</v>
      </c>
      <c r="GS55" s="73">
        <f>各種係数!GN53</f>
        <v>1.883804474268117E-5</v>
      </c>
      <c r="GT55" s="73">
        <f>各種係数!GO53</f>
        <v>1.0080323552242543E-5</v>
      </c>
      <c r="GU55" s="73">
        <f>各種係数!GP53</f>
        <v>1.6101118327539079E-5</v>
      </c>
      <c r="GV55" s="73">
        <f>各種係数!GQ53</f>
        <v>2.0051862036114279E-5</v>
      </c>
      <c r="GW55" s="73">
        <f>各種係数!GR53</f>
        <v>7.6817910405994753E-6</v>
      </c>
      <c r="GX55" s="73">
        <f>各種係数!GS53</f>
        <v>1.5457703647861479E-5</v>
      </c>
      <c r="GY55" s="73">
        <f>各種係数!GT53</f>
        <v>1.6933879979609267E-5</v>
      </c>
      <c r="GZ55" s="73">
        <f>各種係数!GU53</f>
        <v>2.014342002879647E-5</v>
      </c>
      <c r="HA55" s="73">
        <f>各種係数!GV53</f>
        <v>1.0888294180577957E-5</v>
      </c>
      <c r="HB55" s="73">
        <f>各種係数!GW53</f>
        <v>1.388345502287959E-5</v>
      </c>
      <c r="HC55" s="73">
        <f>各種係数!GX53</f>
        <v>2.1259834650799007E-5</v>
      </c>
      <c r="HD55" s="73">
        <f>各種係数!GY53</f>
        <v>1.3658193193462642E-5</v>
      </c>
      <c r="HE55" s="73">
        <f>各種係数!GZ53</f>
        <v>1.3898437118707724E-5</v>
      </c>
      <c r="HF55" s="73">
        <f>各種係数!HA53</f>
        <v>6.8565077631334515E-6</v>
      </c>
      <c r="HG55" s="73">
        <f>各種係数!HB53</f>
        <v>1.8998082025049357E-5</v>
      </c>
      <c r="HH55" s="73">
        <f>各種係数!HC53</f>
        <v>1.3417288953935187E-5</v>
      </c>
      <c r="HI55" s="73">
        <f>各種係数!HD53</f>
        <v>7.7803304716627406E-6</v>
      </c>
      <c r="HJ55" s="73">
        <f>各種係数!HE53</f>
        <v>1.3717764929872794E-5</v>
      </c>
      <c r="HK55" s="73">
        <f>各種係数!HF53</f>
        <v>1.0182253368835328E-4</v>
      </c>
      <c r="HL55" s="73">
        <f>各種係数!HG53</f>
        <v>1.2790025418343128E-5</v>
      </c>
      <c r="HM55" s="73">
        <f>各種係数!HH53</f>
        <v>1.6194651890818993E-3</v>
      </c>
      <c r="HN55" s="73">
        <f>各種係数!HI53</f>
        <v>7.4920955395729575E-6</v>
      </c>
      <c r="HO55" s="73">
        <f>各種係数!HJ53</f>
        <v>3.5124293992483764E-5</v>
      </c>
      <c r="HP55" s="73">
        <f>各種係数!HK53</f>
        <v>9.3703873598710435E-6</v>
      </c>
      <c r="HQ55" s="73">
        <f>各種係数!HL53</f>
        <v>1.6069939158534024E-5</v>
      </c>
      <c r="HR55" s="73">
        <f>各種係数!HM53</f>
        <v>2.275168897158955E-5</v>
      </c>
      <c r="HS55" s="73">
        <f>各種係数!HN53</f>
        <v>7.1010981900952481E-6</v>
      </c>
      <c r="HT55" s="73">
        <f>各種係数!HO53</f>
        <v>1.9248684973434854E-5</v>
      </c>
      <c r="HU55" s="73">
        <f>各種係数!HP53</f>
        <v>6.3529039093448147E-6</v>
      </c>
      <c r="HV55" s="73">
        <f>各種係数!HQ53</f>
        <v>1.5535152182904959E-5</v>
      </c>
      <c r="HW55" s="203">
        <v>0</v>
      </c>
      <c r="HX55" s="203">
        <f t="shared" si="25"/>
        <v>0</v>
      </c>
      <c r="HY55" s="203">
        <f t="shared" si="26"/>
        <v>0</v>
      </c>
      <c r="HZ55" s="72">
        <f>各種係数!HT53</f>
        <v>5.0128997111698135E-4</v>
      </c>
      <c r="IA55" s="221">
        <f t="shared" si="6"/>
        <v>0</v>
      </c>
      <c r="IB55" s="203">
        <f t="shared" si="13"/>
        <v>0</v>
      </c>
      <c r="IC55" s="219">
        <f t="shared" si="14"/>
        <v>0</v>
      </c>
      <c r="ID55" s="219">
        <f t="shared" si="15"/>
        <v>0</v>
      </c>
      <c r="IE55" s="72">
        <f>各種係数!HT53</f>
        <v>5.0128997111698135E-4</v>
      </c>
      <c r="IF55" s="221">
        <f t="shared" si="27"/>
        <v>0</v>
      </c>
      <c r="II55" s="72">
        <f>各種係数!I53</f>
        <v>3.4323324533543061E-5</v>
      </c>
      <c r="IJ55" s="219">
        <f t="shared" si="16"/>
        <v>0</v>
      </c>
      <c r="IK55" s="73">
        <f>各種係数!C53</f>
        <v>9.1356156610554184E-2</v>
      </c>
      <c r="IL55" s="219">
        <f t="shared" si="17"/>
        <v>0</v>
      </c>
      <c r="IM55" s="232">
        <v>0</v>
      </c>
      <c r="IN55" s="545">
        <f>各種係数!E53</f>
        <v>0.32671730617027617</v>
      </c>
      <c r="IO55" s="219">
        <f t="shared" si="18"/>
        <v>0</v>
      </c>
      <c r="IP55" s="545">
        <f>各種係数!F53</f>
        <v>0.21290176690067736</v>
      </c>
      <c r="IQ55" s="232">
        <f t="shared" si="19"/>
        <v>0</v>
      </c>
      <c r="IR55" s="72">
        <f>各種係数!HT53</f>
        <v>5.0128997111698135E-4</v>
      </c>
      <c r="IS55" s="233">
        <f t="shared" si="20"/>
        <v>0</v>
      </c>
      <c r="IT55" s="234">
        <f t="shared" si="21"/>
        <v>0</v>
      </c>
      <c r="IU55" s="234">
        <f t="shared" si="22"/>
        <v>0</v>
      </c>
      <c r="IV55" s="234">
        <f t="shared" si="23"/>
        <v>0</v>
      </c>
      <c r="IW55" s="235">
        <f t="shared" si="24"/>
        <v>0</v>
      </c>
      <c r="IY55" s="177"/>
      <c r="IZ55" s="181"/>
      <c r="JA55" s="178"/>
      <c r="JB55" s="181"/>
    </row>
    <row r="56" spans="1:262">
      <c r="A56" s="6" t="s">
        <v>260</v>
      </c>
      <c r="B56" s="1" t="s">
        <v>179</v>
      </c>
      <c r="C56" s="219">
        <f>'計算2-1'!AC56</f>
        <v>0</v>
      </c>
      <c r="D56" s="545">
        <f>各種係数!D54</f>
        <v>0.5358478802992519</v>
      </c>
      <c r="E56" s="545">
        <f>各種係数!E54</f>
        <v>0.46415211970074816</v>
      </c>
      <c r="F56" s="545">
        <f>各種係数!F54</f>
        <v>0.21664588528678305</v>
      </c>
      <c r="G56" s="546">
        <f t="shared" si="8"/>
        <v>0</v>
      </c>
      <c r="H56" s="546">
        <f t="shared" si="9"/>
        <v>0</v>
      </c>
      <c r="I56" s="546">
        <f t="shared" si="10"/>
        <v>0</v>
      </c>
      <c r="J56" s="72">
        <f>各種係数!HT54</f>
        <v>4.6758104738154612E-4</v>
      </c>
      <c r="K56" s="221">
        <f t="shared" si="11"/>
        <v>0</v>
      </c>
      <c r="L56" s="546">
        <v>0</v>
      </c>
      <c r="M56" s="558">
        <f>各種係数!C54</f>
        <v>2.8095524784266246E-3</v>
      </c>
      <c r="N56" s="546">
        <f t="shared" si="12"/>
        <v>0</v>
      </c>
      <c r="O56" s="75">
        <f>各種係数!J54</f>
        <v>0</v>
      </c>
      <c r="P56" s="75">
        <f>各種係数!K54</f>
        <v>0</v>
      </c>
      <c r="Q56" s="75">
        <f>各種係数!L54</f>
        <v>0</v>
      </c>
      <c r="R56" s="75">
        <f>各種係数!M54</f>
        <v>0</v>
      </c>
      <c r="S56" s="75">
        <f>各種係数!N54</f>
        <v>0</v>
      </c>
      <c r="T56" s="75">
        <f>各種係数!O54</f>
        <v>0</v>
      </c>
      <c r="U56" s="75">
        <f>各種係数!P54</f>
        <v>0</v>
      </c>
      <c r="V56" s="75">
        <f>各種係数!Q54</f>
        <v>0</v>
      </c>
      <c r="W56" s="75">
        <f>各種係数!R54</f>
        <v>0</v>
      </c>
      <c r="X56" s="75">
        <f>各種係数!S54</f>
        <v>0</v>
      </c>
      <c r="Y56" s="75">
        <f>各種係数!T54</f>
        <v>0</v>
      </c>
      <c r="Z56" s="75">
        <f>各種係数!U54</f>
        <v>0</v>
      </c>
      <c r="AA56" s="75">
        <f>各種係数!V54</f>
        <v>0</v>
      </c>
      <c r="AB56" s="75">
        <f>各種係数!W54</f>
        <v>0</v>
      </c>
      <c r="AC56" s="75">
        <f>各種係数!X54</f>
        <v>0</v>
      </c>
      <c r="AD56" s="75">
        <f>各種係数!Y54</f>
        <v>0</v>
      </c>
      <c r="AE56" s="75">
        <f>各種係数!Z54</f>
        <v>0</v>
      </c>
      <c r="AF56" s="75">
        <f>各種係数!AA54</f>
        <v>0</v>
      </c>
      <c r="AG56" s="75">
        <f>各種係数!AB54</f>
        <v>0</v>
      </c>
      <c r="AH56" s="75">
        <f>各種係数!AC54</f>
        <v>0</v>
      </c>
      <c r="AI56" s="75">
        <f>各種係数!AD54</f>
        <v>0</v>
      </c>
      <c r="AJ56" s="75">
        <f>各種係数!AE54</f>
        <v>0</v>
      </c>
      <c r="AK56" s="75">
        <f>各種係数!AF54</f>
        <v>0</v>
      </c>
      <c r="AL56" s="75">
        <f>各種係数!AG54</f>
        <v>0</v>
      </c>
      <c r="AM56" s="75">
        <f>各種係数!AH54</f>
        <v>0</v>
      </c>
      <c r="AN56" s="75">
        <f>各種係数!AI54</f>
        <v>0</v>
      </c>
      <c r="AO56" s="75">
        <f>各種係数!AJ54</f>
        <v>0</v>
      </c>
      <c r="AP56" s="75">
        <f>各種係数!AK54</f>
        <v>0</v>
      </c>
      <c r="AQ56" s="75">
        <f>各種係数!AL54</f>
        <v>0</v>
      </c>
      <c r="AR56" s="75">
        <f>各種係数!AM54</f>
        <v>0</v>
      </c>
      <c r="AS56" s="75">
        <f>各種係数!AN54</f>
        <v>0</v>
      </c>
      <c r="AT56" s="75">
        <f>各種係数!AO54</f>
        <v>0</v>
      </c>
      <c r="AU56" s="75">
        <f>各種係数!AP54</f>
        <v>0</v>
      </c>
      <c r="AV56" s="75">
        <f>各種係数!AQ54</f>
        <v>0</v>
      </c>
      <c r="AW56" s="75">
        <f>各種係数!AR54</f>
        <v>0</v>
      </c>
      <c r="AX56" s="75">
        <f>各種係数!AS54</f>
        <v>0</v>
      </c>
      <c r="AY56" s="75">
        <f>各種係数!AT54</f>
        <v>0</v>
      </c>
      <c r="AZ56" s="75">
        <f>各種係数!AU54</f>
        <v>0</v>
      </c>
      <c r="BA56" s="75">
        <f>各種係数!AV54</f>
        <v>0</v>
      </c>
      <c r="BB56" s="75">
        <f>各種係数!AW54</f>
        <v>0</v>
      </c>
      <c r="BC56" s="75">
        <f>各種係数!AX54</f>
        <v>0</v>
      </c>
      <c r="BD56" s="75">
        <f>各種係数!AY54</f>
        <v>0</v>
      </c>
      <c r="BE56" s="75">
        <f>各種係数!AZ54</f>
        <v>0</v>
      </c>
      <c r="BF56" s="75">
        <f>各種係数!BA54</f>
        <v>0</v>
      </c>
      <c r="BG56" s="75">
        <f>各種係数!BB54</f>
        <v>0</v>
      </c>
      <c r="BH56" s="75">
        <f>各種係数!BC54</f>
        <v>0</v>
      </c>
      <c r="BI56" s="75">
        <f>各種係数!BD54</f>
        <v>0</v>
      </c>
      <c r="BJ56" s="75">
        <f>各種係数!BE54</f>
        <v>0</v>
      </c>
      <c r="BK56" s="75">
        <f>各種係数!BF54</f>
        <v>0</v>
      </c>
      <c r="BL56" s="75">
        <f>各種係数!BG54</f>
        <v>6.2967581047381552E-2</v>
      </c>
      <c r="BM56" s="75">
        <f>各種係数!BH54</f>
        <v>0</v>
      </c>
      <c r="BN56" s="75">
        <f>各種係数!BI54</f>
        <v>0</v>
      </c>
      <c r="BO56" s="75">
        <f>各種係数!BJ54</f>
        <v>0</v>
      </c>
      <c r="BP56" s="75">
        <f>各種係数!BK54</f>
        <v>0</v>
      </c>
      <c r="BQ56" s="75">
        <f>各種係数!BL54</f>
        <v>0</v>
      </c>
      <c r="BR56" s="75">
        <f>各種係数!BM54</f>
        <v>0</v>
      </c>
      <c r="BS56" s="75">
        <f>各種係数!BN54</f>
        <v>0</v>
      </c>
      <c r="BT56" s="75">
        <f>各種係数!BO54</f>
        <v>0</v>
      </c>
      <c r="BU56" s="75">
        <f>各種係数!BP54</f>
        <v>2.1308331557639036E-4</v>
      </c>
      <c r="BV56" s="75">
        <f>各種係数!BQ54</f>
        <v>1.0488887024197863E-5</v>
      </c>
      <c r="BW56" s="75">
        <f>各種係数!BR54</f>
        <v>0</v>
      </c>
      <c r="BX56" s="75">
        <f>各種係数!BS54</f>
        <v>3.5651670595340957E-3</v>
      </c>
      <c r="BY56" s="75">
        <f>各種係数!BT54</f>
        <v>0</v>
      </c>
      <c r="BZ56" s="75">
        <f>各種係数!BU54</f>
        <v>0</v>
      </c>
      <c r="CA56" s="75">
        <f>各種係数!BV54</f>
        <v>0</v>
      </c>
      <c r="CB56" s="75">
        <f>各種係数!BW54</f>
        <v>0</v>
      </c>
      <c r="CC56" s="75">
        <f>各種係数!BX54</f>
        <v>0</v>
      </c>
      <c r="CD56" s="75">
        <f>各種係数!BY54</f>
        <v>0</v>
      </c>
      <c r="CE56" s="75">
        <f>各種係数!BZ54</f>
        <v>0</v>
      </c>
      <c r="CF56" s="75">
        <f>各種係数!CA54</f>
        <v>0</v>
      </c>
      <c r="CG56" s="75">
        <f>各種係数!CB54</f>
        <v>0</v>
      </c>
      <c r="CH56" s="75">
        <f>各種係数!CC54</f>
        <v>0</v>
      </c>
      <c r="CI56" s="75">
        <f>各種係数!CD54</f>
        <v>0</v>
      </c>
      <c r="CJ56" s="75">
        <f>各種係数!CE54</f>
        <v>0</v>
      </c>
      <c r="CK56" s="75">
        <f>各種係数!CF54</f>
        <v>0</v>
      </c>
      <c r="CL56" s="75">
        <f>各種係数!CG54</f>
        <v>1.9530995690160283E-5</v>
      </c>
      <c r="CM56" s="75">
        <f>各種係数!CH54</f>
        <v>0</v>
      </c>
      <c r="CN56" s="75">
        <f>各種係数!CI54</f>
        <v>0</v>
      </c>
      <c r="CO56" s="75">
        <f>各種係数!CJ54</f>
        <v>0</v>
      </c>
      <c r="CP56" s="75">
        <f>各種係数!CK54</f>
        <v>0</v>
      </c>
      <c r="CQ56" s="75">
        <f>各種係数!CL54</f>
        <v>0</v>
      </c>
      <c r="CR56" s="75">
        <f>各種係数!CM54</f>
        <v>0</v>
      </c>
      <c r="CS56" s="75">
        <f>各種係数!CN54</f>
        <v>0</v>
      </c>
      <c r="CT56" s="75">
        <f>各種係数!CO54</f>
        <v>0</v>
      </c>
      <c r="CU56" s="75">
        <f>各種係数!CP54</f>
        <v>0</v>
      </c>
      <c r="CV56" s="75">
        <f>各種係数!CQ54</f>
        <v>0</v>
      </c>
      <c r="CW56" s="75">
        <f>各種係数!CR54</f>
        <v>0</v>
      </c>
      <c r="CX56" s="75">
        <f>各種係数!CS54</f>
        <v>2.4287564766839378E-4</v>
      </c>
      <c r="CY56" s="75">
        <f>各種係数!CT54</f>
        <v>4.7529723381624454E-4</v>
      </c>
      <c r="CZ56" s="75">
        <f>各種係数!CU54</f>
        <v>0</v>
      </c>
      <c r="DA56" s="75">
        <f>各種係数!CV54</f>
        <v>0</v>
      </c>
      <c r="DB56" s="75">
        <f>各種係数!CW54</f>
        <v>0</v>
      </c>
      <c r="DC56" s="75">
        <f>各種係数!CX54</f>
        <v>0</v>
      </c>
      <c r="DD56" s="75">
        <f>各種係数!CY54</f>
        <v>0</v>
      </c>
      <c r="DE56" s="75">
        <f>各種係数!CZ54</f>
        <v>0</v>
      </c>
      <c r="DF56" s="75">
        <f>各種係数!DA54</f>
        <v>0</v>
      </c>
      <c r="DG56" s="75">
        <f>各種係数!DB54</f>
        <v>1.6020934020453392E-4</v>
      </c>
      <c r="DH56" s="75">
        <f>各種係数!DC54</f>
        <v>0</v>
      </c>
      <c r="DI56" s="75">
        <f>各種係数!DD54</f>
        <v>5.2071996651318541E-3</v>
      </c>
      <c r="DJ56" s="75">
        <f>各種係数!DE54</f>
        <v>1.5194643381719831E-5</v>
      </c>
      <c r="DK56" s="75">
        <f>各種係数!DF54</f>
        <v>0</v>
      </c>
      <c r="DL56" s="75">
        <f>各種係数!DG54</f>
        <v>0</v>
      </c>
      <c r="DM56" s="75">
        <f>各種係数!DH54</f>
        <v>0</v>
      </c>
      <c r="DN56" s="75">
        <f>各種係数!DI54</f>
        <v>1.954706654379939E-4</v>
      </c>
      <c r="DO56" s="75">
        <f>各種係数!DJ54</f>
        <v>0</v>
      </c>
      <c r="DP56" s="75">
        <f>各種係数!DK54</f>
        <v>0</v>
      </c>
      <c r="DQ56" s="75">
        <f>各種係数!DL54</f>
        <v>0</v>
      </c>
      <c r="DR56" s="75">
        <f>各種係数!DM54</f>
        <v>0</v>
      </c>
      <c r="DS56" s="75">
        <f>各種係数!DN54</f>
        <v>5.0344341264269975E-7</v>
      </c>
      <c r="DT56" s="73">
        <f>各種係数!DO54</f>
        <v>1.5832573014437379E-7</v>
      </c>
      <c r="DU56" s="73">
        <f>各種係数!DP54</f>
        <v>5.5594302227039488E-7</v>
      </c>
      <c r="DV56" s="73">
        <f>各種係数!DQ54</f>
        <v>2.0279749043139747E-7</v>
      </c>
      <c r="DW56" s="73">
        <f>各種係数!DR54</f>
        <v>1.1095330104735432E-7</v>
      </c>
      <c r="DX56" s="73">
        <f>各種係数!DS54</f>
        <v>3.8922932858564138E-7</v>
      </c>
      <c r="DY56" s="73">
        <f>各種係数!DT54</f>
        <v>9.1946320736605216E-7</v>
      </c>
      <c r="DZ56" s="73">
        <f>各種係数!DU54</f>
        <v>1.4590838446010705E-7</v>
      </c>
      <c r="EA56" s="73">
        <f>各種係数!DV54</f>
        <v>1.7482068947348433E-7</v>
      </c>
      <c r="EB56" s="73">
        <f>各種係数!DW54</f>
        <v>6.3058447546374475E-8</v>
      </c>
      <c r="EC56" s="73">
        <f>各種係数!DX54</f>
        <v>0</v>
      </c>
      <c r="ED56" s="73">
        <f>各種係数!DY54</f>
        <v>1.7192783643762028E-7</v>
      </c>
      <c r="EE56" s="73">
        <f>各種係数!DZ54</f>
        <v>5.940445584980971E-8</v>
      </c>
      <c r="EF56" s="73">
        <f>各種係数!EA54</f>
        <v>1.7800694163711355E-7</v>
      </c>
      <c r="EG56" s="73">
        <f>各種係数!EB54</f>
        <v>7.3805637791530557E-8</v>
      </c>
      <c r="EH56" s="73">
        <f>各種係数!EC54</f>
        <v>7.9272302692546691E-8</v>
      </c>
      <c r="EI56" s="73">
        <f>各種係数!ED54</f>
        <v>6.5178739700942234E-8</v>
      </c>
      <c r="EJ56" s="73">
        <f>各種係数!EE54</f>
        <v>9.5134784681062355E-8</v>
      </c>
      <c r="EK56" s="73">
        <f>各種係数!EF54</f>
        <v>0</v>
      </c>
      <c r="EL56" s="73">
        <f>各種係数!EG54</f>
        <v>1.9326254855230919E-7</v>
      </c>
      <c r="EM56" s="73">
        <f>各種係数!EH54</f>
        <v>0</v>
      </c>
      <c r="EN56" s="73">
        <f>各種係数!EI54</f>
        <v>1.4005512481255131E-7</v>
      </c>
      <c r="EO56" s="73">
        <f>各種係数!EJ54</f>
        <v>2.8913043901549415E-11</v>
      </c>
      <c r="EP56" s="73">
        <f>各種係数!EK54</f>
        <v>0</v>
      </c>
      <c r="EQ56" s="73">
        <f>各種係数!EL54</f>
        <v>7.5895257454561169E-8</v>
      </c>
      <c r="ER56" s="73">
        <f>各種係数!EM54</f>
        <v>4.0532152434441125E-8</v>
      </c>
      <c r="ES56" s="73">
        <f>各種係数!EN54</f>
        <v>1.373757851594536E-9</v>
      </c>
      <c r="ET56" s="73">
        <f>各種係数!EO54</f>
        <v>1.1463949063847569E-7</v>
      </c>
      <c r="EU56" s="73">
        <f>各種係数!EP54</f>
        <v>8.3405500188281314E-8</v>
      </c>
      <c r="EV56" s="73">
        <f>各種係数!EQ54</f>
        <v>1.1837060984554491E-7</v>
      </c>
      <c r="EW56" s="73">
        <f>各種係数!ER54</f>
        <v>1.2941576860420933E-7</v>
      </c>
      <c r="EX56" s="73">
        <f>各種係数!ES54</f>
        <v>1.1618257931767928E-7</v>
      </c>
      <c r="EY56" s="73">
        <f>各種係数!ET54</f>
        <v>2.7144209878282514E-7</v>
      </c>
      <c r="EZ56" s="73">
        <f>各種係数!EU54</f>
        <v>1.8903025031492894E-7</v>
      </c>
      <c r="FA56" s="73">
        <f>各種係数!EV54</f>
        <v>2.4571427372675886E-7</v>
      </c>
      <c r="FB56" s="73">
        <f>各種係数!EW54</f>
        <v>1.6341571623183743E-7</v>
      </c>
      <c r="FC56" s="73">
        <f>各種係数!EX54</f>
        <v>0</v>
      </c>
      <c r="FD56" s="73">
        <f>各種係数!EY54</f>
        <v>1.0385151510899426E-7</v>
      </c>
      <c r="FE56" s="73">
        <f>各種係数!EZ54</f>
        <v>4.1788197380142573E-8</v>
      </c>
      <c r="FF56" s="73">
        <f>各種係数!FA54</f>
        <v>9.0041211966628338E-8</v>
      </c>
      <c r="FG56" s="73">
        <f>各種係数!FB54</f>
        <v>6.5759885888297184E-8</v>
      </c>
      <c r="FH56" s="73">
        <f>各種係数!FC54</f>
        <v>9.3291752975285461E-8</v>
      </c>
      <c r="FI56" s="73">
        <f>各種係数!FD54</f>
        <v>9.4739331356420885E-8</v>
      </c>
      <c r="FJ56" s="73">
        <f>各種係数!FE54</f>
        <v>6.4445153978154221E-8</v>
      </c>
      <c r="FK56" s="73">
        <f>各種係数!FF54</f>
        <v>7.3852592624522271E-8</v>
      </c>
      <c r="FL56" s="73">
        <f>各種係数!FG54</f>
        <v>1.0511716702154447E-7</v>
      </c>
      <c r="FM56" s="73">
        <f>各種係数!FH54</f>
        <v>7.6821040365996355E-8</v>
      </c>
      <c r="FN56" s="73">
        <f>各種係数!FI54</f>
        <v>1.0852739271382237E-7</v>
      </c>
      <c r="FO56" s="73">
        <f>各種係数!FJ54</f>
        <v>7.2883032270996361E-8</v>
      </c>
      <c r="FP56" s="73">
        <f>各種係数!FK54</f>
        <v>1.0001769819469017</v>
      </c>
      <c r="FQ56" s="73">
        <f>各種係数!FL54</f>
        <v>6.819635653235783E-8</v>
      </c>
      <c r="FR56" s="73">
        <f>各種係数!FM54</f>
        <v>5.7541622629371134E-8</v>
      </c>
      <c r="FS56" s="73">
        <f>各種係数!FN54</f>
        <v>3.2492350070629276E-8</v>
      </c>
      <c r="FT56" s="73">
        <f>各種係数!FO54</f>
        <v>5.3346668148139698E-8</v>
      </c>
      <c r="FU56" s="73">
        <f>各種係数!FP54</f>
        <v>0</v>
      </c>
      <c r="FV56" s="73">
        <f>各種係数!FQ54</f>
        <v>3.2543864292395145E-8</v>
      </c>
      <c r="FW56" s="73">
        <f>各種係数!FR54</f>
        <v>5.5346757888585265E-8</v>
      </c>
      <c r="FX56" s="73">
        <f>各種係数!FS54</f>
        <v>3.9822053103874236E-8</v>
      </c>
      <c r="FY56" s="73">
        <f>各種係数!FT54</f>
        <v>6.5887775026267267E-7</v>
      </c>
      <c r="FZ56" s="73">
        <f>各種係数!FU54</f>
        <v>2.3664298793177535E-7</v>
      </c>
      <c r="GA56" s="73">
        <f>各種係数!FV54</f>
        <v>2.0707772024825989E-7</v>
      </c>
      <c r="GB56" s="73">
        <f>各種係数!FW54</f>
        <v>1.0140858725894986E-5</v>
      </c>
      <c r="GC56" s="73">
        <f>各種係数!FX54</f>
        <v>1.4967322886143224E-7</v>
      </c>
      <c r="GD56" s="73">
        <f>各種係数!FY54</f>
        <v>1.6994399628199425E-7</v>
      </c>
      <c r="GE56" s="73">
        <f>各種係数!FZ54</f>
        <v>1.2544158208209651E-7</v>
      </c>
      <c r="GF56" s="73">
        <f>各種係数!GA54</f>
        <v>3.4891194000369345E-7</v>
      </c>
      <c r="GG56" s="73">
        <f>各種係数!GB54</f>
        <v>8.6670319537626635E-8</v>
      </c>
      <c r="GH56" s="73">
        <f>各種係数!GC54</f>
        <v>2.3601218231897096E-7</v>
      </c>
      <c r="GI56" s="73">
        <f>各種係数!GD54</f>
        <v>2.118503655455689E-7</v>
      </c>
      <c r="GJ56" s="73">
        <f>各種係数!GE54</f>
        <v>1.6011374915461709E-7</v>
      </c>
      <c r="GK56" s="73">
        <f>各種係数!GF54</f>
        <v>8.278884152500769E-8</v>
      </c>
      <c r="GL56" s="73">
        <f>各種係数!GG54</f>
        <v>4.8397366846309751E-8</v>
      </c>
      <c r="GM56" s="73">
        <f>各種係数!GH54</f>
        <v>4.0854785428807741E-8</v>
      </c>
      <c r="GN56" s="73">
        <f>各種係数!GI54</f>
        <v>1.0114809674362738E-8</v>
      </c>
      <c r="GO56" s="73">
        <f>各種係数!GJ54</f>
        <v>6.7414282651453848E-8</v>
      </c>
      <c r="GP56" s="73">
        <f>各種係数!GK54</f>
        <v>2.7865499380801462E-7</v>
      </c>
      <c r="GQ56" s="73">
        <f>各種係数!GL54</f>
        <v>3.0717270325078483E-6</v>
      </c>
      <c r="GR56" s="73">
        <f>各種係数!GM54</f>
        <v>3.8742216179348367E-8</v>
      </c>
      <c r="GS56" s="73">
        <f>各種係数!GN54</f>
        <v>1.3146964396392244E-7</v>
      </c>
      <c r="GT56" s="73">
        <f>各種係数!GO54</f>
        <v>8.8270214669889748E-8</v>
      </c>
      <c r="GU56" s="73">
        <f>各種係数!GP54</f>
        <v>1.1438848865692187E-7</v>
      </c>
      <c r="GV56" s="73">
        <f>各種係数!GQ54</f>
        <v>1.29739332821406E-7</v>
      </c>
      <c r="GW56" s="73">
        <f>各種係数!GR54</f>
        <v>6.8978424665978106E-8</v>
      </c>
      <c r="GX56" s="73">
        <f>各種係数!GS54</f>
        <v>1.2738425327326613E-7</v>
      </c>
      <c r="GY56" s="73">
        <f>各種係数!GT54</f>
        <v>2.0743787606894711E-7</v>
      </c>
      <c r="GZ56" s="73">
        <f>各種係数!GU54</f>
        <v>1.8739934262043987E-7</v>
      </c>
      <c r="HA56" s="73">
        <f>各種係数!GV54</f>
        <v>8.7568491754450408E-8</v>
      </c>
      <c r="HB56" s="73">
        <f>各種係数!GW54</f>
        <v>8.2517702577965417E-7</v>
      </c>
      <c r="HC56" s="73">
        <f>各種係数!GX54</f>
        <v>1.5025810727358886E-6</v>
      </c>
      <c r="HD56" s="73">
        <f>各種係数!GY54</f>
        <v>1.0118061060524142E-7</v>
      </c>
      <c r="HE56" s="73">
        <f>各種係数!GZ54</f>
        <v>1.177920638192868E-7</v>
      </c>
      <c r="HF56" s="73">
        <f>各種係数!HA54</f>
        <v>5.4758455193719515E-8</v>
      </c>
      <c r="HG56" s="73">
        <f>各種係数!HB54</f>
        <v>1.6726762616163962E-7</v>
      </c>
      <c r="HH56" s="73">
        <f>各種係数!HC54</f>
        <v>1.141649449693634E-7</v>
      </c>
      <c r="HI56" s="73">
        <f>各種係数!HD54</f>
        <v>6.4598333806744365E-8</v>
      </c>
      <c r="HJ56" s="73">
        <f>各種係数!HE54</f>
        <v>1.2777105235437327E-7</v>
      </c>
      <c r="HK56" s="73">
        <f>各種係数!HF54</f>
        <v>1.3875746508452404E-6</v>
      </c>
      <c r="HL56" s="73">
        <f>各種係数!HG54</f>
        <v>1.8190676861942606E-7</v>
      </c>
      <c r="HM56" s="73">
        <f>各種係数!HH54</f>
        <v>1.5056974540388163E-5</v>
      </c>
      <c r="HN56" s="73">
        <f>各種係数!HI54</f>
        <v>1.1160055271726627E-7</v>
      </c>
      <c r="HO56" s="73">
        <f>各種係数!HJ54</f>
        <v>3.1300817698549379E-7</v>
      </c>
      <c r="HP56" s="73">
        <f>各種係数!HK54</f>
        <v>7.6825526157326196E-8</v>
      </c>
      <c r="HQ56" s="73">
        <f>各種係数!HL54</f>
        <v>1.3895181539166714E-7</v>
      </c>
      <c r="HR56" s="73">
        <f>各種係数!HM54</f>
        <v>7.5315666734383882E-7</v>
      </c>
      <c r="HS56" s="73">
        <f>各種係数!HN54</f>
        <v>6.2219349735354464E-8</v>
      </c>
      <c r="HT56" s="73">
        <f>各種係数!HO54</f>
        <v>1.6429503337343477E-7</v>
      </c>
      <c r="HU56" s="73">
        <f>各種係数!HP54</f>
        <v>4.4138372533374305E-8</v>
      </c>
      <c r="HV56" s="73">
        <f>各種係数!HQ54</f>
        <v>2.0823110864873171E-7</v>
      </c>
      <c r="HW56" s="203">
        <v>0</v>
      </c>
      <c r="HX56" s="203">
        <f t="shared" si="25"/>
        <v>0</v>
      </c>
      <c r="HY56" s="203">
        <f t="shared" si="26"/>
        <v>0</v>
      </c>
      <c r="HZ56" s="72">
        <f>各種係数!HT54</f>
        <v>4.6758104738154612E-4</v>
      </c>
      <c r="IA56" s="221">
        <f t="shared" si="6"/>
        <v>0</v>
      </c>
      <c r="IB56" s="203">
        <f t="shared" si="13"/>
        <v>0</v>
      </c>
      <c r="IC56" s="219">
        <f t="shared" si="14"/>
        <v>0</v>
      </c>
      <c r="ID56" s="219">
        <f t="shared" si="15"/>
        <v>0</v>
      </c>
      <c r="IE56" s="72">
        <f>各種係数!HT54</f>
        <v>4.6758104738154612E-4</v>
      </c>
      <c r="IF56" s="221">
        <f t="shared" si="27"/>
        <v>0</v>
      </c>
      <c r="II56" s="72">
        <f>各種係数!I54</f>
        <v>8.3476692391406624E-3</v>
      </c>
      <c r="IJ56" s="219">
        <f t="shared" si="16"/>
        <v>0</v>
      </c>
      <c r="IK56" s="73">
        <f>各種係数!C54</f>
        <v>2.8095524784266246E-3</v>
      </c>
      <c r="IL56" s="219">
        <f t="shared" si="17"/>
        <v>0</v>
      </c>
      <c r="IM56" s="232">
        <v>0</v>
      </c>
      <c r="IN56" s="545">
        <f>各種係数!E54</f>
        <v>0.46415211970074816</v>
      </c>
      <c r="IO56" s="219">
        <f t="shared" si="18"/>
        <v>0</v>
      </c>
      <c r="IP56" s="545">
        <f>各種係数!F54</f>
        <v>0.21664588528678305</v>
      </c>
      <c r="IQ56" s="232">
        <f t="shared" si="19"/>
        <v>0</v>
      </c>
      <c r="IR56" s="72">
        <f>各種係数!HT54</f>
        <v>4.6758104738154612E-4</v>
      </c>
      <c r="IS56" s="233">
        <f t="shared" si="20"/>
        <v>0</v>
      </c>
      <c r="IT56" s="234">
        <f t="shared" si="21"/>
        <v>0</v>
      </c>
      <c r="IU56" s="234">
        <f t="shared" si="22"/>
        <v>0</v>
      </c>
      <c r="IV56" s="234">
        <f t="shared" si="23"/>
        <v>0</v>
      </c>
      <c r="IW56" s="235">
        <f t="shared" si="24"/>
        <v>0</v>
      </c>
      <c r="IY56" s="177"/>
      <c r="IZ56" s="181"/>
      <c r="JA56" s="178"/>
      <c r="JB56" s="181"/>
    </row>
    <row r="57" spans="1:262">
      <c r="A57" s="6" t="s">
        <v>261</v>
      </c>
      <c r="B57" s="1" t="s">
        <v>178</v>
      </c>
      <c r="C57" s="219">
        <f>'計算2-1'!AC57</f>
        <v>0</v>
      </c>
      <c r="D57" s="545">
        <f>各種係数!D55</f>
        <v>0.67163345129446828</v>
      </c>
      <c r="E57" s="545">
        <f>各種係数!E55</f>
        <v>0.32836654870553178</v>
      </c>
      <c r="F57" s="545">
        <f>各種係数!F55</f>
        <v>0.24855652821754518</v>
      </c>
      <c r="G57" s="546">
        <f t="shared" si="8"/>
        <v>0</v>
      </c>
      <c r="H57" s="546">
        <f t="shared" si="9"/>
        <v>0</v>
      </c>
      <c r="I57" s="546">
        <f t="shared" si="10"/>
        <v>0</v>
      </c>
      <c r="J57" s="72">
        <f>各種係数!HT55</f>
        <v>4.144160923821941E-4</v>
      </c>
      <c r="K57" s="221">
        <f t="shared" si="11"/>
        <v>0</v>
      </c>
      <c r="L57" s="546">
        <v>0</v>
      </c>
      <c r="M57" s="558">
        <f>各種係数!C55</f>
        <v>1.8339009693476571E-3</v>
      </c>
      <c r="N57" s="546">
        <f t="shared" si="12"/>
        <v>0</v>
      </c>
      <c r="O57" s="75">
        <f>各種係数!J55</f>
        <v>0</v>
      </c>
      <c r="P57" s="75">
        <f>各種係数!K55</f>
        <v>0</v>
      </c>
      <c r="Q57" s="75">
        <f>各種係数!L55</f>
        <v>0</v>
      </c>
      <c r="R57" s="75">
        <f>各種係数!M55</f>
        <v>0</v>
      </c>
      <c r="S57" s="75">
        <f>各種係数!N55</f>
        <v>0</v>
      </c>
      <c r="T57" s="75">
        <f>各種係数!O55</f>
        <v>0</v>
      </c>
      <c r="U57" s="75">
        <f>各種係数!P55</f>
        <v>0</v>
      </c>
      <c r="V57" s="75">
        <f>各種係数!Q55</f>
        <v>0</v>
      </c>
      <c r="W57" s="75">
        <f>各種係数!R55</f>
        <v>0</v>
      </c>
      <c r="X57" s="75">
        <f>各種係数!S55</f>
        <v>0</v>
      </c>
      <c r="Y57" s="75">
        <f>各種係数!T55</f>
        <v>0</v>
      </c>
      <c r="Z57" s="75">
        <f>各種係数!U55</f>
        <v>0</v>
      </c>
      <c r="AA57" s="75">
        <f>各種係数!V55</f>
        <v>0</v>
      </c>
      <c r="AB57" s="75">
        <f>各種係数!W55</f>
        <v>0</v>
      </c>
      <c r="AC57" s="75">
        <f>各種係数!X55</f>
        <v>0</v>
      </c>
      <c r="AD57" s="75">
        <f>各種係数!Y55</f>
        <v>0</v>
      </c>
      <c r="AE57" s="75">
        <f>各種係数!Z55</f>
        <v>0</v>
      </c>
      <c r="AF57" s="75">
        <f>各種係数!AA55</f>
        <v>0</v>
      </c>
      <c r="AG57" s="75">
        <f>各種係数!AB55</f>
        <v>0</v>
      </c>
      <c r="AH57" s="75">
        <f>各種係数!AC55</f>
        <v>0</v>
      </c>
      <c r="AI57" s="75">
        <f>各種係数!AD55</f>
        <v>0</v>
      </c>
      <c r="AJ57" s="75">
        <f>各種係数!AE55</f>
        <v>0</v>
      </c>
      <c r="AK57" s="75">
        <f>各種係数!AF55</f>
        <v>0</v>
      </c>
      <c r="AL57" s="75">
        <f>各種係数!AG55</f>
        <v>0</v>
      </c>
      <c r="AM57" s="75">
        <f>各種係数!AH55</f>
        <v>0</v>
      </c>
      <c r="AN57" s="75">
        <f>各種係数!AI55</f>
        <v>0</v>
      </c>
      <c r="AO57" s="75">
        <f>各種係数!AJ55</f>
        <v>0</v>
      </c>
      <c r="AP57" s="75">
        <f>各種係数!AK55</f>
        <v>0</v>
      </c>
      <c r="AQ57" s="75">
        <f>各種係数!AL55</f>
        <v>0</v>
      </c>
      <c r="AR57" s="75">
        <f>各種係数!AM55</f>
        <v>0</v>
      </c>
      <c r="AS57" s="75">
        <f>各種係数!AN55</f>
        <v>0</v>
      </c>
      <c r="AT57" s="75">
        <f>各種係数!AO55</f>
        <v>0</v>
      </c>
      <c r="AU57" s="75">
        <f>各種係数!AP55</f>
        <v>0</v>
      </c>
      <c r="AV57" s="75">
        <f>各種係数!AQ55</f>
        <v>0</v>
      </c>
      <c r="AW57" s="75">
        <f>各種係数!AR55</f>
        <v>0</v>
      </c>
      <c r="AX57" s="75">
        <f>各種係数!AS55</f>
        <v>0</v>
      </c>
      <c r="AY57" s="75">
        <f>各種係数!AT55</f>
        <v>0</v>
      </c>
      <c r="AZ57" s="75">
        <f>各種係数!AU55</f>
        <v>0</v>
      </c>
      <c r="BA57" s="75">
        <f>各種係数!AV55</f>
        <v>0</v>
      </c>
      <c r="BB57" s="75">
        <f>各種係数!AW55</f>
        <v>0</v>
      </c>
      <c r="BC57" s="75">
        <f>各種係数!AX55</f>
        <v>0</v>
      </c>
      <c r="BD57" s="75">
        <f>各種係数!AY55</f>
        <v>0</v>
      </c>
      <c r="BE57" s="75">
        <f>各種係数!AZ55</f>
        <v>0</v>
      </c>
      <c r="BF57" s="75">
        <f>各種係数!BA55</f>
        <v>7.5737983522370419E-4</v>
      </c>
      <c r="BG57" s="75">
        <f>各種係数!BB55</f>
        <v>2.5134790926789313E-3</v>
      </c>
      <c r="BH57" s="75">
        <f>各種係数!BC55</f>
        <v>6.0270894990386899E-3</v>
      </c>
      <c r="BI57" s="75">
        <f>各種係数!BD55</f>
        <v>0</v>
      </c>
      <c r="BJ57" s="75">
        <f>各種係数!BE55</f>
        <v>0</v>
      </c>
      <c r="BK57" s="75">
        <f>各種係数!BF55</f>
        <v>3.474185159678895E-3</v>
      </c>
      <c r="BL57" s="75">
        <f>各種係数!BG55</f>
        <v>0</v>
      </c>
      <c r="BM57" s="75">
        <f>各種係数!BH55</f>
        <v>4.6284224250325946E-2</v>
      </c>
      <c r="BN57" s="75">
        <f>各種係数!BI55</f>
        <v>0</v>
      </c>
      <c r="BO57" s="75">
        <f>各種係数!BJ55</f>
        <v>1.8199466148992964E-4</v>
      </c>
      <c r="BP57" s="75">
        <f>各種係数!BK55</f>
        <v>4.7414107520606899E-4</v>
      </c>
      <c r="BQ57" s="75">
        <f>各種係数!BL55</f>
        <v>0</v>
      </c>
      <c r="BR57" s="75">
        <f>各種係数!BM55</f>
        <v>0</v>
      </c>
      <c r="BS57" s="75">
        <f>各種係数!BN55</f>
        <v>0</v>
      </c>
      <c r="BT57" s="75">
        <f>各種係数!BO55</f>
        <v>0</v>
      </c>
      <c r="BU57" s="75">
        <f>各種係数!BP55</f>
        <v>0</v>
      </c>
      <c r="BV57" s="75">
        <f>各種係数!BQ55</f>
        <v>0</v>
      </c>
      <c r="BW57" s="75">
        <f>各種係数!BR55</f>
        <v>0</v>
      </c>
      <c r="BX57" s="75">
        <f>各種係数!BS55</f>
        <v>1.4260668238136383E-4</v>
      </c>
      <c r="BY57" s="75">
        <f>各種係数!BT55</f>
        <v>4.761179248876362E-5</v>
      </c>
      <c r="BZ57" s="75">
        <f>各種係数!BU55</f>
        <v>3.0456653305038122E-4</v>
      </c>
      <c r="CA57" s="75">
        <f>各種係数!BV55</f>
        <v>7.2777849657135467E-4</v>
      </c>
      <c r="CB57" s="75">
        <f>各種係数!BW55</f>
        <v>0</v>
      </c>
      <c r="CC57" s="75">
        <f>各種係数!BX55</f>
        <v>0</v>
      </c>
      <c r="CD57" s="75">
        <f>各種係数!BY55</f>
        <v>0</v>
      </c>
      <c r="CE57" s="75">
        <f>各種係数!BZ55</f>
        <v>0</v>
      </c>
      <c r="CF57" s="75">
        <f>各種係数!CA55</f>
        <v>0</v>
      </c>
      <c r="CG57" s="75">
        <f>各種係数!CB55</f>
        <v>0</v>
      </c>
      <c r="CH57" s="75">
        <f>各種係数!CC55</f>
        <v>0</v>
      </c>
      <c r="CI57" s="75">
        <f>各種係数!CD55</f>
        <v>0</v>
      </c>
      <c r="CJ57" s="75">
        <f>各種係数!CE55</f>
        <v>0</v>
      </c>
      <c r="CK57" s="75">
        <f>各種係数!CF55</f>
        <v>0</v>
      </c>
      <c r="CL57" s="75">
        <f>各種係数!CG55</f>
        <v>0</v>
      </c>
      <c r="CM57" s="75">
        <f>各種係数!CH55</f>
        <v>0</v>
      </c>
      <c r="CN57" s="75">
        <f>各種係数!CI55</f>
        <v>0</v>
      </c>
      <c r="CO57" s="75">
        <f>各種係数!CJ55</f>
        <v>0</v>
      </c>
      <c r="CP57" s="75">
        <f>各種係数!CK55</f>
        <v>0</v>
      </c>
      <c r="CQ57" s="75">
        <f>各種係数!CL55</f>
        <v>0</v>
      </c>
      <c r="CR57" s="75">
        <f>各種係数!CM55</f>
        <v>0</v>
      </c>
      <c r="CS57" s="75">
        <f>各種係数!CN55</f>
        <v>0</v>
      </c>
      <c r="CT57" s="75">
        <f>各種係数!CO55</f>
        <v>0</v>
      </c>
      <c r="CU57" s="75">
        <f>各種係数!CP55</f>
        <v>0</v>
      </c>
      <c r="CV57" s="75">
        <f>各種係数!CQ55</f>
        <v>0</v>
      </c>
      <c r="CW57" s="75">
        <f>各種係数!CR55</f>
        <v>0</v>
      </c>
      <c r="CX57" s="75">
        <f>各種係数!CS55</f>
        <v>0</v>
      </c>
      <c r="CY57" s="75">
        <f>各種係数!CT55</f>
        <v>6.5295687946600588E-4</v>
      </c>
      <c r="CZ57" s="75">
        <f>各種係数!CU55</f>
        <v>0</v>
      </c>
      <c r="DA57" s="75">
        <f>各種係数!CV55</f>
        <v>0</v>
      </c>
      <c r="DB57" s="75">
        <f>各種係数!CW55</f>
        <v>5.7716146970404164E-5</v>
      </c>
      <c r="DC57" s="75">
        <f>各種係数!CX55</f>
        <v>0</v>
      </c>
      <c r="DD57" s="75">
        <f>各種係数!CY55</f>
        <v>0</v>
      </c>
      <c r="DE57" s="75">
        <f>各種係数!CZ55</f>
        <v>0</v>
      </c>
      <c r="DF57" s="75">
        <f>各種係数!DA55</f>
        <v>0</v>
      </c>
      <c r="DG57" s="75">
        <f>各種係数!DB55</f>
        <v>0</v>
      </c>
      <c r="DH57" s="75">
        <f>各種係数!DC55</f>
        <v>0</v>
      </c>
      <c r="DI57" s="75">
        <f>各種係数!DD55</f>
        <v>1.7915445793218921E-3</v>
      </c>
      <c r="DJ57" s="75">
        <f>各種係数!DE55</f>
        <v>4.0519049017919548E-5</v>
      </c>
      <c r="DK57" s="75">
        <f>各種係数!DF55</f>
        <v>0</v>
      </c>
      <c r="DL57" s="75">
        <f>各種係数!DG55</f>
        <v>0</v>
      </c>
      <c r="DM57" s="75">
        <f>各種係数!DH55</f>
        <v>0</v>
      </c>
      <c r="DN57" s="75">
        <f>各種係数!DI55</f>
        <v>0</v>
      </c>
      <c r="DO57" s="75">
        <f>各種係数!DJ55</f>
        <v>0</v>
      </c>
      <c r="DP57" s="75">
        <f>各種係数!DK55</f>
        <v>0</v>
      </c>
      <c r="DQ57" s="75">
        <f>各種係数!DL55</f>
        <v>0</v>
      </c>
      <c r="DR57" s="75">
        <f>各種係数!DM55</f>
        <v>0</v>
      </c>
      <c r="DS57" s="75">
        <f>各種係数!DN55</f>
        <v>1.1553851576304136E-7</v>
      </c>
      <c r="DT57" s="73">
        <f>各種係数!DO55</f>
        <v>3.6164913819662668E-8</v>
      </c>
      <c r="DU57" s="73">
        <f>各種係数!DP55</f>
        <v>1.279499286825904E-7</v>
      </c>
      <c r="DV57" s="73">
        <f>各種係数!DQ55</f>
        <v>4.5690245234813868E-8</v>
      </c>
      <c r="DW57" s="73">
        <f>各種係数!DR55</f>
        <v>2.6941460058829542E-8</v>
      </c>
      <c r="DX57" s="73">
        <f>各種係数!DS55</f>
        <v>9.0951658952967212E-8</v>
      </c>
      <c r="DY57" s="73">
        <f>各種係数!DT55</f>
        <v>2.0963479357344956E-7</v>
      </c>
      <c r="DZ57" s="73">
        <f>各種係数!DU55</f>
        <v>3.4476777098305092E-8</v>
      </c>
      <c r="EA57" s="73">
        <f>各種係数!DV55</f>
        <v>4.0842521692775158E-8</v>
      </c>
      <c r="EB57" s="73">
        <f>各種係数!DW55</f>
        <v>1.4510961981474342E-8</v>
      </c>
      <c r="EC57" s="73">
        <f>各種係数!DX55</f>
        <v>0</v>
      </c>
      <c r="ED57" s="73">
        <f>各種係数!DY55</f>
        <v>4.0182099342712433E-8</v>
      </c>
      <c r="EE57" s="73">
        <f>各種係数!DZ55</f>
        <v>1.4627519047176591E-8</v>
      </c>
      <c r="EF57" s="73">
        <f>各種係数!EA55</f>
        <v>4.1175141953000195E-8</v>
      </c>
      <c r="EG57" s="73">
        <f>各種係数!EB55</f>
        <v>1.841870379260162E-8</v>
      </c>
      <c r="EH57" s="73">
        <f>各種係数!EC55</f>
        <v>1.8719809354708616E-8</v>
      </c>
      <c r="EI57" s="73">
        <f>各種係数!ED55</f>
        <v>1.5649813117879343E-8</v>
      </c>
      <c r="EJ57" s="73">
        <f>各種係数!EE55</f>
        <v>2.2770448417439484E-8</v>
      </c>
      <c r="EK57" s="73">
        <f>各種係数!EF55</f>
        <v>0</v>
      </c>
      <c r="EL57" s="73">
        <f>各種係数!EG55</f>
        <v>4.5470251691025175E-8</v>
      </c>
      <c r="EM57" s="73">
        <f>各種係数!EH55</f>
        <v>0</v>
      </c>
      <c r="EN57" s="73">
        <f>各種係数!EI55</f>
        <v>3.2618891216771571E-8</v>
      </c>
      <c r="EO57" s="73">
        <f>各種係数!EJ55</f>
        <v>6.7338587933332258E-12</v>
      </c>
      <c r="EP57" s="73">
        <f>各種係数!EK55</f>
        <v>0</v>
      </c>
      <c r="EQ57" s="73">
        <f>各種係数!EL55</f>
        <v>1.7993634994007667E-8</v>
      </c>
      <c r="ER57" s="73">
        <f>各種係数!EM55</f>
        <v>1.0008742213474674E-8</v>
      </c>
      <c r="ES57" s="73">
        <f>各種係数!EN55</f>
        <v>3.210075562810413E-10</v>
      </c>
      <c r="ET57" s="73">
        <f>各種係数!EO55</f>
        <v>2.7930790005211062E-8</v>
      </c>
      <c r="EU57" s="73">
        <f>各種係数!EP55</f>
        <v>2.2223936866087179E-8</v>
      </c>
      <c r="EV57" s="73">
        <f>各種係数!EQ55</f>
        <v>2.8318503564196861E-8</v>
      </c>
      <c r="EW57" s="73">
        <f>各種係数!ER55</f>
        <v>3.0380579485714348E-8</v>
      </c>
      <c r="EX57" s="73">
        <f>各種係数!ES55</f>
        <v>2.8064398904864042E-8</v>
      </c>
      <c r="EY57" s="73">
        <f>各種係数!ET55</f>
        <v>6.4673266542365623E-8</v>
      </c>
      <c r="EZ57" s="73">
        <f>各種係数!EU55</f>
        <v>4.7780851169277918E-8</v>
      </c>
      <c r="FA57" s="73">
        <f>各種係数!EV55</f>
        <v>5.9569539844929737E-8</v>
      </c>
      <c r="FB57" s="73">
        <f>各種係数!EW55</f>
        <v>3.9791897368580948E-8</v>
      </c>
      <c r="FC57" s="73">
        <f>各種係数!EX55</f>
        <v>0</v>
      </c>
      <c r="FD57" s="73">
        <f>各種係数!EY55</f>
        <v>2.633601060564682E-8</v>
      </c>
      <c r="FE57" s="73">
        <f>各種係数!EZ55</f>
        <v>1.0900788236774387E-8</v>
      </c>
      <c r="FF57" s="73">
        <f>各種係数!FA55</f>
        <v>2.1043273352481759E-8</v>
      </c>
      <c r="FG57" s="73">
        <f>各種係数!FB55</f>
        <v>1.5811786760781135E-8</v>
      </c>
      <c r="FH57" s="73">
        <f>各種係数!FC55</f>
        <v>2.279362413156948E-8</v>
      </c>
      <c r="FI57" s="73">
        <f>各種係数!FD55</f>
        <v>2.3495715901468627E-8</v>
      </c>
      <c r="FJ57" s="73">
        <f>各種係数!FE55</f>
        <v>1.4191827310969607E-6</v>
      </c>
      <c r="FK57" s="73">
        <f>各種係数!FF55</f>
        <v>4.6958196765653248E-6</v>
      </c>
      <c r="FL57" s="73">
        <f>各種係数!FG55</f>
        <v>1.1106892337353357E-5</v>
      </c>
      <c r="FM57" s="73">
        <f>各種係数!FH55</f>
        <v>2.0297478414131425E-8</v>
      </c>
      <c r="FN57" s="73">
        <f>各種係数!FI55</f>
        <v>2.8832364394130449E-8</v>
      </c>
      <c r="FO57" s="73">
        <f>各種係数!FJ55</f>
        <v>6.5190369065017963E-6</v>
      </c>
      <c r="FP57" s="73">
        <f>各種係数!FK55</f>
        <v>1.8477807248260096E-8</v>
      </c>
      <c r="FQ57" s="73">
        <f>各種係数!FL55</f>
        <v>1.0000849119752675</v>
      </c>
      <c r="FR57" s="73">
        <f>各種係数!FM55</f>
        <v>1.8472560442482863E-8</v>
      </c>
      <c r="FS57" s="73">
        <f>各種係数!FN55</f>
        <v>3.47836879696323E-7</v>
      </c>
      <c r="FT57" s="73">
        <f>各種係数!FO55</f>
        <v>8.9076058879807601E-7</v>
      </c>
      <c r="FU57" s="73">
        <f>各種係数!FP55</f>
        <v>0</v>
      </c>
      <c r="FV57" s="73">
        <f>各種係数!FQ55</f>
        <v>1.3516207859229712E-8</v>
      </c>
      <c r="FW57" s="73">
        <f>各種係数!FR55</f>
        <v>5.0378887050493696E-8</v>
      </c>
      <c r="FX57" s="73">
        <f>各種係数!FS55</f>
        <v>2.6656757397219678E-8</v>
      </c>
      <c r="FY57" s="73">
        <f>各種係数!FT55</f>
        <v>2.0378699559652741E-8</v>
      </c>
      <c r="FZ57" s="73">
        <f>各種係数!FU55</f>
        <v>4.896571662236064E-8</v>
      </c>
      <c r="GA57" s="73">
        <f>各種係数!FV55</f>
        <v>4.1755704775751867E-8</v>
      </c>
      <c r="GB57" s="73">
        <f>各種係数!FW55</f>
        <v>2.9405616134695033E-7</v>
      </c>
      <c r="GC57" s="73">
        <f>各種係数!FX55</f>
        <v>1.2542526738880458E-7</v>
      </c>
      <c r="GD57" s="73">
        <f>各種係数!FY55</f>
        <v>6.0143560287539177E-7</v>
      </c>
      <c r="GE57" s="73">
        <f>各種係数!FZ55</f>
        <v>1.3670135787806532E-6</v>
      </c>
      <c r="GF57" s="73">
        <f>各種係数!GA55</f>
        <v>8.3343211051154217E-8</v>
      </c>
      <c r="GG57" s="73">
        <f>各種係数!GB55</f>
        <v>2.5656379238766683E-8</v>
      </c>
      <c r="GH57" s="73">
        <f>各種係数!GC55</f>
        <v>6.4268493584250232E-8</v>
      </c>
      <c r="GI57" s="73">
        <f>各種係数!GD55</f>
        <v>5.0224514999743616E-8</v>
      </c>
      <c r="GJ57" s="73">
        <f>各種係数!GE55</f>
        <v>3.8983278946603028E-8</v>
      </c>
      <c r="GK57" s="73">
        <f>各種係数!GF55</f>
        <v>2.2854843421315473E-8</v>
      </c>
      <c r="GL57" s="73">
        <f>各種係数!GG55</f>
        <v>1.3979446319662115E-8</v>
      </c>
      <c r="GM57" s="73">
        <f>各種係数!GH55</f>
        <v>1.3024908042646489E-8</v>
      </c>
      <c r="GN57" s="73">
        <f>各種係数!GI55</f>
        <v>3.9788178288632079E-9</v>
      </c>
      <c r="GO57" s="73">
        <f>各種係数!GJ55</f>
        <v>1.8652806050018549E-8</v>
      </c>
      <c r="GP57" s="73">
        <f>各種係数!GK55</f>
        <v>5.156246201502572E-8</v>
      </c>
      <c r="GQ57" s="73">
        <f>各種係数!GL55</f>
        <v>6.922714741343103E-7</v>
      </c>
      <c r="GR57" s="73">
        <f>各種係数!GM55</f>
        <v>1.095626199785701E-8</v>
      </c>
      <c r="GS57" s="73">
        <f>各種係数!GN55</f>
        <v>2.741807331760818E-8</v>
      </c>
      <c r="GT57" s="73">
        <f>各種係数!GO55</f>
        <v>2.2719695939689504E-8</v>
      </c>
      <c r="GU57" s="73">
        <f>各種係数!GP55</f>
        <v>3.1771132688352326E-8</v>
      </c>
      <c r="GV57" s="73">
        <f>各種係数!GQ55</f>
        <v>3.705250950642069E-8</v>
      </c>
      <c r="GW57" s="73">
        <f>各種係数!GR55</f>
        <v>1.5664128590751259E-8</v>
      </c>
      <c r="GX57" s="73">
        <f>各種係数!GS55</f>
        <v>3.4443211277646042E-8</v>
      </c>
      <c r="GY57" s="73">
        <f>各種係数!GT55</f>
        <v>3.6776326913001616E-8</v>
      </c>
      <c r="GZ57" s="73">
        <f>各種係数!GU55</f>
        <v>4.6966822382379222E-8</v>
      </c>
      <c r="HA57" s="73">
        <f>各種係数!GV55</f>
        <v>2.5614530787065953E-8</v>
      </c>
      <c r="HB57" s="73">
        <f>各種係数!GW55</f>
        <v>3.0189677439310906E-8</v>
      </c>
      <c r="HC57" s="73">
        <f>各種係数!GX55</f>
        <v>1.2390987251958728E-6</v>
      </c>
      <c r="HD57" s="73">
        <f>各種係数!GY55</f>
        <v>2.6210461457866726E-8</v>
      </c>
      <c r="HE57" s="73">
        <f>各種係数!GZ55</f>
        <v>3.2620179906664945E-8</v>
      </c>
      <c r="HF57" s="73">
        <f>各種係数!HA55</f>
        <v>1.2398343482539567E-7</v>
      </c>
      <c r="HG57" s="73">
        <f>各種係数!HB55</f>
        <v>4.4412790226425772E-8</v>
      </c>
      <c r="HH57" s="73">
        <f>各種係数!HC55</f>
        <v>2.9192649296204781E-8</v>
      </c>
      <c r="HI57" s="73">
        <f>各種係数!HD55</f>
        <v>1.6243955661882029E-8</v>
      </c>
      <c r="HJ57" s="73">
        <f>各種係数!HE55</f>
        <v>3.1636892997091034E-8</v>
      </c>
      <c r="HK57" s="73">
        <f>各種係数!HF55</f>
        <v>2.177893507373863E-7</v>
      </c>
      <c r="HL57" s="73">
        <f>各種係数!HG55</f>
        <v>2.8943197573597894E-8</v>
      </c>
      <c r="HM57" s="73">
        <f>各種係数!HH55</f>
        <v>3.4235383761905415E-6</v>
      </c>
      <c r="HN57" s="73">
        <f>各種係数!HI55</f>
        <v>9.4478596918820563E-8</v>
      </c>
      <c r="HO57" s="73">
        <f>各種係数!HJ55</f>
        <v>7.3747738689165721E-8</v>
      </c>
      <c r="HP57" s="73">
        <f>各種係数!HK55</f>
        <v>1.8423125811729913E-8</v>
      </c>
      <c r="HQ57" s="73">
        <f>各種係数!HL55</f>
        <v>3.3718536231022152E-8</v>
      </c>
      <c r="HR57" s="73">
        <f>各種係数!HM55</f>
        <v>4.6581291308672427E-8</v>
      </c>
      <c r="HS57" s="73">
        <f>各種係数!HN55</f>
        <v>1.680156170608277E-8</v>
      </c>
      <c r="HT57" s="73">
        <f>各種係数!HO55</f>
        <v>3.9245301907465345E-8</v>
      </c>
      <c r="HU57" s="73">
        <f>各種係数!HP55</f>
        <v>1.6167787765235691E-8</v>
      </c>
      <c r="HV57" s="73">
        <f>各種係数!HQ55</f>
        <v>1.4224167312173345E-7</v>
      </c>
      <c r="HW57" s="203">
        <v>0</v>
      </c>
      <c r="HX57" s="203">
        <f t="shared" si="25"/>
        <v>0</v>
      </c>
      <c r="HY57" s="203">
        <f t="shared" si="26"/>
        <v>0</v>
      </c>
      <c r="HZ57" s="72">
        <f>各種係数!HT55</f>
        <v>4.144160923821941E-4</v>
      </c>
      <c r="IA57" s="221">
        <f t="shared" si="6"/>
        <v>0</v>
      </c>
      <c r="IB57" s="203">
        <f t="shared" si="13"/>
        <v>0</v>
      </c>
      <c r="IC57" s="219">
        <f t="shared" si="14"/>
        <v>0</v>
      </c>
      <c r="ID57" s="219">
        <f t="shared" si="15"/>
        <v>0</v>
      </c>
      <c r="IE57" s="72">
        <f>各種係数!HT55</f>
        <v>4.144160923821941E-4</v>
      </c>
      <c r="IF57" s="221">
        <f t="shared" si="27"/>
        <v>0</v>
      </c>
      <c r="II57" s="72">
        <f>各種係数!I55</f>
        <v>5.9178145747488041E-7</v>
      </c>
      <c r="IJ57" s="219">
        <f t="shared" si="16"/>
        <v>0</v>
      </c>
      <c r="IK57" s="73">
        <f>各種係数!C55</f>
        <v>1.8339009693476571E-3</v>
      </c>
      <c r="IL57" s="219">
        <f t="shared" si="17"/>
        <v>0</v>
      </c>
      <c r="IM57" s="232">
        <v>0</v>
      </c>
      <c r="IN57" s="545">
        <f>各種係数!E55</f>
        <v>0.32836654870553178</v>
      </c>
      <c r="IO57" s="219">
        <f t="shared" si="18"/>
        <v>0</v>
      </c>
      <c r="IP57" s="545">
        <f>各種係数!F55</f>
        <v>0.24855652821754518</v>
      </c>
      <c r="IQ57" s="232">
        <f t="shared" si="19"/>
        <v>0</v>
      </c>
      <c r="IR57" s="72">
        <f>各種係数!HT55</f>
        <v>4.144160923821941E-4</v>
      </c>
      <c r="IS57" s="233">
        <f t="shared" si="20"/>
        <v>0</v>
      </c>
      <c r="IT57" s="234">
        <f t="shared" si="21"/>
        <v>0</v>
      </c>
      <c r="IU57" s="234">
        <f t="shared" si="22"/>
        <v>0</v>
      </c>
      <c r="IV57" s="234">
        <f t="shared" si="23"/>
        <v>0</v>
      </c>
      <c r="IW57" s="235">
        <f t="shared" si="24"/>
        <v>0</v>
      </c>
      <c r="IY57" s="177"/>
      <c r="IZ57" s="181"/>
      <c r="JA57" s="178"/>
      <c r="JB57" s="181"/>
    </row>
    <row r="58" spans="1:262">
      <c r="A58" s="6" t="s">
        <v>262</v>
      </c>
      <c r="B58" s="1" t="s">
        <v>263</v>
      </c>
      <c r="C58" s="219">
        <f>'計算2-1'!AC58</f>
        <v>0</v>
      </c>
      <c r="D58" s="545">
        <f>各種係数!D56</f>
        <v>0.52141576115624011</v>
      </c>
      <c r="E58" s="545">
        <f>各種係数!E56</f>
        <v>0.47858423884375989</v>
      </c>
      <c r="F58" s="545">
        <f>各種係数!F56</f>
        <v>0.2250764848612723</v>
      </c>
      <c r="G58" s="546">
        <f t="shared" si="8"/>
        <v>0</v>
      </c>
      <c r="H58" s="546">
        <f t="shared" si="9"/>
        <v>0</v>
      </c>
      <c r="I58" s="546">
        <f t="shared" si="10"/>
        <v>0</v>
      </c>
      <c r="J58" s="72">
        <f>各種係数!HT56</f>
        <v>4.8686570313324191E-4</v>
      </c>
      <c r="K58" s="221">
        <f t="shared" si="11"/>
        <v>0</v>
      </c>
      <c r="L58" s="546">
        <v>0</v>
      </c>
      <c r="M58" s="558">
        <f>各種係数!C56</f>
        <v>6.7193476947855824E-2</v>
      </c>
      <c r="N58" s="546">
        <f t="shared" si="12"/>
        <v>0</v>
      </c>
      <c r="O58" s="75">
        <f>各種係数!J56</f>
        <v>4.574690979624326E-6</v>
      </c>
      <c r="P58" s="75">
        <f>各種係数!K56</f>
        <v>4.6514873130683533E-5</v>
      </c>
      <c r="Q58" s="75">
        <f>各種係数!L56</f>
        <v>0</v>
      </c>
      <c r="R58" s="75">
        <f>各種係数!M56</f>
        <v>0</v>
      </c>
      <c r="S58" s="75">
        <f>各種係数!N56</f>
        <v>7.5872534142640367E-4</v>
      </c>
      <c r="T58" s="75">
        <f>各種係数!O56</f>
        <v>0</v>
      </c>
      <c r="U58" s="75">
        <f>各種係数!P56</f>
        <v>7.0422535211267609E-4</v>
      </c>
      <c r="V58" s="75">
        <f>各種係数!Q56</f>
        <v>0</v>
      </c>
      <c r="W58" s="75">
        <f>各種係数!R56</f>
        <v>0</v>
      </c>
      <c r="X58" s="75">
        <f>各種係数!S56</f>
        <v>0</v>
      </c>
      <c r="Y58" s="75">
        <f>各種係数!T56</f>
        <v>0</v>
      </c>
      <c r="Z58" s="75">
        <f>各種係数!U56</f>
        <v>0</v>
      </c>
      <c r="AA58" s="75">
        <f>各種係数!V56</f>
        <v>0</v>
      </c>
      <c r="AB58" s="75">
        <f>各種係数!W56</f>
        <v>0</v>
      </c>
      <c r="AC58" s="75">
        <f>各種係数!X56</f>
        <v>5.762481010005763E-4</v>
      </c>
      <c r="AD58" s="75">
        <f>各種係数!Y56</f>
        <v>0</v>
      </c>
      <c r="AE58" s="75">
        <f>各種係数!Z56</f>
        <v>0</v>
      </c>
      <c r="AF58" s="75">
        <f>各種係数!AA56</f>
        <v>2.0036064916850331E-4</v>
      </c>
      <c r="AG58" s="75">
        <f>各種係数!AB56</f>
        <v>0</v>
      </c>
      <c r="AH58" s="75">
        <f>各種係数!AC56</f>
        <v>0</v>
      </c>
      <c r="AI58" s="75">
        <f>各種係数!AD56</f>
        <v>0</v>
      </c>
      <c r="AJ58" s="75">
        <f>各種係数!AE56</f>
        <v>0</v>
      </c>
      <c r="AK58" s="75">
        <f>各種係数!AF56</f>
        <v>0</v>
      </c>
      <c r="AL58" s="75">
        <f>各種係数!AG56</f>
        <v>0</v>
      </c>
      <c r="AM58" s="75">
        <f>各種係数!AH56</f>
        <v>6.2792179861919993E-6</v>
      </c>
      <c r="AN58" s="75">
        <f>各種係数!AI56</f>
        <v>0</v>
      </c>
      <c r="AO58" s="75">
        <f>各種係数!AJ56</f>
        <v>0</v>
      </c>
      <c r="AP58" s="75">
        <f>各種係数!AK56</f>
        <v>0</v>
      </c>
      <c r="AQ58" s="75">
        <f>各種係数!AL56</f>
        <v>3.2388663967611336E-5</v>
      </c>
      <c r="AR58" s="75">
        <f>各種係数!AM56</f>
        <v>0</v>
      </c>
      <c r="AS58" s="75">
        <f>各種係数!AN56</f>
        <v>0</v>
      </c>
      <c r="AT58" s="75">
        <f>各種係数!AO56</f>
        <v>0</v>
      </c>
      <c r="AU58" s="75">
        <f>各種係数!AP56</f>
        <v>0</v>
      </c>
      <c r="AV58" s="75">
        <f>各種係数!AQ56</f>
        <v>0</v>
      </c>
      <c r="AW58" s="75">
        <f>各種係数!AR56</f>
        <v>4.2663936174751484E-5</v>
      </c>
      <c r="AX58" s="75">
        <f>各種係数!AS56</f>
        <v>0</v>
      </c>
      <c r="AY58" s="75">
        <f>各種係数!AT56</f>
        <v>0</v>
      </c>
      <c r="AZ58" s="75">
        <f>各種係数!AU56</f>
        <v>0</v>
      </c>
      <c r="BA58" s="75">
        <f>各種係数!AV56</f>
        <v>0</v>
      </c>
      <c r="BB58" s="75">
        <f>各種係数!AW56</f>
        <v>0</v>
      </c>
      <c r="BC58" s="75">
        <f>各種係数!AX56</f>
        <v>0</v>
      </c>
      <c r="BD58" s="75">
        <f>各種係数!AY56</f>
        <v>0</v>
      </c>
      <c r="BE58" s="75">
        <f>各種係数!AZ56</f>
        <v>2.2635814889336017E-4</v>
      </c>
      <c r="BF58" s="75">
        <f>各種係数!BA56</f>
        <v>4.2487161488159015E-4</v>
      </c>
      <c r="BG58" s="75">
        <f>各種係数!BB56</f>
        <v>1.1669724358866465E-3</v>
      </c>
      <c r="BH58" s="75">
        <f>各種係数!BC56</f>
        <v>4.3204942645438636E-3</v>
      </c>
      <c r="BI58" s="75">
        <f>各種係数!BD56</f>
        <v>1.3689384237305735E-2</v>
      </c>
      <c r="BJ58" s="75">
        <f>各種係数!BE56</f>
        <v>7.7606774062822792E-3</v>
      </c>
      <c r="BK58" s="75">
        <f>各種係数!BF56</f>
        <v>6.8044691588977175E-3</v>
      </c>
      <c r="BL58" s="75">
        <f>各種係数!BG56</f>
        <v>7.7930174563591026E-3</v>
      </c>
      <c r="BM58" s="75">
        <f>各種係数!BH56</f>
        <v>3.8182156826224623E-3</v>
      </c>
      <c r="BN58" s="75">
        <f>各種係数!BI56</f>
        <v>7.6221120371347192E-2</v>
      </c>
      <c r="BO58" s="75">
        <f>各種係数!BJ56</f>
        <v>5.7631642805144384E-3</v>
      </c>
      <c r="BP58" s="75">
        <f>各種係数!BK56</f>
        <v>3.6016485520461009E-3</v>
      </c>
      <c r="BQ58" s="75">
        <f>各種係数!BL56</f>
        <v>0</v>
      </c>
      <c r="BR58" s="75">
        <f>各種係数!BM56</f>
        <v>6.121556624398776E-3</v>
      </c>
      <c r="BS58" s="75">
        <f>各種係数!BN56</f>
        <v>2.317222046389655E-3</v>
      </c>
      <c r="BT58" s="75">
        <f>各種係数!BO56</f>
        <v>1.0649627263045794E-3</v>
      </c>
      <c r="BU58" s="75">
        <f>各種係数!BP56</f>
        <v>1.7366290219475815E-2</v>
      </c>
      <c r="BV58" s="75">
        <f>各種係数!BQ56</f>
        <v>4.7619547089858298E-3</v>
      </c>
      <c r="BW58" s="75">
        <f>各種係数!BR56</f>
        <v>0</v>
      </c>
      <c r="BX58" s="75">
        <f>各種係数!BS56</f>
        <v>4.5340536368898322E-3</v>
      </c>
      <c r="BY58" s="75">
        <f>各種係数!BT56</f>
        <v>3.7994210406033365E-3</v>
      </c>
      <c r="BZ58" s="75">
        <f>各種係数!BU56</f>
        <v>1.0610705022400376E-3</v>
      </c>
      <c r="CA58" s="75">
        <f>各種係数!BV56</f>
        <v>1.8760512356061586E-3</v>
      </c>
      <c r="CB58" s="75">
        <f>各種係数!BW56</f>
        <v>0</v>
      </c>
      <c r="CC58" s="75">
        <f>各種係数!BX56</f>
        <v>0</v>
      </c>
      <c r="CD58" s="75">
        <f>各種係数!BY56</f>
        <v>1.9503738216491493E-4</v>
      </c>
      <c r="CE58" s="75">
        <f>各種係数!BZ56</f>
        <v>0</v>
      </c>
      <c r="CF58" s="75">
        <f>各種係数!CA56</f>
        <v>1.9308588885779879E-4</v>
      </c>
      <c r="CG58" s="75">
        <f>各種係数!CB56</f>
        <v>4.4595673327773739E-6</v>
      </c>
      <c r="CH58" s="75">
        <f>各種係数!CC56</f>
        <v>6.5667067965415339E-5</v>
      </c>
      <c r="CI58" s="75">
        <f>各種係数!CD56</f>
        <v>1.8637939389421107E-5</v>
      </c>
      <c r="CJ58" s="75">
        <f>各種係数!CE56</f>
        <v>0</v>
      </c>
      <c r="CK58" s="75">
        <f>各種係数!CF56</f>
        <v>4.8285852245292128E-4</v>
      </c>
      <c r="CL58" s="75">
        <f>各種係数!CG56</f>
        <v>1.3020663793440189E-5</v>
      </c>
      <c r="CM58" s="75">
        <f>各種係数!CH56</f>
        <v>1.3164476975329771E-4</v>
      </c>
      <c r="CN58" s="75">
        <f>各種係数!CI56</f>
        <v>0</v>
      </c>
      <c r="CO58" s="75">
        <f>各種係数!CJ56</f>
        <v>0</v>
      </c>
      <c r="CP58" s="75">
        <f>各種係数!CK56</f>
        <v>0</v>
      </c>
      <c r="CQ58" s="75">
        <f>各種係数!CL56</f>
        <v>0</v>
      </c>
      <c r="CR58" s="75">
        <f>各種係数!CM56</f>
        <v>5.0879077392729948E-4</v>
      </c>
      <c r="CS58" s="75">
        <f>各種係数!CN56</f>
        <v>0</v>
      </c>
      <c r="CT58" s="75">
        <f>各種係数!CO56</f>
        <v>0</v>
      </c>
      <c r="CU58" s="75">
        <f>各種係数!CP56</f>
        <v>6.4397424103035882E-4</v>
      </c>
      <c r="CV58" s="75">
        <f>各種係数!CQ56</f>
        <v>3.1927460809041859E-5</v>
      </c>
      <c r="CW58" s="75">
        <f>各種係数!CR56</f>
        <v>0</v>
      </c>
      <c r="CX58" s="75">
        <f>各種係数!CS56</f>
        <v>4.0479274611398961E-4</v>
      </c>
      <c r="CY58" s="75">
        <f>各種係数!CT56</f>
        <v>4.5914635693899351E-4</v>
      </c>
      <c r="CZ58" s="75">
        <f>各種係数!CU56</f>
        <v>8.6301549361323348E-4</v>
      </c>
      <c r="DA58" s="75">
        <f>各種係数!CV56</f>
        <v>1.7939828844335619E-3</v>
      </c>
      <c r="DB58" s="75">
        <f>各種係数!CW56</f>
        <v>2.2584579249288586E-5</v>
      </c>
      <c r="DC58" s="75">
        <f>各種係数!CX56</f>
        <v>4.783087004352609E-5</v>
      </c>
      <c r="DD58" s="75">
        <f>各種係数!CY56</f>
        <v>0</v>
      </c>
      <c r="DE58" s="75">
        <f>各種係数!CZ56</f>
        <v>0</v>
      </c>
      <c r="DF58" s="75">
        <f>各種係数!DA56</f>
        <v>0</v>
      </c>
      <c r="DG58" s="75">
        <f>各種係数!DB56</f>
        <v>5.3403113401511309E-5</v>
      </c>
      <c r="DH58" s="75">
        <f>各種係数!DC56</f>
        <v>0</v>
      </c>
      <c r="DI58" s="75">
        <f>各種係数!DD56</f>
        <v>5.0230221850146506E-3</v>
      </c>
      <c r="DJ58" s="75">
        <f>各種係数!DE56</f>
        <v>6.0778573526879322E-5</v>
      </c>
      <c r="DK58" s="75">
        <f>各種係数!DF56</f>
        <v>5.5224210293792801E-5</v>
      </c>
      <c r="DL58" s="75">
        <f>各種係数!DG56</f>
        <v>2.8344135598344702E-5</v>
      </c>
      <c r="DM58" s="75">
        <f>各種係数!DH56</f>
        <v>3.2626427406199024E-5</v>
      </c>
      <c r="DN58" s="75">
        <f>各種係数!DI56</f>
        <v>2.7924380776856274E-4</v>
      </c>
      <c r="DO58" s="75">
        <f>各種係数!DJ56</f>
        <v>0</v>
      </c>
      <c r="DP58" s="75">
        <f>各種係数!DK56</f>
        <v>4.7999616003071976E-5</v>
      </c>
      <c r="DQ58" s="75">
        <f>各種係数!DL56</f>
        <v>0</v>
      </c>
      <c r="DR58" s="75">
        <f>各種係数!DM56</f>
        <v>1.9293845263360988E-4</v>
      </c>
      <c r="DS58" s="75">
        <f>各種係数!DN56</f>
        <v>1.5639221632851026E-5</v>
      </c>
      <c r="DT58" s="73">
        <f>各種係数!DO56</f>
        <v>9.305891326061549E-6</v>
      </c>
      <c r="DU58" s="73">
        <f>各種係数!DP56</f>
        <v>1.660537878989849E-5</v>
      </c>
      <c r="DV58" s="73">
        <f>各種係数!DQ56</f>
        <v>6.1624909845737481E-6</v>
      </c>
      <c r="DW58" s="73">
        <f>各種係数!DR56</f>
        <v>5.6214788930661408E-5</v>
      </c>
      <c r="DX58" s="73">
        <f>各種係数!DS56</f>
        <v>1.2532474949072907E-5</v>
      </c>
      <c r="DY58" s="73">
        <f>各種係数!DT56</f>
        <v>7.5101100935726043E-5</v>
      </c>
      <c r="DZ58" s="73">
        <f>各種係数!DU56</f>
        <v>5.606362438734523E-6</v>
      </c>
      <c r="EA58" s="73">
        <f>各種係数!DV56</f>
        <v>6.2170607939384317E-6</v>
      </c>
      <c r="EB58" s="73">
        <f>各種係数!DW56</f>
        <v>2.5692426695157829E-6</v>
      </c>
      <c r="EC58" s="73">
        <f>各種係数!DX56</f>
        <v>0</v>
      </c>
      <c r="ED58" s="73">
        <f>各種係数!DY56</f>
        <v>7.2220083748443239E-6</v>
      </c>
      <c r="EE58" s="73">
        <f>各種係数!DZ56</f>
        <v>2.9193322411879351E-6</v>
      </c>
      <c r="EF58" s="73">
        <f>各種係数!EA56</f>
        <v>5.9267725911095526E-6</v>
      </c>
      <c r="EG58" s="73">
        <f>各種係数!EB56</f>
        <v>4.2835247992768762E-5</v>
      </c>
      <c r="EH58" s="73">
        <f>各種係数!EC56</f>
        <v>5.2765067040517994E-6</v>
      </c>
      <c r="EI58" s="73">
        <f>各種係数!ED56</f>
        <v>3.7750214151863529E-6</v>
      </c>
      <c r="EJ58" s="73">
        <f>各種係数!EE56</f>
        <v>1.7699217216227133E-5</v>
      </c>
      <c r="EK58" s="73">
        <f>各種係数!EF56</f>
        <v>0</v>
      </c>
      <c r="EL58" s="73">
        <f>各種係数!EG56</f>
        <v>7.3084893158961836E-6</v>
      </c>
      <c r="EM58" s="73">
        <f>各種係数!EH56</f>
        <v>0</v>
      </c>
      <c r="EN58" s="73">
        <f>各種係数!EI56</f>
        <v>5.1996763132151399E-6</v>
      </c>
      <c r="EO58" s="73">
        <f>各種係数!EJ56</f>
        <v>1.0734235517554095E-9</v>
      </c>
      <c r="EP58" s="73">
        <f>各種係数!EK56</f>
        <v>0</v>
      </c>
      <c r="EQ58" s="73">
        <f>各種係数!EL56</f>
        <v>3.8033116725862654E-6</v>
      </c>
      <c r="ER58" s="73">
        <f>各種係数!EM56</f>
        <v>2.3224749012656745E-6</v>
      </c>
      <c r="ES58" s="73">
        <f>各種係数!EN56</f>
        <v>4.4232498932599337E-8</v>
      </c>
      <c r="ET58" s="73">
        <f>各種係数!EO56</f>
        <v>5.7515528660351756E-6</v>
      </c>
      <c r="EU58" s="73">
        <f>各種係数!EP56</f>
        <v>6.6446161031214344E-6</v>
      </c>
      <c r="EV58" s="73">
        <f>各種係数!EQ56</f>
        <v>4.4648645592118371E-6</v>
      </c>
      <c r="EW58" s="73">
        <f>各種係数!ER56</f>
        <v>5.015725210575469E-6</v>
      </c>
      <c r="EX58" s="73">
        <f>各種係数!ES56</f>
        <v>6.4322330424426986E-6</v>
      </c>
      <c r="EY58" s="73">
        <f>各種係数!ET56</f>
        <v>1.0029579959917173E-5</v>
      </c>
      <c r="EZ58" s="73">
        <f>各種係数!EU56</f>
        <v>8.8270464775297838E-6</v>
      </c>
      <c r="FA58" s="73">
        <f>各種係数!EV56</f>
        <v>1.2578694507762444E-5</v>
      </c>
      <c r="FB58" s="73">
        <f>各種係数!EW56</f>
        <v>8.7724957449234803E-6</v>
      </c>
      <c r="FC58" s="73">
        <f>各種係数!EX56</f>
        <v>0</v>
      </c>
      <c r="FD58" s="73">
        <f>各種係数!EY56</f>
        <v>4.9014696673134435E-6</v>
      </c>
      <c r="FE58" s="73">
        <f>各種係数!EZ56</f>
        <v>2.379825220518917E-6</v>
      </c>
      <c r="FF58" s="73">
        <f>各種係数!FA56</f>
        <v>5.7573531131701501E-6</v>
      </c>
      <c r="FG58" s="73">
        <f>各種係数!FB56</f>
        <v>2.7506597032863999E-6</v>
      </c>
      <c r="FH58" s="73">
        <f>各種係数!FC56</f>
        <v>4.4602714495386278E-6</v>
      </c>
      <c r="FI58" s="73">
        <f>各種係数!FD56</f>
        <v>1.9500392770437034E-5</v>
      </c>
      <c r="FJ58" s="73">
        <f>各種係数!FE56</f>
        <v>3.2016684488440212E-5</v>
      </c>
      <c r="FK58" s="73">
        <f>各種係数!FF56</f>
        <v>8.4037224913342001E-5</v>
      </c>
      <c r="FL58" s="73">
        <f>各種係数!FG56</f>
        <v>3.0720105048042247E-4</v>
      </c>
      <c r="FM58" s="73">
        <f>各種係数!FH56</f>
        <v>9.4260947907664279E-4</v>
      </c>
      <c r="FN58" s="73">
        <f>各種係数!FI56</f>
        <v>5.4857775671500074E-4</v>
      </c>
      <c r="FO58" s="73">
        <f>各種係数!FJ56</f>
        <v>4.7709441381773606E-4</v>
      </c>
      <c r="FP58" s="73">
        <f>各種係数!FK56</f>
        <v>5.3930750482557202E-4</v>
      </c>
      <c r="FQ58" s="73">
        <f>各種係数!FL56</f>
        <v>2.8786008887958623E-4</v>
      </c>
      <c r="FR58" s="73">
        <f>各種係数!FM56</f>
        <v>1.0051578266837584</v>
      </c>
      <c r="FS58" s="73">
        <f>各種係数!FN56</f>
        <v>4.0440053099699921E-4</v>
      </c>
      <c r="FT58" s="73">
        <f>各種係数!FO56</f>
        <v>2.7843464636791957E-4</v>
      </c>
      <c r="FU58" s="73">
        <f>各種係数!FP56</f>
        <v>0</v>
      </c>
      <c r="FV58" s="73">
        <f>各種係数!FQ56</f>
        <v>4.1598513169397794E-4</v>
      </c>
      <c r="FW58" s="73">
        <f>各種係数!FR56</f>
        <v>1.6269587626864497E-4</v>
      </c>
      <c r="FX58" s="73">
        <f>各種係数!FS56</f>
        <v>7.6780717994599071E-5</v>
      </c>
      <c r="FY58" s="73">
        <f>各種係数!FT56</f>
        <v>1.1906229621413056E-3</v>
      </c>
      <c r="FZ58" s="73">
        <f>各種係数!FU56</f>
        <v>3.3150832047363293E-4</v>
      </c>
      <c r="GA58" s="73">
        <f>各種係数!FV56</f>
        <v>5.6611456563639484E-6</v>
      </c>
      <c r="GB58" s="73">
        <f>各種係数!FW56</f>
        <v>3.1101680787675172E-4</v>
      </c>
      <c r="GC58" s="73">
        <f>各種係数!FX56</f>
        <v>2.6241306629229996E-4</v>
      </c>
      <c r="GD58" s="73">
        <f>各種係数!FY56</f>
        <v>7.7396348800243085E-5</v>
      </c>
      <c r="GE58" s="73">
        <f>各種係数!FZ56</f>
        <v>1.31029592289676E-4</v>
      </c>
      <c r="GF58" s="73">
        <f>各種係数!GA56</f>
        <v>1.3710074898661531E-5</v>
      </c>
      <c r="GG58" s="73">
        <f>各種係数!GB56</f>
        <v>1.6262575710722504E-5</v>
      </c>
      <c r="GH58" s="73">
        <f>各種係数!GC56</f>
        <v>3.4601298337221426E-5</v>
      </c>
      <c r="GI58" s="73">
        <f>各種係数!GD56</f>
        <v>7.2572758614982709E-6</v>
      </c>
      <c r="GJ58" s="73">
        <f>各種係数!GE56</f>
        <v>1.9296621911467352E-5</v>
      </c>
      <c r="GK58" s="73">
        <f>各種係数!GF56</f>
        <v>4.4160268511538049E-6</v>
      </c>
      <c r="GL58" s="73">
        <f>各種係数!GG56</f>
        <v>7.6853419319420502E-6</v>
      </c>
      <c r="GM58" s="73">
        <f>各種係数!GH56</f>
        <v>7.636269234779837E-6</v>
      </c>
      <c r="GN58" s="73">
        <f>各種係数!GI56</f>
        <v>4.4832446596286162E-6</v>
      </c>
      <c r="GO58" s="73">
        <f>各種係数!GJ56</f>
        <v>4.6251452439280669E-5</v>
      </c>
      <c r="GP58" s="73">
        <f>各種係数!GK56</f>
        <v>7.0531259781980205E-6</v>
      </c>
      <c r="GQ58" s="73">
        <f>各種係数!GL56</f>
        <v>8.922276832910274E-5</v>
      </c>
      <c r="GR58" s="73">
        <f>各種係数!GM56</f>
        <v>4.0616313292385675E-6</v>
      </c>
      <c r="GS58" s="73">
        <f>各種係数!GN56</f>
        <v>1.6786346084725654E-5</v>
      </c>
      <c r="GT58" s="73">
        <f>各種係数!GO56</f>
        <v>3.9415194795991211E-6</v>
      </c>
      <c r="GU58" s="73">
        <f>各種係数!GP56</f>
        <v>7.2421156053613496E-6</v>
      </c>
      <c r="GV58" s="73">
        <f>各種係数!GQ56</f>
        <v>4.4047784761379537E-5</v>
      </c>
      <c r="GW58" s="73">
        <f>各種係数!GR56</f>
        <v>2.5994446185986006E-6</v>
      </c>
      <c r="GX58" s="73">
        <f>各種係数!GS56</f>
        <v>6.459239850975667E-6</v>
      </c>
      <c r="GY58" s="73">
        <f>各種係数!GT56</f>
        <v>5.4178576342255823E-5</v>
      </c>
      <c r="GZ58" s="73">
        <f>各種係数!GU56</f>
        <v>8.3522530482379244E-6</v>
      </c>
      <c r="HA58" s="73">
        <f>各種係数!GV56</f>
        <v>5.9788327599304947E-6</v>
      </c>
      <c r="HB58" s="73">
        <f>各種係数!GW56</f>
        <v>3.3358914783015839E-5</v>
      </c>
      <c r="HC58" s="73">
        <f>各種係数!GX56</f>
        <v>3.8570339864090557E-5</v>
      </c>
      <c r="HD58" s="73">
        <f>各種係数!GY56</f>
        <v>6.4106776120762641E-5</v>
      </c>
      <c r="HE58" s="73">
        <f>各種係数!GZ56</f>
        <v>1.2660949902917505E-4</v>
      </c>
      <c r="HF58" s="73">
        <f>各種係数!HA56</f>
        <v>4.6400533986246034E-6</v>
      </c>
      <c r="HG58" s="73">
        <f>各種係数!HB56</f>
        <v>9.8446668695725053E-6</v>
      </c>
      <c r="HH58" s="73">
        <f>各種係数!HC56</f>
        <v>5.0320365416480435E-6</v>
      </c>
      <c r="HI58" s="73">
        <f>各種係数!HD56</f>
        <v>3.1797322305869193E-6</v>
      </c>
      <c r="HJ58" s="73">
        <f>各種係数!HE56</f>
        <v>5.2312261131203669E-6</v>
      </c>
      <c r="HK58" s="73">
        <f>各種係数!HF56</f>
        <v>2.7815978379697842E-5</v>
      </c>
      <c r="HL58" s="73">
        <f>各種係数!HG56</f>
        <v>2.2624943476138882E-5</v>
      </c>
      <c r="HM58" s="73">
        <f>各種係数!HH56</f>
        <v>3.5512296955206448E-4</v>
      </c>
      <c r="HN58" s="73">
        <f>各種係数!HI56</f>
        <v>7.0117735744682716E-6</v>
      </c>
      <c r="HO58" s="73">
        <f>各種係数!HJ56</f>
        <v>1.5885549400861778E-5</v>
      </c>
      <c r="HP58" s="73">
        <f>各種係数!HK56</f>
        <v>6.398684397552602E-6</v>
      </c>
      <c r="HQ58" s="73">
        <f>各種係数!HL56</f>
        <v>8.2095823995634721E-6</v>
      </c>
      <c r="HR58" s="73">
        <f>各種係数!HM56</f>
        <v>2.6794446543494565E-5</v>
      </c>
      <c r="HS58" s="73">
        <f>各種係数!HN56</f>
        <v>2.5573327215477208E-6</v>
      </c>
      <c r="HT58" s="73">
        <f>各種係数!HO56</f>
        <v>1.0321594908199134E-5</v>
      </c>
      <c r="HU58" s="73">
        <f>各種係数!HP56</f>
        <v>7.4648231850615537E-6</v>
      </c>
      <c r="HV58" s="73">
        <f>各種係数!HQ56</f>
        <v>2.3138677583172765E-5</v>
      </c>
      <c r="HW58" s="203">
        <v>0</v>
      </c>
      <c r="HX58" s="203">
        <f t="shared" si="25"/>
        <v>0</v>
      </c>
      <c r="HY58" s="203">
        <f t="shared" si="26"/>
        <v>0</v>
      </c>
      <c r="HZ58" s="72">
        <f>各種係数!HT56</f>
        <v>4.8686570313324191E-4</v>
      </c>
      <c r="IA58" s="221">
        <f t="shared" si="6"/>
        <v>0</v>
      </c>
      <c r="IB58" s="203">
        <f t="shared" si="13"/>
        <v>0</v>
      </c>
      <c r="IC58" s="219">
        <f t="shared" si="14"/>
        <v>0</v>
      </c>
      <c r="ID58" s="219">
        <f t="shared" si="15"/>
        <v>0</v>
      </c>
      <c r="IE58" s="72">
        <f>各種係数!HT56</f>
        <v>4.8686570313324191E-4</v>
      </c>
      <c r="IF58" s="221">
        <f t="shared" si="27"/>
        <v>0</v>
      </c>
      <c r="II58" s="72">
        <f>各種係数!I56</f>
        <v>2.4464245452011555E-3</v>
      </c>
      <c r="IJ58" s="219">
        <f t="shared" si="16"/>
        <v>0</v>
      </c>
      <c r="IK58" s="73">
        <f>各種係数!C56</f>
        <v>6.7193476947855824E-2</v>
      </c>
      <c r="IL58" s="219">
        <f t="shared" si="17"/>
        <v>0</v>
      </c>
      <c r="IM58" s="232">
        <v>0</v>
      </c>
      <c r="IN58" s="545">
        <f>各種係数!E56</f>
        <v>0.47858423884375989</v>
      </c>
      <c r="IO58" s="219">
        <f t="shared" si="18"/>
        <v>0</v>
      </c>
      <c r="IP58" s="545">
        <f>各種係数!F56</f>
        <v>0.2250764848612723</v>
      </c>
      <c r="IQ58" s="232">
        <f t="shared" si="19"/>
        <v>0</v>
      </c>
      <c r="IR58" s="72">
        <f>各種係数!HT56</f>
        <v>4.8686570313324191E-4</v>
      </c>
      <c r="IS58" s="233">
        <f t="shared" si="20"/>
        <v>0</v>
      </c>
      <c r="IT58" s="234">
        <f t="shared" si="21"/>
        <v>0</v>
      </c>
      <c r="IU58" s="234">
        <f t="shared" si="22"/>
        <v>0</v>
      </c>
      <c r="IV58" s="234">
        <f t="shared" si="23"/>
        <v>0</v>
      </c>
      <c r="IW58" s="235">
        <f t="shared" si="24"/>
        <v>0</v>
      </c>
      <c r="IY58" s="177"/>
      <c r="IZ58" s="181"/>
      <c r="JA58" s="178"/>
      <c r="JB58" s="181"/>
    </row>
    <row r="59" spans="1:262">
      <c r="A59" s="6" t="s">
        <v>264</v>
      </c>
      <c r="B59" s="1" t="s">
        <v>390</v>
      </c>
      <c r="C59" s="219">
        <f>'計算2-1'!AC59</f>
        <v>0</v>
      </c>
      <c r="D59" s="545">
        <f>各種係数!D57</f>
        <v>0.4368478524629944</v>
      </c>
      <c r="E59" s="545">
        <f>各種係数!E57</f>
        <v>0.5631521475370056</v>
      </c>
      <c r="F59" s="545">
        <f>各種係数!F57</f>
        <v>0.24150691579713662</v>
      </c>
      <c r="G59" s="546">
        <f t="shared" si="8"/>
        <v>0</v>
      </c>
      <c r="H59" s="546">
        <f t="shared" si="9"/>
        <v>0</v>
      </c>
      <c r="I59" s="546">
        <f t="shared" si="10"/>
        <v>0</v>
      </c>
      <c r="J59" s="72">
        <f>各種係数!HT57</f>
        <v>2.9695462266440185E-4</v>
      </c>
      <c r="K59" s="221">
        <f t="shared" si="11"/>
        <v>0</v>
      </c>
      <c r="L59" s="546">
        <v>0</v>
      </c>
      <c r="M59" s="558">
        <f>各種係数!C57</f>
        <v>4.097012470468564E-3</v>
      </c>
      <c r="N59" s="546">
        <f t="shared" si="12"/>
        <v>0</v>
      </c>
      <c r="O59" s="75">
        <f>各種係数!J57</f>
        <v>0</v>
      </c>
      <c r="P59" s="75">
        <f>各種係数!K57</f>
        <v>0</v>
      </c>
      <c r="Q59" s="75">
        <f>各種係数!L57</f>
        <v>0</v>
      </c>
      <c r="R59" s="75">
        <f>各種係数!M57</f>
        <v>8.6051114361930983E-5</v>
      </c>
      <c r="S59" s="75">
        <f>各種係数!N57</f>
        <v>0</v>
      </c>
      <c r="T59" s="75">
        <f>各種係数!O57</f>
        <v>0</v>
      </c>
      <c r="U59" s="75">
        <f>各種係数!P57</f>
        <v>0</v>
      </c>
      <c r="V59" s="75">
        <f>各種係数!Q57</f>
        <v>2.9406229415639409E-6</v>
      </c>
      <c r="W59" s="75">
        <f>各種係数!R57</f>
        <v>2.7101739931703616E-5</v>
      </c>
      <c r="X59" s="75">
        <f>各種係数!S57</f>
        <v>0</v>
      </c>
      <c r="Y59" s="75">
        <f>各種係数!T57</f>
        <v>0</v>
      </c>
      <c r="Z59" s="75">
        <f>各種係数!U57</f>
        <v>0</v>
      </c>
      <c r="AA59" s="75">
        <f>各種係数!V57</f>
        <v>0</v>
      </c>
      <c r="AB59" s="75">
        <f>各種係数!W57</f>
        <v>0</v>
      </c>
      <c r="AC59" s="75">
        <f>各種係数!X57</f>
        <v>0</v>
      </c>
      <c r="AD59" s="75">
        <f>各種係数!Y57</f>
        <v>0</v>
      </c>
      <c r="AE59" s="75">
        <f>各種係数!Z57</f>
        <v>0</v>
      </c>
      <c r="AF59" s="75">
        <f>各種係数!AA57</f>
        <v>0</v>
      </c>
      <c r="AG59" s="75">
        <f>各種係数!AB57</f>
        <v>0</v>
      </c>
      <c r="AH59" s="75">
        <f>各種係数!AC57</f>
        <v>0</v>
      </c>
      <c r="AI59" s="75">
        <f>各種係数!AD57</f>
        <v>0</v>
      </c>
      <c r="AJ59" s="75">
        <f>各種係数!AE57</f>
        <v>0</v>
      </c>
      <c r="AK59" s="75">
        <f>各種係数!AF57</f>
        <v>0</v>
      </c>
      <c r="AL59" s="75">
        <f>各種係数!AG57</f>
        <v>0</v>
      </c>
      <c r="AM59" s="75">
        <f>各種係数!AH57</f>
        <v>9.7327878785975994E-5</v>
      </c>
      <c r="AN59" s="75">
        <f>各種係数!AI57</f>
        <v>0</v>
      </c>
      <c r="AO59" s="75">
        <f>各種係数!AJ57</f>
        <v>0</v>
      </c>
      <c r="AP59" s="75">
        <f>各種係数!AK57</f>
        <v>0</v>
      </c>
      <c r="AQ59" s="75">
        <f>各種係数!AL57</f>
        <v>0</v>
      </c>
      <c r="AR59" s="75">
        <f>各種係数!AM57</f>
        <v>0</v>
      </c>
      <c r="AS59" s="75">
        <f>各種係数!AN57</f>
        <v>0</v>
      </c>
      <c r="AT59" s="75">
        <f>各種係数!AO57</f>
        <v>7.3887985813506719E-5</v>
      </c>
      <c r="AU59" s="75">
        <f>各種係数!AP57</f>
        <v>0</v>
      </c>
      <c r="AV59" s="75">
        <f>各種係数!AQ57</f>
        <v>0</v>
      </c>
      <c r="AW59" s="75">
        <f>各種係数!AR57</f>
        <v>0</v>
      </c>
      <c r="AX59" s="75">
        <f>各種係数!AS57</f>
        <v>0</v>
      </c>
      <c r="AY59" s="75">
        <f>各種係数!AT57</f>
        <v>0</v>
      </c>
      <c r="AZ59" s="75">
        <f>各種係数!AU57</f>
        <v>0</v>
      </c>
      <c r="BA59" s="75">
        <f>各種係数!AV57</f>
        <v>0</v>
      </c>
      <c r="BB59" s="75">
        <f>各種係数!AW57</f>
        <v>0</v>
      </c>
      <c r="BC59" s="75">
        <f>各種係数!AX57</f>
        <v>0</v>
      </c>
      <c r="BD59" s="75">
        <f>各種係数!AY57</f>
        <v>6.506745325987941E-5</v>
      </c>
      <c r="BE59" s="75">
        <f>各種係数!AZ57</f>
        <v>0</v>
      </c>
      <c r="BF59" s="75">
        <f>各種係数!BA57</f>
        <v>3.140355414342188E-4</v>
      </c>
      <c r="BG59" s="75">
        <f>各種係数!BB57</f>
        <v>1.0659844366272253E-4</v>
      </c>
      <c r="BH59" s="75">
        <f>各種係数!BC57</f>
        <v>4.3204942645438637E-5</v>
      </c>
      <c r="BI59" s="75">
        <f>各種係数!BD57</f>
        <v>5.1919282821639957E-5</v>
      </c>
      <c r="BJ59" s="75">
        <f>各種係数!BE57</f>
        <v>3.0469875957134978E-5</v>
      </c>
      <c r="BK59" s="75">
        <f>各種係数!BF57</f>
        <v>3.0835962955729836E-5</v>
      </c>
      <c r="BL59" s="75">
        <f>各種係数!BG57</f>
        <v>0</v>
      </c>
      <c r="BM59" s="75">
        <f>各種係数!BH57</f>
        <v>0</v>
      </c>
      <c r="BN59" s="75">
        <f>各種係数!BI57</f>
        <v>0</v>
      </c>
      <c r="BO59" s="75">
        <f>各種係数!BJ57</f>
        <v>9.3120601795680658E-3</v>
      </c>
      <c r="BP59" s="75">
        <f>各種係数!BK57</f>
        <v>3.1913341600408489E-4</v>
      </c>
      <c r="BQ59" s="75">
        <f>各種係数!BL57</f>
        <v>0</v>
      </c>
      <c r="BR59" s="75">
        <f>各種係数!BM57</f>
        <v>9.1823349365981639E-3</v>
      </c>
      <c r="BS59" s="75">
        <f>各種係数!BN57</f>
        <v>1.1303522177510512E-5</v>
      </c>
      <c r="BT59" s="75">
        <f>各種係数!BO57</f>
        <v>0</v>
      </c>
      <c r="BU59" s="75">
        <f>各種係数!BP57</f>
        <v>1.0654165778819518E-4</v>
      </c>
      <c r="BV59" s="75">
        <f>各種係数!BQ57</f>
        <v>1.0488887024197863E-5</v>
      </c>
      <c r="BW59" s="75">
        <f>各種係数!BR57</f>
        <v>0</v>
      </c>
      <c r="BX59" s="75">
        <f>各種係数!BS57</f>
        <v>1.2121568002415924E-3</v>
      </c>
      <c r="BY59" s="75">
        <f>各種係数!BT57</f>
        <v>3.5232726441685076E-4</v>
      </c>
      <c r="BZ59" s="75">
        <f>各種係数!BU57</f>
        <v>2.0042442820089601E-3</v>
      </c>
      <c r="CA59" s="75">
        <f>各種係数!BV57</f>
        <v>2.6038297321775133E-3</v>
      </c>
      <c r="CB59" s="75">
        <f>各種係数!BW57</f>
        <v>6.730879254757049E-6</v>
      </c>
      <c r="CC59" s="75">
        <f>各種係数!BX57</f>
        <v>0</v>
      </c>
      <c r="CD59" s="75">
        <f>各種係数!BY57</f>
        <v>0</v>
      </c>
      <c r="CE59" s="75">
        <f>各種係数!BZ57</f>
        <v>1.9392623046193227E-5</v>
      </c>
      <c r="CF59" s="75">
        <f>各種係数!CA57</f>
        <v>2.1272174196198171E-4</v>
      </c>
      <c r="CG59" s="75">
        <f>各種係数!CB57</f>
        <v>9.8110481321102232E-5</v>
      </c>
      <c r="CH59" s="75">
        <f>各種係数!CC57</f>
        <v>1.9700120389624603E-4</v>
      </c>
      <c r="CI59" s="75">
        <f>各種係数!CD57</f>
        <v>7.4551757557684428E-5</v>
      </c>
      <c r="CJ59" s="75">
        <f>各種係数!CE57</f>
        <v>0</v>
      </c>
      <c r="CK59" s="75">
        <f>各種係数!CF57</f>
        <v>0</v>
      </c>
      <c r="CL59" s="75">
        <f>各種係数!CG57</f>
        <v>1.4973763362456218E-4</v>
      </c>
      <c r="CM59" s="75">
        <f>各種係数!CH57</f>
        <v>0</v>
      </c>
      <c r="CN59" s="75">
        <f>各種係数!CI57</f>
        <v>0</v>
      </c>
      <c r="CO59" s="75">
        <f>各種係数!CJ57</f>
        <v>0</v>
      </c>
      <c r="CP59" s="75">
        <f>各種係数!CK57</f>
        <v>0</v>
      </c>
      <c r="CQ59" s="75">
        <f>各種係数!CL57</f>
        <v>0</v>
      </c>
      <c r="CR59" s="75">
        <f>各種係数!CM57</f>
        <v>1.1306461642828877E-4</v>
      </c>
      <c r="CS59" s="75">
        <f>各種係数!CN57</f>
        <v>0</v>
      </c>
      <c r="CT59" s="75">
        <f>各種係数!CO57</f>
        <v>0</v>
      </c>
      <c r="CU59" s="75">
        <f>各種係数!CP57</f>
        <v>0</v>
      </c>
      <c r="CV59" s="75">
        <f>各種係数!CQ57</f>
        <v>2.8734714728137674E-4</v>
      </c>
      <c r="CW59" s="75">
        <f>各種係数!CR57</f>
        <v>0</v>
      </c>
      <c r="CX59" s="75">
        <f>各種係数!CS57</f>
        <v>8.095854922279793E-5</v>
      </c>
      <c r="CY59" s="75">
        <f>各種係数!CT57</f>
        <v>1.7535237752443974E-3</v>
      </c>
      <c r="CZ59" s="75">
        <f>各種係数!CU57</f>
        <v>2.2592028628618678E-5</v>
      </c>
      <c r="DA59" s="75">
        <f>各種係数!CV57</f>
        <v>2.4243011951804894E-5</v>
      </c>
      <c r="DB59" s="75">
        <f>各種係数!CW57</f>
        <v>1.7565783860557791E-5</v>
      </c>
      <c r="DC59" s="75">
        <f>各種係数!CX57</f>
        <v>0</v>
      </c>
      <c r="DD59" s="75">
        <f>各種係数!CY57</f>
        <v>4.4997210172969275E-5</v>
      </c>
      <c r="DE59" s="75">
        <f>各種係数!CZ57</f>
        <v>0</v>
      </c>
      <c r="DF59" s="75">
        <f>各種係数!DA57</f>
        <v>5.0647443148245067E-5</v>
      </c>
      <c r="DG59" s="75">
        <f>各種係数!DB57</f>
        <v>8.010467010226696E-5</v>
      </c>
      <c r="DH59" s="75">
        <f>各種係数!DC57</f>
        <v>2.2642363862787276E-4</v>
      </c>
      <c r="DI59" s="75">
        <f>各種係数!DD57</f>
        <v>1.00460443700293E-3</v>
      </c>
      <c r="DJ59" s="75">
        <f>各種係数!DE57</f>
        <v>4.3051489581539523E-4</v>
      </c>
      <c r="DK59" s="75">
        <f>各種係数!DF57</f>
        <v>0</v>
      </c>
      <c r="DL59" s="75">
        <f>各種係数!DG57</f>
        <v>7.5584361595585871E-5</v>
      </c>
      <c r="DM59" s="75">
        <f>各種係数!DH57</f>
        <v>0</v>
      </c>
      <c r="DN59" s="75">
        <f>各種係数!DI57</f>
        <v>3.0716818854541899E-4</v>
      </c>
      <c r="DO59" s="75">
        <f>各種係数!DJ57</f>
        <v>0</v>
      </c>
      <c r="DP59" s="75">
        <f>各種係数!DK57</f>
        <v>2.3999808001535988E-5</v>
      </c>
      <c r="DQ59" s="75">
        <f>各種係数!DL57</f>
        <v>0</v>
      </c>
      <c r="DR59" s="75">
        <f>各種係数!DM57</f>
        <v>0</v>
      </c>
      <c r="DS59" s="75">
        <f>各種係数!DN57</f>
        <v>2.303617117061618E-7</v>
      </c>
      <c r="DT59" s="73">
        <f>各種係数!DO57</f>
        <v>1.1567669235076966E-7</v>
      </c>
      <c r="DU59" s="73">
        <f>各種係数!DP57</f>
        <v>2.4566455663666718E-7</v>
      </c>
      <c r="DV59" s="73">
        <f>各種係数!DQ57</f>
        <v>5.4163393517249942E-7</v>
      </c>
      <c r="DW59" s="73">
        <f>各種係数!DR57</f>
        <v>9.9273732407772513E-8</v>
      </c>
      <c r="DX59" s="73">
        <f>各種係数!DS57</f>
        <v>2.3450839175113385E-7</v>
      </c>
      <c r="DY59" s="73">
        <f>各種係数!DT57</f>
        <v>3.7924950908440459E-7</v>
      </c>
      <c r="DZ59" s="73">
        <f>各種係数!DU57</f>
        <v>1.5844242545919431E-7</v>
      </c>
      <c r="EA59" s="73">
        <f>各種係数!DV57</f>
        <v>2.7820435558696939E-7</v>
      </c>
      <c r="EB59" s="73">
        <f>各種係数!DW57</f>
        <v>5.7622080835874364E-8</v>
      </c>
      <c r="EC59" s="73">
        <f>各種係数!DX57</f>
        <v>0</v>
      </c>
      <c r="ED59" s="73">
        <f>各種係数!DY57</f>
        <v>1.4283908339280328E-7</v>
      </c>
      <c r="EE59" s="73">
        <f>各種係数!DZ57</f>
        <v>9.0569358900153768E-8</v>
      </c>
      <c r="EF59" s="73">
        <f>各種係数!EA57</f>
        <v>1.7950640043697333E-7</v>
      </c>
      <c r="EG59" s="73">
        <f>各種係数!EB57</f>
        <v>1.3162079153061243E-7</v>
      </c>
      <c r="EH59" s="73">
        <f>各種係数!EC57</f>
        <v>1.5688035605456754E-7</v>
      </c>
      <c r="EI59" s="73">
        <f>各種係数!ED57</f>
        <v>1.052057324556453E-7</v>
      </c>
      <c r="EJ59" s="73">
        <f>各種係数!EE57</f>
        <v>1.1837084234549127E-7</v>
      </c>
      <c r="EK59" s="73">
        <f>各種係数!EF57</f>
        <v>0</v>
      </c>
      <c r="EL59" s="73">
        <f>各種係数!EG57</f>
        <v>1.3123955223893592E-7</v>
      </c>
      <c r="EM59" s="73">
        <f>各種係数!EH57</f>
        <v>0</v>
      </c>
      <c r="EN59" s="73">
        <f>各種係数!EI57</f>
        <v>8.3524055592896952E-8</v>
      </c>
      <c r="EO59" s="73">
        <f>各種係数!EJ57</f>
        <v>1.7242744165377843E-11</v>
      </c>
      <c r="EP59" s="73">
        <f>各種係数!EK57</f>
        <v>0</v>
      </c>
      <c r="EQ59" s="73">
        <f>各種係数!EL57</f>
        <v>5.0299410743346064E-7</v>
      </c>
      <c r="ER59" s="73">
        <f>各種係数!EM57</f>
        <v>7.4420441645444134E-8</v>
      </c>
      <c r="ES59" s="73">
        <f>各種係数!EN57</f>
        <v>8.2768106299585715E-10</v>
      </c>
      <c r="ET59" s="73">
        <f>各種係数!EO57</f>
        <v>1.173963357300375E-7</v>
      </c>
      <c r="EU59" s="73">
        <f>各種係数!EP57</f>
        <v>1.1576445150718817E-7</v>
      </c>
      <c r="EV59" s="73">
        <f>各種係数!EQ57</f>
        <v>9.7255518369602237E-8</v>
      </c>
      <c r="EW59" s="73">
        <f>各種係数!ER57</f>
        <v>1.3111403988476342E-7</v>
      </c>
      <c r="EX59" s="73">
        <f>各種係数!ES57</f>
        <v>4.3502773544594304E-7</v>
      </c>
      <c r="EY59" s="73">
        <f>各種係数!ET57</f>
        <v>2.1438668118478247E-7</v>
      </c>
      <c r="EZ59" s="73">
        <f>各種係数!EU57</f>
        <v>1.754730583310767E-7</v>
      </c>
      <c r="FA59" s="73">
        <f>各種係数!EV57</f>
        <v>1.8378908891000236E-7</v>
      </c>
      <c r="FB59" s="73">
        <f>各種係数!EW57</f>
        <v>1.2826916820167327E-7</v>
      </c>
      <c r="FC59" s="73">
        <f>各種係数!EX57</f>
        <v>0</v>
      </c>
      <c r="FD59" s="73">
        <f>各種係数!EY57</f>
        <v>1.0218536673358051E-7</v>
      </c>
      <c r="FE59" s="73">
        <f>各種係数!EZ57</f>
        <v>6.613501998024413E-8</v>
      </c>
      <c r="FF59" s="73">
        <f>各種係数!FA57</f>
        <v>6.4450800510755244E-8</v>
      </c>
      <c r="FG59" s="73">
        <f>各種係数!FB57</f>
        <v>6.1196163953461085E-8</v>
      </c>
      <c r="FH59" s="73">
        <f>各種係数!FC57</f>
        <v>3.5304297543505522E-7</v>
      </c>
      <c r="FI59" s="73">
        <f>各種係数!FD57</f>
        <v>9.3171945007768041E-8</v>
      </c>
      <c r="FJ59" s="73">
        <f>各種係数!FE57</f>
        <v>1.3633862569340443E-6</v>
      </c>
      <c r="FK59" s="73">
        <f>各種係数!FF57</f>
        <v>5.2885172178656975E-7</v>
      </c>
      <c r="FL59" s="73">
        <f>各種係数!FG57</f>
        <v>3.1436975515767835E-7</v>
      </c>
      <c r="FM59" s="73">
        <f>各種係数!FH57</f>
        <v>3.1700982674898794E-7</v>
      </c>
      <c r="FN59" s="73">
        <f>各種係数!FI57</f>
        <v>2.6274838953438972E-7</v>
      </c>
      <c r="FO59" s="73">
        <f>各種係数!FJ57</f>
        <v>2.3750678236868852E-7</v>
      </c>
      <c r="FP59" s="73">
        <f>各種係数!FK57</f>
        <v>8.0645947437184488E-8</v>
      </c>
      <c r="FQ59" s="73">
        <f>各種係数!FL57</f>
        <v>1.0380770087284094E-7</v>
      </c>
      <c r="FR59" s="73">
        <f>各種係数!FM57</f>
        <v>8.9448116077320309E-8</v>
      </c>
      <c r="FS59" s="73">
        <f>各種係数!FN57</f>
        <v>1.0000382222273827</v>
      </c>
      <c r="FT59" s="73">
        <f>各種係数!FO57</f>
        <v>1.4419889562880347E-6</v>
      </c>
      <c r="FU59" s="73">
        <f>各種係数!FP57</f>
        <v>0</v>
      </c>
      <c r="FV59" s="73">
        <f>各種係数!FQ57</f>
        <v>3.771733940626027E-5</v>
      </c>
      <c r="FW59" s="73">
        <f>各種係数!FR57</f>
        <v>1.3061113002027929E-7</v>
      </c>
      <c r="FX59" s="73">
        <f>各種係数!FS57</f>
        <v>6.4823366664991381E-8</v>
      </c>
      <c r="FY59" s="73">
        <f>各種係数!FT57</f>
        <v>5.2750579290982622E-7</v>
      </c>
      <c r="FZ59" s="73">
        <f>各種係数!FU57</f>
        <v>2.2983586839335397E-7</v>
      </c>
      <c r="GA59" s="73">
        <f>各種係数!FV57</f>
        <v>3.1547264594892563E-7</v>
      </c>
      <c r="GB59" s="73">
        <f>各種係数!FW57</f>
        <v>5.1409103098573839E-6</v>
      </c>
      <c r="GC59" s="73">
        <f>各種係数!FX57</f>
        <v>1.5945206238683319E-6</v>
      </c>
      <c r="GD59" s="73">
        <f>各種係数!FY57</f>
        <v>8.4273057682202569E-6</v>
      </c>
      <c r="GE59" s="73">
        <f>各種係数!FZ57</f>
        <v>1.0814079867024991E-5</v>
      </c>
      <c r="GF59" s="73">
        <f>各種係数!GA57</f>
        <v>2.5093972976964147E-7</v>
      </c>
      <c r="GG59" s="73">
        <f>各種係数!GB57</f>
        <v>1.8495526655475284E-7</v>
      </c>
      <c r="GH59" s="73">
        <f>各種係数!GC57</f>
        <v>3.1734179699101125E-7</v>
      </c>
      <c r="GI59" s="73">
        <f>各種係数!GD57</f>
        <v>2.3968441320523413E-7</v>
      </c>
      <c r="GJ59" s="73">
        <f>各種係数!GE57</f>
        <v>1.0305116493935113E-6</v>
      </c>
      <c r="GK59" s="73">
        <f>各種係数!GF57</f>
        <v>5.8888297542203804E-7</v>
      </c>
      <c r="GL59" s="73">
        <f>各種係数!GG57</f>
        <v>9.3346752367965095E-7</v>
      </c>
      <c r="GM59" s="73">
        <f>各種係数!GH57</f>
        <v>5.0144492589490502E-7</v>
      </c>
      <c r="GN59" s="73">
        <f>各種係数!GI57</f>
        <v>6.360563270953026E-8</v>
      </c>
      <c r="GO59" s="73">
        <f>各種係数!GJ57</f>
        <v>1.3355770055714149E-7</v>
      </c>
      <c r="GP59" s="73">
        <f>各種係数!GK57</f>
        <v>7.236233761213609E-7</v>
      </c>
      <c r="GQ59" s="73">
        <f>各種係数!GL57</f>
        <v>1.0755593740742195E-6</v>
      </c>
      <c r="GR59" s="73">
        <f>各種係数!GM57</f>
        <v>1.0591456852385447E-7</v>
      </c>
      <c r="GS59" s="73">
        <f>各種係数!GN57</f>
        <v>1.5831987492436877E-7</v>
      </c>
      <c r="GT59" s="73">
        <f>各種係数!GO57</f>
        <v>1.4279148930318806E-7</v>
      </c>
      <c r="GU59" s="73">
        <f>各種係数!GP57</f>
        <v>2.3014810788216231E-7</v>
      </c>
      <c r="GV59" s="73">
        <f>各種係数!GQ57</f>
        <v>7.3810516698132925E-7</v>
      </c>
      <c r="GW59" s="73">
        <f>各種係数!GR57</f>
        <v>8.5843236620351041E-8</v>
      </c>
      <c r="GX59" s="73">
        <f>各種係数!GS57</f>
        <v>2.2079649500320902E-7</v>
      </c>
      <c r="GY59" s="73">
        <f>各種係数!GT57</f>
        <v>2.4756769225458028E-7</v>
      </c>
      <c r="GZ59" s="73">
        <f>各種係数!GU57</f>
        <v>1.4060961436977589E-6</v>
      </c>
      <c r="HA59" s="73">
        <f>各種係数!GV57</f>
        <v>2.7023169945003784E-7</v>
      </c>
      <c r="HB59" s="73">
        <f>各種係数!GW57</f>
        <v>5.1433679907802854E-7</v>
      </c>
      <c r="HC59" s="73">
        <f>各種係数!GX57</f>
        <v>7.3453775238058569E-6</v>
      </c>
      <c r="HD59" s="73">
        <f>各種係数!GY57</f>
        <v>2.1365665762986113E-7</v>
      </c>
      <c r="HE59" s="73">
        <f>各種係数!GZ57</f>
        <v>3.3273504184419752E-7</v>
      </c>
      <c r="HF59" s="73">
        <f>各種係数!HA57</f>
        <v>1.8066171555883624E-7</v>
      </c>
      <c r="HG59" s="73">
        <f>各種係数!HB57</f>
        <v>1.9059508010589462E-7</v>
      </c>
      <c r="HH59" s="73">
        <f>各種係数!HC57</f>
        <v>3.3154556263402975E-7</v>
      </c>
      <c r="HI59" s="73">
        <f>各種係数!HD57</f>
        <v>8.4374484645422291E-8</v>
      </c>
      <c r="HJ59" s="73">
        <f>各種係数!HE57</f>
        <v>3.868798841020863E-7</v>
      </c>
      <c r="HK59" s="73">
        <f>各種係数!HF57</f>
        <v>7.4941835606258839E-7</v>
      </c>
      <c r="HL59" s="73">
        <f>各種係数!HG57</f>
        <v>1.132872555056674E-6</v>
      </c>
      <c r="HM59" s="73">
        <f>各種係数!HH57</f>
        <v>4.3330439272867508E-6</v>
      </c>
      <c r="HN59" s="73">
        <f>各種係数!HI57</f>
        <v>1.9324374198144055E-6</v>
      </c>
      <c r="HO59" s="73">
        <f>各種係数!HJ57</f>
        <v>2.5200705356645211E-7</v>
      </c>
      <c r="HP59" s="73">
        <f>各種係数!HK57</f>
        <v>4.5700130250517303E-7</v>
      </c>
      <c r="HQ59" s="73">
        <f>各種係数!HL57</f>
        <v>1.3916379784470371E-7</v>
      </c>
      <c r="HR59" s="73">
        <f>各種係数!HM57</f>
        <v>1.4118267397564259E-6</v>
      </c>
      <c r="HS59" s="73">
        <f>各種係数!HN57</f>
        <v>7.6464142396762542E-8</v>
      </c>
      <c r="HT59" s="73">
        <f>各種係数!HO57</f>
        <v>2.5284624269654771E-7</v>
      </c>
      <c r="HU59" s="73">
        <f>各種係数!HP57</f>
        <v>1.9916658413598344E-7</v>
      </c>
      <c r="HV59" s="73">
        <f>各種係数!HQ57</f>
        <v>8.6596817961886464E-7</v>
      </c>
      <c r="HW59" s="203">
        <v>0</v>
      </c>
      <c r="HX59" s="203">
        <f t="shared" si="25"/>
        <v>0</v>
      </c>
      <c r="HY59" s="203">
        <f t="shared" si="26"/>
        <v>0</v>
      </c>
      <c r="HZ59" s="72">
        <f>各種係数!HT57</f>
        <v>2.9695462266440185E-4</v>
      </c>
      <c r="IA59" s="221">
        <f t="shared" si="6"/>
        <v>0</v>
      </c>
      <c r="IB59" s="203">
        <f t="shared" si="13"/>
        <v>0</v>
      </c>
      <c r="IC59" s="219">
        <f t="shared" si="14"/>
        <v>0</v>
      </c>
      <c r="ID59" s="219">
        <f t="shared" si="15"/>
        <v>0</v>
      </c>
      <c r="IE59" s="72">
        <f>各種係数!HT57</f>
        <v>2.9695462266440185E-4</v>
      </c>
      <c r="IF59" s="221">
        <f t="shared" si="27"/>
        <v>0</v>
      </c>
      <c r="II59" s="72">
        <f>各種係数!I57</f>
        <v>2.1154411760354548E-2</v>
      </c>
      <c r="IJ59" s="219">
        <f t="shared" si="16"/>
        <v>0</v>
      </c>
      <c r="IK59" s="73">
        <f>各種係数!C57</f>
        <v>4.097012470468564E-3</v>
      </c>
      <c r="IL59" s="219">
        <f t="shared" si="17"/>
        <v>0</v>
      </c>
      <c r="IM59" s="232">
        <v>0</v>
      </c>
      <c r="IN59" s="545">
        <f>各種係数!E57</f>
        <v>0.5631521475370056</v>
      </c>
      <c r="IO59" s="219">
        <f t="shared" si="18"/>
        <v>0</v>
      </c>
      <c r="IP59" s="545">
        <f>各種係数!F57</f>
        <v>0.24150691579713662</v>
      </c>
      <c r="IQ59" s="232">
        <f t="shared" si="19"/>
        <v>0</v>
      </c>
      <c r="IR59" s="72">
        <f>各種係数!HT57</f>
        <v>2.9695462266440185E-4</v>
      </c>
      <c r="IS59" s="233">
        <f t="shared" si="20"/>
        <v>0</v>
      </c>
      <c r="IT59" s="234">
        <f t="shared" si="21"/>
        <v>0</v>
      </c>
      <c r="IU59" s="234">
        <f t="shared" si="22"/>
        <v>0</v>
      </c>
      <c r="IV59" s="234">
        <f t="shared" si="23"/>
        <v>0</v>
      </c>
      <c r="IW59" s="235">
        <f t="shared" si="24"/>
        <v>0</v>
      </c>
      <c r="IY59" s="177"/>
      <c r="IZ59" s="181"/>
      <c r="JA59" s="178"/>
      <c r="JB59" s="181"/>
    </row>
    <row r="60" spans="1:262">
      <c r="A60" s="6" t="s">
        <v>265</v>
      </c>
      <c r="B60" s="1" t="s">
        <v>266</v>
      </c>
      <c r="C60" s="219">
        <f>'計算2-1'!AC60</f>
        <v>0</v>
      </c>
      <c r="D60" s="545">
        <f>各種係数!D58</f>
        <v>0.80231052593186958</v>
      </c>
      <c r="E60" s="545">
        <f>各種係数!E58</f>
        <v>0.19768947406813042</v>
      </c>
      <c r="F60" s="545">
        <f>各種係数!F58</f>
        <v>0.11622839010868773</v>
      </c>
      <c r="G60" s="546">
        <f t="shared" si="8"/>
        <v>0</v>
      </c>
      <c r="H60" s="546">
        <f t="shared" si="9"/>
        <v>0</v>
      </c>
      <c r="I60" s="546">
        <f t="shared" si="10"/>
        <v>0</v>
      </c>
      <c r="J60" s="72">
        <f>各種係数!HT58</f>
        <v>2.3852943321905318E-4</v>
      </c>
      <c r="K60" s="221">
        <f t="shared" si="11"/>
        <v>0</v>
      </c>
      <c r="L60" s="546">
        <v>0</v>
      </c>
      <c r="M60" s="558">
        <f>各種係数!C58</f>
        <v>9.5581399428160463E-2</v>
      </c>
      <c r="N60" s="546">
        <f t="shared" si="12"/>
        <v>0</v>
      </c>
      <c r="O60" s="75">
        <f>各種係数!J58</f>
        <v>0</v>
      </c>
      <c r="P60" s="75">
        <f>各種係数!K58</f>
        <v>0</v>
      </c>
      <c r="Q60" s="75">
        <f>各種係数!L58</f>
        <v>0</v>
      </c>
      <c r="R60" s="75">
        <f>各種係数!M58</f>
        <v>0</v>
      </c>
      <c r="S60" s="75">
        <f>各種係数!N58</f>
        <v>0</v>
      </c>
      <c r="T60" s="75">
        <f>各種係数!O58</f>
        <v>0</v>
      </c>
      <c r="U60" s="75">
        <f>各種係数!P58</f>
        <v>0</v>
      </c>
      <c r="V60" s="75">
        <f>各種係数!Q58</f>
        <v>0</v>
      </c>
      <c r="W60" s="75">
        <f>各種係数!R58</f>
        <v>0</v>
      </c>
      <c r="X60" s="75">
        <f>各種係数!S58</f>
        <v>0</v>
      </c>
      <c r="Y60" s="75">
        <f>各種係数!T58</f>
        <v>0</v>
      </c>
      <c r="Z60" s="75">
        <f>各種係数!U58</f>
        <v>0</v>
      </c>
      <c r="AA60" s="75">
        <f>各種係数!V58</f>
        <v>0</v>
      </c>
      <c r="AB60" s="75">
        <f>各種係数!W58</f>
        <v>0</v>
      </c>
      <c r="AC60" s="75">
        <f>各種係数!X58</f>
        <v>0</v>
      </c>
      <c r="AD60" s="75">
        <f>各種係数!Y58</f>
        <v>0</v>
      </c>
      <c r="AE60" s="75">
        <f>各種係数!Z58</f>
        <v>0</v>
      </c>
      <c r="AF60" s="75">
        <f>各種係数!AA58</f>
        <v>0</v>
      </c>
      <c r="AG60" s="75">
        <f>各種係数!AB58</f>
        <v>0</v>
      </c>
      <c r="AH60" s="75">
        <f>各種係数!AC58</f>
        <v>0</v>
      </c>
      <c r="AI60" s="75">
        <f>各種係数!AD58</f>
        <v>0</v>
      </c>
      <c r="AJ60" s="75">
        <f>各種係数!AE58</f>
        <v>0</v>
      </c>
      <c r="AK60" s="75">
        <f>各種係数!AF58</f>
        <v>0</v>
      </c>
      <c r="AL60" s="75">
        <f>各種係数!AG58</f>
        <v>0</v>
      </c>
      <c r="AM60" s="75">
        <f>各種係数!AH58</f>
        <v>0</v>
      </c>
      <c r="AN60" s="75">
        <f>各種係数!AI58</f>
        <v>0</v>
      </c>
      <c r="AO60" s="75">
        <f>各種係数!AJ58</f>
        <v>0</v>
      </c>
      <c r="AP60" s="75">
        <f>各種係数!AK58</f>
        <v>0</v>
      </c>
      <c r="AQ60" s="75">
        <f>各種係数!AL58</f>
        <v>0</v>
      </c>
      <c r="AR60" s="75">
        <f>各種係数!AM58</f>
        <v>0</v>
      </c>
      <c r="AS60" s="75">
        <f>各種係数!AN58</f>
        <v>0</v>
      </c>
      <c r="AT60" s="75">
        <f>各種係数!AO58</f>
        <v>0</v>
      </c>
      <c r="AU60" s="75">
        <f>各種係数!AP58</f>
        <v>0</v>
      </c>
      <c r="AV60" s="75">
        <f>各種係数!AQ58</f>
        <v>0</v>
      </c>
      <c r="AW60" s="75">
        <f>各種係数!AR58</f>
        <v>0</v>
      </c>
      <c r="AX60" s="75">
        <f>各種係数!AS58</f>
        <v>0</v>
      </c>
      <c r="AY60" s="75">
        <f>各種係数!AT58</f>
        <v>0</v>
      </c>
      <c r="AZ60" s="75">
        <f>各種係数!AU58</f>
        <v>0</v>
      </c>
      <c r="BA60" s="75">
        <f>各種係数!AV58</f>
        <v>0</v>
      </c>
      <c r="BB60" s="75">
        <f>各種係数!AW58</f>
        <v>0</v>
      </c>
      <c r="BC60" s="75">
        <f>各種係数!AX58</f>
        <v>0</v>
      </c>
      <c r="BD60" s="75">
        <f>各種係数!AY58</f>
        <v>0</v>
      </c>
      <c r="BE60" s="75">
        <f>各種係数!AZ58</f>
        <v>0</v>
      </c>
      <c r="BF60" s="75">
        <f>各種係数!BA58</f>
        <v>0</v>
      </c>
      <c r="BG60" s="75">
        <f>各種係数!BB58</f>
        <v>7.2935777242915406E-5</v>
      </c>
      <c r="BH60" s="75">
        <f>各種係数!BC58</f>
        <v>0</v>
      </c>
      <c r="BI60" s="75">
        <f>各種係数!BD58</f>
        <v>0</v>
      </c>
      <c r="BJ60" s="75">
        <f>各種係数!BE58</f>
        <v>0</v>
      </c>
      <c r="BK60" s="75">
        <f>各種係数!BF58</f>
        <v>0</v>
      </c>
      <c r="BL60" s="75">
        <f>各種係数!BG58</f>
        <v>0</v>
      </c>
      <c r="BM60" s="75">
        <f>各種係数!BH58</f>
        <v>0</v>
      </c>
      <c r="BN60" s="75">
        <f>各種係数!BI58</f>
        <v>0</v>
      </c>
      <c r="BO60" s="75">
        <f>各種係数!BJ58</f>
        <v>6.0664887163309877E-5</v>
      </c>
      <c r="BP60" s="75">
        <f>各種係数!BK58</f>
        <v>4.3146837843752277E-2</v>
      </c>
      <c r="BQ60" s="75">
        <f>各種係数!BL58</f>
        <v>0</v>
      </c>
      <c r="BR60" s="75">
        <f>各種係数!BM58</f>
        <v>0</v>
      </c>
      <c r="BS60" s="75">
        <f>各種係数!BN58</f>
        <v>0</v>
      </c>
      <c r="BT60" s="75">
        <f>各種係数!BO58</f>
        <v>0</v>
      </c>
      <c r="BU60" s="75">
        <f>各種係数!BP58</f>
        <v>0</v>
      </c>
      <c r="BV60" s="75">
        <f>各種係数!BQ58</f>
        <v>0</v>
      </c>
      <c r="BW60" s="75">
        <f>各種係数!BR58</f>
        <v>0</v>
      </c>
      <c r="BX60" s="75">
        <f>各種係数!BS58</f>
        <v>0</v>
      </c>
      <c r="BY60" s="75">
        <f>各種係数!BT58</f>
        <v>0</v>
      </c>
      <c r="BZ60" s="75">
        <f>各種係数!BU58</f>
        <v>0</v>
      </c>
      <c r="CA60" s="75">
        <f>各種係数!BV58</f>
        <v>0</v>
      </c>
      <c r="CB60" s="75">
        <f>各種係数!BW58</f>
        <v>0</v>
      </c>
      <c r="CC60" s="75">
        <f>各種係数!BX58</f>
        <v>0</v>
      </c>
      <c r="CD60" s="75">
        <f>各種係数!BY58</f>
        <v>0</v>
      </c>
      <c r="CE60" s="75">
        <f>各種係数!BZ58</f>
        <v>0</v>
      </c>
      <c r="CF60" s="75">
        <f>各種係数!CA58</f>
        <v>0</v>
      </c>
      <c r="CG60" s="75">
        <f>各種係数!CB58</f>
        <v>0</v>
      </c>
      <c r="CH60" s="75">
        <f>各種係数!CC58</f>
        <v>0</v>
      </c>
      <c r="CI60" s="75">
        <f>各種係数!CD58</f>
        <v>0</v>
      </c>
      <c r="CJ60" s="75">
        <f>各種係数!CE58</f>
        <v>0</v>
      </c>
      <c r="CK60" s="75">
        <f>各種係数!CF58</f>
        <v>0</v>
      </c>
      <c r="CL60" s="75">
        <f>各種係数!CG58</f>
        <v>0</v>
      </c>
      <c r="CM60" s="75">
        <f>各種係数!CH58</f>
        <v>0</v>
      </c>
      <c r="CN60" s="75">
        <f>各種係数!CI58</f>
        <v>0</v>
      </c>
      <c r="CO60" s="75">
        <f>各種係数!CJ58</f>
        <v>0</v>
      </c>
      <c r="CP60" s="75">
        <f>各種係数!CK58</f>
        <v>0</v>
      </c>
      <c r="CQ60" s="75">
        <f>各種係数!CL58</f>
        <v>0</v>
      </c>
      <c r="CR60" s="75">
        <f>各種係数!CM58</f>
        <v>0</v>
      </c>
      <c r="CS60" s="75">
        <f>各種係数!CN58</f>
        <v>0</v>
      </c>
      <c r="CT60" s="75">
        <f>各種係数!CO58</f>
        <v>4.8684069598745898E-5</v>
      </c>
      <c r="CU60" s="75">
        <f>各種係数!CP58</f>
        <v>4.5998160073597053E-5</v>
      </c>
      <c r="CV60" s="75">
        <f>各種係数!CQ58</f>
        <v>0</v>
      </c>
      <c r="CW60" s="75">
        <f>各種係数!CR58</f>
        <v>0</v>
      </c>
      <c r="CX60" s="75">
        <f>各種係数!CS58</f>
        <v>0</v>
      </c>
      <c r="CY60" s="75">
        <f>各種係数!CT58</f>
        <v>0</v>
      </c>
      <c r="CZ60" s="75">
        <f>各種係数!CU58</f>
        <v>0</v>
      </c>
      <c r="DA60" s="75">
        <f>各種係数!CV58</f>
        <v>0</v>
      </c>
      <c r="DB60" s="75">
        <f>各種係数!CW58</f>
        <v>0</v>
      </c>
      <c r="DC60" s="75">
        <f>各種係数!CX58</f>
        <v>0</v>
      </c>
      <c r="DD60" s="75">
        <f>各種係数!CY58</f>
        <v>0</v>
      </c>
      <c r="DE60" s="75">
        <f>各種係数!CZ58</f>
        <v>0</v>
      </c>
      <c r="DF60" s="75">
        <f>各種係数!DA58</f>
        <v>0</v>
      </c>
      <c r="DG60" s="75">
        <f>各種係数!DB58</f>
        <v>2.8837681236816106E-3</v>
      </c>
      <c r="DH60" s="75">
        <f>各種係数!DC58</f>
        <v>0</v>
      </c>
      <c r="DI60" s="75">
        <f>各種係数!DD58</f>
        <v>1.0548346588530766E-3</v>
      </c>
      <c r="DJ60" s="75">
        <f>各種係数!DE58</f>
        <v>0</v>
      </c>
      <c r="DK60" s="75">
        <f>各種係数!DF58</f>
        <v>0</v>
      </c>
      <c r="DL60" s="75">
        <f>各種係数!DG58</f>
        <v>0</v>
      </c>
      <c r="DM60" s="75">
        <f>各種係数!DH58</f>
        <v>0</v>
      </c>
      <c r="DN60" s="75">
        <f>各種係数!DI58</f>
        <v>0</v>
      </c>
      <c r="DO60" s="75">
        <f>各種係数!DJ58</f>
        <v>0</v>
      </c>
      <c r="DP60" s="75">
        <f>各種係数!DK58</f>
        <v>0</v>
      </c>
      <c r="DQ60" s="75">
        <f>各種係数!DL58</f>
        <v>0</v>
      </c>
      <c r="DR60" s="75">
        <f>各種係数!DM58</f>
        <v>0</v>
      </c>
      <c r="DS60" s="75">
        <f>各種係数!DN58</f>
        <v>5.7136766955667225E-6</v>
      </c>
      <c r="DT60" s="73">
        <f>各種係数!DO58</f>
        <v>2.1358673752282098E-6</v>
      </c>
      <c r="DU60" s="73">
        <f>各種係数!DP58</f>
        <v>4.7642305764450074E-6</v>
      </c>
      <c r="DV60" s="73">
        <f>各種係数!DQ58</f>
        <v>3.4633167063244108E-6</v>
      </c>
      <c r="DW60" s="73">
        <f>各種係数!DR58</f>
        <v>1.6400905526136538E-6</v>
      </c>
      <c r="DX60" s="73">
        <f>各種係数!DS58</f>
        <v>8.9725795802903819E-6</v>
      </c>
      <c r="DY60" s="73">
        <f>各種係数!DT58</f>
        <v>1.3515485532585056E-5</v>
      </c>
      <c r="DZ60" s="73">
        <f>各種係数!DU58</f>
        <v>1.863319198311944E-6</v>
      </c>
      <c r="EA60" s="73">
        <f>各種係数!DV58</f>
        <v>2.413800486892843E-6</v>
      </c>
      <c r="EB60" s="73">
        <f>各種係数!DW58</f>
        <v>8.9423138584146612E-7</v>
      </c>
      <c r="EC60" s="73">
        <f>各種係数!DX58</f>
        <v>0</v>
      </c>
      <c r="ED60" s="73">
        <f>各種係数!DY58</f>
        <v>2.258838787856887E-6</v>
      </c>
      <c r="EE60" s="73">
        <f>各種係数!DZ58</f>
        <v>8.6181063041643218E-7</v>
      </c>
      <c r="EF60" s="73">
        <f>各種係数!EA58</f>
        <v>2.8349835015203232E-6</v>
      </c>
      <c r="EG60" s="73">
        <f>各種係数!EB58</f>
        <v>1.5344368086964658E-6</v>
      </c>
      <c r="EH60" s="73">
        <f>各種係数!EC58</f>
        <v>1.1368747357844946E-6</v>
      </c>
      <c r="EI60" s="73">
        <f>各種係数!ED58</f>
        <v>9.5776333200378193E-7</v>
      </c>
      <c r="EJ60" s="73">
        <f>各種係数!EE58</f>
        <v>2.0439812304957617E-6</v>
      </c>
      <c r="EK60" s="73">
        <f>各種係数!EF58</f>
        <v>0</v>
      </c>
      <c r="EL60" s="73">
        <f>各種係数!EG58</f>
        <v>1.9027136628015327E-6</v>
      </c>
      <c r="EM60" s="73">
        <f>各種係数!EH58</f>
        <v>0</v>
      </c>
      <c r="EN60" s="73">
        <f>各種係数!EI58</f>
        <v>1.2824931645289473E-6</v>
      </c>
      <c r="EO60" s="73">
        <f>各種係数!EJ58</f>
        <v>2.64758474344235E-10</v>
      </c>
      <c r="EP60" s="73">
        <f>各種係数!EK58</f>
        <v>0</v>
      </c>
      <c r="EQ60" s="73">
        <f>各種係数!EL58</f>
        <v>8.3908238964146441E-7</v>
      </c>
      <c r="ER60" s="73">
        <f>各種係数!EM58</f>
        <v>5.8852611439463321E-7</v>
      </c>
      <c r="ES60" s="73">
        <f>各種係数!EN58</f>
        <v>3.166809575288367E-8</v>
      </c>
      <c r="ET60" s="73">
        <f>各種係数!EO58</f>
        <v>2.8661327493714033E-6</v>
      </c>
      <c r="EU60" s="73">
        <f>各種係数!EP58</f>
        <v>1.0805412236071951E-6</v>
      </c>
      <c r="EV60" s="73">
        <f>各種係数!EQ58</f>
        <v>1.435663112187703E-6</v>
      </c>
      <c r="EW60" s="73">
        <f>各種係数!ER58</f>
        <v>1.7581502378042573E-6</v>
      </c>
      <c r="EX60" s="73">
        <f>各種係数!ES58</f>
        <v>1.7369679146198195E-6</v>
      </c>
      <c r="EY60" s="73">
        <f>各種係数!ET58</f>
        <v>3.585969784937276E-6</v>
      </c>
      <c r="EZ60" s="73">
        <f>各種係数!EU58</f>
        <v>1.8717241643096384E-6</v>
      </c>
      <c r="FA60" s="73">
        <f>各種係数!EV58</f>
        <v>3.3156119999207584E-6</v>
      </c>
      <c r="FB60" s="73">
        <f>各種係数!EW58</f>
        <v>1.7070933155940301E-6</v>
      </c>
      <c r="FC60" s="73">
        <f>各種係数!EX58</f>
        <v>0</v>
      </c>
      <c r="FD60" s="73">
        <f>各種係数!EY58</f>
        <v>1.3197254105681714E-6</v>
      </c>
      <c r="FE60" s="73">
        <f>各種係数!EZ58</f>
        <v>7.8379602971934634E-7</v>
      </c>
      <c r="FF60" s="73">
        <f>各種係数!FA58</f>
        <v>1.3640034499241327E-6</v>
      </c>
      <c r="FG60" s="73">
        <f>各種係数!FB58</f>
        <v>8.1705475792194801E-7</v>
      </c>
      <c r="FH60" s="73">
        <f>各種係数!FC58</f>
        <v>1.1493139943461482E-6</v>
      </c>
      <c r="FI60" s="73">
        <f>各種係数!FD58</f>
        <v>1.3414866699328497E-6</v>
      </c>
      <c r="FJ60" s="73">
        <f>各種係数!FE58</f>
        <v>1.0361325796380293E-6</v>
      </c>
      <c r="FK60" s="73">
        <f>各種係数!FF58</f>
        <v>8.8188030812754752E-6</v>
      </c>
      <c r="FL60" s="73">
        <f>各種係数!FG58</f>
        <v>1.4988702625574138E-6</v>
      </c>
      <c r="FM60" s="73">
        <f>各種係数!FH58</f>
        <v>1.3246670403454343E-6</v>
      </c>
      <c r="FN60" s="73">
        <f>各種係数!FI58</f>
        <v>1.400929724743066E-6</v>
      </c>
      <c r="FO60" s="73">
        <f>各種係数!FJ58</f>
        <v>1.7057465139553546E-6</v>
      </c>
      <c r="FP60" s="73">
        <f>各種係数!FK58</f>
        <v>6.890538004715422E-7</v>
      </c>
      <c r="FQ60" s="73">
        <f>各種係数!FL58</f>
        <v>9.8990373408145432E-7</v>
      </c>
      <c r="FR60" s="73">
        <f>各種係数!FM58</f>
        <v>2.0279813404696391E-6</v>
      </c>
      <c r="FS60" s="73">
        <f>各種係数!FN58</f>
        <v>6.3259820074582268E-6</v>
      </c>
      <c r="FT60" s="73">
        <f>各種係数!FO58</f>
        <v>1.0041419722028413</v>
      </c>
      <c r="FU60" s="73">
        <f>各種係数!FP58</f>
        <v>0</v>
      </c>
      <c r="FV60" s="73">
        <f>各種係数!FQ58</f>
        <v>5.3673919322591466E-7</v>
      </c>
      <c r="FW60" s="73">
        <f>各種係数!FR58</f>
        <v>8.3569469012409107E-7</v>
      </c>
      <c r="FX60" s="73">
        <f>各種係数!FS58</f>
        <v>1.0018915647527455E-6</v>
      </c>
      <c r="FY60" s="73">
        <f>各種係数!FT58</f>
        <v>2.0965313549708948E-6</v>
      </c>
      <c r="FZ60" s="73">
        <f>各種係数!FU58</f>
        <v>3.5560156043007871E-6</v>
      </c>
      <c r="GA60" s="73">
        <f>各種係数!FV58</f>
        <v>9.0112924629548962E-6</v>
      </c>
      <c r="GB60" s="73">
        <f>各種係数!FW58</f>
        <v>4.1468866958096404E-6</v>
      </c>
      <c r="GC60" s="73">
        <f>各種係数!FX58</f>
        <v>3.2749466002171727E-6</v>
      </c>
      <c r="GD60" s="73">
        <f>各種係数!FY58</f>
        <v>6.1648290765317375E-6</v>
      </c>
      <c r="GE60" s="73">
        <f>各種係数!FZ58</f>
        <v>7.7388058848845676E-6</v>
      </c>
      <c r="GF60" s="73">
        <f>各種係数!GA58</f>
        <v>3.1682559187462735E-6</v>
      </c>
      <c r="GG60" s="73">
        <f>各種係数!GB58</f>
        <v>1.546228679708008E-6</v>
      </c>
      <c r="GH60" s="73">
        <f>各種係数!GC58</f>
        <v>2.2763600128913465E-6</v>
      </c>
      <c r="GI60" s="73">
        <f>各種係数!GD58</f>
        <v>2.5844796651363137E-6</v>
      </c>
      <c r="GJ60" s="73">
        <f>各種係数!GE58</f>
        <v>2.9691474302939852E-6</v>
      </c>
      <c r="GK60" s="73">
        <f>各種係数!GF58</f>
        <v>1.4548328347607761E-6</v>
      </c>
      <c r="GL60" s="73">
        <f>各種係数!GG58</f>
        <v>7.2383224180067867E-7</v>
      </c>
      <c r="GM60" s="73">
        <f>各種係数!GH58</f>
        <v>6.0959419903473638E-7</v>
      </c>
      <c r="GN60" s="73">
        <f>各種係数!GI58</f>
        <v>1.7702649310235162E-7</v>
      </c>
      <c r="GO60" s="73">
        <f>各種係数!GJ58</f>
        <v>9.7282732234720604E-7</v>
      </c>
      <c r="GP60" s="73">
        <f>各種係数!GK58</f>
        <v>2.2559675904888194E-6</v>
      </c>
      <c r="GQ60" s="73">
        <f>各種係数!GL58</f>
        <v>4.615414792237514E-5</v>
      </c>
      <c r="GR60" s="73">
        <f>各種係数!GM58</f>
        <v>7.460709297601885E-7</v>
      </c>
      <c r="GS60" s="73">
        <f>各種係数!GN58</f>
        <v>9.3670075852577616E-6</v>
      </c>
      <c r="GT60" s="73">
        <f>各種係数!GO58</f>
        <v>1.4998647844643991E-6</v>
      </c>
      <c r="GU60" s="73">
        <f>各種係数!GP58</f>
        <v>1.7493320752989604E-6</v>
      </c>
      <c r="GV60" s="73">
        <f>各種係数!GQ58</f>
        <v>1.7698335960151461E-6</v>
      </c>
      <c r="GW60" s="73">
        <f>各種係数!GR58</f>
        <v>8.0029852845766624E-7</v>
      </c>
      <c r="GX60" s="73">
        <f>各種係数!GS58</f>
        <v>7.6693374129390777E-6</v>
      </c>
      <c r="GY60" s="73">
        <f>各種係数!GT58</f>
        <v>7.5079409435331781E-6</v>
      </c>
      <c r="GZ60" s="73">
        <f>各種係数!GU58</f>
        <v>2.3317926211877229E-6</v>
      </c>
      <c r="HA60" s="73">
        <f>各種係数!GV58</f>
        <v>5.5059481007873752E-6</v>
      </c>
      <c r="HB60" s="73">
        <f>各種係数!GW58</f>
        <v>2.1603830506338981E-6</v>
      </c>
      <c r="HC60" s="73">
        <f>各種係数!GX58</f>
        <v>2.3822293458532555E-6</v>
      </c>
      <c r="HD60" s="73">
        <f>各種係数!GY58</f>
        <v>1.3511210128550771E-6</v>
      </c>
      <c r="HE60" s="73">
        <f>各種係数!GZ58</f>
        <v>1.3910012687200581E-6</v>
      </c>
      <c r="HF60" s="73">
        <f>各種係数!HA58</f>
        <v>1.5498817892895202E-6</v>
      </c>
      <c r="HG60" s="73">
        <f>各種係数!HB58</f>
        <v>2.8530786339840098E-6</v>
      </c>
      <c r="HH60" s="73">
        <f>各種係数!HC58</f>
        <v>1.8002819674773226E-6</v>
      </c>
      <c r="HI60" s="73">
        <f>各種係数!HD58</f>
        <v>2.0847593181375399E-6</v>
      </c>
      <c r="HJ60" s="73">
        <f>各種係数!HE58</f>
        <v>1.7410815385273658E-6</v>
      </c>
      <c r="HK60" s="73">
        <f>各種係数!HF58</f>
        <v>2.8416629291556125E-4</v>
      </c>
      <c r="HL60" s="73">
        <f>各種係数!HG58</f>
        <v>3.6322346257688339E-6</v>
      </c>
      <c r="HM60" s="73">
        <f>各種係数!HH58</f>
        <v>1.0499006872751102E-4</v>
      </c>
      <c r="HN60" s="73">
        <f>各種係数!HI58</f>
        <v>1.4534636930388901E-6</v>
      </c>
      <c r="HO60" s="73">
        <f>各種係数!HJ58</f>
        <v>5.5166829829494523E-6</v>
      </c>
      <c r="HP60" s="73">
        <f>各種係数!HK58</f>
        <v>1.151619256085201E-6</v>
      </c>
      <c r="HQ60" s="73">
        <f>各種係数!HL58</f>
        <v>1.9713193569676373E-6</v>
      </c>
      <c r="HR60" s="73">
        <f>各種係数!HM58</f>
        <v>2.8694485641840662E-6</v>
      </c>
      <c r="HS60" s="73">
        <f>各種係数!HN58</f>
        <v>1.0265421228458983E-6</v>
      </c>
      <c r="HT60" s="73">
        <f>各種係数!HO58</f>
        <v>2.5635429182694244E-6</v>
      </c>
      <c r="HU60" s="73">
        <f>各種係数!HP58</f>
        <v>6.8337649144387708E-7</v>
      </c>
      <c r="HV60" s="73">
        <f>各種係数!HQ58</f>
        <v>1.087204306365963E-6</v>
      </c>
      <c r="HW60" s="203">
        <v>0</v>
      </c>
      <c r="HX60" s="203">
        <f t="shared" si="25"/>
        <v>0</v>
      </c>
      <c r="HY60" s="203">
        <f t="shared" si="26"/>
        <v>0</v>
      </c>
      <c r="HZ60" s="72">
        <f>各種係数!HT58</f>
        <v>2.3852943321905318E-4</v>
      </c>
      <c r="IA60" s="221">
        <f t="shared" si="6"/>
        <v>0</v>
      </c>
      <c r="IB60" s="203">
        <f t="shared" si="13"/>
        <v>0</v>
      </c>
      <c r="IC60" s="219">
        <f t="shared" si="14"/>
        <v>0</v>
      </c>
      <c r="ID60" s="219">
        <f t="shared" si="15"/>
        <v>0</v>
      </c>
      <c r="IE60" s="72">
        <f>各種係数!HT58</f>
        <v>2.3852943321905318E-4</v>
      </c>
      <c r="IF60" s="221">
        <f t="shared" si="27"/>
        <v>0</v>
      </c>
      <c r="II60" s="72">
        <f>各種係数!I58</f>
        <v>1.3640562594795993E-3</v>
      </c>
      <c r="IJ60" s="219">
        <f t="shared" si="16"/>
        <v>0</v>
      </c>
      <c r="IK60" s="73">
        <f>各種係数!C58</f>
        <v>9.5581399428160463E-2</v>
      </c>
      <c r="IL60" s="219">
        <f t="shared" si="17"/>
        <v>0</v>
      </c>
      <c r="IM60" s="232">
        <v>0</v>
      </c>
      <c r="IN60" s="545">
        <f>各種係数!E58</f>
        <v>0.19768947406813042</v>
      </c>
      <c r="IO60" s="219">
        <f t="shared" si="18"/>
        <v>0</v>
      </c>
      <c r="IP60" s="545">
        <f>各種係数!F58</f>
        <v>0.11622839010868773</v>
      </c>
      <c r="IQ60" s="232">
        <f t="shared" si="19"/>
        <v>0</v>
      </c>
      <c r="IR60" s="72">
        <f>各種係数!HT58</f>
        <v>2.3852943321905318E-4</v>
      </c>
      <c r="IS60" s="233">
        <f t="shared" si="20"/>
        <v>0</v>
      </c>
      <c r="IT60" s="234">
        <f t="shared" si="21"/>
        <v>0</v>
      </c>
      <c r="IU60" s="234">
        <f t="shared" si="22"/>
        <v>0</v>
      </c>
      <c r="IV60" s="234">
        <f t="shared" si="23"/>
        <v>0</v>
      </c>
      <c r="IW60" s="235">
        <f t="shared" si="24"/>
        <v>0</v>
      </c>
      <c r="IY60" s="177"/>
      <c r="IZ60" s="181"/>
      <c r="JA60" s="178"/>
      <c r="JB60" s="181"/>
    </row>
    <row r="61" spans="1:262">
      <c r="A61" s="6" t="s">
        <v>267</v>
      </c>
      <c r="B61" s="1" t="s">
        <v>36</v>
      </c>
      <c r="C61" s="219">
        <f>'計算2-1'!AC61</f>
        <v>0</v>
      </c>
      <c r="D61" s="545">
        <f>各種係数!D59</f>
        <v>0</v>
      </c>
      <c r="E61" s="545">
        <f>各種係数!E59</f>
        <v>0</v>
      </c>
      <c r="F61" s="545">
        <f>各種係数!F59</f>
        <v>0</v>
      </c>
      <c r="G61" s="546">
        <f t="shared" si="8"/>
        <v>0</v>
      </c>
      <c r="H61" s="546">
        <f t="shared" si="9"/>
        <v>0</v>
      </c>
      <c r="I61" s="546">
        <f t="shared" si="10"/>
        <v>0</v>
      </c>
      <c r="J61" s="72">
        <f>各種係数!HT59</f>
        <v>0</v>
      </c>
      <c r="K61" s="221">
        <f t="shared" si="11"/>
        <v>0</v>
      </c>
      <c r="L61" s="546">
        <v>0</v>
      </c>
      <c r="M61" s="558">
        <f>各種係数!C59</f>
        <v>0</v>
      </c>
      <c r="N61" s="546">
        <f t="shared" si="12"/>
        <v>0</v>
      </c>
      <c r="O61" s="75">
        <f>各種係数!J59</f>
        <v>0</v>
      </c>
      <c r="P61" s="75">
        <f>各種係数!K59</f>
        <v>0</v>
      </c>
      <c r="Q61" s="75">
        <f>各種係数!L59</f>
        <v>0</v>
      </c>
      <c r="R61" s="75">
        <f>各種係数!M59</f>
        <v>0</v>
      </c>
      <c r="S61" s="75">
        <f>各種係数!N59</f>
        <v>0</v>
      </c>
      <c r="T61" s="75">
        <f>各種係数!O59</f>
        <v>0</v>
      </c>
      <c r="U61" s="75">
        <f>各種係数!P59</f>
        <v>0</v>
      </c>
      <c r="V61" s="75">
        <f>各種係数!Q59</f>
        <v>0</v>
      </c>
      <c r="W61" s="75">
        <f>各種係数!R59</f>
        <v>0</v>
      </c>
      <c r="X61" s="75">
        <f>各種係数!S59</f>
        <v>0</v>
      </c>
      <c r="Y61" s="75">
        <f>各種係数!T59</f>
        <v>0</v>
      </c>
      <c r="Z61" s="75">
        <f>各種係数!U59</f>
        <v>0</v>
      </c>
      <c r="AA61" s="75">
        <f>各種係数!V59</f>
        <v>0</v>
      </c>
      <c r="AB61" s="75">
        <f>各種係数!W59</f>
        <v>0</v>
      </c>
      <c r="AC61" s="75">
        <f>各種係数!X59</f>
        <v>0</v>
      </c>
      <c r="AD61" s="75">
        <f>各種係数!Y59</f>
        <v>0</v>
      </c>
      <c r="AE61" s="75">
        <f>各種係数!Z59</f>
        <v>0</v>
      </c>
      <c r="AF61" s="75">
        <f>各種係数!AA59</f>
        <v>0</v>
      </c>
      <c r="AG61" s="75">
        <f>各種係数!AB59</f>
        <v>0</v>
      </c>
      <c r="AH61" s="75">
        <f>各種係数!AC59</f>
        <v>0</v>
      </c>
      <c r="AI61" s="75">
        <f>各種係数!AD59</f>
        <v>0</v>
      </c>
      <c r="AJ61" s="75">
        <f>各種係数!AE59</f>
        <v>0</v>
      </c>
      <c r="AK61" s="75">
        <f>各種係数!AF59</f>
        <v>0</v>
      </c>
      <c r="AL61" s="75">
        <f>各種係数!AG59</f>
        <v>0</v>
      </c>
      <c r="AM61" s="75">
        <f>各種係数!AH59</f>
        <v>0</v>
      </c>
      <c r="AN61" s="75">
        <f>各種係数!AI59</f>
        <v>0</v>
      </c>
      <c r="AO61" s="75">
        <f>各種係数!AJ59</f>
        <v>0</v>
      </c>
      <c r="AP61" s="75">
        <f>各種係数!AK59</f>
        <v>0</v>
      </c>
      <c r="AQ61" s="75">
        <f>各種係数!AL59</f>
        <v>0</v>
      </c>
      <c r="AR61" s="75">
        <f>各種係数!AM59</f>
        <v>0</v>
      </c>
      <c r="AS61" s="75">
        <f>各種係数!AN59</f>
        <v>0</v>
      </c>
      <c r="AT61" s="75">
        <f>各種係数!AO59</f>
        <v>0</v>
      </c>
      <c r="AU61" s="75">
        <f>各種係数!AP59</f>
        <v>0</v>
      </c>
      <c r="AV61" s="75">
        <f>各種係数!AQ59</f>
        <v>0</v>
      </c>
      <c r="AW61" s="75">
        <f>各種係数!AR59</f>
        <v>0</v>
      </c>
      <c r="AX61" s="75">
        <f>各種係数!AS59</f>
        <v>0</v>
      </c>
      <c r="AY61" s="75">
        <f>各種係数!AT59</f>
        <v>0</v>
      </c>
      <c r="AZ61" s="75">
        <f>各種係数!AU59</f>
        <v>0</v>
      </c>
      <c r="BA61" s="75">
        <f>各種係数!AV59</f>
        <v>0</v>
      </c>
      <c r="BB61" s="75">
        <f>各種係数!AW59</f>
        <v>0</v>
      </c>
      <c r="BC61" s="75">
        <f>各種係数!AX59</f>
        <v>0</v>
      </c>
      <c r="BD61" s="75">
        <f>各種係数!AY59</f>
        <v>0</v>
      </c>
      <c r="BE61" s="75">
        <f>各種係数!AZ59</f>
        <v>0</v>
      </c>
      <c r="BF61" s="75">
        <f>各種係数!BA59</f>
        <v>0</v>
      </c>
      <c r="BG61" s="75">
        <f>各種係数!BB59</f>
        <v>0</v>
      </c>
      <c r="BH61" s="75">
        <f>各種係数!BC59</f>
        <v>0</v>
      </c>
      <c r="BI61" s="75">
        <f>各種係数!BD59</f>
        <v>0</v>
      </c>
      <c r="BJ61" s="75">
        <f>各種係数!BE59</f>
        <v>0</v>
      </c>
      <c r="BK61" s="75">
        <f>各種係数!BF59</f>
        <v>0</v>
      </c>
      <c r="BL61" s="75">
        <f>各種係数!BG59</f>
        <v>0</v>
      </c>
      <c r="BM61" s="75">
        <f>各種係数!BH59</f>
        <v>0</v>
      </c>
      <c r="BN61" s="75">
        <f>各種係数!BI59</f>
        <v>0</v>
      </c>
      <c r="BO61" s="75">
        <f>各種係数!BJ59</f>
        <v>0</v>
      </c>
      <c r="BP61" s="75">
        <f>各種係数!BK59</f>
        <v>0</v>
      </c>
      <c r="BQ61" s="75">
        <f>各種係数!BL59</f>
        <v>0</v>
      </c>
      <c r="BR61" s="75">
        <f>各種係数!BM59</f>
        <v>0</v>
      </c>
      <c r="BS61" s="75">
        <f>各種係数!BN59</f>
        <v>0</v>
      </c>
      <c r="BT61" s="75">
        <f>各種係数!BO59</f>
        <v>0</v>
      </c>
      <c r="BU61" s="75">
        <f>各種係数!BP59</f>
        <v>0</v>
      </c>
      <c r="BV61" s="75">
        <f>各種係数!BQ59</f>
        <v>0</v>
      </c>
      <c r="BW61" s="75">
        <f>各種係数!BR59</f>
        <v>0</v>
      </c>
      <c r="BX61" s="75">
        <f>各種係数!BS59</f>
        <v>0</v>
      </c>
      <c r="BY61" s="75">
        <f>各種係数!BT59</f>
        <v>0</v>
      </c>
      <c r="BZ61" s="75">
        <f>各種係数!BU59</f>
        <v>0</v>
      </c>
      <c r="CA61" s="75">
        <f>各種係数!BV59</f>
        <v>0</v>
      </c>
      <c r="CB61" s="75">
        <f>各種係数!BW59</f>
        <v>0</v>
      </c>
      <c r="CC61" s="75">
        <f>各種係数!BX59</f>
        <v>0</v>
      </c>
      <c r="CD61" s="75">
        <f>各種係数!BY59</f>
        <v>0</v>
      </c>
      <c r="CE61" s="75">
        <f>各種係数!BZ59</f>
        <v>0</v>
      </c>
      <c r="CF61" s="75">
        <f>各種係数!CA59</f>
        <v>0</v>
      </c>
      <c r="CG61" s="75">
        <f>各種係数!CB59</f>
        <v>0</v>
      </c>
      <c r="CH61" s="75">
        <f>各種係数!CC59</f>
        <v>0</v>
      </c>
      <c r="CI61" s="75">
        <f>各種係数!CD59</f>
        <v>0</v>
      </c>
      <c r="CJ61" s="75">
        <f>各種係数!CE59</f>
        <v>0</v>
      </c>
      <c r="CK61" s="75">
        <f>各種係数!CF59</f>
        <v>0</v>
      </c>
      <c r="CL61" s="75">
        <f>各種係数!CG59</f>
        <v>0</v>
      </c>
      <c r="CM61" s="75">
        <f>各種係数!CH59</f>
        <v>0</v>
      </c>
      <c r="CN61" s="75">
        <f>各種係数!CI59</f>
        <v>0</v>
      </c>
      <c r="CO61" s="75">
        <f>各種係数!CJ59</f>
        <v>0</v>
      </c>
      <c r="CP61" s="75">
        <f>各種係数!CK59</f>
        <v>0</v>
      </c>
      <c r="CQ61" s="75">
        <f>各種係数!CL59</f>
        <v>0</v>
      </c>
      <c r="CR61" s="75">
        <f>各種係数!CM59</f>
        <v>0</v>
      </c>
      <c r="CS61" s="75">
        <f>各種係数!CN59</f>
        <v>0</v>
      </c>
      <c r="CT61" s="75">
        <f>各種係数!CO59</f>
        <v>0</v>
      </c>
      <c r="CU61" s="75">
        <f>各種係数!CP59</f>
        <v>0</v>
      </c>
      <c r="CV61" s="75">
        <f>各種係数!CQ59</f>
        <v>0</v>
      </c>
      <c r="CW61" s="75">
        <f>各種係数!CR59</f>
        <v>0</v>
      </c>
      <c r="CX61" s="75">
        <f>各種係数!CS59</f>
        <v>0</v>
      </c>
      <c r="CY61" s="75">
        <f>各種係数!CT59</f>
        <v>0</v>
      </c>
      <c r="CZ61" s="75">
        <f>各種係数!CU59</f>
        <v>0</v>
      </c>
      <c r="DA61" s="75">
        <f>各種係数!CV59</f>
        <v>0</v>
      </c>
      <c r="DB61" s="75">
        <f>各種係数!CW59</f>
        <v>0</v>
      </c>
      <c r="DC61" s="75">
        <f>各種係数!CX59</f>
        <v>0</v>
      </c>
      <c r="DD61" s="75">
        <f>各種係数!CY59</f>
        <v>0</v>
      </c>
      <c r="DE61" s="75">
        <f>各種係数!CZ59</f>
        <v>0</v>
      </c>
      <c r="DF61" s="75">
        <f>各種係数!DA59</f>
        <v>0</v>
      </c>
      <c r="DG61" s="75">
        <f>各種係数!DB59</f>
        <v>0</v>
      </c>
      <c r="DH61" s="75">
        <f>各種係数!DC59</f>
        <v>0</v>
      </c>
      <c r="DI61" s="75">
        <f>各種係数!DD59</f>
        <v>0</v>
      </c>
      <c r="DJ61" s="75">
        <f>各種係数!DE59</f>
        <v>0</v>
      </c>
      <c r="DK61" s="75">
        <f>各種係数!DF59</f>
        <v>0</v>
      </c>
      <c r="DL61" s="75">
        <f>各種係数!DG59</f>
        <v>0</v>
      </c>
      <c r="DM61" s="75">
        <f>各種係数!DH59</f>
        <v>0</v>
      </c>
      <c r="DN61" s="75">
        <f>各種係数!DI59</f>
        <v>0</v>
      </c>
      <c r="DO61" s="75">
        <f>各種係数!DJ59</f>
        <v>0</v>
      </c>
      <c r="DP61" s="75">
        <f>各種係数!DK59</f>
        <v>0</v>
      </c>
      <c r="DQ61" s="75">
        <f>各種係数!DL59</f>
        <v>0</v>
      </c>
      <c r="DR61" s="75">
        <f>各種係数!DM59</f>
        <v>0</v>
      </c>
      <c r="DS61" s="75">
        <f>各種係数!DN59</f>
        <v>0</v>
      </c>
      <c r="DT61" s="73">
        <f>各種係数!DO59</f>
        <v>0</v>
      </c>
      <c r="DU61" s="73">
        <f>各種係数!DP59</f>
        <v>0</v>
      </c>
      <c r="DV61" s="73">
        <f>各種係数!DQ59</f>
        <v>0</v>
      </c>
      <c r="DW61" s="73">
        <f>各種係数!DR59</f>
        <v>0</v>
      </c>
      <c r="DX61" s="73">
        <f>各種係数!DS59</f>
        <v>0</v>
      </c>
      <c r="DY61" s="73">
        <f>各種係数!DT59</f>
        <v>0</v>
      </c>
      <c r="DZ61" s="73">
        <f>各種係数!DU59</f>
        <v>0</v>
      </c>
      <c r="EA61" s="73">
        <f>各種係数!DV59</f>
        <v>0</v>
      </c>
      <c r="EB61" s="73">
        <f>各種係数!DW59</f>
        <v>0</v>
      </c>
      <c r="EC61" s="73">
        <f>各種係数!DX59</f>
        <v>0</v>
      </c>
      <c r="ED61" s="73">
        <f>各種係数!DY59</f>
        <v>0</v>
      </c>
      <c r="EE61" s="73">
        <f>各種係数!DZ59</f>
        <v>0</v>
      </c>
      <c r="EF61" s="73">
        <f>各種係数!EA59</f>
        <v>0</v>
      </c>
      <c r="EG61" s="73">
        <f>各種係数!EB59</f>
        <v>0</v>
      </c>
      <c r="EH61" s="73">
        <f>各種係数!EC59</f>
        <v>0</v>
      </c>
      <c r="EI61" s="73">
        <f>各種係数!ED59</f>
        <v>0</v>
      </c>
      <c r="EJ61" s="73">
        <f>各種係数!EE59</f>
        <v>0</v>
      </c>
      <c r="EK61" s="73">
        <f>各種係数!EF59</f>
        <v>0</v>
      </c>
      <c r="EL61" s="73">
        <f>各種係数!EG59</f>
        <v>0</v>
      </c>
      <c r="EM61" s="73">
        <f>各種係数!EH59</f>
        <v>0</v>
      </c>
      <c r="EN61" s="73">
        <f>各種係数!EI59</f>
        <v>0</v>
      </c>
      <c r="EO61" s="73">
        <f>各種係数!EJ59</f>
        <v>0</v>
      </c>
      <c r="EP61" s="73">
        <f>各種係数!EK59</f>
        <v>0</v>
      </c>
      <c r="EQ61" s="73">
        <f>各種係数!EL59</f>
        <v>0</v>
      </c>
      <c r="ER61" s="73">
        <f>各種係数!EM59</f>
        <v>0</v>
      </c>
      <c r="ES61" s="73">
        <f>各種係数!EN59</f>
        <v>0</v>
      </c>
      <c r="ET61" s="73">
        <f>各種係数!EO59</f>
        <v>0</v>
      </c>
      <c r="EU61" s="73">
        <f>各種係数!EP59</f>
        <v>0</v>
      </c>
      <c r="EV61" s="73">
        <f>各種係数!EQ59</f>
        <v>0</v>
      </c>
      <c r="EW61" s="73">
        <f>各種係数!ER59</f>
        <v>0</v>
      </c>
      <c r="EX61" s="73">
        <f>各種係数!ES59</f>
        <v>0</v>
      </c>
      <c r="EY61" s="73">
        <f>各種係数!ET59</f>
        <v>0</v>
      </c>
      <c r="EZ61" s="73">
        <f>各種係数!EU59</f>
        <v>0</v>
      </c>
      <c r="FA61" s="73">
        <f>各種係数!EV59</f>
        <v>0</v>
      </c>
      <c r="FB61" s="73">
        <f>各種係数!EW59</f>
        <v>0</v>
      </c>
      <c r="FC61" s="73">
        <f>各種係数!EX59</f>
        <v>0</v>
      </c>
      <c r="FD61" s="73">
        <f>各種係数!EY59</f>
        <v>0</v>
      </c>
      <c r="FE61" s="73">
        <f>各種係数!EZ59</f>
        <v>0</v>
      </c>
      <c r="FF61" s="73">
        <f>各種係数!FA59</f>
        <v>0</v>
      </c>
      <c r="FG61" s="73">
        <f>各種係数!FB59</f>
        <v>0</v>
      </c>
      <c r="FH61" s="73">
        <f>各種係数!FC59</f>
        <v>0</v>
      </c>
      <c r="FI61" s="73">
        <f>各種係数!FD59</f>
        <v>0</v>
      </c>
      <c r="FJ61" s="73">
        <f>各種係数!FE59</f>
        <v>0</v>
      </c>
      <c r="FK61" s="73">
        <f>各種係数!FF59</f>
        <v>0</v>
      </c>
      <c r="FL61" s="73">
        <f>各種係数!FG59</f>
        <v>0</v>
      </c>
      <c r="FM61" s="73">
        <f>各種係数!FH59</f>
        <v>0</v>
      </c>
      <c r="FN61" s="73">
        <f>各種係数!FI59</f>
        <v>0</v>
      </c>
      <c r="FO61" s="73">
        <f>各種係数!FJ59</f>
        <v>0</v>
      </c>
      <c r="FP61" s="73">
        <f>各種係数!FK59</f>
        <v>0</v>
      </c>
      <c r="FQ61" s="73">
        <f>各種係数!FL59</f>
        <v>0</v>
      </c>
      <c r="FR61" s="73">
        <f>各種係数!FM59</f>
        <v>0</v>
      </c>
      <c r="FS61" s="73">
        <f>各種係数!FN59</f>
        <v>0</v>
      </c>
      <c r="FT61" s="73">
        <f>各種係数!FO59</f>
        <v>0</v>
      </c>
      <c r="FU61" s="73">
        <f>各種係数!FP59</f>
        <v>1</v>
      </c>
      <c r="FV61" s="73">
        <f>各種係数!FQ59</f>
        <v>0</v>
      </c>
      <c r="FW61" s="73">
        <f>各種係数!FR59</f>
        <v>0</v>
      </c>
      <c r="FX61" s="73">
        <f>各種係数!FS59</f>
        <v>0</v>
      </c>
      <c r="FY61" s="73">
        <f>各種係数!FT59</f>
        <v>0</v>
      </c>
      <c r="FZ61" s="73">
        <f>各種係数!FU59</f>
        <v>0</v>
      </c>
      <c r="GA61" s="73">
        <f>各種係数!FV59</f>
        <v>0</v>
      </c>
      <c r="GB61" s="73">
        <f>各種係数!FW59</f>
        <v>0</v>
      </c>
      <c r="GC61" s="73">
        <f>各種係数!FX59</f>
        <v>0</v>
      </c>
      <c r="GD61" s="73">
        <f>各種係数!FY59</f>
        <v>0</v>
      </c>
      <c r="GE61" s="73">
        <f>各種係数!FZ59</f>
        <v>0</v>
      </c>
      <c r="GF61" s="73">
        <f>各種係数!GA59</f>
        <v>0</v>
      </c>
      <c r="GG61" s="73">
        <f>各種係数!GB59</f>
        <v>0</v>
      </c>
      <c r="GH61" s="73">
        <f>各種係数!GC59</f>
        <v>0</v>
      </c>
      <c r="GI61" s="73">
        <f>各種係数!GD59</f>
        <v>0</v>
      </c>
      <c r="GJ61" s="73">
        <f>各種係数!GE59</f>
        <v>0</v>
      </c>
      <c r="GK61" s="73">
        <f>各種係数!GF59</f>
        <v>0</v>
      </c>
      <c r="GL61" s="73">
        <f>各種係数!GG59</f>
        <v>0</v>
      </c>
      <c r="GM61" s="73">
        <f>各種係数!GH59</f>
        <v>0</v>
      </c>
      <c r="GN61" s="73">
        <f>各種係数!GI59</f>
        <v>0</v>
      </c>
      <c r="GO61" s="73">
        <f>各種係数!GJ59</f>
        <v>0</v>
      </c>
      <c r="GP61" s="73">
        <f>各種係数!GK59</f>
        <v>0</v>
      </c>
      <c r="GQ61" s="73">
        <f>各種係数!GL59</f>
        <v>0</v>
      </c>
      <c r="GR61" s="73">
        <f>各種係数!GM59</f>
        <v>0</v>
      </c>
      <c r="GS61" s="73">
        <f>各種係数!GN59</f>
        <v>0</v>
      </c>
      <c r="GT61" s="73">
        <f>各種係数!GO59</f>
        <v>0</v>
      </c>
      <c r="GU61" s="73">
        <f>各種係数!GP59</f>
        <v>0</v>
      </c>
      <c r="GV61" s="73">
        <f>各種係数!GQ59</f>
        <v>0</v>
      </c>
      <c r="GW61" s="73">
        <f>各種係数!GR59</f>
        <v>0</v>
      </c>
      <c r="GX61" s="73">
        <f>各種係数!GS59</f>
        <v>0</v>
      </c>
      <c r="GY61" s="73">
        <f>各種係数!GT59</f>
        <v>0</v>
      </c>
      <c r="GZ61" s="73">
        <f>各種係数!GU59</f>
        <v>0</v>
      </c>
      <c r="HA61" s="73">
        <f>各種係数!GV59</f>
        <v>0</v>
      </c>
      <c r="HB61" s="73">
        <f>各種係数!GW59</f>
        <v>0</v>
      </c>
      <c r="HC61" s="73">
        <f>各種係数!GX59</f>
        <v>0</v>
      </c>
      <c r="HD61" s="73">
        <f>各種係数!GY59</f>
        <v>0</v>
      </c>
      <c r="HE61" s="73">
        <f>各種係数!GZ59</f>
        <v>0</v>
      </c>
      <c r="HF61" s="73">
        <f>各種係数!HA59</f>
        <v>0</v>
      </c>
      <c r="HG61" s="73">
        <f>各種係数!HB59</f>
        <v>0</v>
      </c>
      <c r="HH61" s="73">
        <f>各種係数!HC59</f>
        <v>0</v>
      </c>
      <c r="HI61" s="73">
        <f>各種係数!HD59</f>
        <v>0</v>
      </c>
      <c r="HJ61" s="73">
        <f>各種係数!HE59</f>
        <v>0</v>
      </c>
      <c r="HK61" s="73">
        <f>各種係数!HF59</f>
        <v>0</v>
      </c>
      <c r="HL61" s="73">
        <f>各種係数!HG59</f>
        <v>0</v>
      </c>
      <c r="HM61" s="73">
        <f>各種係数!HH59</f>
        <v>0</v>
      </c>
      <c r="HN61" s="73">
        <f>各種係数!HI59</f>
        <v>0</v>
      </c>
      <c r="HO61" s="73">
        <f>各種係数!HJ59</f>
        <v>0</v>
      </c>
      <c r="HP61" s="73">
        <f>各種係数!HK59</f>
        <v>0</v>
      </c>
      <c r="HQ61" s="73">
        <f>各種係数!HL59</f>
        <v>0</v>
      </c>
      <c r="HR61" s="73">
        <f>各種係数!HM59</f>
        <v>0</v>
      </c>
      <c r="HS61" s="73">
        <f>各種係数!HN59</f>
        <v>0</v>
      </c>
      <c r="HT61" s="73">
        <f>各種係数!HO59</f>
        <v>0</v>
      </c>
      <c r="HU61" s="73">
        <f>各種係数!HP59</f>
        <v>0</v>
      </c>
      <c r="HV61" s="73">
        <f>各種係数!HQ59</f>
        <v>0</v>
      </c>
      <c r="HW61" s="203">
        <v>0</v>
      </c>
      <c r="HX61" s="203">
        <f t="shared" si="25"/>
        <v>0</v>
      </c>
      <c r="HY61" s="203">
        <f t="shared" si="26"/>
        <v>0</v>
      </c>
      <c r="HZ61" s="72">
        <f>各種係数!HT59</f>
        <v>0</v>
      </c>
      <c r="IA61" s="221">
        <f t="shared" si="6"/>
        <v>0</v>
      </c>
      <c r="IB61" s="203">
        <f t="shared" si="13"/>
        <v>0</v>
      </c>
      <c r="IC61" s="219">
        <f t="shared" si="14"/>
        <v>0</v>
      </c>
      <c r="ID61" s="219">
        <f t="shared" si="15"/>
        <v>0</v>
      </c>
      <c r="IE61" s="72">
        <f>各種係数!HT59</f>
        <v>0</v>
      </c>
      <c r="IF61" s="221">
        <f t="shared" si="27"/>
        <v>0</v>
      </c>
      <c r="II61" s="72">
        <f>各種係数!I59</f>
        <v>2.1898281052400471E-2</v>
      </c>
      <c r="IJ61" s="219">
        <f t="shared" si="16"/>
        <v>0</v>
      </c>
      <c r="IK61" s="73">
        <f>各種係数!C59</f>
        <v>0</v>
      </c>
      <c r="IL61" s="219">
        <f t="shared" si="17"/>
        <v>0</v>
      </c>
      <c r="IM61" s="232">
        <v>0</v>
      </c>
      <c r="IN61" s="545">
        <f>各種係数!E59</f>
        <v>0</v>
      </c>
      <c r="IO61" s="219">
        <f t="shared" si="18"/>
        <v>0</v>
      </c>
      <c r="IP61" s="545">
        <f>各種係数!F59</f>
        <v>0</v>
      </c>
      <c r="IQ61" s="232">
        <f t="shared" si="19"/>
        <v>0</v>
      </c>
      <c r="IR61" s="72">
        <f>各種係数!HT59</f>
        <v>0</v>
      </c>
      <c r="IS61" s="233">
        <f t="shared" si="20"/>
        <v>0</v>
      </c>
      <c r="IT61" s="234">
        <f t="shared" si="21"/>
        <v>0</v>
      </c>
      <c r="IU61" s="234">
        <f t="shared" si="22"/>
        <v>0</v>
      </c>
      <c r="IV61" s="234">
        <f t="shared" si="23"/>
        <v>0</v>
      </c>
      <c r="IW61" s="235">
        <f t="shared" si="24"/>
        <v>0</v>
      </c>
      <c r="IY61" s="177"/>
      <c r="IZ61" s="181"/>
      <c r="JA61" s="178"/>
      <c r="JB61" s="181"/>
    </row>
    <row r="62" spans="1:262">
      <c r="A62" s="6" t="s">
        <v>268</v>
      </c>
      <c r="B62" s="1" t="s">
        <v>37</v>
      </c>
      <c r="C62" s="219">
        <f>'計算2-1'!AC62</f>
        <v>0</v>
      </c>
      <c r="D62" s="545">
        <f>各種係数!D60</f>
        <v>0.77087888062964582</v>
      </c>
      <c r="E62" s="545">
        <f>各種係数!E60</f>
        <v>0.22912111937035418</v>
      </c>
      <c r="F62" s="545">
        <f>各種係数!F60</f>
        <v>0.10581547879317883</v>
      </c>
      <c r="G62" s="546">
        <f t="shared" si="8"/>
        <v>0</v>
      </c>
      <c r="H62" s="546">
        <f t="shared" si="9"/>
        <v>0</v>
      </c>
      <c r="I62" s="546">
        <f t="shared" si="10"/>
        <v>0</v>
      </c>
      <c r="J62" s="72">
        <f>各種係数!HT60</f>
        <v>2.2737210319195454E-4</v>
      </c>
      <c r="K62" s="221">
        <f t="shared" si="11"/>
        <v>0</v>
      </c>
      <c r="L62" s="546">
        <v>0</v>
      </c>
      <c r="M62" s="558">
        <f>各種係数!C60</f>
        <v>2.7409621566747533E-2</v>
      </c>
      <c r="N62" s="546">
        <f t="shared" si="12"/>
        <v>0</v>
      </c>
      <c r="O62" s="75">
        <f>各種係数!J60</f>
        <v>0</v>
      </c>
      <c r="P62" s="75">
        <f>各種係数!K60</f>
        <v>0</v>
      </c>
      <c r="Q62" s="75">
        <f>各種係数!L60</f>
        <v>0</v>
      </c>
      <c r="R62" s="75">
        <f>各種係数!M60</f>
        <v>0</v>
      </c>
      <c r="S62" s="75">
        <f>各種係数!N60</f>
        <v>0</v>
      </c>
      <c r="T62" s="75">
        <f>各種係数!O60</f>
        <v>0</v>
      </c>
      <c r="U62" s="75">
        <f>各種係数!P60</f>
        <v>0</v>
      </c>
      <c r="V62" s="75">
        <f>各種係数!Q60</f>
        <v>0</v>
      </c>
      <c r="W62" s="75">
        <f>各種係数!R60</f>
        <v>0</v>
      </c>
      <c r="X62" s="75">
        <f>各種係数!S60</f>
        <v>0</v>
      </c>
      <c r="Y62" s="75">
        <f>各種係数!T60</f>
        <v>0</v>
      </c>
      <c r="Z62" s="75">
        <f>各種係数!U60</f>
        <v>0</v>
      </c>
      <c r="AA62" s="75">
        <f>各種係数!V60</f>
        <v>0</v>
      </c>
      <c r="AB62" s="75">
        <f>各種係数!W60</f>
        <v>0</v>
      </c>
      <c r="AC62" s="75">
        <f>各種係数!X60</f>
        <v>0</v>
      </c>
      <c r="AD62" s="75">
        <f>各種係数!Y60</f>
        <v>0</v>
      </c>
      <c r="AE62" s="75">
        <f>各種係数!Z60</f>
        <v>0</v>
      </c>
      <c r="AF62" s="75">
        <f>各種係数!AA60</f>
        <v>0</v>
      </c>
      <c r="AG62" s="75">
        <f>各種係数!AB60</f>
        <v>0</v>
      </c>
      <c r="AH62" s="75">
        <f>各種係数!AC60</f>
        <v>0</v>
      </c>
      <c r="AI62" s="75">
        <f>各種係数!AD60</f>
        <v>0</v>
      </c>
      <c r="AJ62" s="75">
        <f>各種係数!AE60</f>
        <v>0</v>
      </c>
      <c r="AK62" s="75">
        <f>各種係数!AF60</f>
        <v>0</v>
      </c>
      <c r="AL62" s="75">
        <f>各種係数!AG60</f>
        <v>0</v>
      </c>
      <c r="AM62" s="75">
        <f>各種係数!AH60</f>
        <v>0</v>
      </c>
      <c r="AN62" s="75">
        <f>各種係数!AI60</f>
        <v>0</v>
      </c>
      <c r="AO62" s="75">
        <f>各種係数!AJ60</f>
        <v>0</v>
      </c>
      <c r="AP62" s="75">
        <f>各種係数!AK60</f>
        <v>0</v>
      </c>
      <c r="AQ62" s="75">
        <f>各種係数!AL60</f>
        <v>0</v>
      </c>
      <c r="AR62" s="75">
        <f>各種係数!AM60</f>
        <v>0</v>
      </c>
      <c r="AS62" s="75">
        <f>各種係数!AN60</f>
        <v>0</v>
      </c>
      <c r="AT62" s="75">
        <f>各種係数!AO60</f>
        <v>0</v>
      </c>
      <c r="AU62" s="75">
        <f>各種係数!AP60</f>
        <v>0</v>
      </c>
      <c r="AV62" s="75">
        <f>各種係数!AQ60</f>
        <v>0</v>
      </c>
      <c r="AW62" s="75">
        <f>各種係数!AR60</f>
        <v>0</v>
      </c>
      <c r="AX62" s="75">
        <f>各種係数!AS60</f>
        <v>0</v>
      </c>
      <c r="AY62" s="75">
        <f>各種係数!AT60</f>
        <v>0</v>
      </c>
      <c r="AZ62" s="75">
        <f>各種係数!AU60</f>
        <v>0</v>
      </c>
      <c r="BA62" s="75">
        <f>各種係数!AV60</f>
        <v>0</v>
      </c>
      <c r="BB62" s="75">
        <f>各種係数!AW60</f>
        <v>0</v>
      </c>
      <c r="BC62" s="75">
        <f>各種係数!AX60</f>
        <v>0</v>
      </c>
      <c r="BD62" s="75">
        <f>各種係数!AY60</f>
        <v>0</v>
      </c>
      <c r="BE62" s="75">
        <f>各種係数!AZ60</f>
        <v>0</v>
      </c>
      <c r="BF62" s="75">
        <f>各種係数!BA60</f>
        <v>0</v>
      </c>
      <c r="BG62" s="75">
        <f>各種係数!BB60</f>
        <v>0</v>
      </c>
      <c r="BH62" s="75">
        <f>各種係数!BC60</f>
        <v>0</v>
      </c>
      <c r="BI62" s="75">
        <f>各種係数!BD60</f>
        <v>0</v>
      </c>
      <c r="BJ62" s="75">
        <f>各種係数!BE60</f>
        <v>0</v>
      </c>
      <c r="BK62" s="75">
        <f>各種係数!BF60</f>
        <v>0</v>
      </c>
      <c r="BL62" s="75">
        <f>各種係数!BG60</f>
        <v>0</v>
      </c>
      <c r="BM62" s="75">
        <f>各種係数!BH60</f>
        <v>0</v>
      </c>
      <c r="BN62" s="75">
        <f>各種係数!BI60</f>
        <v>0</v>
      </c>
      <c r="BO62" s="75">
        <f>各種係数!BJ60</f>
        <v>0</v>
      </c>
      <c r="BP62" s="75">
        <f>各種係数!BK60</f>
        <v>0</v>
      </c>
      <c r="BQ62" s="75">
        <f>各種係数!BL60</f>
        <v>0</v>
      </c>
      <c r="BR62" s="75">
        <f>各種係数!BM60</f>
        <v>4.940970703979012E-2</v>
      </c>
      <c r="BS62" s="75">
        <f>各種係数!BN60</f>
        <v>0</v>
      </c>
      <c r="BT62" s="75">
        <f>各種係数!BO60</f>
        <v>0</v>
      </c>
      <c r="BU62" s="75">
        <f>各種係数!BP60</f>
        <v>0</v>
      </c>
      <c r="BV62" s="75">
        <f>各種係数!BQ60</f>
        <v>0</v>
      </c>
      <c r="BW62" s="75">
        <f>各種係数!BR60</f>
        <v>0</v>
      </c>
      <c r="BX62" s="75">
        <f>各種係数!BS60</f>
        <v>0</v>
      </c>
      <c r="BY62" s="75">
        <f>各種係数!BT60</f>
        <v>0</v>
      </c>
      <c r="BZ62" s="75">
        <f>各種係数!BU60</f>
        <v>0</v>
      </c>
      <c r="CA62" s="75">
        <f>各種係数!BV60</f>
        <v>0</v>
      </c>
      <c r="CB62" s="75">
        <f>各種係数!BW60</f>
        <v>0</v>
      </c>
      <c r="CC62" s="75">
        <f>各種係数!BX60</f>
        <v>0</v>
      </c>
      <c r="CD62" s="75">
        <f>各種係数!BY60</f>
        <v>0</v>
      </c>
      <c r="CE62" s="75">
        <f>各種係数!BZ60</f>
        <v>0</v>
      </c>
      <c r="CF62" s="75">
        <f>各種係数!CA60</f>
        <v>0</v>
      </c>
      <c r="CG62" s="75">
        <f>各種係数!CB60</f>
        <v>0</v>
      </c>
      <c r="CH62" s="75">
        <f>各種係数!CC60</f>
        <v>0</v>
      </c>
      <c r="CI62" s="75">
        <f>各種係数!CD60</f>
        <v>0</v>
      </c>
      <c r="CJ62" s="75">
        <f>各種係数!CE60</f>
        <v>0</v>
      </c>
      <c r="CK62" s="75">
        <f>各種係数!CF60</f>
        <v>0</v>
      </c>
      <c r="CL62" s="75">
        <f>各種係数!CG60</f>
        <v>0</v>
      </c>
      <c r="CM62" s="75">
        <f>各種係数!CH60</f>
        <v>0</v>
      </c>
      <c r="CN62" s="75">
        <f>各種係数!CI60</f>
        <v>0</v>
      </c>
      <c r="CO62" s="75">
        <f>各種係数!CJ60</f>
        <v>0</v>
      </c>
      <c r="CP62" s="75">
        <f>各種係数!CK60</f>
        <v>0</v>
      </c>
      <c r="CQ62" s="75">
        <f>各種係数!CL60</f>
        <v>0</v>
      </c>
      <c r="CR62" s="75">
        <f>各種係数!CM60</f>
        <v>0</v>
      </c>
      <c r="CS62" s="75">
        <f>各種係数!CN60</f>
        <v>0</v>
      </c>
      <c r="CT62" s="75">
        <f>各種係数!CO60</f>
        <v>0</v>
      </c>
      <c r="CU62" s="75">
        <f>各種係数!CP60</f>
        <v>0</v>
      </c>
      <c r="CV62" s="75">
        <f>各種係数!CQ60</f>
        <v>0</v>
      </c>
      <c r="CW62" s="75">
        <f>各種係数!CR60</f>
        <v>0</v>
      </c>
      <c r="CX62" s="75">
        <f>各種係数!CS60</f>
        <v>0</v>
      </c>
      <c r="CY62" s="75">
        <f>各種係数!CT60</f>
        <v>2.7917944316391063E-4</v>
      </c>
      <c r="CZ62" s="75">
        <f>各種係数!CU60</f>
        <v>0</v>
      </c>
      <c r="DA62" s="75">
        <f>各種係数!CV60</f>
        <v>0</v>
      </c>
      <c r="DB62" s="75">
        <f>各種係数!CW60</f>
        <v>0</v>
      </c>
      <c r="DC62" s="75">
        <f>各種係数!CX60</f>
        <v>0</v>
      </c>
      <c r="DD62" s="75">
        <f>各種係数!CY60</f>
        <v>0</v>
      </c>
      <c r="DE62" s="75">
        <f>各種係数!CZ60</f>
        <v>0</v>
      </c>
      <c r="DF62" s="75">
        <f>各種係数!DA60</f>
        <v>0</v>
      </c>
      <c r="DG62" s="75">
        <f>各種係数!DB60</f>
        <v>0</v>
      </c>
      <c r="DH62" s="75">
        <f>各種係数!DC60</f>
        <v>0</v>
      </c>
      <c r="DI62" s="75">
        <f>各種係数!DD60</f>
        <v>3.8342402678945165E-3</v>
      </c>
      <c r="DJ62" s="75">
        <f>各種係数!DE60</f>
        <v>0</v>
      </c>
      <c r="DK62" s="75">
        <f>各種係数!DF60</f>
        <v>0</v>
      </c>
      <c r="DL62" s="75">
        <f>各種係数!DG60</f>
        <v>0</v>
      </c>
      <c r="DM62" s="75">
        <f>各種係数!DH60</f>
        <v>0</v>
      </c>
      <c r="DN62" s="75">
        <f>各種係数!DI60</f>
        <v>0</v>
      </c>
      <c r="DO62" s="75">
        <f>各種係数!DJ60</f>
        <v>0</v>
      </c>
      <c r="DP62" s="75">
        <f>各種係数!DK60</f>
        <v>0</v>
      </c>
      <c r="DQ62" s="75">
        <f>各種係数!DL60</f>
        <v>0</v>
      </c>
      <c r="DR62" s="75">
        <f>各種係数!DM60</f>
        <v>0</v>
      </c>
      <c r="DS62" s="75">
        <f>各種係数!DN60</f>
        <v>3.5851473145550654E-6</v>
      </c>
      <c r="DT62" s="73">
        <f>各種係数!DO60</f>
        <v>1.1124096695777857E-6</v>
      </c>
      <c r="DU62" s="73">
        <f>各種係数!DP60</f>
        <v>3.9750936034243771E-6</v>
      </c>
      <c r="DV62" s="73">
        <f>各種係数!DQ60</f>
        <v>1.4197019763470494E-6</v>
      </c>
      <c r="DW62" s="73">
        <f>各種係数!DR60</f>
        <v>7.7815483565905969E-7</v>
      </c>
      <c r="DX62" s="73">
        <f>各種係数!DS60</f>
        <v>2.7090213981156341E-6</v>
      </c>
      <c r="DY62" s="73">
        <f>各種係数!DT60</f>
        <v>6.5134438586730437E-6</v>
      </c>
      <c r="DZ62" s="73">
        <f>各種係数!DU60</f>
        <v>1.0235925996318052E-6</v>
      </c>
      <c r="EA62" s="73">
        <f>各種係数!DV60</f>
        <v>1.2224257054207214E-6</v>
      </c>
      <c r="EB62" s="73">
        <f>各種係数!DW60</f>
        <v>4.405080519086153E-7</v>
      </c>
      <c r="EC62" s="73">
        <f>各種係数!DX60</f>
        <v>0</v>
      </c>
      <c r="ED62" s="73">
        <f>各種係数!DY60</f>
        <v>1.213563975238596E-6</v>
      </c>
      <c r="EE62" s="73">
        <f>各種係数!DZ60</f>
        <v>4.1238702603860952E-7</v>
      </c>
      <c r="EF62" s="73">
        <f>各種係数!EA60</f>
        <v>1.2464095509366532E-6</v>
      </c>
      <c r="EG62" s="73">
        <f>各種係数!EB60</f>
        <v>5.0264828793804462E-7</v>
      </c>
      <c r="EH62" s="73">
        <f>各種係数!EC60</f>
        <v>5.4550841434916375E-7</v>
      </c>
      <c r="EI62" s="73">
        <f>各種係数!ED60</f>
        <v>4.5116093454980292E-7</v>
      </c>
      <c r="EJ62" s="73">
        <f>各種係数!EE60</f>
        <v>6.5395704178965687E-7</v>
      </c>
      <c r="EK62" s="73">
        <f>各種係数!EF60</f>
        <v>0</v>
      </c>
      <c r="EL62" s="73">
        <f>各種係数!EG60</f>
        <v>1.3730719439344836E-6</v>
      </c>
      <c r="EM62" s="73">
        <f>各種係数!EH60</f>
        <v>0</v>
      </c>
      <c r="EN62" s="73">
        <f>各種係数!EI60</f>
        <v>9.9855137699945469E-7</v>
      </c>
      <c r="EO62" s="73">
        <f>各種係数!EJ60</f>
        <v>2.0614140210705456E-10</v>
      </c>
      <c r="EP62" s="73">
        <f>各種係数!EK60</f>
        <v>0</v>
      </c>
      <c r="EQ62" s="73">
        <f>各種係数!EL60</f>
        <v>5.2801517757959591E-7</v>
      </c>
      <c r="ER62" s="73">
        <f>各種係数!EM60</f>
        <v>2.7753392757235734E-7</v>
      </c>
      <c r="ES62" s="73">
        <f>各種係数!EN60</f>
        <v>9.5613026626797888E-9</v>
      </c>
      <c r="ET62" s="73">
        <f>各種係数!EO60</f>
        <v>7.7565337303411372E-7</v>
      </c>
      <c r="EU62" s="73">
        <f>各種係数!EP60</f>
        <v>5.8310751737405243E-7</v>
      </c>
      <c r="EV62" s="73">
        <f>各種係数!EQ60</f>
        <v>8.3430605457937016E-7</v>
      </c>
      <c r="EW62" s="73">
        <f>各種係数!ER60</f>
        <v>9.0934118520690593E-7</v>
      </c>
      <c r="EX62" s="73">
        <f>各種係数!ES60</f>
        <v>8.0944333531328308E-7</v>
      </c>
      <c r="EY62" s="73">
        <f>各種係数!ET60</f>
        <v>1.9044915295159223E-6</v>
      </c>
      <c r="EZ62" s="73">
        <f>各種係数!EU60</f>
        <v>1.3350080543235489E-6</v>
      </c>
      <c r="FA62" s="73">
        <f>各種係数!EV60</f>
        <v>1.7291710373621656E-6</v>
      </c>
      <c r="FB62" s="73">
        <f>各種係数!EW60</f>
        <v>1.1556684272347602E-6</v>
      </c>
      <c r="FC62" s="73">
        <f>各種係数!EX60</f>
        <v>0</v>
      </c>
      <c r="FD62" s="73">
        <f>各種係数!EY60</f>
        <v>7.2637329477041685E-7</v>
      </c>
      <c r="FE62" s="73">
        <f>各種係数!EZ60</f>
        <v>2.8575848974539594E-7</v>
      </c>
      <c r="FF62" s="73">
        <f>各種係数!FA60</f>
        <v>6.2934570443314908E-7</v>
      </c>
      <c r="FG62" s="73">
        <f>各種係数!FB60</f>
        <v>4.6242554988113936E-7</v>
      </c>
      <c r="FH62" s="73">
        <f>各種係数!FC60</f>
        <v>6.5708665367267534E-7</v>
      </c>
      <c r="FI62" s="73">
        <f>各種係数!FD60</f>
        <v>6.6305435938135592E-7</v>
      </c>
      <c r="FJ62" s="73">
        <f>各種係数!FE60</f>
        <v>4.490794036341237E-7</v>
      </c>
      <c r="FK62" s="73">
        <f>各種係数!FF60</f>
        <v>5.0792945551829475E-7</v>
      </c>
      <c r="FL62" s="73">
        <f>各種係数!FG60</f>
        <v>7.3278355053625819E-7</v>
      </c>
      <c r="FM62" s="73">
        <f>各種係数!FH60</f>
        <v>5.3186695327148943E-7</v>
      </c>
      <c r="FN62" s="73">
        <f>各種係数!FI60</f>
        <v>7.5846917336774285E-7</v>
      </c>
      <c r="FO62" s="73">
        <f>各種係数!FJ60</f>
        <v>4.9882114419971675E-7</v>
      </c>
      <c r="FP62" s="73">
        <f>各種係数!FK60</f>
        <v>2.7342635338101579E-7</v>
      </c>
      <c r="FQ62" s="73">
        <f>各種係数!FL60</f>
        <v>4.7373006402959609E-7</v>
      </c>
      <c r="FR62" s="73">
        <f>各種係数!FM60</f>
        <v>3.851849054344367E-7</v>
      </c>
      <c r="FS62" s="73">
        <f>各種係数!FN60</f>
        <v>2.2218630610965368E-7</v>
      </c>
      <c r="FT62" s="73">
        <f>各種係数!FO60</f>
        <v>3.650023578311357E-7</v>
      </c>
      <c r="FU62" s="73">
        <f>各種係数!FP60</f>
        <v>0</v>
      </c>
      <c r="FV62" s="73">
        <f>各種係数!FQ60</f>
        <v>1.0013563612259997</v>
      </c>
      <c r="FW62" s="73">
        <f>各種係数!FR60</f>
        <v>3.8466132392223564E-7</v>
      </c>
      <c r="FX62" s="73">
        <f>各種係数!FS60</f>
        <v>2.7214093237158371E-7</v>
      </c>
      <c r="FY62" s="73">
        <f>各種係数!FT60</f>
        <v>3.4743480936066246E-7</v>
      </c>
      <c r="FZ62" s="73">
        <f>各種係数!FU60</f>
        <v>1.4486172314656294E-6</v>
      </c>
      <c r="GA62" s="73">
        <f>各種係数!FV60</f>
        <v>1.2593470370011992E-6</v>
      </c>
      <c r="GB62" s="73">
        <f>各種係数!FW60</f>
        <v>8.1891823332780183E-7</v>
      </c>
      <c r="GC62" s="73">
        <f>各種係数!FX60</f>
        <v>1.0322748788777466E-6</v>
      </c>
      <c r="GD62" s="73">
        <f>各種係数!FY60</f>
        <v>1.1331044094857876E-6</v>
      </c>
      <c r="GE62" s="73">
        <f>各種係数!FZ60</f>
        <v>8.010667536277783E-7</v>
      </c>
      <c r="GF62" s="73">
        <f>各種係数!GA60</f>
        <v>2.4841123230587222E-6</v>
      </c>
      <c r="GG62" s="73">
        <f>各種係数!GB60</f>
        <v>5.9473678195613155E-7</v>
      </c>
      <c r="GH62" s="73">
        <f>各種係数!GC60</f>
        <v>1.6595369648508073E-6</v>
      </c>
      <c r="GI62" s="73">
        <f>各種係数!GD60</f>
        <v>1.4888380243479613E-6</v>
      </c>
      <c r="GJ62" s="73">
        <f>各種係数!GE60</f>
        <v>1.1116918542544652E-6</v>
      </c>
      <c r="GK62" s="73">
        <f>各種係数!GF60</f>
        <v>5.5680432751960435E-7</v>
      </c>
      <c r="GL62" s="73">
        <f>各種係数!GG60</f>
        <v>3.2915221941271925E-7</v>
      </c>
      <c r="GM62" s="73">
        <f>各種係数!GH60</f>
        <v>2.7714317134351826E-7</v>
      </c>
      <c r="GN62" s="73">
        <f>各種係数!GI60</f>
        <v>6.9538633714393401E-8</v>
      </c>
      <c r="GO62" s="73">
        <f>各種係数!GJ60</f>
        <v>4.4555628487876232E-7</v>
      </c>
      <c r="GP62" s="73">
        <f>各種係数!GK60</f>
        <v>1.593524097302817E-6</v>
      </c>
      <c r="GQ62" s="73">
        <f>各種係数!GL60</f>
        <v>2.1787489856924562E-5</v>
      </c>
      <c r="GR62" s="73">
        <f>各種係数!GM60</f>
        <v>2.6493399920314257E-7</v>
      </c>
      <c r="GS62" s="73">
        <f>各種係数!GN60</f>
        <v>7.9954040473721921E-7</v>
      </c>
      <c r="GT62" s="73">
        <f>各種係数!GO60</f>
        <v>6.0370826530554919E-7</v>
      </c>
      <c r="GU62" s="73">
        <f>各種係数!GP60</f>
        <v>7.8244091128732764E-7</v>
      </c>
      <c r="GV62" s="73">
        <f>各種係数!GQ60</f>
        <v>8.8782696011415269E-7</v>
      </c>
      <c r="GW62" s="73">
        <f>各種係数!GR60</f>
        <v>4.619497120572257E-7</v>
      </c>
      <c r="GX62" s="73">
        <f>各種係数!GS60</f>
        <v>8.6404853988769763E-7</v>
      </c>
      <c r="GY62" s="73">
        <f>各種係数!GT60</f>
        <v>9.8987669689035064E-7</v>
      </c>
      <c r="GZ62" s="73">
        <f>各種係数!GU60</f>
        <v>1.3003360378376116E-6</v>
      </c>
      <c r="HA62" s="73">
        <f>各種係数!GV60</f>
        <v>5.2585033163860445E-7</v>
      </c>
      <c r="HB62" s="73">
        <f>各種係数!GW60</f>
        <v>8.5929701118136228E-7</v>
      </c>
      <c r="HC62" s="73">
        <f>各種係数!GX60</f>
        <v>8.8234252503633517E-6</v>
      </c>
      <c r="HD62" s="73">
        <f>各種係数!GY60</f>
        <v>7.005947510222104E-7</v>
      </c>
      <c r="HE62" s="73">
        <f>各種係数!GZ60</f>
        <v>7.9438938991399812E-7</v>
      </c>
      <c r="HF62" s="73">
        <f>各種係数!HA60</f>
        <v>3.6636749312448169E-7</v>
      </c>
      <c r="HG62" s="73">
        <f>各種係数!HB60</f>
        <v>1.1547557279267349E-6</v>
      </c>
      <c r="HH62" s="73">
        <f>各種係数!HC60</f>
        <v>7.7932909861362856E-7</v>
      </c>
      <c r="HI62" s="73">
        <f>各種係数!HD60</f>
        <v>4.3552500313659133E-7</v>
      </c>
      <c r="HJ62" s="73">
        <f>各種係数!HE60</f>
        <v>8.5544355625863402E-7</v>
      </c>
      <c r="HK62" s="73">
        <f>各種係数!HF60</f>
        <v>6.7074362099830994E-6</v>
      </c>
      <c r="HL62" s="73">
        <f>各種係数!HG60</f>
        <v>7.8087006525569558E-7</v>
      </c>
      <c r="HM62" s="73">
        <f>各種係数!HH60</f>
        <v>1.0826904061153584E-4</v>
      </c>
      <c r="HN62" s="73">
        <f>各種係数!HI60</f>
        <v>4.5401206151581467E-7</v>
      </c>
      <c r="HO62" s="73">
        <f>各種係数!HJ60</f>
        <v>2.1814419434611558E-6</v>
      </c>
      <c r="HP62" s="73">
        <f>各種係数!HK60</f>
        <v>5.3124436119784199E-7</v>
      </c>
      <c r="HQ62" s="73">
        <f>各種係数!HL60</f>
        <v>9.6720528672249977E-7</v>
      </c>
      <c r="HR62" s="73">
        <f>各種係数!HM60</f>
        <v>1.3624156550038991E-6</v>
      </c>
      <c r="HS62" s="73">
        <f>各種係数!HN60</f>
        <v>4.3029378635638E-7</v>
      </c>
      <c r="HT62" s="73">
        <f>各種係数!HO60</f>
        <v>1.1408365754981428E-6</v>
      </c>
      <c r="HU62" s="73">
        <f>各種係数!HP60</f>
        <v>2.9427507411052354E-7</v>
      </c>
      <c r="HV62" s="73">
        <f>各種係数!HQ60</f>
        <v>1.269882844387159E-6</v>
      </c>
      <c r="HW62" s="203">
        <v>0</v>
      </c>
      <c r="HX62" s="203">
        <f t="shared" si="25"/>
        <v>0</v>
      </c>
      <c r="HY62" s="203">
        <f t="shared" si="26"/>
        <v>0</v>
      </c>
      <c r="HZ62" s="72">
        <f>各種係数!HT60</f>
        <v>2.2737210319195454E-4</v>
      </c>
      <c r="IA62" s="221">
        <f t="shared" si="6"/>
        <v>0</v>
      </c>
      <c r="IB62" s="203">
        <f t="shared" si="13"/>
        <v>0</v>
      </c>
      <c r="IC62" s="219">
        <f t="shared" si="14"/>
        <v>0</v>
      </c>
      <c r="ID62" s="219">
        <f t="shared" si="15"/>
        <v>0</v>
      </c>
      <c r="IE62" s="72">
        <f>各種係数!HT60</f>
        <v>2.2737210319195454E-4</v>
      </c>
      <c r="IF62" s="221">
        <f t="shared" si="27"/>
        <v>0</v>
      </c>
      <c r="II62" s="72">
        <f>各種係数!I60</f>
        <v>7.3499257018380139E-4</v>
      </c>
      <c r="IJ62" s="219">
        <f t="shared" si="16"/>
        <v>0</v>
      </c>
      <c r="IK62" s="73">
        <f>各種係数!C60</f>
        <v>2.7409621566747533E-2</v>
      </c>
      <c r="IL62" s="219">
        <f t="shared" si="17"/>
        <v>0</v>
      </c>
      <c r="IM62" s="232">
        <v>0</v>
      </c>
      <c r="IN62" s="545">
        <f>各種係数!E60</f>
        <v>0.22912111937035418</v>
      </c>
      <c r="IO62" s="219">
        <f t="shared" si="18"/>
        <v>0</v>
      </c>
      <c r="IP62" s="545">
        <f>各種係数!F60</f>
        <v>0.10581547879317883</v>
      </c>
      <c r="IQ62" s="232">
        <f t="shared" si="19"/>
        <v>0</v>
      </c>
      <c r="IR62" s="72">
        <f>各種係数!HT60</f>
        <v>2.2737210319195454E-4</v>
      </c>
      <c r="IS62" s="233">
        <f t="shared" si="20"/>
        <v>0</v>
      </c>
      <c r="IT62" s="234">
        <f t="shared" si="21"/>
        <v>0</v>
      </c>
      <c r="IU62" s="234">
        <f t="shared" si="22"/>
        <v>0</v>
      </c>
      <c r="IV62" s="234">
        <f t="shared" si="23"/>
        <v>0</v>
      </c>
      <c r="IW62" s="235">
        <f t="shared" si="24"/>
        <v>0</v>
      </c>
      <c r="IY62" s="177"/>
      <c r="IZ62" s="181"/>
      <c r="JA62" s="178"/>
      <c r="JB62" s="181"/>
    </row>
    <row r="63" spans="1:262">
      <c r="A63" s="6" t="s">
        <v>269</v>
      </c>
      <c r="B63" s="1" t="s">
        <v>270</v>
      </c>
      <c r="C63" s="219">
        <f>'計算2-1'!AC63</f>
        <v>0</v>
      </c>
      <c r="D63" s="545">
        <f>各種係数!D61</f>
        <v>0.74799927657458065</v>
      </c>
      <c r="E63" s="545">
        <f>各種係数!E61</f>
        <v>0.25200072342541935</v>
      </c>
      <c r="F63" s="545">
        <f>各種係数!F61</f>
        <v>0.32863860378894061</v>
      </c>
      <c r="G63" s="546">
        <f t="shared" si="8"/>
        <v>0</v>
      </c>
      <c r="H63" s="546">
        <f t="shared" si="9"/>
        <v>0</v>
      </c>
      <c r="I63" s="546">
        <f t="shared" si="10"/>
        <v>0</v>
      </c>
      <c r="J63" s="72">
        <f>各種係数!HT61</f>
        <v>7.3156395532848035E-4</v>
      </c>
      <c r="K63" s="221">
        <f t="shared" si="11"/>
        <v>0</v>
      </c>
      <c r="L63" s="546">
        <v>0</v>
      </c>
      <c r="M63" s="558">
        <f>各種係数!C61</f>
        <v>2.7965125843065763E-3</v>
      </c>
      <c r="N63" s="546">
        <f t="shared" si="12"/>
        <v>0</v>
      </c>
      <c r="O63" s="75">
        <f>各種係数!J61</f>
        <v>0</v>
      </c>
      <c r="P63" s="75">
        <f>各種係数!K61</f>
        <v>0</v>
      </c>
      <c r="Q63" s="75">
        <f>各種係数!L61</f>
        <v>0</v>
      </c>
      <c r="R63" s="75">
        <f>各種係数!M61</f>
        <v>0</v>
      </c>
      <c r="S63" s="75">
        <f>各種係数!N61</f>
        <v>0</v>
      </c>
      <c r="T63" s="75">
        <f>各種係数!O61</f>
        <v>0</v>
      </c>
      <c r="U63" s="75">
        <f>各種係数!P61</f>
        <v>0</v>
      </c>
      <c r="V63" s="75">
        <f>各種係数!Q61</f>
        <v>0</v>
      </c>
      <c r="W63" s="75">
        <f>各種係数!R61</f>
        <v>0</v>
      </c>
      <c r="X63" s="75">
        <f>各種係数!S61</f>
        <v>0</v>
      </c>
      <c r="Y63" s="75">
        <f>各種係数!T61</f>
        <v>0</v>
      </c>
      <c r="Z63" s="75">
        <f>各種係数!U61</f>
        <v>0</v>
      </c>
      <c r="AA63" s="75">
        <f>各種係数!V61</f>
        <v>0</v>
      </c>
      <c r="AB63" s="75">
        <f>各種係数!W61</f>
        <v>0</v>
      </c>
      <c r="AC63" s="75">
        <f>各種係数!X61</f>
        <v>0</v>
      </c>
      <c r="AD63" s="75">
        <f>各種係数!Y61</f>
        <v>0</v>
      </c>
      <c r="AE63" s="75">
        <f>各種係数!Z61</f>
        <v>0</v>
      </c>
      <c r="AF63" s="75">
        <f>各種係数!AA61</f>
        <v>0</v>
      </c>
      <c r="AG63" s="75">
        <f>各種係数!AB61</f>
        <v>0</v>
      </c>
      <c r="AH63" s="75">
        <f>各種係数!AC61</f>
        <v>0</v>
      </c>
      <c r="AI63" s="75">
        <f>各種係数!AD61</f>
        <v>0</v>
      </c>
      <c r="AJ63" s="75">
        <f>各種係数!AE61</f>
        <v>0</v>
      </c>
      <c r="AK63" s="75">
        <f>各種係数!AF61</f>
        <v>0</v>
      </c>
      <c r="AL63" s="75">
        <f>各種係数!AG61</f>
        <v>0</v>
      </c>
      <c r="AM63" s="75">
        <f>各種係数!AH61</f>
        <v>0</v>
      </c>
      <c r="AN63" s="75">
        <f>各種係数!AI61</f>
        <v>0</v>
      </c>
      <c r="AO63" s="75">
        <f>各種係数!AJ61</f>
        <v>0</v>
      </c>
      <c r="AP63" s="75">
        <f>各種係数!AK61</f>
        <v>0</v>
      </c>
      <c r="AQ63" s="75">
        <f>各種係数!AL61</f>
        <v>0</v>
      </c>
      <c r="AR63" s="75">
        <f>各種係数!AM61</f>
        <v>0</v>
      </c>
      <c r="AS63" s="75">
        <f>各種係数!AN61</f>
        <v>0</v>
      </c>
      <c r="AT63" s="75">
        <f>各種係数!AO61</f>
        <v>0</v>
      </c>
      <c r="AU63" s="75">
        <f>各種係数!AP61</f>
        <v>0</v>
      </c>
      <c r="AV63" s="75">
        <f>各種係数!AQ61</f>
        <v>0</v>
      </c>
      <c r="AW63" s="75">
        <f>各種係数!AR61</f>
        <v>0</v>
      </c>
      <c r="AX63" s="75">
        <f>各種係数!AS61</f>
        <v>0</v>
      </c>
      <c r="AY63" s="75">
        <f>各種係数!AT61</f>
        <v>0</v>
      </c>
      <c r="AZ63" s="75">
        <f>各種係数!AU61</f>
        <v>0</v>
      </c>
      <c r="BA63" s="75">
        <f>各種係数!AV61</f>
        <v>0</v>
      </c>
      <c r="BB63" s="75">
        <f>各種係数!AW61</f>
        <v>0</v>
      </c>
      <c r="BC63" s="75">
        <f>各種係数!AX61</f>
        <v>0</v>
      </c>
      <c r="BD63" s="75">
        <f>各種係数!AY61</f>
        <v>0</v>
      </c>
      <c r="BE63" s="75">
        <f>各種係数!AZ61</f>
        <v>0</v>
      </c>
      <c r="BF63" s="75">
        <f>各種係数!BA61</f>
        <v>0</v>
      </c>
      <c r="BG63" s="75">
        <f>各種係数!BB61</f>
        <v>2.1880733172874623E-4</v>
      </c>
      <c r="BH63" s="75">
        <f>各種係数!BC61</f>
        <v>0</v>
      </c>
      <c r="BI63" s="75">
        <f>各種係数!BD61</f>
        <v>0</v>
      </c>
      <c r="BJ63" s="75">
        <f>各種係数!BE61</f>
        <v>0</v>
      </c>
      <c r="BK63" s="75">
        <f>各種係数!BF61</f>
        <v>0</v>
      </c>
      <c r="BL63" s="75">
        <f>各種係数!BG61</f>
        <v>0</v>
      </c>
      <c r="BM63" s="75">
        <f>各種係数!BH61</f>
        <v>0</v>
      </c>
      <c r="BN63" s="75">
        <f>各種係数!BI61</f>
        <v>0</v>
      </c>
      <c r="BO63" s="75">
        <f>各種係数!BJ61</f>
        <v>0</v>
      </c>
      <c r="BP63" s="75">
        <f>各種係数!BK61</f>
        <v>0</v>
      </c>
      <c r="BQ63" s="75">
        <f>各種係数!BL61</f>
        <v>0</v>
      </c>
      <c r="BR63" s="75">
        <f>各種係数!BM61</f>
        <v>0.51114997813729779</v>
      </c>
      <c r="BS63" s="75">
        <f>各種係数!BN61</f>
        <v>0.35499841750689515</v>
      </c>
      <c r="BT63" s="75">
        <f>各種係数!BO61</f>
        <v>0</v>
      </c>
      <c r="BU63" s="75">
        <f>各種係数!BP61</f>
        <v>8.0652034945663753E-2</v>
      </c>
      <c r="BV63" s="75">
        <f>各種係数!BQ61</f>
        <v>0</v>
      </c>
      <c r="BW63" s="75">
        <f>各種係数!BR61</f>
        <v>0</v>
      </c>
      <c r="BX63" s="75">
        <f>各種係数!BS61</f>
        <v>0</v>
      </c>
      <c r="BY63" s="75">
        <f>各種係数!BT61</f>
        <v>0</v>
      </c>
      <c r="BZ63" s="75">
        <f>各種係数!BU61</f>
        <v>0</v>
      </c>
      <c r="CA63" s="75">
        <f>各種係数!BV61</f>
        <v>0</v>
      </c>
      <c r="CB63" s="75">
        <f>各種係数!BW61</f>
        <v>0</v>
      </c>
      <c r="CC63" s="75">
        <f>各種係数!BX61</f>
        <v>0</v>
      </c>
      <c r="CD63" s="75">
        <f>各種係数!BY61</f>
        <v>0</v>
      </c>
      <c r="CE63" s="75">
        <f>各種係数!BZ61</f>
        <v>0</v>
      </c>
      <c r="CF63" s="75">
        <f>各種係数!CA61</f>
        <v>0</v>
      </c>
      <c r="CG63" s="75">
        <f>各種係数!CB61</f>
        <v>0</v>
      </c>
      <c r="CH63" s="75">
        <f>各種係数!CC61</f>
        <v>0</v>
      </c>
      <c r="CI63" s="75">
        <f>各種係数!CD61</f>
        <v>0</v>
      </c>
      <c r="CJ63" s="75">
        <f>各種係数!CE61</f>
        <v>0</v>
      </c>
      <c r="CK63" s="75">
        <f>各種係数!CF61</f>
        <v>0</v>
      </c>
      <c r="CL63" s="75">
        <f>各種係数!CG61</f>
        <v>0</v>
      </c>
      <c r="CM63" s="75">
        <f>各種係数!CH61</f>
        <v>1.5797372370395725E-4</v>
      </c>
      <c r="CN63" s="75">
        <f>各種係数!CI61</f>
        <v>0</v>
      </c>
      <c r="CO63" s="75">
        <f>各種係数!CJ61</f>
        <v>0</v>
      </c>
      <c r="CP63" s="75">
        <f>各種係数!CK61</f>
        <v>0</v>
      </c>
      <c r="CQ63" s="75">
        <f>各種係数!CL61</f>
        <v>0</v>
      </c>
      <c r="CR63" s="75">
        <f>各種係数!CM61</f>
        <v>0</v>
      </c>
      <c r="CS63" s="75">
        <f>各種係数!CN61</f>
        <v>0</v>
      </c>
      <c r="CT63" s="75">
        <f>各種係数!CO61</f>
        <v>0</v>
      </c>
      <c r="CU63" s="75">
        <f>各種係数!CP61</f>
        <v>0</v>
      </c>
      <c r="CV63" s="75">
        <f>各種係数!CQ61</f>
        <v>0</v>
      </c>
      <c r="CW63" s="75">
        <f>各種係数!CR61</f>
        <v>0</v>
      </c>
      <c r="CX63" s="75">
        <f>各種係数!CS61</f>
        <v>0</v>
      </c>
      <c r="CY63" s="75">
        <f>各種係数!CT61</f>
        <v>0</v>
      </c>
      <c r="CZ63" s="75">
        <f>各種係数!CU61</f>
        <v>0</v>
      </c>
      <c r="DA63" s="75">
        <f>各種係数!CV61</f>
        <v>0</v>
      </c>
      <c r="DB63" s="75">
        <f>各種係数!CW61</f>
        <v>0</v>
      </c>
      <c r="DC63" s="75">
        <f>各種係数!CX61</f>
        <v>0</v>
      </c>
      <c r="DD63" s="75">
        <f>各種係数!CY61</f>
        <v>0</v>
      </c>
      <c r="DE63" s="75">
        <f>各種係数!CZ61</f>
        <v>0</v>
      </c>
      <c r="DF63" s="75">
        <f>各種係数!DA61</f>
        <v>0</v>
      </c>
      <c r="DG63" s="75">
        <f>各種係数!DB61</f>
        <v>0</v>
      </c>
      <c r="DH63" s="75">
        <f>各種係数!DC61</f>
        <v>0</v>
      </c>
      <c r="DI63" s="75">
        <f>各種係数!DD61</f>
        <v>0.15497697781498534</v>
      </c>
      <c r="DJ63" s="75">
        <f>各種係数!DE61</f>
        <v>0</v>
      </c>
      <c r="DK63" s="75">
        <f>各種係数!DF61</f>
        <v>0</v>
      </c>
      <c r="DL63" s="75">
        <f>各種係数!DG61</f>
        <v>0</v>
      </c>
      <c r="DM63" s="75">
        <f>各種係数!DH61</f>
        <v>0</v>
      </c>
      <c r="DN63" s="75">
        <f>各種係数!DI61</f>
        <v>0</v>
      </c>
      <c r="DO63" s="75">
        <f>各種係数!DJ61</f>
        <v>0</v>
      </c>
      <c r="DP63" s="75">
        <f>各種係数!DK61</f>
        <v>0</v>
      </c>
      <c r="DQ63" s="75">
        <f>各種係数!DL61</f>
        <v>0</v>
      </c>
      <c r="DR63" s="75">
        <f>各種係数!DM61</f>
        <v>0</v>
      </c>
      <c r="DS63" s="75">
        <f>各種係数!DN61</f>
        <v>1.4783319423328927E-5</v>
      </c>
      <c r="DT63" s="73">
        <f>各種係数!DO61</f>
        <v>4.5938993733793068E-6</v>
      </c>
      <c r="DU63" s="73">
        <f>各種係数!DP61</f>
        <v>1.6398193016617827E-5</v>
      </c>
      <c r="DV63" s="73">
        <f>各種係数!DQ61</f>
        <v>5.8690463538813555E-6</v>
      </c>
      <c r="DW63" s="73">
        <f>各種係数!DR61</f>
        <v>3.1890913750802232E-6</v>
      </c>
      <c r="DX63" s="73">
        <f>各種係数!DS61</f>
        <v>1.1161054834754816E-5</v>
      </c>
      <c r="DY63" s="73">
        <f>各種係数!DT61</f>
        <v>2.6949446322143265E-5</v>
      </c>
      <c r="DZ63" s="73">
        <f>各種係数!DU61</f>
        <v>4.2083878427620154E-6</v>
      </c>
      <c r="EA63" s="73">
        <f>各種係数!DV61</f>
        <v>5.0299421925239065E-6</v>
      </c>
      <c r="EB63" s="73">
        <f>各種係数!DW61</f>
        <v>1.8144918166055704E-6</v>
      </c>
      <c r="EC63" s="73">
        <f>各種係数!DX61</f>
        <v>0</v>
      </c>
      <c r="ED63" s="73">
        <f>各種係数!DY61</f>
        <v>5.006361505399346E-6</v>
      </c>
      <c r="EE63" s="73">
        <f>各種係数!DZ61</f>
        <v>1.6956750359685552E-6</v>
      </c>
      <c r="EF63" s="73">
        <f>各種係数!EA61</f>
        <v>5.1294059600030764E-6</v>
      </c>
      <c r="EG63" s="73">
        <f>各種係数!EB61</f>
        <v>2.0695878103027868E-6</v>
      </c>
      <c r="EH63" s="73">
        <f>各種係数!EC61</f>
        <v>2.2495096739559733E-6</v>
      </c>
      <c r="EI63" s="73">
        <f>各種係数!ED61</f>
        <v>1.8550165254925939E-6</v>
      </c>
      <c r="EJ63" s="73">
        <f>各種係数!EE61</f>
        <v>2.6963765963936094E-6</v>
      </c>
      <c r="EK63" s="73">
        <f>各種係数!EF61</f>
        <v>0</v>
      </c>
      <c r="EL63" s="73">
        <f>各種係数!EG61</f>
        <v>5.6598964779058666E-6</v>
      </c>
      <c r="EM63" s="73">
        <f>各種係数!EH61</f>
        <v>0</v>
      </c>
      <c r="EN63" s="73">
        <f>各種係数!EI61</f>
        <v>4.120452709715875E-6</v>
      </c>
      <c r="EO63" s="73">
        <f>各種係数!EJ61</f>
        <v>8.5062813838281514E-10</v>
      </c>
      <c r="EP63" s="73">
        <f>各種係数!EK61</f>
        <v>0</v>
      </c>
      <c r="EQ63" s="73">
        <f>各種係数!EL61</f>
        <v>2.1764291903189895E-6</v>
      </c>
      <c r="ER63" s="73">
        <f>各種係数!EM61</f>
        <v>1.1408696650263151E-6</v>
      </c>
      <c r="ES63" s="73">
        <f>各種係数!EN61</f>
        <v>3.9392166995833124E-8</v>
      </c>
      <c r="ET63" s="73">
        <f>各種係数!EO61</f>
        <v>3.1323372607837864E-6</v>
      </c>
      <c r="EU63" s="73">
        <f>各種係数!EP61</f>
        <v>2.4004815071126512E-6</v>
      </c>
      <c r="EV63" s="73">
        <f>各種係数!EQ61</f>
        <v>3.4255650974171228E-6</v>
      </c>
      <c r="EW63" s="73">
        <f>各種係数!ER61</f>
        <v>3.7472378337896124E-6</v>
      </c>
      <c r="EX63" s="73">
        <f>各種係数!ES61</f>
        <v>3.3339781798084552E-6</v>
      </c>
      <c r="EY63" s="73">
        <f>各種係数!ET61</f>
        <v>7.8380300660940916E-6</v>
      </c>
      <c r="EZ63" s="73">
        <f>各種係数!EU61</f>
        <v>5.5001857504794338E-6</v>
      </c>
      <c r="FA63" s="73">
        <f>各種係数!EV61</f>
        <v>7.1107759272507414E-6</v>
      </c>
      <c r="FB63" s="73">
        <f>各種係数!EW61</f>
        <v>4.730146322992111E-6</v>
      </c>
      <c r="FC63" s="73">
        <f>各種係数!EX61</f>
        <v>0</v>
      </c>
      <c r="FD63" s="73">
        <f>各種係数!EY61</f>
        <v>2.9589908714486594E-6</v>
      </c>
      <c r="FE63" s="73">
        <f>各種係数!EZ61</f>
        <v>1.1519992508808628E-6</v>
      </c>
      <c r="FF63" s="73">
        <f>各種係数!FA61</f>
        <v>2.5902129165691837E-6</v>
      </c>
      <c r="FG63" s="73">
        <f>各種係数!FB61</f>
        <v>1.8993442146123411E-6</v>
      </c>
      <c r="FH63" s="73">
        <f>各種係数!FC61</f>
        <v>2.703835016519353E-6</v>
      </c>
      <c r="FI63" s="73">
        <f>各種係数!FD61</f>
        <v>2.7178903539660647E-6</v>
      </c>
      <c r="FJ63" s="73">
        <f>各種係数!FE61</f>
        <v>1.8378048648242614E-6</v>
      </c>
      <c r="FK63" s="73">
        <f>各種係数!FF61</f>
        <v>2.6998013160634954E-6</v>
      </c>
      <c r="FL63" s="73">
        <f>各種係数!FG61</f>
        <v>3.01709489413542E-6</v>
      </c>
      <c r="FM63" s="73">
        <f>各種係数!FH61</f>
        <v>2.1908442286751295E-6</v>
      </c>
      <c r="FN63" s="73">
        <f>各種係数!FI61</f>
        <v>3.1256756911812985E-6</v>
      </c>
      <c r="FO63" s="73">
        <f>各種係数!FJ61</f>
        <v>2.0458437190595242E-6</v>
      </c>
      <c r="FP63" s="73">
        <f>各種係数!FK61</f>
        <v>1.1277630812664349E-6</v>
      </c>
      <c r="FQ63" s="73">
        <f>各種係数!FL61</f>
        <v>1.9521635062529034E-6</v>
      </c>
      <c r="FR63" s="73">
        <f>各種係数!FM61</f>
        <v>1.5668826274849918E-6</v>
      </c>
      <c r="FS63" s="73">
        <f>各種係数!FN61</f>
        <v>9.0348611855264257E-7</v>
      </c>
      <c r="FT63" s="73">
        <f>各種係数!FO61</f>
        <v>1.5003409310116776E-6</v>
      </c>
      <c r="FU63" s="73">
        <f>各種係数!FP61</f>
        <v>0</v>
      </c>
      <c r="FV63" s="73">
        <f>各種係数!FQ61</f>
        <v>1.4337162945701823E-3</v>
      </c>
      <c r="FW63" s="73">
        <f>各種係数!FR61</f>
        <v>1.0009953286396367</v>
      </c>
      <c r="FX63" s="73">
        <f>各種係数!FS61</f>
        <v>1.1117436920591788E-6</v>
      </c>
      <c r="FY63" s="73">
        <f>各種係数!FT61</f>
        <v>2.3002207682538484E-4</v>
      </c>
      <c r="FZ63" s="73">
        <f>各種係数!FU61</f>
        <v>5.9918319930332023E-6</v>
      </c>
      <c r="GA63" s="73">
        <f>各種係数!FV61</f>
        <v>5.1910608354149933E-6</v>
      </c>
      <c r="GB63" s="73">
        <f>各種係数!FW61</f>
        <v>3.3429577285578123E-6</v>
      </c>
      <c r="GC63" s="73">
        <f>各種係数!FX61</f>
        <v>4.2127940734047002E-6</v>
      </c>
      <c r="GD63" s="73">
        <f>各種係数!FY61</f>
        <v>4.6470615676804622E-6</v>
      </c>
      <c r="GE63" s="73">
        <f>各種係数!FZ61</f>
        <v>3.2622240443649707E-6</v>
      </c>
      <c r="GF63" s="73">
        <f>各種係数!GA61</f>
        <v>1.0233365234982278E-5</v>
      </c>
      <c r="GG63" s="73">
        <f>各種係数!GB61</f>
        <v>2.4441158885614664E-6</v>
      </c>
      <c r="GH63" s="73">
        <f>各種係数!GC61</f>
        <v>6.8210228152196423E-6</v>
      </c>
      <c r="GI63" s="73">
        <f>各種係数!GD61</f>
        <v>6.1270006088163573E-6</v>
      </c>
      <c r="GJ63" s="73">
        <f>各種係数!GE61</f>
        <v>4.5889215839461064E-6</v>
      </c>
      <c r="GK63" s="73">
        <f>各種係数!GF61</f>
        <v>2.2662847917188491E-6</v>
      </c>
      <c r="GL63" s="73">
        <f>各種係数!GG61</f>
        <v>1.3258403990364398E-6</v>
      </c>
      <c r="GM63" s="73">
        <f>各種係数!GH61</f>
        <v>1.1173283264184905E-6</v>
      </c>
      <c r="GN63" s="73">
        <f>各種係数!GI61</f>
        <v>2.8464316999158859E-7</v>
      </c>
      <c r="GO63" s="73">
        <f>各種係数!GJ61</f>
        <v>2.8099981330688707E-6</v>
      </c>
      <c r="GP63" s="73">
        <f>各種係数!GK61</f>
        <v>6.5665921719255398E-6</v>
      </c>
      <c r="GQ63" s="73">
        <f>各種係数!GL61</f>
        <v>9.029468483229653E-5</v>
      </c>
      <c r="GR63" s="73">
        <f>各種係数!GM61</f>
        <v>1.0495152783245047E-6</v>
      </c>
      <c r="GS63" s="73">
        <f>各種係数!GN61</f>
        <v>5.0582291711805325E-6</v>
      </c>
      <c r="GT63" s="73">
        <f>各種係数!GO61</f>
        <v>2.4692192517399151E-6</v>
      </c>
      <c r="GU63" s="73">
        <f>各種係数!GP61</f>
        <v>3.2196799102860435E-6</v>
      </c>
      <c r="GV63" s="73">
        <f>各種係数!GQ61</f>
        <v>3.6719311969623743E-6</v>
      </c>
      <c r="GW63" s="73">
        <f>各種係数!GR61</f>
        <v>1.905549259192544E-6</v>
      </c>
      <c r="GX63" s="73">
        <f>各種係数!GS61</f>
        <v>3.5425735676396997E-6</v>
      </c>
      <c r="GY63" s="73">
        <f>各種係数!GT61</f>
        <v>4.0691308704077812E-6</v>
      </c>
      <c r="GZ63" s="73">
        <f>各種係数!GU61</f>
        <v>5.3654595543385457E-6</v>
      </c>
      <c r="HA63" s="73">
        <f>各種係数!GV61</f>
        <v>2.1283314880525193E-6</v>
      </c>
      <c r="HB63" s="73">
        <f>各種係数!GW61</f>
        <v>3.5422723806057375E-6</v>
      </c>
      <c r="HC63" s="73">
        <f>各種係数!GX61</f>
        <v>4.8740227642578083E-6</v>
      </c>
      <c r="HD63" s="73">
        <f>各種係数!GY61</f>
        <v>2.8606057804695739E-6</v>
      </c>
      <c r="HE63" s="73">
        <f>各種係数!GZ61</f>
        <v>3.2786509416948138E-6</v>
      </c>
      <c r="HF63" s="73">
        <f>各種係数!HA61</f>
        <v>1.5078676823143378E-6</v>
      </c>
      <c r="HG63" s="73">
        <f>各種係数!HB61</f>
        <v>4.7071629375261084E-6</v>
      </c>
      <c r="HH63" s="73">
        <f>各種係数!HC61</f>
        <v>3.1937631446981825E-6</v>
      </c>
      <c r="HI63" s="73">
        <f>各種係数!HD61</f>
        <v>1.7891103549717512E-6</v>
      </c>
      <c r="HJ63" s="73">
        <f>各種係数!HE61</f>
        <v>3.4921813044149425E-6</v>
      </c>
      <c r="HK63" s="73">
        <f>各種係数!HF61</f>
        <v>2.7654723857389739E-5</v>
      </c>
      <c r="HL63" s="73">
        <f>各種係数!HG61</f>
        <v>3.2187439749511526E-6</v>
      </c>
      <c r="HM63" s="73">
        <f>各種係数!HH61</f>
        <v>4.4651957377818413E-4</v>
      </c>
      <c r="HN63" s="73">
        <f>各種係数!HI61</f>
        <v>1.8580047923495953E-6</v>
      </c>
      <c r="HO63" s="73">
        <f>各種係数!HJ61</f>
        <v>8.9614056177808634E-6</v>
      </c>
      <c r="HP63" s="73">
        <f>各種係数!HK61</f>
        <v>2.1877647404809716E-6</v>
      </c>
      <c r="HQ63" s="73">
        <f>各種係数!HL61</f>
        <v>3.9686371997311126E-6</v>
      </c>
      <c r="HR63" s="73">
        <f>各種係数!HM61</f>
        <v>5.6309329091372469E-6</v>
      </c>
      <c r="HS63" s="73">
        <f>各種係数!HN61</f>
        <v>1.7744204281504806E-6</v>
      </c>
      <c r="HT63" s="73">
        <f>各種係数!HO61</f>
        <v>4.68853515604631E-6</v>
      </c>
      <c r="HU63" s="73">
        <f>各種係数!HP61</f>
        <v>1.2121752757592714E-6</v>
      </c>
      <c r="HV63" s="73">
        <f>各種係数!HQ61</f>
        <v>1.9768103374041088E-6</v>
      </c>
      <c r="HW63" s="203">
        <v>0</v>
      </c>
      <c r="HX63" s="203">
        <f t="shared" si="25"/>
        <v>0</v>
      </c>
      <c r="HY63" s="203">
        <f t="shared" si="26"/>
        <v>0</v>
      </c>
      <c r="HZ63" s="72">
        <f>各種係数!HT61</f>
        <v>7.3156395532848035E-4</v>
      </c>
      <c r="IA63" s="221">
        <f t="shared" si="6"/>
        <v>0</v>
      </c>
      <c r="IB63" s="203">
        <f t="shared" si="13"/>
        <v>0</v>
      </c>
      <c r="IC63" s="219">
        <f t="shared" si="14"/>
        <v>0</v>
      </c>
      <c r="ID63" s="219">
        <f t="shared" si="15"/>
        <v>0</v>
      </c>
      <c r="IE63" s="72">
        <f>各種係数!HT61</f>
        <v>7.3156395532848035E-4</v>
      </c>
      <c r="IF63" s="221">
        <f t="shared" si="27"/>
        <v>0</v>
      </c>
      <c r="II63" s="72">
        <f>各種係数!I61</f>
        <v>4.8526079512940187E-5</v>
      </c>
      <c r="IJ63" s="219">
        <f t="shared" si="16"/>
        <v>0</v>
      </c>
      <c r="IK63" s="73">
        <f>各種係数!C61</f>
        <v>2.7965125843065763E-3</v>
      </c>
      <c r="IL63" s="219">
        <f t="shared" si="17"/>
        <v>0</v>
      </c>
      <c r="IM63" s="232">
        <v>0</v>
      </c>
      <c r="IN63" s="545">
        <f>各種係数!E61</f>
        <v>0.25200072342541935</v>
      </c>
      <c r="IO63" s="219">
        <f t="shared" si="18"/>
        <v>0</v>
      </c>
      <c r="IP63" s="545">
        <f>各種係数!F61</f>
        <v>0.32863860378894061</v>
      </c>
      <c r="IQ63" s="232">
        <f t="shared" si="19"/>
        <v>0</v>
      </c>
      <c r="IR63" s="72">
        <f>各種係数!HT61</f>
        <v>7.3156395532848035E-4</v>
      </c>
      <c r="IS63" s="233">
        <f t="shared" si="20"/>
        <v>0</v>
      </c>
      <c r="IT63" s="234">
        <f t="shared" si="21"/>
        <v>0</v>
      </c>
      <c r="IU63" s="234">
        <f t="shared" si="22"/>
        <v>0</v>
      </c>
      <c r="IV63" s="234">
        <f t="shared" si="23"/>
        <v>0</v>
      </c>
      <c r="IW63" s="235">
        <f t="shared" si="24"/>
        <v>0</v>
      </c>
      <c r="IY63" s="177"/>
      <c r="IZ63" s="181"/>
      <c r="JA63" s="178"/>
      <c r="JB63" s="181"/>
    </row>
    <row r="64" spans="1:262">
      <c r="A64" s="6" t="s">
        <v>271</v>
      </c>
      <c r="B64" s="1" t="s">
        <v>38</v>
      </c>
      <c r="C64" s="219">
        <f>'計算2-1'!AC64</f>
        <v>0</v>
      </c>
      <c r="D64" s="545">
        <f>各種係数!D62</f>
        <v>0.47284345047923321</v>
      </c>
      <c r="E64" s="545">
        <f>各種係数!E62</f>
        <v>0.52715654952076674</v>
      </c>
      <c r="F64" s="545">
        <f>各種係数!F62</f>
        <v>0.17784877529286475</v>
      </c>
      <c r="G64" s="546">
        <f t="shared" si="8"/>
        <v>0</v>
      </c>
      <c r="H64" s="546">
        <f t="shared" si="9"/>
        <v>0</v>
      </c>
      <c r="I64" s="546">
        <f t="shared" si="10"/>
        <v>0</v>
      </c>
      <c r="J64" s="72">
        <f>各種係数!HT62</f>
        <v>4.0468583599574014E-4</v>
      </c>
      <c r="K64" s="221">
        <f t="shared" si="11"/>
        <v>0</v>
      </c>
      <c r="L64" s="546">
        <v>0</v>
      </c>
      <c r="M64" s="558">
        <f>各種係数!C62</f>
        <v>0.12854317732366516</v>
      </c>
      <c r="N64" s="546">
        <f t="shared" si="12"/>
        <v>0</v>
      </c>
      <c r="O64" s="75">
        <f>各種係数!J62</f>
        <v>0</v>
      </c>
      <c r="P64" s="75">
        <f>各種係数!K62</f>
        <v>0</v>
      </c>
      <c r="Q64" s="75">
        <f>各種係数!L62</f>
        <v>0</v>
      </c>
      <c r="R64" s="75">
        <f>各種係数!M62</f>
        <v>0</v>
      </c>
      <c r="S64" s="75">
        <f>各種係数!N62</f>
        <v>4.1350531107739001E-2</v>
      </c>
      <c r="T64" s="75">
        <f>各種係数!O62</f>
        <v>0</v>
      </c>
      <c r="U64" s="75">
        <f>各種係数!P62</f>
        <v>0</v>
      </c>
      <c r="V64" s="75">
        <f>各種係数!Q62</f>
        <v>0</v>
      </c>
      <c r="W64" s="75">
        <f>各種係数!R62</f>
        <v>0</v>
      </c>
      <c r="X64" s="75">
        <f>各種係数!S62</f>
        <v>0</v>
      </c>
      <c r="Y64" s="75">
        <f>各種係数!T62</f>
        <v>0</v>
      </c>
      <c r="Z64" s="75">
        <f>各種係数!U62</f>
        <v>0</v>
      </c>
      <c r="AA64" s="75">
        <f>各種係数!V62</f>
        <v>0</v>
      </c>
      <c r="AB64" s="75">
        <f>各種係数!W62</f>
        <v>0</v>
      </c>
      <c r="AC64" s="75">
        <f>各種係数!X62</f>
        <v>0</v>
      </c>
      <c r="AD64" s="75">
        <f>各種係数!Y62</f>
        <v>0</v>
      </c>
      <c r="AE64" s="75">
        <f>各種係数!Z62</f>
        <v>0</v>
      </c>
      <c r="AF64" s="75">
        <f>各種係数!AA62</f>
        <v>0</v>
      </c>
      <c r="AG64" s="75">
        <f>各種係数!AB62</f>
        <v>0</v>
      </c>
      <c r="AH64" s="75">
        <f>各種係数!AC62</f>
        <v>0</v>
      </c>
      <c r="AI64" s="75">
        <f>各種係数!AD62</f>
        <v>0</v>
      </c>
      <c r="AJ64" s="75">
        <f>各種係数!AE62</f>
        <v>0</v>
      </c>
      <c r="AK64" s="75">
        <f>各種係数!AF62</f>
        <v>0</v>
      </c>
      <c r="AL64" s="75">
        <f>各種係数!AG62</f>
        <v>0</v>
      </c>
      <c r="AM64" s="75">
        <f>各種係数!AH62</f>
        <v>0</v>
      </c>
      <c r="AN64" s="75">
        <f>各種係数!AI62</f>
        <v>0</v>
      </c>
      <c r="AO64" s="75">
        <f>各種係数!AJ62</f>
        <v>0</v>
      </c>
      <c r="AP64" s="75">
        <f>各種係数!AK62</f>
        <v>0</v>
      </c>
      <c r="AQ64" s="75">
        <f>各種係数!AL62</f>
        <v>0</v>
      </c>
      <c r="AR64" s="75">
        <f>各種係数!AM62</f>
        <v>0</v>
      </c>
      <c r="AS64" s="75">
        <f>各種係数!AN62</f>
        <v>0</v>
      </c>
      <c r="AT64" s="75">
        <f>各種係数!AO62</f>
        <v>0</v>
      </c>
      <c r="AU64" s="75">
        <f>各種係数!AP62</f>
        <v>0</v>
      </c>
      <c r="AV64" s="75">
        <f>各種係数!AQ62</f>
        <v>0</v>
      </c>
      <c r="AW64" s="75">
        <f>各種係数!AR62</f>
        <v>0</v>
      </c>
      <c r="AX64" s="75">
        <f>各種係数!AS62</f>
        <v>0</v>
      </c>
      <c r="AY64" s="75">
        <f>各種係数!AT62</f>
        <v>0</v>
      </c>
      <c r="AZ64" s="75">
        <f>各種係数!AU62</f>
        <v>0</v>
      </c>
      <c r="BA64" s="75">
        <f>各種係数!AV62</f>
        <v>0</v>
      </c>
      <c r="BB64" s="75">
        <f>各種係数!AW62</f>
        <v>0</v>
      </c>
      <c r="BC64" s="75">
        <f>各種係数!AX62</f>
        <v>0</v>
      </c>
      <c r="BD64" s="75">
        <f>各種係数!AY62</f>
        <v>0</v>
      </c>
      <c r="BE64" s="75">
        <f>各種係数!AZ62</f>
        <v>0</v>
      </c>
      <c r="BF64" s="75">
        <f>各種係数!BA62</f>
        <v>0</v>
      </c>
      <c r="BG64" s="75">
        <f>各種係数!BB62</f>
        <v>0</v>
      </c>
      <c r="BH64" s="75">
        <f>各種係数!BC62</f>
        <v>0</v>
      </c>
      <c r="BI64" s="75">
        <f>各種係数!BD62</f>
        <v>0</v>
      </c>
      <c r="BJ64" s="75">
        <f>各種係数!BE62</f>
        <v>0</v>
      </c>
      <c r="BK64" s="75">
        <f>各種係数!BF62</f>
        <v>0</v>
      </c>
      <c r="BL64" s="75">
        <f>各種係数!BG62</f>
        <v>0</v>
      </c>
      <c r="BM64" s="75">
        <f>各種係数!BH62</f>
        <v>0</v>
      </c>
      <c r="BN64" s="75">
        <f>各種係数!BI62</f>
        <v>0</v>
      </c>
      <c r="BO64" s="75">
        <f>各種係数!BJ62</f>
        <v>0</v>
      </c>
      <c r="BP64" s="75">
        <f>各種係数!BK62</f>
        <v>0</v>
      </c>
      <c r="BQ64" s="75">
        <f>各種係数!BL62</f>
        <v>0</v>
      </c>
      <c r="BR64" s="75">
        <f>各種係数!BM62</f>
        <v>0</v>
      </c>
      <c r="BS64" s="75">
        <f>各種係数!BN62</f>
        <v>0</v>
      </c>
      <c r="BT64" s="75">
        <f>各種係数!BO62</f>
        <v>0.16400425985090522</v>
      </c>
      <c r="BU64" s="75">
        <f>各種係数!BP62</f>
        <v>0</v>
      </c>
      <c r="BV64" s="75">
        <f>各種係数!BQ62</f>
        <v>0</v>
      </c>
      <c r="BW64" s="75">
        <f>各種係数!BR62</f>
        <v>0</v>
      </c>
      <c r="BX64" s="75">
        <f>各種係数!BS62</f>
        <v>0</v>
      </c>
      <c r="BY64" s="75">
        <f>各種係数!BT62</f>
        <v>0</v>
      </c>
      <c r="BZ64" s="75">
        <f>各種係数!BU62</f>
        <v>0</v>
      </c>
      <c r="CA64" s="75">
        <f>各種係数!BV62</f>
        <v>0</v>
      </c>
      <c r="CB64" s="75">
        <f>各種係数!BW62</f>
        <v>0</v>
      </c>
      <c r="CC64" s="75">
        <f>各種係数!BX62</f>
        <v>0</v>
      </c>
      <c r="CD64" s="75">
        <f>各種係数!BY62</f>
        <v>0</v>
      </c>
      <c r="CE64" s="75">
        <f>各種係数!BZ62</f>
        <v>0</v>
      </c>
      <c r="CF64" s="75">
        <f>各種係数!CA62</f>
        <v>0</v>
      </c>
      <c r="CG64" s="75">
        <f>各種係数!CB62</f>
        <v>0</v>
      </c>
      <c r="CH64" s="75">
        <f>各種係数!CC62</f>
        <v>0</v>
      </c>
      <c r="CI64" s="75">
        <f>各種係数!CD62</f>
        <v>0</v>
      </c>
      <c r="CJ64" s="75">
        <f>各種係数!CE62</f>
        <v>0</v>
      </c>
      <c r="CK64" s="75">
        <f>各種係数!CF62</f>
        <v>0</v>
      </c>
      <c r="CL64" s="75">
        <f>各種係数!CG62</f>
        <v>0</v>
      </c>
      <c r="CM64" s="75">
        <f>各種係数!CH62</f>
        <v>0</v>
      </c>
      <c r="CN64" s="75">
        <f>各種係数!CI62</f>
        <v>2.6599252582985271E-2</v>
      </c>
      <c r="CO64" s="75">
        <f>各種係数!CJ62</f>
        <v>0</v>
      </c>
      <c r="CP64" s="75">
        <f>各種係数!CK62</f>
        <v>0</v>
      </c>
      <c r="CQ64" s="75">
        <f>各種係数!CL62</f>
        <v>0</v>
      </c>
      <c r="CR64" s="75">
        <f>各種係数!CM62</f>
        <v>9.0451693142631017E-4</v>
      </c>
      <c r="CS64" s="75">
        <f>各種係数!CN62</f>
        <v>0</v>
      </c>
      <c r="CT64" s="75">
        <f>各種係数!CO62</f>
        <v>0</v>
      </c>
      <c r="CU64" s="75">
        <f>各種係数!CP62</f>
        <v>0</v>
      </c>
      <c r="CV64" s="75">
        <f>各種係数!CQ62</f>
        <v>0</v>
      </c>
      <c r="CW64" s="75">
        <f>各種係数!CR62</f>
        <v>0</v>
      </c>
      <c r="CX64" s="75">
        <f>各種係数!CS62</f>
        <v>0</v>
      </c>
      <c r="CY64" s="75">
        <f>各種係数!CT62</f>
        <v>1.0936450914024267E-3</v>
      </c>
      <c r="CZ64" s="75">
        <f>各種係数!CU62</f>
        <v>1.0392333169164593E-4</v>
      </c>
      <c r="DA64" s="75">
        <f>各種係数!CV62</f>
        <v>4.969817450120003E-4</v>
      </c>
      <c r="DB64" s="75">
        <f>各種係数!CW62</f>
        <v>0</v>
      </c>
      <c r="DC64" s="75">
        <f>各種係数!CX62</f>
        <v>0</v>
      </c>
      <c r="DD64" s="75">
        <f>各種係数!CY62</f>
        <v>0</v>
      </c>
      <c r="DE64" s="75">
        <f>各種係数!CZ62</f>
        <v>0</v>
      </c>
      <c r="DF64" s="75">
        <f>各種係数!DA62</f>
        <v>0</v>
      </c>
      <c r="DG64" s="75">
        <f>各種係数!DB62</f>
        <v>2.6701556700755655E-5</v>
      </c>
      <c r="DH64" s="75">
        <f>各種係数!DC62</f>
        <v>0</v>
      </c>
      <c r="DI64" s="75">
        <f>各種係数!DD62</f>
        <v>0</v>
      </c>
      <c r="DJ64" s="75">
        <f>各種係数!DE62</f>
        <v>0</v>
      </c>
      <c r="DK64" s="75">
        <f>各種係数!DF62</f>
        <v>0</v>
      </c>
      <c r="DL64" s="75">
        <f>各種係数!DG62</f>
        <v>0</v>
      </c>
      <c r="DM64" s="75">
        <f>各種係数!DH62</f>
        <v>0</v>
      </c>
      <c r="DN64" s="75">
        <f>各種係数!DI62</f>
        <v>2.7924380776856273E-5</v>
      </c>
      <c r="DO64" s="75">
        <f>各種係数!DJ62</f>
        <v>0</v>
      </c>
      <c r="DP64" s="75">
        <f>各種係数!DK62</f>
        <v>0</v>
      </c>
      <c r="DQ64" s="75">
        <f>各種係数!DL62</f>
        <v>0</v>
      </c>
      <c r="DR64" s="75">
        <f>各種係数!DM62</f>
        <v>0</v>
      </c>
      <c r="DS64" s="75">
        <f>各種係数!DN62</f>
        <v>8.721596797773188E-7</v>
      </c>
      <c r="DT64" s="73">
        <f>各種係数!DO62</f>
        <v>6.3644849994943936E-7</v>
      </c>
      <c r="DU64" s="73">
        <f>各種係数!DP62</f>
        <v>3.0001289100009058E-7</v>
      </c>
      <c r="DV64" s="73">
        <f>各種係数!DQ62</f>
        <v>5.868965056395469E-7</v>
      </c>
      <c r="DW64" s="73">
        <f>各種係数!DR62</f>
        <v>5.4747434598785534E-3</v>
      </c>
      <c r="DX64" s="73">
        <f>各種係数!DS62</f>
        <v>7.3251723037973896E-7</v>
      </c>
      <c r="DY64" s="73">
        <f>各種係数!DT62</f>
        <v>1.9565520046639226E-6</v>
      </c>
      <c r="DZ64" s="73">
        <f>各種係数!DU62</f>
        <v>1.2526225403988143E-5</v>
      </c>
      <c r="EA64" s="73">
        <f>各種係数!DV62</f>
        <v>8.8176440626791972E-7</v>
      </c>
      <c r="EB64" s="73">
        <f>各種係数!DW62</f>
        <v>2.6841106597216561E-6</v>
      </c>
      <c r="EC64" s="73">
        <f>各種係数!DX62</f>
        <v>0</v>
      </c>
      <c r="ED64" s="73">
        <f>各種係数!DY62</f>
        <v>3.1499915246968744E-7</v>
      </c>
      <c r="EE64" s="73">
        <f>各種係数!DZ62</f>
        <v>1.440226005358066E-7</v>
      </c>
      <c r="EF64" s="73">
        <f>各種係数!EA62</f>
        <v>7.4030439700129648E-7</v>
      </c>
      <c r="EG64" s="73">
        <f>各種係数!EB62</f>
        <v>2.858629834026006E-7</v>
      </c>
      <c r="EH64" s="73">
        <f>各種係数!EC62</f>
        <v>5.429601498581475E-7</v>
      </c>
      <c r="EI64" s="73">
        <f>各種係数!ED62</f>
        <v>2.6371494405480537E-7</v>
      </c>
      <c r="EJ64" s="73">
        <f>各種係数!EE62</f>
        <v>3.0803571681843004E-7</v>
      </c>
      <c r="EK64" s="73">
        <f>各種係数!EF62</f>
        <v>0</v>
      </c>
      <c r="EL64" s="73">
        <f>各種係数!EG62</f>
        <v>8.2959273662908627E-7</v>
      </c>
      <c r="EM64" s="73">
        <f>各種係数!EH62</f>
        <v>0</v>
      </c>
      <c r="EN64" s="73">
        <f>各種係数!EI62</f>
        <v>1.8310355871464361E-7</v>
      </c>
      <c r="EO64" s="73">
        <f>各種係数!EJ62</f>
        <v>3.7799982247932568E-11</v>
      </c>
      <c r="EP64" s="73">
        <f>各種係数!EK62</f>
        <v>0</v>
      </c>
      <c r="EQ64" s="73">
        <f>各種係数!EL62</f>
        <v>6.118359568814876E-7</v>
      </c>
      <c r="ER64" s="73">
        <f>各種係数!EM62</f>
        <v>2.3900846880364625E-7</v>
      </c>
      <c r="ES64" s="73">
        <f>各種係数!EN62</f>
        <v>2.5853686316986646E-9</v>
      </c>
      <c r="ET64" s="73">
        <f>各種係数!EO62</f>
        <v>6.9028321112384221E-7</v>
      </c>
      <c r="EU64" s="73">
        <f>各種係数!EP62</f>
        <v>2.1597562391521932E-7</v>
      </c>
      <c r="EV64" s="73">
        <f>各種係数!EQ62</f>
        <v>2.1590959950536869E-7</v>
      </c>
      <c r="EW64" s="73">
        <f>各種係数!ER62</f>
        <v>3.8513169124448367E-7</v>
      </c>
      <c r="EX64" s="73">
        <f>各種係数!ES62</f>
        <v>8.305404845609764E-7</v>
      </c>
      <c r="EY64" s="73">
        <f>各種係数!ET62</f>
        <v>1.306856570121824E-6</v>
      </c>
      <c r="EZ64" s="73">
        <f>各種係数!EU62</f>
        <v>6.8737517704459272E-7</v>
      </c>
      <c r="FA64" s="73">
        <f>各種係数!EV62</f>
        <v>8.6514803935844674E-7</v>
      </c>
      <c r="FB64" s="73">
        <f>各種係数!EW62</f>
        <v>6.4138315112212033E-7</v>
      </c>
      <c r="FC64" s="73">
        <f>各種係数!EX62</f>
        <v>0</v>
      </c>
      <c r="FD64" s="73">
        <f>各種係数!EY62</f>
        <v>7.0296351251468821E-7</v>
      </c>
      <c r="FE64" s="73">
        <f>各種係数!EZ62</f>
        <v>4.7332276592131274E-7</v>
      </c>
      <c r="FF64" s="73">
        <f>各種係数!FA62</f>
        <v>1.5974621339373306E-6</v>
      </c>
      <c r="FG64" s="73">
        <f>各種係数!FB62</f>
        <v>1.5667274134101872E-7</v>
      </c>
      <c r="FH64" s="73">
        <f>各種係数!FC62</f>
        <v>3.1777648981759082E-7</v>
      </c>
      <c r="FI64" s="73">
        <f>各種係数!FD62</f>
        <v>3.4463248456622315E-7</v>
      </c>
      <c r="FJ64" s="73">
        <f>各種係数!FE62</f>
        <v>2.2847907233001212E-7</v>
      </c>
      <c r="FK64" s="73">
        <f>各種係数!FF62</f>
        <v>2.5766420342881715E-7</v>
      </c>
      <c r="FL64" s="73">
        <f>各種係数!FG62</f>
        <v>2.6845885534464822E-7</v>
      </c>
      <c r="FM64" s="73">
        <f>各種係数!FH62</f>
        <v>1.5624755730862071E-7</v>
      </c>
      <c r="FN64" s="73">
        <f>各種係数!FI62</f>
        <v>1.8778837234149485E-7</v>
      </c>
      <c r="FO64" s="73">
        <f>各種係数!FJ62</f>
        <v>3.3991784492778208E-7</v>
      </c>
      <c r="FP64" s="73">
        <f>各種係数!FK62</f>
        <v>1.4632488527732726E-7</v>
      </c>
      <c r="FQ64" s="73">
        <f>各種係数!FL62</f>
        <v>1.5406923670425187E-7</v>
      </c>
      <c r="FR64" s="73">
        <f>各種係数!FM62</f>
        <v>2.5496107837936133E-7</v>
      </c>
      <c r="FS64" s="73">
        <f>各種係数!FN62</f>
        <v>1.5123658715733534E-7</v>
      </c>
      <c r="FT64" s="73">
        <f>各種係数!FO62</f>
        <v>2.0378128708975381E-7</v>
      </c>
      <c r="FU64" s="73">
        <f>各種係数!FP62</f>
        <v>0</v>
      </c>
      <c r="FV64" s="73">
        <f>各種係数!FQ62</f>
        <v>3.0615729091879353E-7</v>
      </c>
      <c r="FW64" s="73">
        <f>各種係数!FR62</f>
        <v>2.1499426197234569E-7</v>
      </c>
      <c r="FX64" s="73">
        <f>各種係数!FS62</f>
        <v>1.0215357672283754</v>
      </c>
      <c r="FY64" s="73">
        <f>各種係数!FT62</f>
        <v>2.8305076058308625E-7</v>
      </c>
      <c r="FZ64" s="73">
        <f>各種係数!FU62</f>
        <v>2.2765876295908121E-6</v>
      </c>
      <c r="GA64" s="73">
        <f>各種係数!FV62</f>
        <v>9.437488549095008E-6</v>
      </c>
      <c r="GB64" s="73">
        <f>各種係数!FW62</f>
        <v>5.2790097380116335E-7</v>
      </c>
      <c r="GC64" s="73">
        <f>各種係数!FX62</f>
        <v>5.5868419217044715E-7</v>
      </c>
      <c r="GD64" s="73">
        <f>各種係数!FY62</f>
        <v>6.3080632578015697E-7</v>
      </c>
      <c r="GE64" s="73">
        <f>各種係数!FZ62</f>
        <v>5.8876359968557954E-7</v>
      </c>
      <c r="GF64" s="73">
        <f>各種係数!GA62</f>
        <v>5.1535334619689327E-7</v>
      </c>
      <c r="GG64" s="73">
        <f>各種係数!GB62</f>
        <v>5.6773450298753283E-7</v>
      </c>
      <c r="GH64" s="73">
        <f>各種係数!GC62</f>
        <v>3.2083141002706998E-7</v>
      </c>
      <c r="GI64" s="73">
        <f>各種係数!GD62</f>
        <v>3.9776130975180677E-7</v>
      </c>
      <c r="GJ64" s="73">
        <f>各種係数!GE62</f>
        <v>4.9821770254218431E-7</v>
      </c>
      <c r="GK64" s="73">
        <f>各種係数!GF62</f>
        <v>3.2844583491487174E-7</v>
      </c>
      <c r="GL64" s="73">
        <f>各種係数!GG62</f>
        <v>2.3199551137962525E-7</v>
      </c>
      <c r="GM64" s="73">
        <f>各種係数!GH62</f>
        <v>1.9790318850404539E-7</v>
      </c>
      <c r="GN64" s="73">
        <f>各種係数!GI62</f>
        <v>3.6387046167485395E-8</v>
      </c>
      <c r="GO64" s="73">
        <f>各種係数!GJ62</f>
        <v>4.3093033195664382E-7</v>
      </c>
      <c r="GP64" s="73">
        <f>各種係数!GK62</f>
        <v>1.431957782017768E-6</v>
      </c>
      <c r="GQ64" s="73">
        <f>各種係数!GL62</f>
        <v>6.5923789410687447E-6</v>
      </c>
      <c r="GR64" s="73">
        <f>各種係数!GM62</f>
        <v>3.5197094498731654E-3</v>
      </c>
      <c r="GS64" s="73">
        <f>各種係数!GN62</f>
        <v>1.329657369683239E-5</v>
      </c>
      <c r="GT64" s="73">
        <f>各種係数!GO62</f>
        <v>1.5093305601109005E-6</v>
      </c>
      <c r="GU64" s="73">
        <f>各種係数!GP62</f>
        <v>4.5563392450612834E-7</v>
      </c>
      <c r="GV64" s="73">
        <f>各種係数!GQ62</f>
        <v>1.1995563232087138E-4</v>
      </c>
      <c r="GW64" s="73">
        <f>各種係数!GR62</f>
        <v>2.8407960107450658E-7</v>
      </c>
      <c r="GX64" s="73">
        <f>各種係数!GS62</f>
        <v>3.6713588664592069E-7</v>
      </c>
      <c r="GY64" s="73">
        <f>各種係数!GT62</f>
        <v>3.9504574025797795E-7</v>
      </c>
      <c r="GZ64" s="73">
        <f>各種係数!GU62</f>
        <v>2.7152987929525931E-7</v>
      </c>
      <c r="HA64" s="73">
        <f>各種係数!GV62</f>
        <v>4.2363144830324764E-7</v>
      </c>
      <c r="HB64" s="73">
        <f>各種係数!GW62</f>
        <v>4.2608431857396631E-7</v>
      </c>
      <c r="HC64" s="73">
        <f>各種係数!GX62</f>
        <v>1.4382098924870109E-4</v>
      </c>
      <c r="HD64" s="73">
        <f>各種係数!GY62</f>
        <v>1.4229702635912983E-5</v>
      </c>
      <c r="HE64" s="73">
        <f>各種係数!GZ62</f>
        <v>6.5468802969686297E-5</v>
      </c>
      <c r="HF64" s="73">
        <f>各種係数!HA62</f>
        <v>4.9552734580502958E-7</v>
      </c>
      <c r="HG64" s="73">
        <f>各種係数!HB62</f>
        <v>4.9256673504452766E-7</v>
      </c>
      <c r="HH64" s="73">
        <f>各種係数!HC62</f>
        <v>1.4923506716139415E-6</v>
      </c>
      <c r="HI64" s="73">
        <f>各種係数!HD62</f>
        <v>2.8191083514590624E-6</v>
      </c>
      <c r="HJ64" s="73">
        <f>各種係数!HE62</f>
        <v>4.2069000921702988E-7</v>
      </c>
      <c r="HK64" s="73">
        <f>各種係数!HF62</f>
        <v>3.8248150224892046E-6</v>
      </c>
      <c r="HL64" s="73">
        <f>各種係数!HG62</f>
        <v>3.0882392015782253E-7</v>
      </c>
      <c r="HM64" s="73">
        <f>各種係数!HH62</f>
        <v>2.816579087150131E-7</v>
      </c>
      <c r="HN64" s="73">
        <f>各種係数!HI62</f>
        <v>1.9146024029394803E-7</v>
      </c>
      <c r="HO64" s="73">
        <f>各種係数!HJ62</f>
        <v>1.6581950796843339E-5</v>
      </c>
      <c r="HP64" s="73">
        <f>各種係数!HK62</f>
        <v>1.7618589614931992E-5</v>
      </c>
      <c r="HQ64" s="73">
        <f>各種係数!HL62</f>
        <v>3.6701202795706263E-7</v>
      </c>
      <c r="HR64" s="73">
        <f>各種係数!HM62</f>
        <v>4.2180158656837152E-6</v>
      </c>
      <c r="HS64" s="73">
        <f>各種係数!HN62</f>
        <v>1.5328876467494794E-7</v>
      </c>
      <c r="HT64" s="73">
        <f>各種係数!HO62</f>
        <v>2.2192955144778478E-6</v>
      </c>
      <c r="HU64" s="73">
        <f>各種係数!HP62</f>
        <v>4.1875757062638192E-7</v>
      </c>
      <c r="HV64" s="73">
        <f>各種係数!HQ62</f>
        <v>1.5626755283989386E-5</v>
      </c>
      <c r="HW64" s="203">
        <v>0</v>
      </c>
      <c r="HX64" s="203">
        <f t="shared" si="25"/>
        <v>0</v>
      </c>
      <c r="HY64" s="203">
        <f t="shared" si="26"/>
        <v>0</v>
      </c>
      <c r="HZ64" s="72">
        <f>各種係数!HT62</f>
        <v>4.0468583599574014E-4</v>
      </c>
      <c r="IA64" s="221">
        <f t="shared" si="6"/>
        <v>0</v>
      </c>
      <c r="IB64" s="203">
        <f t="shared" si="13"/>
        <v>0</v>
      </c>
      <c r="IC64" s="219">
        <f t="shared" si="14"/>
        <v>0</v>
      </c>
      <c r="ID64" s="219">
        <f t="shared" si="15"/>
        <v>0</v>
      </c>
      <c r="IE64" s="72">
        <f>各種係数!HT62</f>
        <v>4.0468583599574014E-4</v>
      </c>
      <c r="IF64" s="221">
        <f t="shared" si="27"/>
        <v>0</v>
      </c>
      <c r="II64" s="72">
        <f>各種係数!I62</f>
        <v>5.444389408768899E-5</v>
      </c>
      <c r="IJ64" s="219">
        <f t="shared" si="16"/>
        <v>0</v>
      </c>
      <c r="IK64" s="73">
        <f>各種係数!C62</f>
        <v>0.12854317732366516</v>
      </c>
      <c r="IL64" s="219">
        <f t="shared" si="17"/>
        <v>0</v>
      </c>
      <c r="IM64" s="232">
        <v>0</v>
      </c>
      <c r="IN64" s="545">
        <f>各種係数!E62</f>
        <v>0.52715654952076674</v>
      </c>
      <c r="IO64" s="219">
        <f t="shared" si="18"/>
        <v>0</v>
      </c>
      <c r="IP64" s="545">
        <f>各種係数!F62</f>
        <v>0.17784877529286475</v>
      </c>
      <c r="IQ64" s="232">
        <f t="shared" si="19"/>
        <v>0</v>
      </c>
      <c r="IR64" s="72">
        <f>各種係数!HT62</f>
        <v>4.0468583599574014E-4</v>
      </c>
      <c r="IS64" s="233">
        <f t="shared" si="20"/>
        <v>0</v>
      </c>
      <c r="IT64" s="234">
        <f t="shared" si="21"/>
        <v>0</v>
      </c>
      <c r="IU64" s="234">
        <f t="shared" si="22"/>
        <v>0</v>
      </c>
      <c r="IV64" s="234">
        <f t="shared" si="23"/>
        <v>0</v>
      </c>
      <c r="IW64" s="235">
        <f t="shared" si="24"/>
        <v>0</v>
      </c>
      <c r="IY64" s="177"/>
      <c r="IZ64" s="181"/>
      <c r="JA64" s="178"/>
      <c r="JB64" s="181"/>
    </row>
    <row r="65" spans="1:262">
      <c r="A65" s="6" t="s">
        <v>272</v>
      </c>
      <c r="B65" s="1" t="s">
        <v>40</v>
      </c>
      <c r="C65" s="219">
        <f>'計算2-1'!AC65</f>
        <v>0</v>
      </c>
      <c r="D65" s="545">
        <f>各種係数!D63</f>
        <v>0.64180694651608783</v>
      </c>
      <c r="E65" s="545">
        <f>各種係数!E63</f>
        <v>0.35819305348391223</v>
      </c>
      <c r="F65" s="545">
        <f>各種係数!F63</f>
        <v>0.21841039846580013</v>
      </c>
      <c r="G65" s="546">
        <f t="shared" si="8"/>
        <v>0</v>
      </c>
      <c r="H65" s="546">
        <f t="shared" si="9"/>
        <v>0</v>
      </c>
      <c r="I65" s="546">
        <f t="shared" si="10"/>
        <v>0</v>
      </c>
      <c r="J65" s="72">
        <f>各種係数!HT63</f>
        <v>4.1657788195184316E-4</v>
      </c>
      <c r="K65" s="221">
        <f t="shared" si="11"/>
        <v>0</v>
      </c>
      <c r="L65" s="546">
        <v>0</v>
      </c>
      <c r="M65" s="558">
        <f>各種係数!C63</f>
        <v>5.1527811911198484E-2</v>
      </c>
      <c r="N65" s="546">
        <f t="shared" si="12"/>
        <v>0</v>
      </c>
      <c r="O65" s="75">
        <f>各種係数!J63</f>
        <v>0</v>
      </c>
      <c r="P65" s="75">
        <f>各種係数!K63</f>
        <v>0</v>
      </c>
      <c r="Q65" s="75">
        <f>各種係数!L63</f>
        <v>0</v>
      </c>
      <c r="R65" s="75">
        <f>各種係数!M63</f>
        <v>0</v>
      </c>
      <c r="S65" s="75">
        <f>各種係数!N63</f>
        <v>0</v>
      </c>
      <c r="T65" s="75">
        <f>各種係数!O63</f>
        <v>0</v>
      </c>
      <c r="U65" s="75">
        <f>各種係数!P63</f>
        <v>0</v>
      </c>
      <c r="V65" s="75">
        <f>各種係数!Q63</f>
        <v>0</v>
      </c>
      <c r="W65" s="75">
        <f>各種係数!R63</f>
        <v>0</v>
      </c>
      <c r="X65" s="75">
        <f>各種係数!S63</f>
        <v>0</v>
      </c>
      <c r="Y65" s="75">
        <f>各種係数!T63</f>
        <v>0</v>
      </c>
      <c r="Z65" s="75">
        <f>各種係数!U63</f>
        <v>0</v>
      </c>
      <c r="AA65" s="75">
        <f>各種係数!V63</f>
        <v>0</v>
      </c>
      <c r="AB65" s="75">
        <f>各種係数!W63</f>
        <v>0</v>
      </c>
      <c r="AC65" s="75">
        <f>各種係数!X63</f>
        <v>0</v>
      </c>
      <c r="AD65" s="75">
        <f>各種係数!Y63</f>
        <v>0</v>
      </c>
      <c r="AE65" s="75">
        <f>各種係数!Z63</f>
        <v>0</v>
      </c>
      <c r="AF65" s="75">
        <f>各種係数!AA63</f>
        <v>0</v>
      </c>
      <c r="AG65" s="75">
        <f>各種係数!AB63</f>
        <v>0</v>
      </c>
      <c r="AH65" s="75">
        <f>各種係数!AC63</f>
        <v>0</v>
      </c>
      <c r="AI65" s="75">
        <f>各種係数!AD63</f>
        <v>0</v>
      </c>
      <c r="AJ65" s="75">
        <f>各種係数!AE63</f>
        <v>0</v>
      </c>
      <c r="AK65" s="75">
        <f>各種係数!AF63</f>
        <v>0</v>
      </c>
      <c r="AL65" s="75">
        <f>各種係数!AG63</f>
        <v>0</v>
      </c>
      <c r="AM65" s="75">
        <f>各種係数!AH63</f>
        <v>0</v>
      </c>
      <c r="AN65" s="75">
        <f>各種係数!AI63</f>
        <v>0</v>
      </c>
      <c r="AO65" s="75">
        <f>各種係数!AJ63</f>
        <v>0</v>
      </c>
      <c r="AP65" s="75">
        <f>各種係数!AK63</f>
        <v>0</v>
      </c>
      <c r="AQ65" s="75">
        <f>各種係数!AL63</f>
        <v>0</v>
      </c>
      <c r="AR65" s="75">
        <f>各種係数!AM63</f>
        <v>0</v>
      </c>
      <c r="AS65" s="75">
        <f>各種係数!AN63</f>
        <v>0</v>
      </c>
      <c r="AT65" s="75">
        <f>各種係数!AO63</f>
        <v>0</v>
      </c>
      <c r="AU65" s="75">
        <f>各種係数!AP63</f>
        <v>0</v>
      </c>
      <c r="AV65" s="75">
        <f>各種係数!AQ63</f>
        <v>0</v>
      </c>
      <c r="AW65" s="75">
        <f>各種係数!AR63</f>
        <v>0</v>
      </c>
      <c r="AX65" s="75">
        <f>各種係数!AS63</f>
        <v>0</v>
      </c>
      <c r="AY65" s="75">
        <f>各種係数!AT63</f>
        <v>0</v>
      </c>
      <c r="AZ65" s="75">
        <f>各種係数!AU63</f>
        <v>0</v>
      </c>
      <c r="BA65" s="75">
        <f>各種係数!AV63</f>
        <v>0</v>
      </c>
      <c r="BB65" s="75">
        <f>各種係数!AW63</f>
        <v>0</v>
      </c>
      <c r="BC65" s="75">
        <f>各種係数!AX63</f>
        <v>0</v>
      </c>
      <c r="BD65" s="75">
        <f>各種係数!AY63</f>
        <v>0</v>
      </c>
      <c r="BE65" s="75">
        <f>各種係数!AZ63</f>
        <v>0</v>
      </c>
      <c r="BF65" s="75">
        <f>各種係数!BA63</f>
        <v>0</v>
      </c>
      <c r="BG65" s="75">
        <f>各種係数!BB63</f>
        <v>0</v>
      </c>
      <c r="BH65" s="75">
        <f>各種係数!BC63</f>
        <v>0</v>
      </c>
      <c r="BI65" s="75">
        <f>各種係数!BD63</f>
        <v>0</v>
      </c>
      <c r="BJ65" s="75">
        <f>各種係数!BE63</f>
        <v>0</v>
      </c>
      <c r="BK65" s="75">
        <f>各種係数!BF63</f>
        <v>0</v>
      </c>
      <c r="BL65" s="75">
        <f>各種係数!BG63</f>
        <v>0</v>
      </c>
      <c r="BM65" s="75">
        <f>各種係数!BH63</f>
        <v>0</v>
      </c>
      <c r="BN65" s="75">
        <f>各種係数!BI63</f>
        <v>0</v>
      </c>
      <c r="BO65" s="75">
        <f>各種係数!BJ63</f>
        <v>0</v>
      </c>
      <c r="BP65" s="75">
        <f>各種係数!BK63</f>
        <v>0</v>
      </c>
      <c r="BQ65" s="75">
        <f>各種係数!BL63</f>
        <v>0</v>
      </c>
      <c r="BR65" s="75">
        <f>各種係数!BM63</f>
        <v>0</v>
      </c>
      <c r="BS65" s="75">
        <f>各種係数!BN63</f>
        <v>0</v>
      </c>
      <c r="BT65" s="75">
        <f>各種係数!BO63</f>
        <v>0</v>
      </c>
      <c r="BU65" s="75">
        <f>各種係数!BP63</f>
        <v>0.24131685489026208</v>
      </c>
      <c r="BV65" s="75">
        <f>各種係数!BQ63</f>
        <v>0</v>
      </c>
      <c r="BW65" s="75">
        <f>各種係数!BR63</f>
        <v>0</v>
      </c>
      <c r="BX65" s="75">
        <f>各種係数!BS63</f>
        <v>0</v>
      </c>
      <c r="BY65" s="75">
        <f>各種係数!BT63</f>
        <v>0</v>
      </c>
      <c r="BZ65" s="75">
        <f>各種係数!BU63</f>
        <v>0</v>
      </c>
      <c r="CA65" s="75">
        <f>各種係数!BV63</f>
        <v>0</v>
      </c>
      <c r="CB65" s="75">
        <f>各種係数!BW63</f>
        <v>0</v>
      </c>
      <c r="CC65" s="75">
        <f>各種係数!BX63</f>
        <v>0</v>
      </c>
      <c r="CD65" s="75">
        <f>各種係数!BY63</f>
        <v>0</v>
      </c>
      <c r="CE65" s="75">
        <f>各種係数!BZ63</f>
        <v>0</v>
      </c>
      <c r="CF65" s="75">
        <f>各種係数!CA63</f>
        <v>0</v>
      </c>
      <c r="CG65" s="75">
        <f>各種係数!CB63</f>
        <v>0</v>
      </c>
      <c r="CH65" s="75">
        <f>各種係数!CC63</f>
        <v>0</v>
      </c>
      <c r="CI65" s="75">
        <f>各種係数!CD63</f>
        <v>0</v>
      </c>
      <c r="CJ65" s="75">
        <f>各種係数!CE63</f>
        <v>0</v>
      </c>
      <c r="CK65" s="75">
        <f>各種係数!CF63</f>
        <v>8.4339288588443584E-2</v>
      </c>
      <c r="CL65" s="75">
        <f>各種係数!CG63</f>
        <v>0</v>
      </c>
      <c r="CM65" s="75">
        <f>各種係数!CH63</f>
        <v>0</v>
      </c>
      <c r="CN65" s="75">
        <f>各種係数!CI63</f>
        <v>0</v>
      </c>
      <c r="CO65" s="75">
        <f>各種係数!CJ63</f>
        <v>0.15027700831024932</v>
      </c>
      <c r="CP65" s="75">
        <f>各種係数!CK63</f>
        <v>0</v>
      </c>
      <c r="CQ65" s="75">
        <f>各種係数!CL63</f>
        <v>0</v>
      </c>
      <c r="CR65" s="75">
        <f>各種係数!CM63</f>
        <v>1.639436938210187E-3</v>
      </c>
      <c r="CS65" s="75">
        <f>各種係数!CN63</f>
        <v>0</v>
      </c>
      <c r="CT65" s="75">
        <f>各種係数!CO63</f>
        <v>0</v>
      </c>
      <c r="CU65" s="75">
        <f>各種係数!CP63</f>
        <v>0</v>
      </c>
      <c r="CV65" s="75">
        <f>各種係数!CQ63</f>
        <v>0</v>
      </c>
      <c r="CW65" s="75">
        <f>各種係数!CR63</f>
        <v>0</v>
      </c>
      <c r="CX65" s="75">
        <f>各種係数!CS63</f>
        <v>0</v>
      </c>
      <c r="CY65" s="75">
        <f>各種係数!CT63</f>
        <v>5.9642881039562723E-3</v>
      </c>
      <c r="CZ65" s="75">
        <f>各種係数!CU63</f>
        <v>0</v>
      </c>
      <c r="DA65" s="75">
        <f>各種係数!CV63</f>
        <v>0</v>
      </c>
      <c r="DB65" s="75">
        <f>各種係数!CW63</f>
        <v>0</v>
      </c>
      <c r="DC65" s="75">
        <f>各種係数!CX63</f>
        <v>0</v>
      </c>
      <c r="DD65" s="75">
        <f>各種係数!CY63</f>
        <v>0</v>
      </c>
      <c r="DE65" s="75">
        <f>各種係数!CZ63</f>
        <v>0</v>
      </c>
      <c r="DF65" s="75">
        <f>各種係数!DA63</f>
        <v>0</v>
      </c>
      <c r="DG65" s="75">
        <f>各種係数!DB63</f>
        <v>0</v>
      </c>
      <c r="DH65" s="75">
        <f>各種係数!DC63</f>
        <v>0</v>
      </c>
      <c r="DI65" s="75">
        <f>各種係数!DD63</f>
        <v>4.4872331519464209E-3</v>
      </c>
      <c r="DJ65" s="75">
        <f>各種係数!DE63</f>
        <v>5.0648811272399435E-6</v>
      </c>
      <c r="DK65" s="75">
        <f>各種係数!DF63</f>
        <v>0</v>
      </c>
      <c r="DL65" s="75">
        <f>各種係数!DG63</f>
        <v>0</v>
      </c>
      <c r="DM65" s="75">
        <f>各種係数!DH63</f>
        <v>0</v>
      </c>
      <c r="DN65" s="75">
        <f>各種係数!DI63</f>
        <v>0</v>
      </c>
      <c r="DO65" s="75">
        <f>各種係数!DJ63</f>
        <v>0</v>
      </c>
      <c r="DP65" s="75">
        <f>各種係数!DK63</f>
        <v>1.1999904000767994E-4</v>
      </c>
      <c r="DQ65" s="75">
        <f>各種係数!DL63</f>
        <v>0</v>
      </c>
      <c r="DR65" s="75">
        <f>各種係数!DM63</f>
        <v>0</v>
      </c>
      <c r="DS65" s="75">
        <f>各種係数!DN63</f>
        <v>9.0691434997318378E-6</v>
      </c>
      <c r="DT65" s="73">
        <f>各種係数!DO63</f>
        <v>2.914650726767749E-6</v>
      </c>
      <c r="DU65" s="73">
        <f>各種係数!DP63</f>
        <v>9.4146386981238811E-6</v>
      </c>
      <c r="DV65" s="73">
        <f>各種係数!DQ63</f>
        <v>4.652338252180062E-6</v>
      </c>
      <c r="DW65" s="73">
        <f>各種係数!DR63</f>
        <v>2.8622602947192439E-6</v>
      </c>
      <c r="DX65" s="73">
        <f>各種係数!DS63</f>
        <v>9.9496110593999901E-6</v>
      </c>
      <c r="DY65" s="73">
        <f>各種係数!DT63</f>
        <v>1.8830623453387072E-5</v>
      </c>
      <c r="DZ65" s="73">
        <f>各種係数!DU63</f>
        <v>3.2681498331100435E-6</v>
      </c>
      <c r="EA65" s="73">
        <f>各種係数!DV63</f>
        <v>3.8180940255153236E-6</v>
      </c>
      <c r="EB65" s="73">
        <f>各種係数!DW63</f>
        <v>1.2327407790771724E-6</v>
      </c>
      <c r="EC65" s="73">
        <f>各種係数!DX63</f>
        <v>0</v>
      </c>
      <c r="ED65" s="73">
        <f>各種係数!DY63</f>
        <v>4.0677232459250857E-6</v>
      </c>
      <c r="EE65" s="73">
        <f>各種係数!DZ63</f>
        <v>1.8076455491447455E-6</v>
      </c>
      <c r="EF65" s="73">
        <f>各種係数!EA63</f>
        <v>3.8212975783161708E-6</v>
      </c>
      <c r="EG65" s="73">
        <f>各種係数!EB63</f>
        <v>2.1349490143391437E-6</v>
      </c>
      <c r="EH65" s="73">
        <f>各種係数!EC63</f>
        <v>4.0573263387919958E-6</v>
      </c>
      <c r="EI65" s="73">
        <f>各種係数!ED63</f>
        <v>2.4463699953563049E-6</v>
      </c>
      <c r="EJ65" s="73">
        <f>各種係数!EE63</f>
        <v>2.9489356992012553E-6</v>
      </c>
      <c r="EK65" s="73">
        <f>各種係数!EF63</f>
        <v>0</v>
      </c>
      <c r="EL65" s="73">
        <f>各種係数!EG63</f>
        <v>4.0992158583225512E-6</v>
      </c>
      <c r="EM65" s="73">
        <f>各種係数!EH63</f>
        <v>0</v>
      </c>
      <c r="EN65" s="73">
        <f>各種係数!EI63</f>
        <v>2.6860016581469171E-6</v>
      </c>
      <c r="EO65" s="73">
        <f>各種係数!EJ63</f>
        <v>5.5449940846917619E-10</v>
      </c>
      <c r="EP65" s="73">
        <f>各種係数!EK63</f>
        <v>0</v>
      </c>
      <c r="EQ65" s="73">
        <f>各種係数!EL63</f>
        <v>2.1669298154743315E-6</v>
      </c>
      <c r="ER65" s="73">
        <f>各種係数!EM63</f>
        <v>1.4441442829253824E-6</v>
      </c>
      <c r="ES65" s="73">
        <f>各種係数!EN63</f>
        <v>3.5116460424063706E-8</v>
      </c>
      <c r="ET65" s="73">
        <f>各種係数!EO63</f>
        <v>2.9118662653953115E-6</v>
      </c>
      <c r="EU65" s="73">
        <f>各種係数!EP63</f>
        <v>2.8141608942198947E-6</v>
      </c>
      <c r="EV65" s="73">
        <f>各種係数!EQ63</f>
        <v>2.6087723390104512E-6</v>
      </c>
      <c r="EW65" s="73">
        <f>各種係数!ER63</f>
        <v>3.0426712036103503E-6</v>
      </c>
      <c r="EX65" s="73">
        <f>各種係数!ES63</f>
        <v>3.608450021557006E-6</v>
      </c>
      <c r="EY65" s="73">
        <f>各種係数!ET63</f>
        <v>5.8447556645000074E-6</v>
      </c>
      <c r="EZ65" s="73">
        <f>各種係数!EU63</f>
        <v>5.3068626918464047E-6</v>
      </c>
      <c r="FA65" s="73">
        <f>各種係数!EV63</f>
        <v>5.9524377778046272E-6</v>
      </c>
      <c r="FB65" s="73">
        <f>各種係数!EW63</f>
        <v>3.2647621347603905E-6</v>
      </c>
      <c r="FC65" s="73">
        <f>各種係数!EX63</f>
        <v>0</v>
      </c>
      <c r="FD65" s="73">
        <f>各種係数!EY63</f>
        <v>2.7487049029059172E-6</v>
      </c>
      <c r="FE65" s="73">
        <f>各種係数!EZ63</f>
        <v>1.1747569755648378E-6</v>
      </c>
      <c r="FF65" s="73">
        <f>各種係数!FA63</f>
        <v>2.0525195519381277E-6</v>
      </c>
      <c r="FG65" s="73">
        <f>各種係数!FB63</f>
        <v>1.6719896056021641E-6</v>
      </c>
      <c r="FH65" s="73">
        <f>各種係数!FC63</f>
        <v>2.8267298396390028E-6</v>
      </c>
      <c r="FI65" s="73">
        <f>各種係数!FD63</f>
        <v>2.2855909065081846E-6</v>
      </c>
      <c r="FJ65" s="73">
        <f>各種係数!FE63</f>
        <v>1.7039121680634284E-6</v>
      </c>
      <c r="FK65" s="73">
        <f>各種係数!FF63</f>
        <v>2.1831562573117604E-6</v>
      </c>
      <c r="FL65" s="73">
        <f>各種係数!FG63</f>
        <v>3.4710455573158881E-6</v>
      </c>
      <c r="FM65" s="73">
        <f>各種係数!FH63</f>
        <v>1.9583292710471767E-6</v>
      </c>
      <c r="FN65" s="73">
        <f>各種係数!FI63</f>
        <v>3.1776625611753736E-6</v>
      </c>
      <c r="FO65" s="73">
        <f>各種係数!FJ63</f>
        <v>2.2510090186987967E-6</v>
      </c>
      <c r="FP65" s="73">
        <f>各種係数!FK63</f>
        <v>1.2359430195105442E-6</v>
      </c>
      <c r="FQ65" s="73">
        <f>各種係数!FL63</f>
        <v>2.7002782634498747E-6</v>
      </c>
      <c r="FR65" s="73">
        <f>各種係数!FM63</f>
        <v>1.3636590607842508E-6</v>
      </c>
      <c r="FS65" s="73">
        <f>各種係数!FN63</f>
        <v>2.9711835237404894E-6</v>
      </c>
      <c r="FT65" s="73">
        <f>各種係数!FO63</f>
        <v>1.6394326362362779E-6</v>
      </c>
      <c r="FU65" s="73">
        <f>各種係数!FP63</f>
        <v>0</v>
      </c>
      <c r="FV65" s="73">
        <f>各種係数!FQ63</f>
        <v>6.3335451823715898E-7</v>
      </c>
      <c r="FW65" s="73">
        <f>各種係数!FR63</f>
        <v>1.3714795258207481E-6</v>
      </c>
      <c r="FX65" s="73">
        <f>各種係数!FS63</f>
        <v>1.6051191046038017E-6</v>
      </c>
      <c r="FY65" s="73">
        <f>各種係数!FT63</f>
        <v>1.0125927062430402</v>
      </c>
      <c r="FZ65" s="73">
        <f>各種係数!FU63</f>
        <v>5.046513676513645E-6</v>
      </c>
      <c r="GA65" s="73">
        <f>各種係数!FV63</f>
        <v>4.9573493744555086E-6</v>
      </c>
      <c r="GB65" s="73">
        <f>各種係数!FW63</f>
        <v>4.0542287841199537E-6</v>
      </c>
      <c r="GC65" s="73">
        <f>各種係数!FX63</f>
        <v>4.1657529400527405E-6</v>
      </c>
      <c r="GD65" s="73">
        <f>各種係数!FY63</f>
        <v>3.9522474450936506E-6</v>
      </c>
      <c r="GE65" s="73">
        <f>各種係数!FZ63</f>
        <v>3.1022916771832172E-6</v>
      </c>
      <c r="GF65" s="73">
        <f>各種係数!GA63</f>
        <v>6.487832160810484E-6</v>
      </c>
      <c r="GG65" s="73">
        <f>各種係数!GB63</f>
        <v>2.3289172992232296E-6</v>
      </c>
      <c r="GH65" s="73">
        <f>各種係数!GC63</f>
        <v>5.7437628953866593E-6</v>
      </c>
      <c r="GI65" s="73">
        <f>各種係数!GD63</f>
        <v>1.1906770699923686E-5</v>
      </c>
      <c r="GJ65" s="73">
        <f>各種係数!GE63</f>
        <v>5.9157285606614178E-6</v>
      </c>
      <c r="GK65" s="73">
        <f>各種係数!GF63</f>
        <v>7.7915470285388508E-6</v>
      </c>
      <c r="GL65" s="73">
        <f>各種係数!GG63</f>
        <v>1.9996133053898933E-6</v>
      </c>
      <c r="GM65" s="73">
        <f>各種係数!GH63</f>
        <v>1.4362586904061345E-6</v>
      </c>
      <c r="GN65" s="73">
        <f>各種係数!GI63</f>
        <v>4.9772498745657979E-7</v>
      </c>
      <c r="GO65" s="73">
        <f>各種係数!GJ63</f>
        <v>4.4027729342710556E-3</v>
      </c>
      <c r="GP65" s="73">
        <f>各種係数!GK63</f>
        <v>5.2419150854660012E-6</v>
      </c>
      <c r="GQ65" s="73">
        <f>各種係数!GL63</f>
        <v>5.3486883501889916E-5</v>
      </c>
      <c r="GR65" s="73">
        <f>各種係数!GM63</f>
        <v>5.2929628133986489E-6</v>
      </c>
      <c r="GS65" s="73">
        <f>各種係数!GN63</f>
        <v>7.8525353149567871E-3</v>
      </c>
      <c r="GT65" s="73">
        <f>各種係数!GO63</f>
        <v>6.0262887998015023E-6</v>
      </c>
      <c r="GU65" s="73">
        <f>各種係数!GP63</f>
        <v>2.996305026027345E-6</v>
      </c>
      <c r="GV65" s="73">
        <f>各種係数!GQ63</f>
        <v>8.9686318787615983E-5</v>
      </c>
      <c r="GW65" s="73">
        <f>各種係数!GR63</f>
        <v>1.9890360141706487E-6</v>
      </c>
      <c r="GX65" s="73">
        <f>各種係数!GS63</f>
        <v>3.5631609820100578E-6</v>
      </c>
      <c r="GY65" s="73">
        <f>各種係数!GT63</f>
        <v>4.2750995176093307E-6</v>
      </c>
      <c r="GZ65" s="73">
        <f>各種係数!GU63</f>
        <v>3.7061259390439425E-6</v>
      </c>
      <c r="HA65" s="73">
        <f>各種係数!GV63</f>
        <v>2.9579200412289283E-6</v>
      </c>
      <c r="HB65" s="73">
        <f>各種係数!GW63</f>
        <v>3.6548531175018535E-6</v>
      </c>
      <c r="HC65" s="73">
        <f>各種係数!GX63</f>
        <v>3.1825416123293907E-4</v>
      </c>
      <c r="HD65" s="73">
        <f>各種係数!GY63</f>
        <v>4.1419078934117976E-6</v>
      </c>
      <c r="HE65" s="73">
        <f>各種係数!GZ63</f>
        <v>1.5137877030739442E-5</v>
      </c>
      <c r="HF65" s="73">
        <f>各種係数!HA63</f>
        <v>2.096265168586597E-6</v>
      </c>
      <c r="HG65" s="73">
        <f>各種係数!HB63</f>
        <v>6.8054766555270146E-6</v>
      </c>
      <c r="HH65" s="73">
        <f>各種係数!HC63</f>
        <v>3.0826094288942201E-6</v>
      </c>
      <c r="HI65" s="73">
        <f>各種係数!HD63</f>
        <v>1.5534270341323744E-6</v>
      </c>
      <c r="HJ65" s="73">
        <f>各種係数!HE63</f>
        <v>5.7681627209566115E-6</v>
      </c>
      <c r="HK65" s="73">
        <f>各種係数!HF63</f>
        <v>1.6241718157981216E-5</v>
      </c>
      <c r="HL65" s="73">
        <f>各種係数!HG63</f>
        <v>3.0339075095972005E-6</v>
      </c>
      <c r="HM65" s="73">
        <f>各種係数!HH63</f>
        <v>2.4164503099259322E-4</v>
      </c>
      <c r="HN65" s="73">
        <f>各種係数!HI63</f>
        <v>2.2236784664639289E-6</v>
      </c>
      <c r="HO65" s="73">
        <f>各種係数!HJ63</f>
        <v>7.6415808636195703E-6</v>
      </c>
      <c r="HP65" s="73">
        <f>各種係数!HK63</f>
        <v>2.4375375159783559E-6</v>
      </c>
      <c r="HQ65" s="73">
        <f>各種係数!HL63</f>
        <v>3.3327773178020261E-6</v>
      </c>
      <c r="HR65" s="73">
        <f>各種係数!HM63</f>
        <v>4.4286042303453283E-6</v>
      </c>
      <c r="HS65" s="73">
        <f>各種係数!HN63</f>
        <v>1.4322136955842899E-6</v>
      </c>
      <c r="HT65" s="73">
        <f>各種係数!HO63</f>
        <v>1.0337618522627648E-5</v>
      </c>
      <c r="HU65" s="73">
        <f>各種係数!HP63</f>
        <v>1.8721214896337153E-6</v>
      </c>
      <c r="HV65" s="73">
        <f>各種係数!HQ63</f>
        <v>3.4751087258468531E-5</v>
      </c>
      <c r="HW65" s="203">
        <v>0</v>
      </c>
      <c r="HX65" s="203">
        <f t="shared" si="25"/>
        <v>0</v>
      </c>
      <c r="HY65" s="203">
        <f t="shared" si="26"/>
        <v>0</v>
      </c>
      <c r="HZ65" s="72">
        <f>各種係数!HT63</f>
        <v>4.1657788195184316E-4</v>
      </c>
      <c r="IA65" s="221">
        <f t="shared" si="6"/>
        <v>0</v>
      </c>
      <c r="IB65" s="203">
        <f t="shared" si="13"/>
        <v>0</v>
      </c>
      <c r="IC65" s="219">
        <f t="shared" si="14"/>
        <v>0</v>
      </c>
      <c r="ID65" s="219">
        <f t="shared" si="15"/>
        <v>0</v>
      </c>
      <c r="IE65" s="72">
        <f>各種係数!HT63</f>
        <v>4.1657788195184316E-4</v>
      </c>
      <c r="IF65" s="221">
        <f t="shared" si="27"/>
        <v>0</v>
      </c>
      <c r="II65" s="72">
        <f>各種係数!I63</f>
        <v>2.1067419886105742E-4</v>
      </c>
      <c r="IJ65" s="219">
        <f t="shared" si="16"/>
        <v>0</v>
      </c>
      <c r="IK65" s="73">
        <f>各種係数!C63</f>
        <v>5.1527811911198484E-2</v>
      </c>
      <c r="IL65" s="219">
        <f t="shared" si="17"/>
        <v>0</v>
      </c>
      <c r="IM65" s="232">
        <v>0</v>
      </c>
      <c r="IN65" s="545">
        <f>各種係数!E63</f>
        <v>0.35819305348391223</v>
      </c>
      <c r="IO65" s="219">
        <f t="shared" si="18"/>
        <v>0</v>
      </c>
      <c r="IP65" s="545">
        <f>各種係数!F63</f>
        <v>0.21841039846580013</v>
      </c>
      <c r="IQ65" s="232">
        <f t="shared" si="19"/>
        <v>0</v>
      </c>
      <c r="IR65" s="72">
        <f>各種係数!HT63</f>
        <v>4.1657788195184316E-4</v>
      </c>
      <c r="IS65" s="233">
        <f t="shared" si="20"/>
        <v>0</v>
      </c>
      <c r="IT65" s="234">
        <f t="shared" si="21"/>
        <v>0</v>
      </c>
      <c r="IU65" s="234">
        <f t="shared" si="22"/>
        <v>0</v>
      </c>
      <c r="IV65" s="234">
        <f t="shared" si="23"/>
        <v>0</v>
      </c>
      <c r="IW65" s="235">
        <f t="shared" si="24"/>
        <v>0</v>
      </c>
      <c r="IY65" s="177"/>
      <c r="IZ65" s="181"/>
      <c r="JA65" s="178"/>
      <c r="JB65" s="181"/>
    </row>
    <row r="66" spans="1:262">
      <c r="A66" s="6" t="s">
        <v>273</v>
      </c>
      <c r="B66" s="1" t="s">
        <v>42</v>
      </c>
      <c r="C66" s="219">
        <f>'計算2-1'!AC66</f>
        <v>0</v>
      </c>
      <c r="D66" s="545">
        <f>各種係数!D64</f>
        <v>0.69230849914515569</v>
      </c>
      <c r="E66" s="545">
        <f>各種係数!E64</f>
        <v>0.30769150085484431</v>
      </c>
      <c r="F66" s="545">
        <f>各種係数!F64</f>
        <v>0.11059482478314227</v>
      </c>
      <c r="G66" s="546">
        <f t="shared" si="8"/>
        <v>0</v>
      </c>
      <c r="H66" s="546">
        <f t="shared" si="9"/>
        <v>0</v>
      </c>
      <c r="I66" s="546">
        <f t="shared" si="10"/>
        <v>0</v>
      </c>
      <c r="J66" s="72">
        <f>各種係数!HT64</f>
        <v>3.651181573123276E-4</v>
      </c>
      <c r="K66" s="221">
        <f t="shared" si="11"/>
        <v>0</v>
      </c>
      <c r="L66" s="546">
        <v>0</v>
      </c>
      <c r="M66" s="558">
        <f>各種係数!C64</f>
        <v>4.4731493457410121E-2</v>
      </c>
      <c r="N66" s="546">
        <f t="shared" si="12"/>
        <v>0</v>
      </c>
      <c r="O66" s="75">
        <f>各種係数!J64</f>
        <v>1.0521789253135951E-4</v>
      </c>
      <c r="P66" s="75">
        <f>各種係数!K64</f>
        <v>0</v>
      </c>
      <c r="Q66" s="75">
        <f>各種係数!L64</f>
        <v>1.8095180650220158E-4</v>
      </c>
      <c r="R66" s="75">
        <f>各種係数!M64</f>
        <v>1.7210222872386197E-4</v>
      </c>
      <c r="S66" s="75">
        <f>各種係数!N64</f>
        <v>8.3459787556904395E-3</v>
      </c>
      <c r="T66" s="75">
        <f>各種係数!O64</f>
        <v>2.2522522522522522E-3</v>
      </c>
      <c r="U66" s="75">
        <f>各種係数!P64</f>
        <v>1.056338028169014E-3</v>
      </c>
      <c r="V66" s="75">
        <f>各種係数!Q64</f>
        <v>2.4995295003293498E-4</v>
      </c>
      <c r="W66" s="75">
        <f>各種係数!R64</f>
        <v>1.3279852566534772E-3</v>
      </c>
      <c r="X66" s="75">
        <f>各種係数!S64</f>
        <v>0</v>
      </c>
      <c r="Y66" s="75">
        <f>各種係数!T64</f>
        <v>0</v>
      </c>
      <c r="Z66" s="75">
        <f>各種係数!U64</f>
        <v>1.6128243976345242E-3</v>
      </c>
      <c r="AA66" s="75">
        <f>各種係数!V64</f>
        <v>1.5107227469924002E-2</v>
      </c>
      <c r="AB66" s="75">
        <f>各種係数!W64</f>
        <v>1.3907561077372399E-3</v>
      </c>
      <c r="AC66" s="75">
        <f>各種係数!X64</f>
        <v>6.2863429200062867E-3</v>
      </c>
      <c r="AD66" s="75">
        <f>各種係数!Y64</f>
        <v>1.0563845239667238E-3</v>
      </c>
      <c r="AE66" s="75">
        <f>各種係数!Z64</f>
        <v>8.962500896250089E-5</v>
      </c>
      <c r="AF66" s="75">
        <f>各種係数!AA64</f>
        <v>4.007212983370066E-5</v>
      </c>
      <c r="AG66" s="75">
        <f>各種係数!AB64</f>
        <v>0</v>
      </c>
      <c r="AH66" s="75">
        <f>各種係数!AC64</f>
        <v>0</v>
      </c>
      <c r="AI66" s="75">
        <f>各種係数!AD64</f>
        <v>0</v>
      </c>
      <c r="AJ66" s="75">
        <f>各種係数!AE64</f>
        <v>0</v>
      </c>
      <c r="AK66" s="75">
        <f>各種係数!AF64</f>
        <v>0</v>
      </c>
      <c r="AL66" s="75">
        <f>各種係数!AG64</f>
        <v>0</v>
      </c>
      <c r="AM66" s="75">
        <f>各種係数!AH64</f>
        <v>1.2558435972384E-4</v>
      </c>
      <c r="AN66" s="75">
        <f>各種係数!AI64</f>
        <v>1.4563106796116506E-4</v>
      </c>
      <c r="AO66" s="75">
        <f>各種係数!AJ64</f>
        <v>0</v>
      </c>
      <c r="AP66" s="75">
        <f>各種係数!AK64</f>
        <v>2.4869435463814973E-4</v>
      </c>
      <c r="AQ66" s="75">
        <f>各種係数!AL64</f>
        <v>2.2672064777327935E-4</v>
      </c>
      <c r="AR66" s="75">
        <f>各種係数!AM64</f>
        <v>3.1476235442241108E-4</v>
      </c>
      <c r="AS66" s="75">
        <f>各種係数!AN64</f>
        <v>1.4654492165483036E-3</v>
      </c>
      <c r="AT66" s="75">
        <f>各種係数!AO64</f>
        <v>2.8077434609132556E-3</v>
      </c>
      <c r="AU66" s="75">
        <f>各種係数!AP64</f>
        <v>1.3791835233541744E-4</v>
      </c>
      <c r="AV66" s="75">
        <f>各種係数!AQ64</f>
        <v>5.1948051948051948E-3</v>
      </c>
      <c r="AW66" s="75">
        <f>各種係数!AR64</f>
        <v>3.4131148939801187E-4</v>
      </c>
      <c r="AX66" s="75">
        <f>各種係数!AS64</f>
        <v>0</v>
      </c>
      <c r="AY66" s="75">
        <f>各種係数!AT64</f>
        <v>0</v>
      </c>
      <c r="AZ66" s="75">
        <f>各種係数!AU64</f>
        <v>2.1118354604719495E-3</v>
      </c>
      <c r="BA66" s="75">
        <f>各種係数!AV64</f>
        <v>0</v>
      </c>
      <c r="BB66" s="75">
        <f>各種係数!AW64</f>
        <v>0</v>
      </c>
      <c r="BC66" s="75">
        <f>各種係数!AX64</f>
        <v>1.201923076923077E-3</v>
      </c>
      <c r="BD66" s="75">
        <f>各種係数!AY64</f>
        <v>2.1689151086626471E-5</v>
      </c>
      <c r="BE66" s="75">
        <f>各種係数!AZ64</f>
        <v>1.7605633802816902E-4</v>
      </c>
      <c r="BF66" s="75">
        <f>各種係数!BA64</f>
        <v>0</v>
      </c>
      <c r="BG66" s="75">
        <f>各種係数!BB64</f>
        <v>7.7424132765556355E-4</v>
      </c>
      <c r="BH66" s="75">
        <f>各種係数!BC64</f>
        <v>2.4410792594672832E-3</v>
      </c>
      <c r="BI66" s="75">
        <f>各種係数!BD64</f>
        <v>2.4228998650098647E-4</v>
      </c>
      <c r="BJ66" s="75">
        <f>各種係数!BE64</f>
        <v>1.3741914056667876E-3</v>
      </c>
      <c r="BK66" s="75">
        <f>各種係数!BF64</f>
        <v>1.2128812095920402E-3</v>
      </c>
      <c r="BL66" s="75">
        <f>各種係数!BG64</f>
        <v>3.1172069825436408E-4</v>
      </c>
      <c r="BM66" s="75">
        <f>各種係数!BH64</f>
        <v>2.8869435649096667E-3</v>
      </c>
      <c r="BN66" s="75">
        <f>各種係数!BI64</f>
        <v>6.3297816225340231E-4</v>
      </c>
      <c r="BO66" s="75">
        <f>各種係数!BJ64</f>
        <v>1.1829652996845426E-3</v>
      </c>
      <c r="BP66" s="75">
        <f>各種係数!BK64</f>
        <v>5.6532205120723609E-4</v>
      </c>
      <c r="BQ66" s="75">
        <f>各種係数!BL64</f>
        <v>0</v>
      </c>
      <c r="BR66" s="75">
        <f>各種係数!BM64</f>
        <v>4.3725404459991256E-4</v>
      </c>
      <c r="BS66" s="75">
        <f>各種係数!BN64</f>
        <v>3.1649862097029435E-4</v>
      </c>
      <c r="BT66" s="75">
        <f>各種係数!BO64</f>
        <v>0</v>
      </c>
      <c r="BU66" s="75">
        <f>各種係数!BP64</f>
        <v>3.1962497336458556E-4</v>
      </c>
      <c r="BV66" s="75">
        <f>各種係数!BQ64</f>
        <v>6.0426478146403888E-2</v>
      </c>
      <c r="BW66" s="75">
        <f>各種係数!BR64</f>
        <v>0</v>
      </c>
      <c r="BX66" s="75">
        <f>各種係数!BS64</f>
        <v>1.2792658272445872E-3</v>
      </c>
      <c r="BY66" s="75">
        <f>各種係数!BT64</f>
        <v>4.1136588710291768E-3</v>
      </c>
      <c r="BZ66" s="75">
        <f>各種係数!BU64</f>
        <v>2.6182897115460189E-3</v>
      </c>
      <c r="CA66" s="75">
        <f>各種係数!BV64</f>
        <v>2.8302497088886014E-3</v>
      </c>
      <c r="CB66" s="75">
        <f>各種係数!BW64</f>
        <v>1.3461758509514098E-5</v>
      </c>
      <c r="CC66" s="75">
        <f>各種係数!BX64</f>
        <v>0</v>
      </c>
      <c r="CD66" s="75">
        <f>各種係数!BY64</f>
        <v>6.5012460721638316E-4</v>
      </c>
      <c r="CE66" s="75">
        <f>各種係数!BZ64</f>
        <v>5.0420819920102397E-4</v>
      </c>
      <c r="CF66" s="75">
        <f>各種係数!CA64</f>
        <v>3.1417364966692687E-4</v>
      </c>
      <c r="CG66" s="75">
        <f>各種係数!CB64</f>
        <v>1.8284226064387233E-4</v>
      </c>
      <c r="CH66" s="75">
        <f>各種係数!CC64</f>
        <v>0</v>
      </c>
      <c r="CI66" s="75">
        <f>各種係数!CD64</f>
        <v>0</v>
      </c>
      <c r="CJ66" s="75">
        <f>各種係数!CE64</f>
        <v>0</v>
      </c>
      <c r="CK66" s="75">
        <f>各種係数!CF64</f>
        <v>0</v>
      </c>
      <c r="CL66" s="75">
        <f>各種係数!CG64</f>
        <v>1.9530995690160283E-4</v>
      </c>
      <c r="CM66" s="75">
        <f>各種係数!CH64</f>
        <v>1.755263596710636E-5</v>
      </c>
      <c r="CN66" s="75">
        <f>各種係数!CI64</f>
        <v>0</v>
      </c>
      <c r="CO66" s="75">
        <f>各種係数!CJ64</f>
        <v>0</v>
      </c>
      <c r="CP66" s="75">
        <f>各種係数!CK64</f>
        <v>0</v>
      </c>
      <c r="CQ66" s="75">
        <f>各種係数!CL64</f>
        <v>0</v>
      </c>
      <c r="CR66" s="75">
        <f>各種係数!CM64</f>
        <v>1.1306461642828877E-4</v>
      </c>
      <c r="CS66" s="75">
        <f>各種係数!CN64</f>
        <v>0</v>
      </c>
      <c r="CT66" s="75">
        <f>各種係数!CO64</f>
        <v>1.3242066930858885E-3</v>
      </c>
      <c r="CU66" s="75">
        <f>各種係数!CP64</f>
        <v>2.0239190432382705E-3</v>
      </c>
      <c r="CV66" s="75">
        <f>各種係数!CQ64</f>
        <v>1.3696880687078956E-2</v>
      </c>
      <c r="CW66" s="75">
        <f>各種係数!CR64</f>
        <v>7.3081607795371501E-4</v>
      </c>
      <c r="CX66" s="75">
        <f>各種係数!CS64</f>
        <v>3.1573834196891191E-3</v>
      </c>
      <c r="CY66" s="75">
        <f>各種係数!CT64</f>
        <v>1.1974721570418977E-3</v>
      </c>
      <c r="CZ66" s="75">
        <f>各種係数!CU64</f>
        <v>2.2004635884274593E-3</v>
      </c>
      <c r="DA66" s="75">
        <f>各種係数!CV64</f>
        <v>4.1213120318068317E-3</v>
      </c>
      <c r="DB66" s="75">
        <f>各種係数!CW64</f>
        <v>2.1831759940978967E-4</v>
      </c>
      <c r="DC66" s="75">
        <f>各種係数!CX64</f>
        <v>1.4349261013057828E-4</v>
      </c>
      <c r="DD66" s="75">
        <f>各種係数!CY64</f>
        <v>2.8258247988624703E-3</v>
      </c>
      <c r="DE66" s="75">
        <f>各種係数!CZ64</f>
        <v>1.4407853071564281E-3</v>
      </c>
      <c r="DF66" s="75">
        <f>各種係数!DA64</f>
        <v>4.828389580132696E-3</v>
      </c>
      <c r="DG66" s="75">
        <f>各種係数!DB64</f>
        <v>1.0333502443192439E-2</v>
      </c>
      <c r="DH66" s="75">
        <f>各種係数!DC64</f>
        <v>1.8113891090229821E-3</v>
      </c>
      <c r="DI66" s="75">
        <f>各種係数!DD64</f>
        <v>9.3763080786940143E-4</v>
      </c>
      <c r="DJ66" s="75">
        <f>各種係数!DE64</f>
        <v>2.4919215146020522E-3</v>
      </c>
      <c r="DK66" s="75">
        <f>各種係数!DF64</f>
        <v>2.3746410426330905E-3</v>
      </c>
      <c r="DL66" s="75">
        <f>各種係数!DG64</f>
        <v>1.8990570850890951E-3</v>
      </c>
      <c r="DM66" s="75">
        <f>各種係数!DH64</f>
        <v>3.6867862969004895E-3</v>
      </c>
      <c r="DN66" s="75">
        <f>各種係数!DI64</f>
        <v>5.8641199631398171E-3</v>
      </c>
      <c r="DO66" s="75">
        <f>各種係数!DJ64</f>
        <v>0</v>
      </c>
      <c r="DP66" s="75">
        <f>各種係数!DK64</f>
        <v>7.6079391364869079E-3</v>
      </c>
      <c r="DQ66" s="75">
        <f>各種係数!DL64</f>
        <v>0.12889051629439766</v>
      </c>
      <c r="DR66" s="75">
        <f>各種係数!DM64</f>
        <v>2.9817760861557889E-4</v>
      </c>
      <c r="DS66" s="75">
        <f>各種係数!DN64</f>
        <v>1.9580876136287637E-5</v>
      </c>
      <c r="DT66" s="73">
        <f>各種係数!DO64</f>
        <v>1.0237428591096983E-5</v>
      </c>
      <c r="DU66" s="73">
        <f>各種係数!DP64</f>
        <v>2.5575648381136468E-5</v>
      </c>
      <c r="DV66" s="73">
        <f>各種係数!DQ64</f>
        <v>3.8327407150364219E-5</v>
      </c>
      <c r="DW66" s="73">
        <f>各種係数!DR64</f>
        <v>3.9384373471731368E-4</v>
      </c>
      <c r="DX66" s="73">
        <f>各種係数!DS64</f>
        <v>1.2658932066314472E-4</v>
      </c>
      <c r="DY66" s="73">
        <f>各種係数!DT64</f>
        <v>8.0562820640334935E-5</v>
      </c>
      <c r="DZ66" s="73">
        <f>各種係数!DU64</f>
        <v>2.6139307269040366E-5</v>
      </c>
      <c r="EA66" s="73">
        <f>各種係数!DV64</f>
        <v>7.5986857152590754E-5</v>
      </c>
      <c r="EB66" s="73">
        <f>各種係数!DW64</f>
        <v>4.5667724462387043E-6</v>
      </c>
      <c r="EC66" s="73">
        <f>各種係数!DX64</f>
        <v>0</v>
      </c>
      <c r="ED66" s="73">
        <f>各種係数!DY64</f>
        <v>8.8712637877518371E-5</v>
      </c>
      <c r="EE66" s="73">
        <f>各種係数!DZ64</f>
        <v>6.9033492430011921E-4</v>
      </c>
      <c r="EF66" s="73">
        <f>各種係数!EA64</f>
        <v>8.0514932617030215E-5</v>
      </c>
      <c r="EG66" s="73">
        <f>各種係数!EB64</f>
        <v>3.0002178075130701E-4</v>
      </c>
      <c r="EH66" s="73">
        <f>各種係数!EC64</f>
        <v>6.0241608193551411E-5</v>
      </c>
      <c r="EI66" s="73">
        <f>各種係数!ED64</f>
        <v>1.5317341484606803E-5</v>
      </c>
      <c r="EJ66" s="73">
        <f>各種係数!EE64</f>
        <v>1.694705227325677E-5</v>
      </c>
      <c r="EK66" s="73">
        <f>各種係数!EF64</f>
        <v>0</v>
      </c>
      <c r="EL66" s="73">
        <f>各種係数!EG64</f>
        <v>1.4319914038722829E-5</v>
      </c>
      <c r="EM66" s="73">
        <f>各種係数!EH64</f>
        <v>0</v>
      </c>
      <c r="EN66" s="73">
        <f>各種係数!EI64</f>
        <v>6.3610794530552789E-6</v>
      </c>
      <c r="EO66" s="73">
        <f>各種係数!EJ64</f>
        <v>1.3131841461252202E-9</v>
      </c>
      <c r="EP66" s="73">
        <f>各種係数!EK64</f>
        <v>0</v>
      </c>
      <c r="EQ66" s="73">
        <f>各種係数!EL64</f>
        <v>1.9764888699869031E-5</v>
      </c>
      <c r="ER66" s="73">
        <f>各種係数!EM64</f>
        <v>1.475194869739913E-5</v>
      </c>
      <c r="ES66" s="73">
        <f>各種係数!EN64</f>
        <v>4.4678820535166838E-7</v>
      </c>
      <c r="ET66" s="73">
        <f>各種係数!EO64</f>
        <v>2.2476534940002152E-5</v>
      </c>
      <c r="EU66" s="73">
        <f>各種係数!EP64</f>
        <v>1.8836026841713413E-5</v>
      </c>
      <c r="EV66" s="73">
        <f>各種係数!EQ64</f>
        <v>2.2273733747916706E-5</v>
      </c>
      <c r="EW66" s="73">
        <f>各種係数!ER64</f>
        <v>8.3560752713546921E-5</v>
      </c>
      <c r="EX66" s="73">
        <f>各種係数!ES64</f>
        <v>1.5227147606602665E-4</v>
      </c>
      <c r="EY66" s="73">
        <f>各種係数!ET64</f>
        <v>2.5814258075486908E-5</v>
      </c>
      <c r="EZ66" s="73">
        <f>各種係数!EU64</f>
        <v>2.6169649618026301E-4</v>
      </c>
      <c r="FA66" s="73">
        <f>各種係数!EV64</f>
        <v>3.3982427658729712E-5</v>
      </c>
      <c r="FB66" s="73">
        <f>各種係数!EW64</f>
        <v>8.6417605133411495E-6</v>
      </c>
      <c r="FC66" s="73">
        <f>各種係数!EX64</f>
        <v>0</v>
      </c>
      <c r="FD66" s="73">
        <f>各種係数!EY64</f>
        <v>1.0303286552625571E-4</v>
      </c>
      <c r="FE66" s="73">
        <f>各種係数!EZ64</f>
        <v>8.3485460965276195E-6</v>
      </c>
      <c r="FF66" s="73">
        <f>各種係数!FA64</f>
        <v>7.9870385094482699E-6</v>
      </c>
      <c r="FG66" s="73">
        <f>各種係数!FB64</f>
        <v>5.9262149317770296E-5</v>
      </c>
      <c r="FH66" s="73">
        <f>各種係数!FC64</f>
        <v>1.2464378947712793E-5</v>
      </c>
      <c r="FI66" s="73">
        <f>各種係数!FD64</f>
        <v>1.7218154169616513E-5</v>
      </c>
      <c r="FJ66" s="73">
        <f>各種係数!FE64</f>
        <v>9.3047920410083607E-6</v>
      </c>
      <c r="FK66" s="73">
        <f>各種係数!FF64</f>
        <v>4.9348172155506182E-5</v>
      </c>
      <c r="FL66" s="73">
        <f>各種係数!FG64</f>
        <v>1.2821883659925627E-4</v>
      </c>
      <c r="FM66" s="73">
        <f>各種係数!FH64</f>
        <v>2.5896405070149278E-5</v>
      </c>
      <c r="FN66" s="73">
        <f>各種係数!FI64</f>
        <v>9.2047749425557197E-5</v>
      </c>
      <c r="FO66" s="73">
        <f>各種係数!FJ64</f>
        <v>7.1354497189826468E-5</v>
      </c>
      <c r="FP66" s="73">
        <f>各種係数!FK64</f>
        <v>2.1554848620534101E-5</v>
      </c>
      <c r="FQ66" s="73">
        <f>各種係数!FL64</f>
        <v>1.4272267725876241E-4</v>
      </c>
      <c r="FR66" s="73">
        <f>各種係数!FM64</f>
        <v>4.1254336110840537E-5</v>
      </c>
      <c r="FS66" s="73">
        <f>各種係数!FN64</f>
        <v>6.347994927776957E-5</v>
      </c>
      <c r="FT66" s="73">
        <f>各種係数!FO64</f>
        <v>4.789365710022016E-5</v>
      </c>
      <c r="FU66" s="73">
        <f>各種係数!FP64</f>
        <v>0</v>
      </c>
      <c r="FV66" s="73">
        <f>各種係数!FQ64</f>
        <v>2.2953034931934449E-5</v>
      </c>
      <c r="FW66" s="73">
        <f>各種係数!FR64</f>
        <v>2.285420280602684E-5</v>
      </c>
      <c r="FX66" s="73">
        <f>各種係数!FS64</f>
        <v>5.9820710485491999E-6</v>
      </c>
      <c r="FY66" s="73">
        <f>各種係数!FT64</f>
        <v>2.9050676725133902E-5</v>
      </c>
      <c r="FZ66" s="73">
        <f>各種係数!FU64</f>
        <v>1.0027353381505848</v>
      </c>
      <c r="GA66" s="73">
        <f>各種係数!FV64</f>
        <v>2.7143543163529868E-5</v>
      </c>
      <c r="GB66" s="73">
        <f>各種係数!FW64</f>
        <v>7.8489211865642177E-5</v>
      </c>
      <c r="GC66" s="73">
        <f>各種係数!FX64</f>
        <v>1.9741899816355307E-4</v>
      </c>
      <c r="GD66" s="73">
        <f>各種係数!FY64</f>
        <v>1.5050458668157787E-4</v>
      </c>
      <c r="GE66" s="73">
        <f>各種係数!FZ64</f>
        <v>1.4946777861965437E-4</v>
      </c>
      <c r="GF66" s="73">
        <f>各種係数!GA64</f>
        <v>1.7379389707519246E-5</v>
      </c>
      <c r="GG66" s="73">
        <f>各種係数!GB64</f>
        <v>2.3836959022395494E-5</v>
      </c>
      <c r="GH66" s="73">
        <f>各種係数!GC64</f>
        <v>7.1564582944738103E-5</v>
      </c>
      <c r="GI66" s="73">
        <f>各種係数!GD64</f>
        <v>4.9738307775558041E-5</v>
      </c>
      <c r="GJ66" s="73">
        <f>各種係数!GE64</f>
        <v>4.0667177864562328E-5</v>
      </c>
      <c r="GK66" s="73">
        <f>各種係数!GF64</f>
        <v>5.0429155375512255E-5</v>
      </c>
      <c r="GL66" s="73">
        <f>各種係数!GG64</f>
        <v>1.6683406230700584E-5</v>
      </c>
      <c r="GM66" s="73">
        <f>各種係数!GH64</f>
        <v>1.4993306930517813E-5</v>
      </c>
      <c r="GN66" s="73">
        <f>各種係数!GI64</f>
        <v>5.7791649791663045E-6</v>
      </c>
      <c r="GO66" s="73">
        <f>各種係数!GJ64</f>
        <v>3.1948946361028902E-5</v>
      </c>
      <c r="GP66" s="73">
        <f>各種係数!GK64</f>
        <v>2.4527278975261251E-5</v>
      </c>
      <c r="GQ66" s="73">
        <f>各種係数!GL64</f>
        <v>7.318181086356461E-5</v>
      </c>
      <c r="GR66" s="73">
        <f>各種係数!GM64</f>
        <v>1.697826043059234E-5</v>
      </c>
      <c r="GS66" s="73">
        <f>各種係数!GN64</f>
        <v>3.208829427817188E-5</v>
      </c>
      <c r="GT66" s="73">
        <f>各種係数!GO64</f>
        <v>4.0697792220684643E-5</v>
      </c>
      <c r="GU66" s="73">
        <f>各種係数!GP64</f>
        <v>3.8277740964366577E-5</v>
      </c>
      <c r="GV66" s="73">
        <f>各種係数!GQ64</f>
        <v>5.0013579009548427E-5</v>
      </c>
      <c r="GW66" s="73">
        <f>各種係数!GR64</f>
        <v>2.41845233071116E-5</v>
      </c>
      <c r="GX66" s="73">
        <f>各種係数!GS64</f>
        <v>1.1072639827797552E-4</v>
      </c>
      <c r="GY66" s="73">
        <f>各種係数!GT64</f>
        <v>1.4958114335459816E-4</v>
      </c>
      <c r="GZ66" s="73">
        <f>各種係数!GU64</f>
        <v>6.3910613143768405E-4</v>
      </c>
      <c r="HA66" s="73">
        <f>各種係数!GV64</f>
        <v>8.135380791901342E-5</v>
      </c>
      <c r="HB66" s="73">
        <f>各種係数!GW64</f>
        <v>1.806636005135663E-4</v>
      </c>
      <c r="HC66" s="73">
        <f>各種係数!GX64</f>
        <v>8.3020661093366588E-5</v>
      </c>
      <c r="HD66" s="73">
        <f>各種係数!GY64</f>
        <v>1.205741066107748E-4</v>
      </c>
      <c r="HE66" s="73">
        <f>各種係数!GZ64</f>
        <v>2.4052601370490491E-4</v>
      </c>
      <c r="HF66" s="73">
        <f>各種係数!HA64</f>
        <v>2.836852058549807E-5</v>
      </c>
      <c r="HG66" s="73">
        <f>各種係数!HB64</f>
        <v>5.4649932081211853E-5</v>
      </c>
      <c r="HH66" s="73">
        <f>各種係数!HC64</f>
        <v>1.6658096879012261E-4</v>
      </c>
      <c r="HI66" s="73">
        <f>各種係数!HD64</f>
        <v>1.0035812074022082E-4</v>
      </c>
      <c r="HJ66" s="73">
        <f>各種係数!HE64</f>
        <v>2.6364898570973173E-4</v>
      </c>
      <c r="HK66" s="73">
        <f>各種係数!HF64</f>
        <v>4.9119936725685134E-4</v>
      </c>
      <c r="HL66" s="73">
        <f>各種係数!HG64</f>
        <v>1.6013115964955138E-4</v>
      </c>
      <c r="HM66" s="73">
        <f>各種係数!HH64</f>
        <v>6.0773912429242983E-5</v>
      </c>
      <c r="HN66" s="73">
        <f>各種係数!HI64</f>
        <v>1.3701226864517536E-4</v>
      </c>
      <c r="HO66" s="73">
        <f>各種係数!HJ64</f>
        <v>1.4739935111809569E-4</v>
      </c>
      <c r="HP66" s="73">
        <f>各種係数!HK64</f>
        <v>1.0124303608739899E-4</v>
      </c>
      <c r="HQ66" s="73">
        <f>各種係数!HL64</f>
        <v>1.9988605014922465E-4</v>
      </c>
      <c r="HR66" s="73">
        <f>各種係数!HM64</f>
        <v>2.9404933647790143E-4</v>
      </c>
      <c r="HS66" s="73">
        <f>各種係数!HN64</f>
        <v>2.1753155842778799E-5</v>
      </c>
      <c r="HT66" s="73">
        <f>各種係数!HO64</f>
        <v>3.6990487994836575E-4</v>
      </c>
      <c r="HU66" s="73">
        <f>各種係数!HP64</f>
        <v>5.791582837372267E-3</v>
      </c>
      <c r="HV66" s="73">
        <f>各種係数!HQ64</f>
        <v>3.4367208617339988E-5</v>
      </c>
      <c r="HW66" s="203">
        <v>0</v>
      </c>
      <c r="HX66" s="203">
        <f t="shared" si="25"/>
        <v>0</v>
      </c>
      <c r="HY66" s="203">
        <f t="shared" si="26"/>
        <v>0</v>
      </c>
      <c r="HZ66" s="72">
        <f>各種係数!HT64</f>
        <v>3.651181573123276E-4</v>
      </c>
      <c r="IA66" s="221">
        <f t="shared" si="6"/>
        <v>0</v>
      </c>
      <c r="IB66" s="203">
        <f t="shared" si="13"/>
        <v>0</v>
      </c>
      <c r="IC66" s="219">
        <f t="shared" si="14"/>
        <v>0</v>
      </c>
      <c r="ID66" s="219">
        <f t="shared" si="15"/>
        <v>0</v>
      </c>
      <c r="IE66" s="72">
        <f>各種係数!HT64</f>
        <v>3.651181573123276E-4</v>
      </c>
      <c r="IF66" s="221">
        <f t="shared" si="27"/>
        <v>0</v>
      </c>
      <c r="II66" s="72">
        <f>各種係数!I64</f>
        <v>7.7008521061206177E-3</v>
      </c>
      <c r="IJ66" s="219">
        <f t="shared" si="16"/>
        <v>0</v>
      </c>
      <c r="IK66" s="73">
        <f>各種係数!C64</f>
        <v>4.4731493457410121E-2</v>
      </c>
      <c r="IL66" s="219">
        <f t="shared" si="17"/>
        <v>0</v>
      </c>
      <c r="IM66" s="232">
        <v>0</v>
      </c>
      <c r="IN66" s="545">
        <f>各種係数!E64</f>
        <v>0.30769150085484431</v>
      </c>
      <c r="IO66" s="219">
        <f t="shared" si="18"/>
        <v>0</v>
      </c>
      <c r="IP66" s="545">
        <f>各種係数!F64</f>
        <v>0.11059482478314227</v>
      </c>
      <c r="IQ66" s="232">
        <f t="shared" si="19"/>
        <v>0</v>
      </c>
      <c r="IR66" s="72">
        <f>各種係数!HT64</f>
        <v>3.651181573123276E-4</v>
      </c>
      <c r="IS66" s="233">
        <f t="shared" si="20"/>
        <v>0</v>
      </c>
      <c r="IT66" s="234">
        <f t="shared" si="21"/>
        <v>0</v>
      </c>
      <c r="IU66" s="234">
        <f t="shared" si="22"/>
        <v>0</v>
      </c>
      <c r="IV66" s="234">
        <f t="shared" si="23"/>
        <v>0</v>
      </c>
      <c r="IW66" s="235">
        <f t="shared" si="24"/>
        <v>0</v>
      </c>
      <c r="IY66" s="177"/>
      <c r="IZ66" s="181"/>
      <c r="JA66" s="178"/>
      <c r="JB66" s="181"/>
    </row>
    <row r="67" spans="1:262">
      <c r="A67" s="6" t="s">
        <v>274</v>
      </c>
      <c r="B67" s="1" t="s">
        <v>43</v>
      </c>
      <c r="C67" s="219">
        <f>'計算2-1'!AC67</f>
        <v>0</v>
      </c>
      <c r="D67" s="545">
        <f>各種係数!D65</f>
        <v>0.78765374796936649</v>
      </c>
      <c r="E67" s="545">
        <f>各種係数!E65</f>
        <v>0.21234625203063356</v>
      </c>
      <c r="F67" s="545">
        <f>各種係数!F65</f>
        <v>0.19633325597586446</v>
      </c>
      <c r="G67" s="546">
        <f t="shared" si="8"/>
        <v>0</v>
      </c>
      <c r="H67" s="546">
        <f t="shared" si="9"/>
        <v>0</v>
      </c>
      <c r="I67" s="546">
        <f t="shared" si="10"/>
        <v>0</v>
      </c>
      <c r="J67" s="72">
        <f>各種係数!HT65</f>
        <v>6.7765142724530059E-4</v>
      </c>
      <c r="K67" s="221">
        <f t="shared" si="11"/>
        <v>0</v>
      </c>
      <c r="L67" s="546">
        <v>0</v>
      </c>
      <c r="M67" s="558">
        <f>各種係数!C65</f>
        <v>0.91427179736970288</v>
      </c>
      <c r="N67" s="546">
        <f t="shared" si="12"/>
        <v>0</v>
      </c>
      <c r="O67" s="75">
        <f>各種係数!J65</f>
        <v>2.7448145877745957E-4</v>
      </c>
      <c r="P67" s="75">
        <f>各種係数!K65</f>
        <v>1.907109798358025E-3</v>
      </c>
      <c r="Q67" s="75">
        <f>各種係数!L65</f>
        <v>0</v>
      </c>
      <c r="R67" s="75">
        <f>各種係数!M65</f>
        <v>3.4420445744772397E-3</v>
      </c>
      <c r="S67" s="75">
        <f>各種係数!N65</f>
        <v>0</v>
      </c>
      <c r="T67" s="75">
        <f>各種係数!O65</f>
        <v>0</v>
      </c>
      <c r="U67" s="75">
        <f>各種係数!P65</f>
        <v>0</v>
      </c>
      <c r="V67" s="75">
        <f>各種係数!Q65</f>
        <v>8.2337442363790341E-5</v>
      </c>
      <c r="W67" s="75">
        <f>各種係数!R65</f>
        <v>3.2522087918044338E-4</v>
      </c>
      <c r="X67" s="75">
        <f>各種係数!S65</f>
        <v>1.3086989992301771E-2</v>
      </c>
      <c r="Y67" s="75">
        <f>各種係数!T65</f>
        <v>0</v>
      </c>
      <c r="Z67" s="75">
        <f>各種係数!U65</f>
        <v>2.9324079956991348E-4</v>
      </c>
      <c r="AA67" s="75">
        <f>各種係数!V65</f>
        <v>0</v>
      </c>
      <c r="AB67" s="75">
        <f>各種係数!W65</f>
        <v>1.6364563534374856E-2</v>
      </c>
      <c r="AC67" s="75">
        <f>各種係数!X65</f>
        <v>0</v>
      </c>
      <c r="AD67" s="75">
        <f>各種係数!Y65</f>
        <v>5.6780668163211407E-3</v>
      </c>
      <c r="AE67" s="75">
        <f>各種係数!Z65</f>
        <v>0</v>
      </c>
      <c r="AF67" s="75">
        <f>各種係数!AA65</f>
        <v>0</v>
      </c>
      <c r="AG67" s="75">
        <f>各種係数!AB65</f>
        <v>0</v>
      </c>
      <c r="AH67" s="75">
        <f>各種係数!AC65</f>
        <v>3.1760035288928099E-3</v>
      </c>
      <c r="AI67" s="75">
        <f>各種係数!AD65</f>
        <v>0</v>
      </c>
      <c r="AJ67" s="75">
        <f>各種係数!AE65</f>
        <v>1.915341888527102E-4</v>
      </c>
      <c r="AK67" s="75">
        <f>各種係数!AF65</f>
        <v>0</v>
      </c>
      <c r="AL67" s="75">
        <f>各種係数!AG65</f>
        <v>0</v>
      </c>
      <c r="AM67" s="75">
        <f>各種係数!AH65</f>
        <v>3.1396089930959996E-6</v>
      </c>
      <c r="AN67" s="75">
        <f>各種係数!AI65</f>
        <v>3.2362459546925564E-5</v>
      </c>
      <c r="AO67" s="75">
        <f>各種係数!AJ65</f>
        <v>0</v>
      </c>
      <c r="AP67" s="75">
        <f>各種係数!AK65</f>
        <v>0</v>
      </c>
      <c r="AQ67" s="75">
        <f>各種係数!AL65</f>
        <v>4.9878542510121459E-3</v>
      </c>
      <c r="AR67" s="75">
        <f>各種係数!AM65</f>
        <v>0</v>
      </c>
      <c r="AS67" s="75">
        <f>各種係数!AN65</f>
        <v>0</v>
      </c>
      <c r="AT67" s="75">
        <f>各種係数!AO65</f>
        <v>1.7609969952219102E-2</v>
      </c>
      <c r="AU67" s="75">
        <f>各種係数!AP65</f>
        <v>1.241265171018757E-3</v>
      </c>
      <c r="AV67" s="75">
        <f>各種係数!AQ65</f>
        <v>1.2987012987012988E-2</v>
      </c>
      <c r="AW67" s="75">
        <f>各種係数!AR65</f>
        <v>8.5327872349502969E-5</v>
      </c>
      <c r="AX67" s="75">
        <f>各種係数!AS65</f>
        <v>3.8043478260869568E-2</v>
      </c>
      <c r="AY67" s="75">
        <f>各種係数!AT65</f>
        <v>0</v>
      </c>
      <c r="AZ67" s="75">
        <f>各種係数!AU65</f>
        <v>4.4991277201358922E-3</v>
      </c>
      <c r="BA67" s="75">
        <f>各種係数!AV65</f>
        <v>1.5012760846719713E-4</v>
      </c>
      <c r="BB67" s="75">
        <f>各種係数!AW65</f>
        <v>3.8323649400420323E-2</v>
      </c>
      <c r="BC67" s="75">
        <f>各種係数!AX65</f>
        <v>7.1364182692307688E-4</v>
      </c>
      <c r="BD67" s="75">
        <f>各種係数!AY65</f>
        <v>0</v>
      </c>
      <c r="BE67" s="75">
        <f>各種係数!AZ65</f>
        <v>3.5211267605633805E-4</v>
      </c>
      <c r="BF67" s="75">
        <f>各種係数!BA65</f>
        <v>0</v>
      </c>
      <c r="BG67" s="75">
        <f>各種係数!BB65</f>
        <v>0</v>
      </c>
      <c r="BH67" s="75">
        <f>各種係数!BC65</f>
        <v>0</v>
      </c>
      <c r="BI67" s="75">
        <f>各種係数!BD65</f>
        <v>3.2882212453705308E-4</v>
      </c>
      <c r="BJ67" s="75">
        <f>各種係数!BE65</f>
        <v>0</v>
      </c>
      <c r="BK67" s="75">
        <f>各種係数!BF65</f>
        <v>0</v>
      </c>
      <c r="BL67" s="75">
        <f>各種係数!BG65</f>
        <v>0</v>
      </c>
      <c r="BM67" s="75">
        <f>各種係数!BH65</f>
        <v>0</v>
      </c>
      <c r="BN67" s="75">
        <f>各種係数!BI65</f>
        <v>0</v>
      </c>
      <c r="BO67" s="75">
        <f>各種係数!BJ65</f>
        <v>0</v>
      </c>
      <c r="BP67" s="75">
        <f>各種係数!BK65</f>
        <v>0</v>
      </c>
      <c r="BQ67" s="75">
        <f>各種係数!BL65</f>
        <v>0</v>
      </c>
      <c r="BR67" s="75">
        <f>各種係数!BM65</f>
        <v>0</v>
      </c>
      <c r="BS67" s="75">
        <f>各種係数!BN65</f>
        <v>1.9215987701767871E-4</v>
      </c>
      <c r="BT67" s="75">
        <f>各種係数!BO65</f>
        <v>0</v>
      </c>
      <c r="BU67" s="75">
        <f>各種係数!BP65</f>
        <v>0</v>
      </c>
      <c r="BV67" s="75">
        <f>各種係数!BQ65</f>
        <v>2.2026662750815511E-4</v>
      </c>
      <c r="BW67" s="75">
        <f>各種係数!BR65</f>
        <v>0</v>
      </c>
      <c r="BX67" s="75">
        <f>各種係数!BS65</f>
        <v>0</v>
      </c>
      <c r="BY67" s="75">
        <f>各種係数!BT65</f>
        <v>0</v>
      </c>
      <c r="BZ67" s="75">
        <f>各種係数!BU65</f>
        <v>1.9158217401556236E-4</v>
      </c>
      <c r="CA67" s="75">
        <f>各種係数!BV65</f>
        <v>1.6172855479363435E-5</v>
      </c>
      <c r="CB67" s="75">
        <f>各種係数!BW65</f>
        <v>4.6106522895085784E-3</v>
      </c>
      <c r="CC67" s="75">
        <f>各種係数!BX65</f>
        <v>4.3714555765595464E-3</v>
      </c>
      <c r="CD67" s="75">
        <f>各種係数!BY65</f>
        <v>0</v>
      </c>
      <c r="CE67" s="75">
        <f>各種係数!BZ65</f>
        <v>0</v>
      </c>
      <c r="CF67" s="75">
        <f>各種係数!CA65</f>
        <v>0</v>
      </c>
      <c r="CG67" s="75">
        <f>各種係数!CB65</f>
        <v>0</v>
      </c>
      <c r="CH67" s="75">
        <f>各種係数!CC65</f>
        <v>0</v>
      </c>
      <c r="CI67" s="75">
        <f>各種係数!CD65</f>
        <v>0</v>
      </c>
      <c r="CJ67" s="75">
        <f>各種係数!CE65</f>
        <v>0</v>
      </c>
      <c r="CK67" s="75">
        <f>各種係数!CF65</f>
        <v>0</v>
      </c>
      <c r="CL67" s="75">
        <f>各種係数!CG65</f>
        <v>3.3853725862944493E-4</v>
      </c>
      <c r="CM67" s="75">
        <f>各種係数!CH65</f>
        <v>0</v>
      </c>
      <c r="CN67" s="75">
        <f>各種係数!CI65</f>
        <v>0</v>
      </c>
      <c r="CO67" s="75">
        <f>各種係数!CJ65</f>
        <v>0</v>
      </c>
      <c r="CP67" s="75">
        <f>各種係数!CK65</f>
        <v>0</v>
      </c>
      <c r="CQ67" s="75">
        <f>各種係数!CL65</f>
        <v>0</v>
      </c>
      <c r="CR67" s="75">
        <f>各種係数!CM65</f>
        <v>0</v>
      </c>
      <c r="CS67" s="75">
        <f>各種係数!CN65</f>
        <v>0</v>
      </c>
      <c r="CT67" s="75">
        <f>各種係数!CO65</f>
        <v>0</v>
      </c>
      <c r="CU67" s="75">
        <f>各種係数!CP65</f>
        <v>0</v>
      </c>
      <c r="CV67" s="75">
        <f>各種係数!CQ65</f>
        <v>0</v>
      </c>
      <c r="CW67" s="75">
        <f>各種係数!CR65</f>
        <v>0</v>
      </c>
      <c r="CX67" s="75">
        <f>各種係数!CS65</f>
        <v>0</v>
      </c>
      <c r="CY67" s="75">
        <f>各種係数!CT65</f>
        <v>0</v>
      </c>
      <c r="CZ67" s="75">
        <f>各種係数!CU65</f>
        <v>0</v>
      </c>
      <c r="DA67" s="75">
        <f>各種係数!CV65</f>
        <v>0</v>
      </c>
      <c r="DB67" s="75">
        <f>各種係数!CW65</f>
        <v>0</v>
      </c>
      <c r="DC67" s="75">
        <f>各種係数!CX65</f>
        <v>0</v>
      </c>
      <c r="DD67" s="75">
        <f>各種係数!CY65</f>
        <v>0</v>
      </c>
      <c r="DE67" s="75">
        <f>各種係数!CZ65</f>
        <v>0</v>
      </c>
      <c r="DF67" s="75">
        <f>各種係数!DA65</f>
        <v>0</v>
      </c>
      <c r="DG67" s="75">
        <f>各種係数!DB65</f>
        <v>0</v>
      </c>
      <c r="DH67" s="75">
        <f>各種係数!DC65</f>
        <v>0</v>
      </c>
      <c r="DI67" s="75">
        <f>各種係数!DD65</f>
        <v>0</v>
      </c>
      <c r="DJ67" s="75">
        <f>各種係数!DE65</f>
        <v>0</v>
      </c>
      <c r="DK67" s="75">
        <f>各種係数!DF65</f>
        <v>0</v>
      </c>
      <c r="DL67" s="75">
        <f>各種係数!DG65</f>
        <v>6.6136316396137634E-5</v>
      </c>
      <c r="DM67" s="75">
        <f>各種係数!DH65</f>
        <v>0</v>
      </c>
      <c r="DN67" s="75">
        <f>各種係数!DI65</f>
        <v>0</v>
      </c>
      <c r="DO67" s="75">
        <f>各種係数!DJ65</f>
        <v>0</v>
      </c>
      <c r="DP67" s="75">
        <f>各種係数!DK65</f>
        <v>0</v>
      </c>
      <c r="DQ67" s="75">
        <f>各種係数!DL65</f>
        <v>0</v>
      </c>
      <c r="DR67" s="75">
        <f>各種係数!DM65</f>
        <v>0</v>
      </c>
      <c r="DS67" s="75">
        <f>各種係数!DN65</f>
        <v>3.2602227017416676E-4</v>
      </c>
      <c r="DT67" s="73">
        <f>各種係数!DO65</f>
        <v>2.0233540358555796E-3</v>
      </c>
      <c r="DU67" s="73">
        <f>各種係数!DP65</f>
        <v>2.7308406935092002E-4</v>
      </c>
      <c r="DV67" s="73">
        <f>各種係数!DQ65</f>
        <v>3.9629607810243812E-3</v>
      </c>
      <c r="DW67" s="73">
        <f>各種係数!DR65</f>
        <v>6.6619514394585812E-5</v>
      </c>
      <c r="DX67" s="73">
        <f>各種係数!DS65</f>
        <v>2.97765462946303E-4</v>
      </c>
      <c r="DY67" s="73">
        <f>各種係数!DT65</f>
        <v>1.3845571171204846E-4</v>
      </c>
      <c r="DZ67" s="73">
        <f>各種係数!DU65</f>
        <v>2.6636288468253233E-4</v>
      </c>
      <c r="EA67" s="73">
        <f>各種係数!DV65</f>
        <v>4.8296141674032293E-4</v>
      </c>
      <c r="EB67" s="73">
        <f>各種係数!DW65</f>
        <v>1.2062570923973026E-2</v>
      </c>
      <c r="EC67" s="73">
        <f>各種係数!DX65</f>
        <v>0</v>
      </c>
      <c r="ED67" s="73">
        <f>各種係数!DY65</f>
        <v>4.8197089631709245E-4</v>
      </c>
      <c r="EE67" s="73">
        <f>各種係数!DZ65</f>
        <v>5.891452418490267E-5</v>
      </c>
      <c r="EF67" s="73">
        <f>各種係数!EA65</f>
        <v>1.5879371158497912E-2</v>
      </c>
      <c r="EG67" s="73">
        <f>各種係数!EB65</f>
        <v>6.9850736678296176E-4</v>
      </c>
      <c r="EH67" s="73">
        <f>各種係数!EC65</f>
        <v>5.6090341898824376E-3</v>
      </c>
      <c r="EI67" s="73">
        <f>各種係数!ED65</f>
        <v>2.5007485947381908E-4</v>
      </c>
      <c r="EJ67" s="73">
        <f>各種係数!EE65</f>
        <v>1.9378177175094288E-4</v>
      </c>
      <c r="EK67" s="73">
        <f>各種係数!EF65</f>
        <v>0</v>
      </c>
      <c r="EL67" s="73">
        <f>各種係数!EG65</f>
        <v>3.717785134749177E-3</v>
      </c>
      <c r="EM67" s="73">
        <f>各種係数!EH65</f>
        <v>0</v>
      </c>
      <c r="EN67" s="73">
        <f>各種係数!EI65</f>
        <v>3.1944778479535592E-4</v>
      </c>
      <c r="EO67" s="73">
        <f>各種係数!EJ65</f>
        <v>6.5946946521253743E-8</v>
      </c>
      <c r="EP67" s="73">
        <f>各種係数!EK65</f>
        <v>0</v>
      </c>
      <c r="EQ67" s="73">
        <f>各種係数!EL65</f>
        <v>1.4809982138549879E-4</v>
      </c>
      <c r="ER67" s="73">
        <f>各種係数!EM65</f>
        <v>1.2518440567358042E-4</v>
      </c>
      <c r="ES67" s="73">
        <f>各種係数!EN65</f>
        <v>1.05094249742838E-6</v>
      </c>
      <c r="ET67" s="73">
        <f>各種係数!EO65</f>
        <v>9.7622848888049936E-5</v>
      </c>
      <c r="EU67" s="73">
        <f>各種係数!EP65</f>
        <v>4.814170909623312E-3</v>
      </c>
      <c r="EV67" s="73">
        <f>各種係数!EQ65</f>
        <v>1.3003080459905866E-4</v>
      </c>
      <c r="EW67" s="73">
        <f>各種係数!ER65</f>
        <v>1.3894809017983838E-4</v>
      </c>
      <c r="EX67" s="73">
        <f>各種係数!ES65</f>
        <v>1.6548396707557127E-2</v>
      </c>
      <c r="EY67" s="73">
        <f>各種係数!ET65</f>
        <v>1.410478248890879E-3</v>
      </c>
      <c r="EZ67" s="73">
        <f>各種係数!EU65</f>
        <v>1.2300314044258421E-2</v>
      </c>
      <c r="FA67" s="73">
        <f>各種係数!EV65</f>
        <v>3.2683569527621761E-4</v>
      </c>
      <c r="FB67" s="73">
        <f>各種係数!EW65</f>
        <v>3.6051466855897656E-2</v>
      </c>
      <c r="FC67" s="73">
        <f>各種係数!EX65</f>
        <v>0</v>
      </c>
      <c r="FD67" s="73">
        <f>各種係数!EY65</f>
        <v>4.7179399320308665E-3</v>
      </c>
      <c r="FE67" s="73">
        <f>各種係数!EZ65</f>
        <v>2.1678854323675664E-4</v>
      </c>
      <c r="FF67" s="73">
        <f>各種係数!FA65</f>
        <v>3.523766755505927E-2</v>
      </c>
      <c r="FG67" s="73">
        <f>各種係数!FB65</f>
        <v>8.1203482609508524E-4</v>
      </c>
      <c r="FH67" s="73">
        <f>各種係数!FC65</f>
        <v>7.4431057119632462E-5</v>
      </c>
      <c r="FI67" s="73">
        <f>各種係数!FD65</f>
        <v>4.5424498580659502E-4</v>
      </c>
      <c r="FJ67" s="73">
        <f>各種係数!FE65</f>
        <v>7.5935234339878351E-5</v>
      </c>
      <c r="FK67" s="73">
        <f>各種係数!FF65</f>
        <v>7.5558967385747677E-5</v>
      </c>
      <c r="FL67" s="73">
        <f>各種係数!FG65</f>
        <v>1.5787370558871855E-4</v>
      </c>
      <c r="FM67" s="73">
        <f>各種係数!FH65</f>
        <v>4.4740720615602198E-4</v>
      </c>
      <c r="FN67" s="73">
        <f>各種係数!FI65</f>
        <v>2.0074058081679869E-4</v>
      </c>
      <c r="FO67" s="73">
        <f>各種係数!FJ65</f>
        <v>7.9757155797324358E-5</v>
      </c>
      <c r="FP67" s="73">
        <f>各種係数!FK65</f>
        <v>6.2372155255430913E-5</v>
      </c>
      <c r="FQ67" s="73">
        <f>各種係数!FL65</f>
        <v>4.6995715607402728E-5</v>
      </c>
      <c r="FR67" s="73">
        <f>各種係数!FM65</f>
        <v>1.1953161334651745E-4</v>
      </c>
      <c r="FS67" s="73">
        <f>各種係数!FN65</f>
        <v>4.4949176989764471E-5</v>
      </c>
      <c r="FT67" s="73">
        <f>各種係数!FO65</f>
        <v>5.9049921538950235E-5</v>
      </c>
      <c r="FU67" s="73">
        <f>各種係数!FP65</f>
        <v>0</v>
      </c>
      <c r="FV67" s="73">
        <f>各種係数!FQ65</f>
        <v>5.0128855134432102E-5</v>
      </c>
      <c r="FW67" s="73">
        <f>各種係数!FR65</f>
        <v>2.96788230960471E-4</v>
      </c>
      <c r="FX67" s="73">
        <f>各種係数!FS65</f>
        <v>1.2288759926748491E-4</v>
      </c>
      <c r="FY67" s="73">
        <f>各種係数!FT65</f>
        <v>1.2045208181322498E-4</v>
      </c>
      <c r="FZ67" s="73">
        <f>各種係数!FU65</f>
        <v>5.0544759587412241E-4</v>
      </c>
      <c r="GA67" s="73">
        <f>各種係数!FV65</f>
        <v>1.000234066799383</v>
      </c>
      <c r="GB67" s="73">
        <f>各種係数!FW65</f>
        <v>2.9253930017857045E-4</v>
      </c>
      <c r="GC67" s="73">
        <f>各種係数!FX65</f>
        <v>1.2252066201307279E-4</v>
      </c>
      <c r="GD67" s="73">
        <f>各種係数!FY65</f>
        <v>2.5944524179749139E-4</v>
      </c>
      <c r="GE67" s="73">
        <f>各種係数!FZ65</f>
        <v>8.6026876284055551E-5</v>
      </c>
      <c r="GF67" s="73">
        <f>各種係数!GA65</f>
        <v>4.7054896703918603E-3</v>
      </c>
      <c r="GG67" s="73">
        <f>各種係数!GB65</f>
        <v>4.1420550549587185E-3</v>
      </c>
      <c r="GH67" s="73">
        <f>各種係数!GC65</f>
        <v>2.5944654677773239E-4</v>
      </c>
      <c r="GI67" s="73">
        <f>各種係数!GD65</f>
        <v>2.7524141058619933E-4</v>
      </c>
      <c r="GJ67" s="73">
        <f>各種係数!GE65</f>
        <v>1.0367079911349543E-4</v>
      </c>
      <c r="GK67" s="73">
        <f>各種係数!GF65</f>
        <v>3.4854749416944471E-5</v>
      </c>
      <c r="GL67" s="73">
        <f>各種係数!GG65</f>
        <v>6.1449608424370809E-5</v>
      </c>
      <c r="GM67" s="73">
        <f>各種係数!GH65</f>
        <v>3.4375070586543326E-5</v>
      </c>
      <c r="GN67" s="73">
        <f>各種係数!GI65</f>
        <v>4.6525310060755731E-6</v>
      </c>
      <c r="GO67" s="73">
        <f>各種係数!GJ65</f>
        <v>2.0524070789742184E-4</v>
      </c>
      <c r="GP67" s="73">
        <f>各種係数!GK65</f>
        <v>3.3246167084634314E-4</v>
      </c>
      <c r="GQ67" s="73">
        <f>各種係数!GL65</f>
        <v>3.9731293318510569E-5</v>
      </c>
      <c r="GR67" s="73">
        <f>各種係数!GM65</f>
        <v>1.4494795505852647E-5</v>
      </c>
      <c r="GS67" s="73">
        <f>各種係数!GN65</f>
        <v>2.5530270731251593E-5</v>
      </c>
      <c r="GT67" s="73">
        <f>各種係数!GO65</f>
        <v>2.1280030682352132E-5</v>
      </c>
      <c r="GU67" s="73">
        <f>各種係数!GP65</f>
        <v>2.1263651293184209E-4</v>
      </c>
      <c r="GV67" s="73">
        <f>各種係数!GQ65</f>
        <v>1.0685513653215745E-4</v>
      </c>
      <c r="GW67" s="73">
        <f>各種係数!GR65</f>
        <v>4.4858284588332497E-5</v>
      </c>
      <c r="GX67" s="73">
        <f>各種係数!GS65</f>
        <v>6.3939545405800654E-5</v>
      </c>
      <c r="GY67" s="73">
        <f>各種係数!GT65</f>
        <v>4.2865668803845337E-5</v>
      </c>
      <c r="GZ67" s="73">
        <f>各種係数!GU65</f>
        <v>2.8373534441148598E-5</v>
      </c>
      <c r="HA67" s="73">
        <f>各種係数!GV65</f>
        <v>3.10195355688966E-5</v>
      </c>
      <c r="HB67" s="73">
        <f>各種係数!GW65</f>
        <v>1.1296090757229254E-4</v>
      </c>
      <c r="HC67" s="73">
        <f>各種係数!GX65</f>
        <v>5.6910521077154362E-5</v>
      </c>
      <c r="HD67" s="73">
        <f>各種係数!GY65</f>
        <v>8.5727805362178992E-5</v>
      </c>
      <c r="HE67" s="73">
        <f>各種係数!GZ65</f>
        <v>8.9313552377310115E-5</v>
      </c>
      <c r="HF67" s="73">
        <f>各種係数!HA65</f>
        <v>4.4197330251092549E-5</v>
      </c>
      <c r="HG67" s="73">
        <f>各種係数!HB65</f>
        <v>1.3752028705980943E-4</v>
      </c>
      <c r="HH67" s="73">
        <f>各種係数!HC65</f>
        <v>1.1172626360925712E-4</v>
      </c>
      <c r="HI67" s="73">
        <f>各種係数!HD65</f>
        <v>6.975717941695688E-5</v>
      </c>
      <c r="HJ67" s="73">
        <f>各種係数!HE65</f>
        <v>3.4544328825529651E-5</v>
      </c>
      <c r="HK67" s="73">
        <f>各種係数!HF65</f>
        <v>2.6228158338115938E-5</v>
      </c>
      <c r="HL67" s="73">
        <f>各種係数!HG65</f>
        <v>4.492840503526096E-5</v>
      </c>
      <c r="HM67" s="73">
        <f>各種係数!HH65</f>
        <v>4.7738726415613841E-5</v>
      </c>
      <c r="HN67" s="73">
        <f>各種係数!HI65</f>
        <v>3.5258475552277306E-5</v>
      </c>
      <c r="HO67" s="73">
        <f>各種係数!HJ65</f>
        <v>2.5681591982141649E-4</v>
      </c>
      <c r="HP67" s="73">
        <f>各種係数!HK65</f>
        <v>1.9660274740379425E-4</v>
      </c>
      <c r="HQ67" s="73">
        <f>各種係数!HL65</f>
        <v>1.1970013182683161E-4</v>
      </c>
      <c r="HR67" s="73">
        <f>各種係数!HM65</f>
        <v>1.4435409246154425E-4</v>
      </c>
      <c r="HS67" s="73">
        <f>各種係数!HN65</f>
        <v>3.6629046326082487E-5</v>
      </c>
      <c r="HT67" s="73">
        <f>各種係数!HO65</f>
        <v>1.171987643457811E-4</v>
      </c>
      <c r="HU67" s="73">
        <f>各種係数!HP65</f>
        <v>1.5633557429643049E-4</v>
      </c>
      <c r="HV67" s="73">
        <f>各種係数!HQ65</f>
        <v>3.6537257528174769E-5</v>
      </c>
      <c r="HW67" s="203">
        <v>0</v>
      </c>
      <c r="HX67" s="203">
        <f t="shared" si="25"/>
        <v>0</v>
      </c>
      <c r="HY67" s="203">
        <f t="shared" si="26"/>
        <v>0</v>
      </c>
      <c r="HZ67" s="72">
        <f>各種係数!HT65</f>
        <v>6.7765142724530059E-4</v>
      </c>
      <c r="IA67" s="221">
        <f t="shared" si="6"/>
        <v>0</v>
      </c>
      <c r="IB67" s="203">
        <f t="shared" si="13"/>
        <v>0</v>
      </c>
      <c r="IC67" s="219">
        <f t="shared" si="14"/>
        <v>0</v>
      </c>
      <c r="ID67" s="219">
        <f t="shared" si="15"/>
        <v>0</v>
      </c>
      <c r="IE67" s="72">
        <f>各種係数!HT65</f>
        <v>6.7765142724530059E-4</v>
      </c>
      <c r="IF67" s="221">
        <f t="shared" si="27"/>
        <v>0</v>
      </c>
      <c r="II67" s="72">
        <f>各種係数!I65</f>
        <v>2.7399481481086961E-4</v>
      </c>
      <c r="IJ67" s="219">
        <f t="shared" si="16"/>
        <v>0</v>
      </c>
      <c r="IK67" s="73">
        <f>各種係数!C65</f>
        <v>0.91427179736970288</v>
      </c>
      <c r="IL67" s="219">
        <f t="shared" si="17"/>
        <v>0</v>
      </c>
      <c r="IM67" s="232">
        <v>0</v>
      </c>
      <c r="IN67" s="545">
        <f>各種係数!E65</f>
        <v>0.21234625203063356</v>
      </c>
      <c r="IO67" s="219">
        <f t="shared" si="18"/>
        <v>0</v>
      </c>
      <c r="IP67" s="545">
        <f>各種係数!F65</f>
        <v>0.19633325597586446</v>
      </c>
      <c r="IQ67" s="232">
        <f t="shared" si="19"/>
        <v>0</v>
      </c>
      <c r="IR67" s="72">
        <f>各種係数!HT65</f>
        <v>6.7765142724530059E-4</v>
      </c>
      <c r="IS67" s="233">
        <f t="shared" si="20"/>
        <v>0</v>
      </c>
      <c r="IT67" s="234">
        <f t="shared" si="21"/>
        <v>0</v>
      </c>
      <c r="IU67" s="234">
        <f t="shared" si="22"/>
        <v>0</v>
      </c>
      <c r="IV67" s="234">
        <f t="shared" si="23"/>
        <v>0</v>
      </c>
      <c r="IW67" s="235">
        <f t="shared" si="24"/>
        <v>0</v>
      </c>
      <c r="IY67" s="177"/>
      <c r="IZ67" s="181"/>
      <c r="JA67" s="178"/>
      <c r="JB67" s="181"/>
    </row>
    <row r="68" spans="1:262">
      <c r="A68" s="6" t="s">
        <v>275</v>
      </c>
      <c r="B68" s="1" t="s">
        <v>44</v>
      </c>
      <c r="C68" s="219">
        <f>'計算2-1'!AC68</f>
        <v>0</v>
      </c>
      <c r="D68" s="545">
        <f>各種係数!D66</f>
        <v>0.49309615884706692</v>
      </c>
      <c r="E68" s="545">
        <f>各種係数!E66</f>
        <v>0.50690384115293308</v>
      </c>
      <c r="F68" s="545">
        <f>各種係数!F66</f>
        <v>0.2944408559756394</v>
      </c>
      <c r="G68" s="546">
        <f t="shared" si="8"/>
        <v>0</v>
      </c>
      <c r="H68" s="546">
        <f t="shared" si="9"/>
        <v>0</v>
      </c>
      <c r="I68" s="546">
        <f t="shared" si="10"/>
        <v>0</v>
      </c>
      <c r="J68" s="72">
        <f>各種係数!HT66</f>
        <v>6.9629809829794729E-4</v>
      </c>
      <c r="K68" s="221">
        <f t="shared" si="11"/>
        <v>0</v>
      </c>
      <c r="L68" s="546">
        <v>0</v>
      </c>
      <c r="M68" s="558">
        <f>各種係数!C66</f>
        <v>1</v>
      </c>
      <c r="N68" s="546">
        <f t="shared" si="12"/>
        <v>0</v>
      </c>
      <c r="O68" s="75">
        <f>各種係数!J66</f>
        <v>0</v>
      </c>
      <c r="P68" s="75">
        <f>各種係数!K66</f>
        <v>0</v>
      </c>
      <c r="Q68" s="75">
        <f>各種係数!L66</f>
        <v>0</v>
      </c>
      <c r="R68" s="75">
        <f>各種係数!M66</f>
        <v>0</v>
      </c>
      <c r="S68" s="75">
        <f>各種係数!N66</f>
        <v>0</v>
      </c>
      <c r="T68" s="75">
        <f>各種係数!O66</f>
        <v>0</v>
      </c>
      <c r="U68" s="75">
        <f>各種係数!P66</f>
        <v>0</v>
      </c>
      <c r="V68" s="75">
        <f>各種係数!Q66</f>
        <v>0</v>
      </c>
      <c r="W68" s="75">
        <f>各種係数!R66</f>
        <v>0</v>
      </c>
      <c r="X68" s="75">
        <f>各種係数!S66</f>
        <v>0</v>
      </c>
      <c r="Y68" s="75">
        <f>各種係数!T66</f>
        <v>0</v>
      </c>
      <c r="Z68" s="75">
        <f>各種係数!U66</f>
        <v>0</v>
      </c>
      <c r="AA68" s="75">
        <f>各種係数!V66</f>
        <v>0</v>
      </c>
      <c r="AB68" s="75">
        <f>各種係数!W66</f>
        <v>0</v>
      </c>
      <c r="AC68" s="75">
        <f>各種係数!X66</f>
        <v>0</v>
      </c>
      <c r="AD68" s="75">
        <f>各種係数!Y66</f>
        <v>0</v>
      </c>
      <c r="AE68" s="75">
        <f>各種係数!Z66</f>
        <v>0</v>
      </c>
      <c r="AF68" s="75">
        <f>各種係数!AA66</f>
        <v>0</v>
      </c>
      <c r="AG68" s="75">
        <f>各種係数!AB66</f>
        <v>0</v>
      </c>
      <c r="AH68" s="75">
        <f>各種係数!AC66</f>
        <v>0</v>
      </c>
      <c r="AI68" s="75">
        <f>各種係数!AD66</f>
        <v>0</v>
      </c>
      <c r="AJ68" s="75">
        <f>各種係数!AE66</f>
        <v>0</v>
      </c>
      <c r="AK68" s="75">
        <f>各種係数!AF66</f>
        <v>0</v>
      </c>
      <c r="AL68" s="75">
        <f>各種係数!AG66</f>
        <v>0</v>
      </c>
      <c r="AM68" s="75">
        <f>各種係数!AH66</f>
        <v>0</v>
      </c>
      <c r="AN68" s="75">
        <f>各種係数!AI66</f>
        <v>0</v>
      </c>
      <c r="AO68" s="75">
        <f>各種係数!AJ66</f>
        <v>0</v>
      </c>
      <c r="AP68" s="75">
        <f>各種係数!AK66</f>
        <v>0</v>
      </c>
      <c r="AQ68" s="75">
        <f>各種係数!AL66</f>
        <v>0</v>
      </c>
      <c r="AR68" s="75">
        <f>各種係数!AM66</f>
        <v>0</v>
      </c>
      <c r="AS68" s="75">
        <f>各種係数!AN66</f>
        <v>0</v>
      </c>
      <c r="AT68" s="75">
        <f>各種係数!AO66</f>
        <v>0</v>
      </c>
      <c r="AU68" s="75">
        <f>各種係数!AP66</f>
        <v>0</v>
      </c>
      <c r="AV68" s="75">
        <f>各種係数!AQ66</f>
        <v>0</v>
      </c>
      <c r="AW68" s="75">
        <f>各種係数!AR66</f>
        <v>0</v>
      </c>
      <c r="AX68" s="75">
        <f>各種係数!AS66</f>
        <v>0</v>
      </c>
      <c r="AY68" s="75">
        <f>各種係数!AT66</f>
        <v>0</v>
      </c>
      <c r="AZ68" s="75">
        <f>各種係数!AU66</f>
        <v>0</v>
      </c>
      <c r="BA68" s="75">
        <f>各種係数!AV66</f>
        <v>0</v>
      </c>
      <c r="BB68" s="75">
        <f>各種係数!AW66</f>
        <v>0</v>
      </c>
      <c r="BC68" s="75">
        <f>各種係数!AX66</f>
        <v>0</v>
      </c>
      <c r="BD68" s="75">
        <f>各種係数!AY66</f>
        <v>0</v>
      </c>
      <c r="BE68" s="75">
        <f>各種係数!AZ66</f>
        <v>0</v>
      </c>
      <c r="BF68" s="75">
        <f>各種係数!BA66</f>
        <v>0</v>
      </c>
      <c r="BG68" s="75">
        <f>各種係数!BB66</f>
        <v>0</v>
      </c>
      <c r="BH68" s="75">
        <f>各種係数!BC66</f>
        <v>0</v>
      </c>
      <c r="BI68" s="75">
        <f>各種係数!BD66</f>
        <v>0</v>
      </c>
      <c r="BJ68" s="75">
        <f>各種係数!BE66</f>
        <v>0</v>
      </c>
      <c r="BK68" s="75">
        <f>各種係数!BF66</f>
        <v>0</v>
      </c>
      <c r="BL68" s="75">
        <f>各種係数!BG66</f>
        <v>0</v>
      </c>
      <c r="BM68" s="75">
        <f>各種係数!BH66</f>
        <v>0</v>
      </c>
      <c r="BN68" s="75">
        <f>各種係数!BI66</f>
        <v>0</v>
      </c>
      <c r="BO68" s="75">
        <f>各種係数!BJ66</f>
        <v>0</v>
      </c>
      <c r="BP68" s="75">
        <f>各種係数!BK66</f>
        <v>0</v>
      </c>
      <c r="BQ68" s="75">
        <f>各種係数!BL66</f>
        <v>0</v>
      </c>
      <c r="BR68" s="75">
        <f>各種係数!BM66</f>
        <v>0</v>
      </c>
      <c r="BS68" s="75">
        <f>各種係数!BN66</f>
        <v>0</v>
      </c>
      <c r="BT68" s="75">
        <f>各種係数!BO66</f>
        <v>0</v>
      </c>
      <c r="BU68" s="75">
        <f>各種係数!BP66</f>
        <v>0</v>
      </c>
      <c r="BV68" s="75">
        <f>各種係数!BQ66</f>
        <v>0</v>
      </c>
      <c r="BW68" s="75">
        <f>各種係数!BR66</f>
        <v>0</v>
      </c>
      <c r="BX68" s="75">
        <f>各種係数!BS66</f>
        <v>0</v>
      </c>
      <c r="BY68" s="75">
        <f>各種係数!BT66</f>
        <v>0</v>
      </c>
      <c r="BZ68" s="75">
        <f>各種係数!BU66</f>
        <v>0</v>
      </c>
      <c r="CA68" s="75">
        <f>各種係数!BV66</f>
        <v>0</v>
      </c>
      <c r="CB68" s="75">
        <f>各種係数!BW66</f>
        <v>0</v>
      </c>
      <c r="CC68" s="75">
        <f>各種係数!BX66</f>
        <v>0</v>
      </c>
      <c r="CD68" s="75">
        <f>各種係数!BY66</f>
        <v>0</v>
      </c>
      <c r="CE68" s="75">
        <f>各種係数!BZ66</f>
        <v>0</v>
      </c>
      <c r="CF68" s="75">
        <f>各種係数!CA66</f>
        <v>0</v>
      </c>
      <c r="CG68" s="75">
        <f>各種係数!CB66</f>
        <v>0</v>
      </c>
      <c r="CH68" s="75">
        <f>各種係数!CC66</f>
        <v>0</v>
      </c>
      <c r="CI68" s="75">
        <f>各種係数!CD66</f>
        <v>0</v>
      </c>
      <c r="CJ68" s="75">
        <f>各種係数!CE66</f>
        <v>0</v>
      </c>
      <c r="CK68" s="75">
        <f>各種係数!CF66</f>
        <v>0</v>
      </c>
      <c r="CL68" s="75">
        <f>各種係数!CG66</f>
        <v>0</v>
      </c>
      <c r="CM68" s="75">
        <f>各種係数!CH66</f>
        <v>0</v>
      </c>
      <c r="CN68" s="75">
        <f>各種係数!CI66</f>
        <v>0</v>
      </c>
      <c r="CO68" s="75">
        <f>各種係数!CJ66</f>
        <v>0</v>
      </c>
      <c r="CP68" s="75">
        <f>各種係数!CK66</f>
        <v>0</v>
      </c>
      <c r="CQ68" s="75">
        <f>各種係数!CL66</f>
        <v>0</v>
      </c>
      <c r="CR68" s="75">
        <f>各種係数!CM66</f>
        <v>0</v>
      </c>
      <c r="CS68" s="75">
        <f>各種係数!CN66</f>
        <v>0</v>
      </c>
      <c r="CT68" s="75">
        <f>各種係数!CO66</f>
        <v>0</v>
      </c>
      <c r="CU68" s="75">
        <f>各種係数!CP66</f>
        <v>0</v>
      </c>
      <c r="CV68" s="75">
        <f>各種係数!CQ66</f>
        <v>0</v>
      </c>
      <c r="CW68" s="75">
        <f>各種係数!CR66</f>
        <v>0</v>
      </c>
      <c r="CX68" s="75">
        <f>各種係数!CS66</f>
        <v>0</v>
      </c>
      <c r="CY68" s="75">
        <f>各種係数!CT66</f>
        <v>0</v>
      </c>
      <c r="CZ68" s="75">
        <f>各種係数!CU66</f>
        <v>0</v>
      </c>
      <c r="DA68" s="75">
        <f>各種係数!CV66</f>
        <v>0</v>
      </c>
      <c r="DB68" s="75">
        <f>各種係数!CW66</f>
        <v>0</v>
      </c>
      <c r="DC68" s="75">
        <f>各種係数!CX66</f>
        <v>0</v>
      </c>
      <c r="DD68" s="75">
        <f>各種係数!CY66</f>
        <v>0</v>
      </c>
      <c r="DE68" s="75">
        <f>各種係数!CZ66</f>
        <v>0</v>
      </c>
      <c r="DF68" s="75">
        <f>各種係数!DA66</f>
        <v>0</v>
      </c>
      <c r="DG68" s="75">
        <f>各種係数!DB66</f>
        <v>0</v>
      </c>
      <c r="DH68" s="75">
        <f>各種係数!DC66</f>
        <v>0</v>
      </c>
      <c r="DI68" s="75">
        <f>各種係数!DD66</f>
        <v>0</v>
      </c>
      <c r="DJ68" s="75">
        <f>各種係数!DE66</f>
        <v>0</v>
      </c>
      <c r="DK68" s="75">
        <f>各種係数!DF66</f>
        <v>0</v>
      </c>
      <c r="DL68" s="75">
        <f>各種係数!DG66</f>
        <v>0</v>
      </c>
      <c r="DM68" s="75">
        <f>各種係数!DH66</f>
        <v>0</v>
      </c>
      <c r="DN68" s="75">
        <f>各種係数!DI66</f>
        <v>0</v>
      </c>
      <c r="DO68" s="75">
        <f>各種係数!DJ66</f>
        <v>0</v>
      </c>
      <c r="DP68" s="75">
        <f>各種係数!DK66</f>
        <v>0</v>
      </c>
      <c r="DQ68" s="75">
        <f>各種係数!DL66</f>
        <v>0</v>
      </c>
      <c r="DR68" s="75">
        <f>各種係数!DM66</f>
        <v>0</v>
      </c>
      <c r="DS68" s="75">
        <f>各種係数!DN66</f>
        <v>0</v>
      </c>
      <c r="DT68" s="73">
        <f>各種係数!DO66</f>
        <v>0</v>
      </c>
      <c r="DU68" s="73">
        <f>各種係数!DP66</f>
        <v>0</v>
      </c>
      <c r="DV68" s="73">
        <f>各種係数!DQ66</f>
        <v>0</v>
      </c>
      <c r="DW68" s="73">
        <f>各種係数!DR66</f>
        <v>0</v>
      </c>
      <c r="DX68" s="73">
        <f>各種係数!DS66</f>
        <v>0</v>
      </c>
      <c r="DY68" s="73">
        <f>各種係数!DT66</f>
        <v>0</v>
      </c>
      <c r="DZ68" s="73">
        <f>各種係数!DU66</f>
        <v>0</v>
      </c>
      <c r="EA68" s="73">
        <f>各種係数!DV66</f>
        <v>0</v>
      </c>
      <c r="EB68" s="73">
        <f>各種係数!DW66</f>
        <v>0</v>
      </c>
      <c r="EC68" s="73">
        <f>各種係数!DX66</f>
        <v>0</v>
      </c>
      <c r="ED68" s="73">
        <f>各種係数!DY66</f>
        <v>0</v>
      </c>
      <c r="EE68" s="73">
        <f>各種係数!DZ66</f>
        <v>0</v>
      </c>
      <c r="EF68" s="73">
        <f>各種係数!EA66</f>
        <v>0</v>
      </c>
      <c r="EG68" s="73">
        <f>各種係数!EB66</f>
        <v>0</v>
      </c>
      <c r="EH68" s="73">
        <f>各種係数!EC66</f>
        <v>0</v>
      </c>
      <c r="EI68" s="73">
        <f>各種係数!ED66</f>
        <v>0</v>
      </c>
      <c r="EJ68" s="73">
        <f>各種係数!EE66</f>
        <v>0</v>
      </c>
      <c r="EK68" s="73">
        <f>各種係数!EF66</f>
        <v>0</v>
      </c>
      <c r="EL68" s="73">
        <f>各種係数!EG66</f>
        <v>0</v>
      </c>
      <c r="EM68" s="73">
        <f>各種係数!EH66</f>
        <v>0</v>
      </c>
      <c r="EN68" s="73">
        <f>各種係数!EI66</f>
        <v>0</v>
      </c>
      <c r="EO68" s="73">
        <f>各種係数!EJ66</f>
        <v>0</v>
      </c>
      <c r="EP68" s="73">
        <f>各種係数!EK66</f>
        <v>0</v>
      </c>
      <c r="EQ68" s="73">
        <f>各種係数!EL66</f>
        <v>0</v>
      </c>
      <c r="ER68" s="73">
        <f>各種係数!EM66</f>
        <v>0</v>
      </c>
      <c r="ES68" s="73">
        <f>各種係数!EN66</f>
        <v>0</v>
      </c>
      <c r="ET68" s="73">
        <f>各種係数!EO66</f>
        <v>0</v>
      </c>
      <c r="EU68" s="73">
        <f>各種係数!EP66</f>
        <v>0</v>
      </c>
      <c r="EV68" s="73">
        <f>各種係数!EQ66</f>
        <v>0</v>
      </c>
      <c r="EW68" s="73">
        <f>各種係数!ER66</f>
        <v>0</v>
      </c>
      <c r="EX68" s="73">
        <f>各種係数!ES66</f>
        <v>0</v>
      </c>
      <c r="EY68" s="73">
        <f>各種係数!ET66</f>
        <v>0</v>
      </c>
      <c r="EZ68" s="73">
        <f>各種係数!EU66</f>
        <v>0</v>
      </c>
      <c r="FA68" s="73">
        <f>各種係数!EV66</f>
        <v>0</v>
      </c>
      <c r="FB68" s="73">
        <f>各種係数!EW66</f>
        <v>0</v>
      </c>
      <c r="FC68" s="73">
        <f>各種係数!EX66</f>
        <v>0</v>
      </c>
      <c r="FD68" s="73">
        <f>各種係数!EY66</f>
        <v>0</v>
      </c>
      <c r="FE68" s="73">
        <f>各種係数!EZ66</f>
        <v>0</v>
      </c>
      <c r="FF68" s="73">
        <f>各種係数!FA66</f>
        <v>0</v>
      </c>
      <c r="FG68" s="73">
        <f>各種係数!FB66</f>
        <v>0</v>
      </c>
      <c r="FH68" s="73">
        <f>各種係数!FC66</f>
        <v>0</v>
      </c>
      <c r="FI68" s="73">
        <f>各種係数!FD66</f>
        <v>0</v>
      </c>
      <c r="FJ68" s="73">
        <f>各種係数!FE66</f>
        <v>0</v>
      </c>
      <c r="FK68" s="73">
        <f>各種係数!FF66</f>
        <v>0</v>
      </c>
      <c r="FL68" s="73">
        <f>各種係数!FG66</f>
        <v>0</v>
      </c>
      <c r="FM68" s="73">
        <f>各種係数!FH66</f>
        <v>0</v>
      </c>
      <c r="FN68" s="73">
        <f>各種係数!FI66</f>
        <v>0</v>
      </c>
      <c r="FO68" s="73">
        <f>各種係数!FJ66</f>
        <v>0</v>
      </c>
      <c r="FP68" s="73">
        <f>各種係数!FK66</f>
        <v>0</v>
      </c>
      <c r="FQ68" s="73">
        <f>各種係数!FL66</f>
        <v>0</v>
      </c>
      <c r="FR68" s="73">
        <f>各種係数!FM66</f>
        <v>0</v>
      </c>
      <c r="FS68" s="73">
        <f>各種係数!FN66</f>
        <v>0</v>
      </c>
      <c r="FT68" s="73">
        <f>各種係数!FO66</f>
        <v>0</v>
      </c>
      <c r="FU68" s="73">
        <f>各種係数!FP66</f>
        <v>0</v>
      </c>
      <c r="FV68" s="73">
        <f>各種係数!FQ66</f>
        <v>0</v>
      </c>
      <c r="FW68" s="73">
        <f>各種係数!FR66</f>
        <v>0</v>
      </c>
      <c r="FX68" s="73">
        <f>各種係数!FS66</f>
        <v>0</v>
      </c>
      <c r="FY68" s="73">
        <f>各種係数!FT66</f>
        <v>0</v>
      </c>
      <c r="FZ68" s="73">
        <f>各種係数!FU66</f>
        <v>0</v>
      </c>
      <c r="GA68" s="73">
        <f>各種係数!FV66</f>
        <v>0</v>
      </c>
      <c r="GB68" s="73">
        <f>各種係数!FW66</f>
        <v>1</v>
      </c>
      <c r="GC68" s="73">
        <f>各種係数!FX66</f>
        <v>0</v>
      </c>
      <c r="GD68" s="73">
        <f>各種係数!FY66</f>
        <v>0</v>
      </c>
      <c r="GE68" s="73">
        <f>各種係数!FZ66</f>
        <v>0</v>
      </c>
      <c r="GF68" s="73">
        <f>各種係数!GA66</f>
        <v>0</v>
      </c>
      <c r="GG68" s="73">
        <f>各種係数!GB66</f>
        <v>0</v>
      </c>
      <c r="GH68" s="73">
        <f>各種係数!GC66</f>
        <v>0</v>
      </c>
      <c r="GI68" s="73">
        <f>各種係数!GD66</f>
        <v>0</v>
      </c>
      <c r="GJ68" s="73">
        <f>各種係数!GE66</f>
        <v>0</v>
      </c>
      <c r="GK68" s="73">
        <f>各種係数!GF66</f>
        <v>0</v>
      </c>
      <c r="GL68" s="73">
        <f>各種係数!GG66</f>
        <v>0</v>
      </c>
      <c r="GM68" s="73">
        <f>各種係数!GH66</f>
        <v>0</v>
      </c>
      <c r="GN68" s="73">
        <f>各種係数!GI66</f>
        <v>0</v>
      </c>
      <c r="GO68" s="73">
        <f>各種係数!GJ66</f>
        <v>0</v>
      </c>
      <c r="GP68" s="73">
        <f>各種係数!GK66</f>
        <v>0</v>
      </c>
      <c r="GQ68" s="73">
        <f>各種係数!GL66</f>
        <v>0</v>
      </c>
      <c r="GR68" s="73">
        <f>各種係数!GM66</f>
        <v>0</v>
      </c>
      <c r="GS68" s="73">
        <f>各種係数!GN66</f>
        <v>0</v>
      </c>
      <c r="GT68" s="73">
        <f>各種係数!GO66</f>
        <v>0</v>
      </c>
      <c r="GU68" s="73">
        <f>各種係数!GP66</f>
        <v>0</v>
      </c>
      <c r="GV68" s="73">
        <f>各種係数!GQ66</f>
        <v>0</v>
      </c>
      <c r="GW68" s="73">
        <f>各種係数!GR66</f>
        <v>0</v>
      </c>
      <c r="GX68" s="73">
        <f>各種係数!GS66</f>
        <v>0</v>
      </c>
      <c r="GY68" s="73">
        <f>各種係数!GT66</f>
        <v>0</v>
      </c>
      <c r="GZ68" s="73">
        <f>各種係数!GU66</f>
        <v>0</v>
      </c>
      <c r="HA68" s="73">
        <f>各種係数!GV66</f>
        <v>0</v>
      </c>
      <c r="HB68" s="73">
        <f>各種係数!GW66</f>
        <v>0</v>
      </c>
      <c r="HC68" s="73">
        <f>各種係数!GX66</f>
        <v>0</v>
      </c>
      <c r="HD68" s="73">
        <f>各種係数!GY66</f>
        <v>0</v>
      </c>
      <c r="HE68" s="73">
        <f>各種係数!GZ66</f>
        <v>0</v>
      </c>
      <c r="HF68" s="73">
        <f>各種係数!HA66</f>
        <v>0</v>
      </c>
      <c r="HG68" s="73">
        <f>各種係数!HB66</f>
        <v>0</v>
      </c>
      <c r="HH68" s="73">
        <f>各種係数!HC66</f>
        <v>0</v>
      </c>
      <c r="HI68" s="73">
        <f>各種係数!HD66</f>
        <v>0</v>
      </c>
      <c r="HJ68" s="73">
        <f>各種係数!HE66</f>
        <v>0</v>
      </c>
      <c r="HK68" s="73">
        <f>各種係数!HF66</f>
        <v>0</v>
      </c>
      <c r="HL68" s="73">
        <f>各種係数!HG66</f>
        <v>0</v>
      </c>
      <c r="HM68" s="73">
        <f>各種係数!HH66</f>
        <v>0</v>
      </c>
      <c r="HN68" s="73">
        <f>各種係数!HI66</f>
        <v>0</v>
      </c>
      <c r="HO68" s="73">
        <f>各種係数!HJ66</f>
        <v>0</v>
      </c>
      <c r="HP68" s="73">
        <f>各種係数!HK66</f>
        <v>0</v>
      </c>
      <c r="HQ68" s="73">
        <f>各種係数!HL66</f>
        <v>0</v>
      </c>
      <c r="HR68" s="73">
        <f>各種係数!HM66</f>
        <v>0</v>
      </c>
      <c r="HS68" s="73">
        <f>各種係数!HN66</f>
        <v>0</v>
      </c>
      <c r="HT68" s="73">
        <f>各種係数!HO66</f>
        <v>0</v>
      </c>
      <c r="HU68" s="73">
        <f>各種係数!HP66</f>
        <v>0</v>
      </c>
      <c r="HV68" s="73">
        <f>各種係数!HQ66</f>
        <v>0</v>
      </c>
      <c r="HW68" s="203">
        <v>0</v>
      </c>
      <c r="HX68" s="203">
        <f t="shared" si="25"/>
        <v>0</v>
      </c>
      <c r="HY68" s="203">
        <f t="shared" si="26"/>
        <v>0</v>
      </c>
      <c r="HZ68" s="72">
        <f>各種係数!HT66</f>
        <v>6.9629809829794729E-4</v>
      </c>
      <c r="IA68" s="221">
        <f t="shared" si="6"/>
        <v>0</v>
      </c>
      <c r="IB68" s="203">
        <f t="shared" si="13"/>
        <v>0</v>
      </c>
      <c r="IC68" s="219">
        <f t="shared" si="14"/>
        <v>0</v>
      </c>
      <c r="ID68" s="219">
        <f t="shared" si="15"/>
        <v>0</v>
      </c>
      <c r="IE68" s="72">
        <f>各種係数!HT66</f>
        <v>6.9629809829794729E-4</v>
      </c>
      <c r="IF68" s="221">
        <f t="shared" si="27"/>
        <v>0</v>
      </c>
      <c r="II68" s="72">
        <f>各種係数!I66</f>
        <v>0</v>
      </c>
      <c r="IJ68" s="219">
        <f t="shared" si="16"/>
        <v>0</v>
      </c>
      <c r="IK68" s="73">
        <f>各種係数!C66</f>
        <v>1</v>
      </c>
      <c r="IL68" s="219">
        <f t="shared" si="17"/>
        <v>0</v>
      </c>
      <c r="IM68" s="232">
        <v>0</v>
      </c>
      <c r="IN68" s="545">
        <f>各種係数!E66</f>
        <v>0.50690384115293308</v>
      </c>
      <c r="IO68" s="219">
        <f t="shared" si="18"/>
        <v>0</v>
      </c>
      <c r="IP68" s="545">
        <f>各種係数!F66</f>
        <v>0.2944408559756394</v>
      </c>
      <c r="IQ68" s="232">
        <f t="shared" si="19"/>
        <v>0</v>
      </c>
      <c r="IR68" s="72">
        <f>各種係数!HT66</f>
        <v>6.9629809829794729E-4</v>
      </c>
      <c r="IS68" s="233">
        <f t="shared" si="20"/>
        <v>0</v>
      </c>
      <c r="IT68" s="234">
        <f t="shared" si="21"/>
        <v>0</v>
      </c>
      <c r="IU68" s="234">
        <f t="shared" si="22"/>
        <v>0</v>
      </c>
      <c r="IV68" s="234">
        <f t="shared" si="23"/>
        <v>0</v>
      </c>
      <c r="IW68" s="235">
        <f t="shared" si="24"/>
        <v>0</v>
      </c>
      <c r="IY68" s="177"/>
      <c r="IZ68" s="181"/>
      <c r="JA68" s="178"/>
      <c r="JB68" s="181"/>
    </row>
    <row r="69" spans="1:262">
      <c r="A69" s="6" t="s">
        <v>276</v>
      </c>
      <c r="B69" s="1" t="s">
        <v>45</v>
      </c>
      <c r="C69" s="219">
        <f>'計算2-1'!AC69</f>
        <v>0</v>
      </c>
      <c r="D69" s="545">
        <f>各種係数!D67</f>
        <v>0.4809648053629923</v>
      </c>
      <c r="E69" s="545">
        <f>各種係数!E67</f>
        <v>0.51903519463700765</v>
      </c>
      <c r="F69" s="545">
        <f>各種係数!F67</f>
        <v>0.28587072446103451</v>
      </c>
      <c r="G69" s="546">
        <f t="shared" si="8"/>
        <v>0</v>
      </c>
      <c r="H69" s="546">
        <f t="shared" si="9"/>
        <v>0</v>
      </c>
      <c r="I69" s="546">
        <f t="shared" si="10"/>
        <v>0</v>
      </c>
      <c r="J69" s="72">
        <f>各種係数!HT67</f>
        <v>7.0246438637921842E-4</v>
      </c>
      <c r="K69" s="221">
        <f t="shared" si="11"/>
        <v>0</v>
      </c>
      <c r="L69" s="546">
        <v>0</v>
      </c>
      <c r="M69" s="558">
        <f>各種係数!C67</f>
        <v>1</v>
      </c>
      <c r="N69" s="546">
        <f t="shared" si="12"/>
        <v>0</v>
      </c>
      <c r="O69" s="75">
        <f>各種係数!J67</f>
        <v>3.9342342424769205E-3</v>
      </c>
      <c r="P69" s="75">
        <f>各種係数!K67</f>
        <v>4.0933088355001512E-3</v>
      </c>
      <c r="Q69" s="75">
        <f>各種係数!L67</f>
        <v>8.3841003679353404E-3</v>
      </c>
      <c r="R69" s="75">
        <f>各種係数!M67</f>
        <v>5.1630668617158593E-4</v>
      </c>
      <c r="S69" s="75">
        <f>各種係数!N67</f>
        <v>0</v>
      </c>
      <c r="T69" s="75">
        <f>各種係数!O67</f>
        <v>4.5045045045045045E-3</v>
      </c>
      <c r="U69" s="75">
        <f>各種係数!P67</f>
        <v>2.8169014084507044E-3</v>
      </c>
      <c r="V69" s="75">
        <f>各種係数!Q67</f>
        <v>6.6458078479345061E-4</v>
      </c>
      <c r="W69" s="75">
        <f>各種係数!R67</f>
        <v>5.9623827849747955E-4</v>
      </c>
      <c r="X69" s="75">
        <f>各種係数!S67</f>
        <v>1.539645881447267E-3</v>
      </c>
      <c r="Y69" s="75">
        <f>各種係数!T67</f>
        <v>0</v>
      </c>
      <c r="Z69" s="75">
        <f>各種係数!U67</f>
        <v>5.767069058208299E-3</v>
      </c>
      <c r="AA69" s="75">
        <f>各種係数!V67</f>
        <v>1.3999569244023261E-3</v>
      </c>
      <c r="AB69" s="75">
        <f>各種係数!W67</f>
        <v>1.2516804969635159E-3</v>
      </c>
      <c r="AC69" s="75">
        <f>各種係数!X67</f>
        <v>2.6193095500026192E-3</v>
      </c>
      <c r="AD69" s="75">
        <f>各種係数!Y67</f>
        <v>5.9421629473128219E-3</v>
      </c>
      <c r="AE69" s="75">
        <f>各種係数!Z67</f>
        <v>3.8897253889725388E-3</v>
      </c>
      <c r="AF69" s="75">
        <f>各種係数!AA67</f>
        <v>2.0837507513524344E-3</v>
      </c>
      <c r="AG69" s="75">
        <f>各種係数!AB67</f>
        <v>0</v>
      </c>
      <c r="AH69" s="75">
        <f>各種係数!AC67</f>
        <v>4.3228936921041027E-3</v>
      </c>
      <c r="AI69" s="75">
        <f>各種係数!AD67</f>
        <v>0</v>
      </c>
      <c r="AJ69" s="75">
        <f>各種係数!AE67</f>
        <v>4.7883547213177554E-3</v>
      </c>
      <c r="AK69" s="75">
        <f>各種係数!AF67</f>
        <v>0</v>
      </c>
      <c r="AL69" s="75">
        <f>各種係数!AG67</f>
        <v>0</v>
      </c>
      <c r="AM69" s="75">
        <f>各種係数!AH67</f>
        <v>1.604340195472056E-3</v>
      </c>
      <c r="AN69" s="75">
        <f>各種係数!AI67</f>
        <v>2.1844660194174758E-3</v>
      </c>
      <c r="AO69" s="75">
        <f>各種係数!AJ67</f>
        <v>0</v>
      </c>
      <c r="AP69" s="75">
        <f>各種係数!AK67</f>
        <v>7.2121362845063413E-3</v>
      </c>
      <c r="AQ69" s="75">
        <f>各種係数!AL67</f>
        <v>5.1983805668016194E-3</v>
      </c>
      <c r="AR69" s="75">
        <f>各種係数!AM67</f>
        <v>3.4623858986465219E-3</v>
      </c>
      <c r="AS69" s="75">
        <f>各種係数!AN67</f>
        <v>1.2963589223311915E-3</v>
      </c>
      <c r="AT69" s="75">
        <f>各種係数!AO67</f>
        <v>7.3395399241416677E-3</v>
      </c>
      <c r="AU69" s="75">
        <f>各種係数!AP67</f>
        <v>5.7006252298639204E-3</v>
      </c>
      <c r="AV69" s="75">
        <f>各種係数!AQ67</f>
        <v>7.7922077922077922E-3</v>
      </c>
      <c r="AW69" s="75">
        <f>各種係数!AR67</f>
        <v>7.7648363838047699E-3</v>
      </c>
      <c r="AX69" s="75">
        <f>各種係数!AS67</f>
        <v>1.358695652173913E-2</v>
      </c>
      <c r="AY69" s="75">
        <f>各種係数!AT67</f>
        <v>0</v>
      </c>
      <c r="AZ69" s="75">
        <f>各種係数!AU67</f>
        <v>4.7745845193278855E-3</v>
      </c>
      <c r="BA69" s="75">
        <f>各種係数!AV67</f>
        <v>2.7022969524095482E-3</v>
      </c>
      <c r="BB69" s="75">
        <f>各種係数!AW67</f>
        <v>2.5961181851897638E-3</v>
      </c>
      <c r="BC69" s="75">
        <f>各種係数!AX67</f>
        <v>2.3287259615384615E-3</v>
      </c>
      <c r="BD69" s="75">
        <f>各種係数!AY67</f>
        <v>5.509044376003123E-3</v>
      </c>
      <c r="BE69" s="75">
        <f>各種係数!AZ67</f>
        <v>3.9738430583501003E-3</v>
      </c>
      <c r="BF69" s="75">
        <f>各種係数!BA67</f>
        <v>1.7918498540658366E-3</v>
      </c>
      <c r="BG69" s="75">
        <f>各種係数!BB67</f>
        <v>1.9636555411554151E-3</v>
      </c>
      <c r="BH69" s="75">
        <f>各種係数!BC67</f>
        <v>2.9379360998898272E-3</v>
      </c>
      <c r="BI69" s="75">
        <f>各種係数!BD67</f>
        <v>1.8690941815790384E-3</v>
      </c>
      <c r="BJ69" s="75">
        <f>各種係数!BE67</f>
        <v>6.0513173650870071E-3</v>
      </c>
      <c r="BK69" s="75">
        <f>各種係数!BF67</f>
        <v>2.7957939746528384E-3</v>
      </c>
      <c r="BL69" s="75">
        <f>各種係数!BG67</f>
        <v>1.5586034912718205E-3</v>
      </c>
      <c r="BM69" s="75">
        <f>各種係数!BH67</f>
        <v>1.9556714471968711E-3</v>
      </c>
      <c r="BN69" s="75">
        <f>各種係数!BI67</f>
        <v>2.6901571895769595E-3</v>
      </c>
      <c r="BO69" s="75">
        <f>各種係数!BJ67</f>
        <v>1.9412763892259161E-3</v>
      </c>
      <c r="BP69" s="75">
        <f>各種係数!BK67</f>
        <v>2.9816179152381645E-3</v>
      </c>
      <c r="BQ69" s="75">
        <f>各種係数!BL67</f>
        <v>0</v>
      </c>
      <c r="BR69" s="75">
        <f>各種係数!BM67</f>
        <v>8.7450808919982512E-4</v>
      </c>
      <c r="BS69" s="75">
        <f>各種係数!BN67</f>
        <v>8.2515711895826736E-4</v>
      </c>
      <c r="BT69" s="75">
        <f>各種係数!BO67</f>
        <v>2.1299254526091589E-3</v>
      </c>
      <c r="BU69" s="75">
        <f>各種係数!BP67</f>
        <v>1.3850415512465374E-3</v>
      </c>
      <c r="BV69" s="75">
        <f>各種係数!BQ67</f>
        <v>2.443910676638102E-3</v>
      </c>
      <c r="BW69" s="75">
        <f>各種係数!BR67</f>
        <v>2.3207240659085636E-4</v>
      </c>
      <c r="BX69" s="75">
        <f>各種係数!BS67</f>
        <v>8.2208558078668552E-4</v>
      </c>
      <c r="BY69" s="75">
        <f>各種係数!BT67</f>
        <v>1.3521749066808867E-3</v>
      </c>
      <c r="BZ69" s="75">
        <f>各種係数!BU67</f>
        <v>4.6176216301186827E-4</v>
      </c>
      <c r="CA69" s="75">
        <f>各種係数!BV67</f>
        <v>3.8814853150472245E-4</v>
      </c>
      <c r="CB69" s="75">
        <f>各種係数!BW67</f>
        <v>1.6847390774656894E-2</v>
      </c>
      <c r="CC69" s="75">
        <f>各種係数!BX67</f>
        <v>5.1275992438563324E-2</v>
      </c>
      <c r="CD69" s="75">
        <f>各種係数!BY67</f>
        <v>4.7199046483909414E-2</v>
      </c>
      <c r="CE69" s="75">
        <f>各種係数!BZ67</f>
        <v>2.7343598495132453E-3</v>
      </c>
      <c r="CF69" s="75">
        <f>各種係数!CA67</f>
        <v>3.6211785766297349E-3</v>
      </c>
      <c r="CG69" s="75">
        <f>各種係数!CB67</f>
        <v>3.6122495395496728E-3</v>
      </c>
      <c r="CH69" s="75">
        <f>各種係数!CC67</f>
        <v>4.9906971653715659E-3</v>
      </c>
      <c r="CI69" s="75">
        <f>各種係数!CD67</f>
        <v>1.6531852238416522E-2</v>
      </c>
      <c r="CJ69" s="75">
        <f>各種係数!CE67</f>
        <v>1.5582658861153538E-2</v>
      </c>
      <c r="CK69" s="75">
        <f>各種係数!CF67</f>
        <v>2.1084822147110896E-2</v>
      </c>
      <c r="CL69" s="75">
        <f>各種係数!CG67</f>
        <v>7.0962617674249031E-4</v>
      </c>
      <c r="CM69" s="75">
        <f>各種係数!CH67</f>
        <v>1.9070938978261062E-2</v>
      </c>
      <c r="CN69" s="75">
        <f>各種係数!CI67</f>
        <v>2.8577709386678391E-3</v>
      </c>
      <c r="CO69" s="75">
        <f>各種係数!CJ67</f>
        <v>0</v>
      </c>
      <c r="CP69" s="75">
        <f>各種係数!CK67</f>
        <v>2.5974025974025974E-3</v>
      </c>
      <c r="CQ69" s="75">
        <f>各種係数!CL67</f>
        <v>1.23747187563919E-2</v>
      </c>
      <c r="CR69" s="75">
        <f>各種係数!CM67</f>
        <v>1.9220984792809089E-2</v>
      </c>
      <c r="CS69" s="75">
        <f>各種係数!CN67</f>
        <v>1.868925990530775E-3</v>
      </c>
      <c r="CT69" s="75">
        <f>各種係数!CO67</f>
        <v>5.9005092353680028E-3</v>
      </c>
      <c r="CU69" s="75">
        <f>各種係数!CP67</f>
        <v>5.1057957681692736E-3</v>
      </c>
      <c r="CV69" s="75">
        <f>各種係数!CQ67</f>
        <v>1.0216787458893395E-3</v>
      </c>
      <c r="CW69" s="75">
        <f>各種係数!CR67</f>
        <v>8.7697929354445796E-3</v>
      </c>
      <c r="CX69" s="75">
        <f>各種係数!CS67</f>
        <v>1.6191709844559584E-3</v>
      </c>
      <c r="CY69" s="75">
        <f>各種係数!CT67</f>
        <v>8.3223161280349227E-3</v>
      </c>
      <c r="CZ69" s="75">
        <f>各種係数!CU67</f>
        <v>8.6798573991152955E-3</v>
      </c>
      <c r="DA69" s="75">
        <f>各種係数!CV67</f>
        <v>3.5516012509394165E-3</v>
      </c>
      <c r="DB69" s="75">
        <f>各種係数!CW67</f>
        <v>2.3688714234809359E-3</v>
      </c>
      <c r="DC69" s="75">
        <f>各種係数!CX67</f>
        <v>3.3003300330033004E-3</v>
      </c>
      <c r="DD69" s="75">
        <f>各種係数!CY67</f>
        <v>3.9687539372558903E-3</v>
      </c>
      <c r="DE69" s="75">
        <f>各種係数!CZ67</f>
        <v>2.5094996833438885E-3</v>
      </c>
      <c r="DF69" s="75">
        <f>各種係数!DA67</f>
        <v>1.7557780291391624E-3</v>
      </c>
      <c r="DG69" s="75">
        <f>各種係数!DB67</f>
        <v>3.0172759071853887E-3</v>
      </c>
      <c r="DH69" s="75">
        <f>各種係数!DC67</f>
        <v>2.2642363862787276E-4</v>
      </c>
      <c r="DI69" s="75">
        <f>各種係数!DD67</f>
        <v>9.5437421515278363E-4</v>
      </c>
      <c r="DJ69" s="75">
        <f>各種係数!DE67</f>
        <v>1.5143994570447432E-3</v>
      </c>
      <c r="DK69" s="75">
        <f>各種係数!DF67</f>
        <v>2.7059863043958471E-3</v>
      </c>
      <c r="DL69" s="75">
        <f>各種係数!DG67</f>
        <v>1.5683755031084068E-3</v>
      </c>
      <c r="DM69" s="75">
        <f>各種係数!DH67</f>
        <v>2.838499184339315E-3</v>
      </c>
      <c r="DN69" s="75">
        <f>各種係数!DI67</f>
        <v>4.7750691128424227E-3</v>
      </c>
      <c r="DO69" s="75">
        <f>各種係数!DJ67</f>
        <v>6.9524913093858636E-4</v>
      </c>
      <c r="DP69" s="75">
        <f>各種係数!DK67</f>
        <v>4.5839633282933733E-3</v>
      </c>
      <c r="DQ69" s="75">
        <f>各種係数!DL67</f>
        <v>0</v>
      </c>
      <c r="DR69" s="75">
        <f>各種係数!DM67</f>
        <v>1.4365144791538772E-2</v>
      </c>
      <c r="DS69" s="75">
        <f>各種係数!DN67</f>
        <v>7.0783070422608813E-3</v>
      </c>
      <c r="DT69" s="73">
        <f>各種係数!DO67</f>
        <v>5.9572246365935154E-3</v>
      </c>
      <c r="DU69" s="73">
        <f>各種係数!DP67</f>
        <v>1.041326039387371E-2</v>
      </c>
      <c r="DV69" s="73">
        <f>各種係数!DQ67</f>
        <v>2.0670597066433788E-3</v>
      </c>
      <c r="DW69" s="73">
        <f>各種係数!DR67</f>
        <v>1.4201104158170102E-3</v>
      </c>
      <c r="DX69" s="73">
        <f>各種係数!DS67</f>
        <v>8.0384696311494499E-3</v>
      </c>
      <c r="DY69" s="73">
        <f>各種係数!DT67</f>
        <v>9.612010195821535E-3</v>
      </c>
      <c r="DZ69" s="73">
        <f>各種係数!DU67</f>
        <v>2.709116564265195E-3</v>
      </c>
      <c r="EA69" s="73">
        <f>各種係数!DV67</f>
        <v>2.5193821331797833E-3</v>
      </c>
      <c r="EB69" s="73">
        <f>各種係数!DW67</f>
        <v>2.4133517169918307E-3</v>
      </c>
      <c r="EC69" s="73">
        <f>各種係数!DX67</f>
        <v>0</v>
      </c>
      <c r="ED69" s="73">
        <f>各種係数!DY67</f>
        <v>7.9641245934809167E-3</v>
      </c>
      <c r="EE69" s="73">
        <f>各種係数!DZ67</f>
        <v>2.284851964002904E-3</v>
      </c>
      <c r="EF69" s="73">
        <f>各種係数!EA67</f>
        <v>2.7733079853947775E-3</v>
      </c>
      <c r="EG69" s="73">
        <f>各種係数!EB67</f>
        <v>3.7220934702883418E-3</v>
      </c>
      <c r="EH69" s="73">
        <f>各種係数!EC67</f>
        <v>7.6373214767954823E-3</v>
      </c>
      <c r="EI69" s="73">
        <f>各種係数!ED67</f>
        <v>5.0732174681288765E-3</v>
      </c>
      <c r="EJ69" s="73">
        <f>各種係数!EE67</f>
        <v>3.4331467465217201E-3</v>
      </c>
      <c r="EK69" s="73">
        <f>各種係数!EF67</f>
        <v>0</v>
      </c>
      <c r="EL69" s="73">
        <f>各種係数!EG67</f>
        <v>8.1082259433570229E-3</v>
      </c>
      <c r="EM69" s="73">
        <f>各種係数!EH67</f>
        <v>0</v>
      </c>
      <c r="EN69" s="73">
        <f>各種係数!EI67</f>
        <v>5.8759164782358937E-3</v>
      </c>
      <c r="EO69" s="73">
        <f>各種係数!EJ67</f>
        <v>1.2130268801263252E-6</v>
      </c>
      <c r="EP69" s="73">
        <f>各種係数!EK67</f>
        <v>0</v>
      </c>
      <c r="EQ69" s="73">
        <f>各種係数!EL67</f>
        <v>2.6728112973116998E-3</v>
      </c>
      <c r="ER69" s="73">
        <f>各種係数!EM67</f>
        <v>2.8874823142875121E-3</v>
      </c>
      <c r="ES69" s="73">
        <f>各種係数!EN67</f>
        <v>2.837121963733531E-5</v>
      </c>
      <c r="ET69" s="73">
        <f>各種係数!EO67</f>
        <v>8.2715844236465781E-3</v>
      </c>
      <c r="EU69" s="73">
        <f>各種係数!EP67</f>
        <v>6.3521827258519832E-3</v>
      </c>
      <c r="EV69" s="73">
        <f>各種係数!EQ67</f>
        <v>4.3678765216213422E-3</v>
      </c>
      <c r="EW69" s="73">
        <f>各種係数!ER67</f>
        <v>2.8222933833394579E-3</v>
      </c>
      <c r="EX69" s="73">
        <f>各種係数!ES67</f>
        <v>9.4757264872342515E-3</v>
      </c>
      <c r="EY69" s="73">
        <f>各種係数!ET67</f>
        <v>8.5596173214454278E-3</v>
      </c>
      <c r="EZ69" s="73">
        <f>各種係数!EU67</f>
        <v>1.0309722464282248E-2</v>
      </c>
      <c r="FA69" s="73">
        <f>各種係数!EV67</f>
        <v>1.0341015395291238E-2</v>
      </c>
      <c r="FB69" s="73">
        <f>各種係数!EW67</f>
        <v>1.7153343391763966E-2</v>
      </c>
      <c r="FC69" s="73">
        <f>各種係数!EX67</f>
        <v>0</v>
      </c>
      <c r="FD69" s="73">
        <f>各種係数!EY67</f>
        <v>7.1822619004606241E-3</v>
      </c>
      <c r="FE69" s="73">
        <f>各種係数!EZ67</f>
        <v>3.4255178013692252E-3</v>
      </c>
      <c r="FF69" s="73">
        <f>各種係数!FA67</f>
        <v>3.8968799285132335E-3</v>
      </c>
      <c r="FG69" s="73">
        <f>各種係数!FB67</f>
        <v>3.0386389553474199E-3</v>
      </c>
      <c r="FH69" s="73">
        <f>各種係数!FC67</f>
        <v>6.3440248773127123E-3</v>
      </c>
      <c r="FI69" s="73">
        <f>各種係数!FD67</f>
        <v>5.1098439984971584E-3</v>
      </c>
      <c r="FJ69" s="73">
        <f>各種係数!FE67</f>
        <v>2.497689027682653E-3</v>
      </c>
      <c r="FK69" s="73">
        <f>各種係数!FF67</f>
        <v>2.7351570180020723E-3</v>
      </c>
      <c r="FL69" s="73">
        <f>各種係数!FG67</f>
        <v>4.1866856606390355E-3</v>
      </c>
      <c r="FM69" s="73">
        <f>各種係数!FH67</f>
        <v>2.9308598683197083E-3</v>
      </c>
      <c r="FN69" s="73">
        <f>各種係数!FI67</f>
        <v>7.4472289364970823E-3</v>
      </c>
      <c r="FO69" s="73">
        <f>各種係数!FJ67</f>
        <v>3.6491130648044641E-3</v>
      </c>
      <c r="FP69" s="73">
        <f>各種係数!FK67</f>
        <v>2.1762642229728587E-3</v>
      </c>
      <c r="FQ69" s="73">
        <f>各種係数!FL67</f>
        <v>2.6725955687921408E-3</v>
      </c>
      <c r="FR69" s="73">
        <f>各種係数!FM67</f>
        <v>3.5553436983932502E-3</v>
      </c>
      <c r="FS69" s="73">
        <f>各種係数!FN67</f>
        <v>2.482378583168039E-3</v>
      </c>
      <c r="FT69" s="73">
        <f>各種係数!FO67</f>
        <v>3.8389428550882959E-3</v>
      </c>
      <c r="FU69" s="73">
        <f>各種係数!FP67</f>
        <v>0</v>
      </c>
      <c r="FV69" s="73">
        <f>各種係数!FQ67</f>
        <v>1.2627825401171592E-3</v>
      </c>
      <c r="FW69" s="73">
        <f>各種係数!FR67</f>
        <v>1.5990463408280071E-3</v>
      </c>
      <c r="FX69" s="73">
        <f>各種係数!FS67</f>
        <v>2.9321316016503456E-3</v>
      </c>
      <c r="FY69" s="73">
        <f>各種係数!FT67</f>
        <v>2.3388259312525604E-3</v>
      </c>
      <c r="FZ69" s="73">
        <f>各種係数!FU67</f>
        <v>4.7156392969142482E-3</v>
      </c>
      <c r="GA69" s="73">
        <f>各種係数!FV67</f>
        <v>1.9860939194263219E-3</v>
      </c>
      <c r="GB69" s="73">
        <f>各種係数!FW67</f>
        <v>2.3128653325948352E-3</v>
      </c>
      <c r="GC69" s="73">
        <f>各種係数!FX67</f>
        <v>1.0029557264180378</v>
      </c>
      <c r="GD69" s="73">
        <f>各種係数!FY67</f>
        <v>2.2048183203182367E-3</v>
      </c>
      <c r="GE69" s="73">
        <f>各種係数!FZ67</f>
        <v>1.6802189644081378E-3</v>
      </c>
      <c r="GF69" s="73">
        <f>各種係数!GA67</f>
        <v>1.9660754561988746E-2</v>
      </c>
      <c r="GG69" s="73">
        <f>各種係数!GB67</f>
        <v>5.3037323570169548E-2</v>
      </c>
      <c r="GH69" s="73">
        <f>各種係数!GC67</f>
        <v>5.3513983362953148E-2</v>
      </c>
      <c r="GI69" s="73">
        <f>各種係数!GD67</f>
        <v>5.2665264411540114E-3</v>
      </c>
      <c r="GJ69" s="73">
        <f>各種係数!GE67</f>
        <v>5.6302674380874747E-3</v>
      </c>
      <c r="GK69" s="73">
        <f>各種係数!GF67</f>
        <v>4.8667850536019191E-3</v>
      </c>
      <c r="GL69" s="73">
        <f>各種係数!GG67</f>
        <v>6.114402055698848E-3</v>
      </c>
      <c r="GM69" s="73">
        <f>各種係数!GH67</f>
        <v>1.7777023430707396E-2</v>
      </c>
      <c r="GN69" s="73">
        <f>各種係数!GI67</f>
        <v>1.5939958883693983E-2</v>
      </c>
      <c r="GO69" s="73">
        <f>各種係数!GJ67</f>
        <v>2.3251281208312779E-2</v>
      </c>
      <c r="GP69" s="73">
        <f>各種係数!GK67</f>
        <v>1.3142392214043914E-3</v>
      </c>
      <c r="GQ69" s="73">
        <f>各種係数!GL67</f>
        <v>2.2090142142349334E-2</v>
      </c>
      <c r="GR69" s="73">
        <f>各種係数!GM67</f>
        <v>4.3563014679061322E-3</v>
      </c>
      <c r="GS69" s="73">
        <f>各種係数!GN67</f>
        <v>2.7266055479868985E-3</v>
      </c>
      <c r="GT69" s="73">
        <f>各種係数!GO67</f>
        <v>3.5014931417597277E-3</v>
      </c>
      <c r="GU69" s="73">
        <f>各種係数!GP67</f>
        <v>1.4193494913389707E-2</v>
      </c>
      <c r="GV69" s="73">
        <f>各種係数!GQ67</f>
        <v>2.072943795213349E-2</v>
      </c>
      <c r="GW69" s="73">
        <f>各種係数!GR67</f>
        <v>2.4810858366676671E-3</v>
      </c>
      <c r="GX69" s="73">
        <f>各種係数!GS67</f>
        <v>8.2937810045661149E-3</v>
      </c>
      <c r="GY69" s="73">
        <f>各種係数!GT67</f>
        <v>6.7471877334226568E-3</v>
      </c>
      <c r="GZ69" s="73">
        <f>各種係数!GU67</f>
        <v>1.9977703066841037E-3</v>
      </c>
      <c r="HA69" s="73">
        <f>各種係数!GV67</f>
        <v>1.0038982184825603E-2</v>
      </c>
      <c r="HB69" s="73">
        <f>各種係数!GW67</f>
        <v>3.1101076605054788E-3</v>
      </c>
      <c r="HC69" s="73">
        <f>各種係数!GX67</f>
        <v>9.6058991799096351E-3</v>
      </c>
      <c r="HD69" s="73">
        <f>各種係数!GY67</f>
        <v>1.0239801435761002E-2</v>
      </c>
      <c r="HE69" s="73">
        <f>各種係数!GZ67</f>
        <v>5.5213951693011487E-3</v>
      </c>
      <c r="HF69" s="73">
        <f>各種係数!HA67</f>
        <v>3.3574858974874246E-3</v>
      </c>
      <c r="HG69" s="73">
        <f>各種係数!HB67</f>
        <v>5.3280816911714336E-3</v>
      </c>
      <c r="HH69" s="73">
        <f>各種係数!HC67</f>
        <v>5.5076304103402092E-3</v>
      </c>
      <c r="HI69" s="73">
        <f>各種係数!HD67</f>
        <v>3.8013944386054185E-3</v>
      </c>
      <c r="HJ69" s="73">
        <f>各種係数!HE67</f>
        <v>3.1185073087404273E-3</v>
      </c>
      <c r="HK69" s="73">
        <f>各種係数!HF67</f>
        <v>4.0849631962998163E-3</v>
      </c>
      <c r="HL69" s="73">
        <f>各種係数!HG67</f>
        <v>3.472694505705325E-3</v>
      </c>
      <c r="HM69" s="73">
        <f>各種係数!HH67</f>
        <v>1.855615617204375E-3</v>
      </c>
      <c r="HN69" s="73">
        <f>各種係数!HI67</f>
        <v>2.2940450876886152E-3</v>
      </c>
      <c r="HO69" s="73">
        <f>各種係数!HJ67</f>
        <v>7.6396188574058615E-3</v>
      </c>
      <c r="HP69" s="73">
        <f>各種係数!HK67</f>
        <v>3.7279751017159513E-3</v>
      </c>
      <c r="HQ69" s="73">
        <f>各種係数!HL67</f>
        <v>5.275175759911415E-3</v>
      </c>
      <c r="HR69" s="73">
        <f>各種係数!HM67</f>
        <v>7.0781802649840225E-3</v>
      </c>
      <c r="HS69" s="73">
        <f>各種係数!HN67</f>
        <v>1.5531667916719809E-3</v>
      </c>
      <c r="HT69" s="73">
        <f>各種係数!HO67</f>
        <v>6.97492233920165E-3</v>
      </c>
      <c r="HU69" s="73">
        <f>各種係数!HP67</f>
        <v>1.6775052558241348E-3</v>
      </c>
      <c r="HV69" s="73">
        <f>各種係数!HQ67</f>
        <v>1.6249258106027519E-2</v>
      </c>
      <c r="HW69" s="203">
        <v>0</v>
      </c>
      <c r="HX69" s="203">
        <f t="shared" si="25"/>
        <v>0</v>
      </c>
      <c r="HY69" s="203">
        <f t="shared" si="26"/>
        <v>0</v>
      </c>
      <c r="HZ69" s="72">
        <f>各種係数!HT67</f>
        <v>7.0246438637921842E-4</v>
      </c>
      <c r="IA69" s="221">
        <f t="shared" si="6"/>
        <v>0</v>
      </c>
      <c r="IB69" s="203">
        <f t="shared" si="13"/>
        <v>0</v>
      </c>
      <c r="IC69" s="219">
        <f t="shared" si="14"/>
        <v>0</v>
      </c>
      <c r="ID69" s="219">
        <f t="shared" si="15"/>
        <v>0</v>
      </c>
      <c r="IE69" s="72">
        <f>各種係数!HT67</f>
        <v>7.0246438637921842E-4</v>
      </c>
      <c r="IF69" s="221">
        <f t="shared" si="27"/>
        <v>0</v>
      </c>
      <c r="II69" s="72">
        <f>各種係数!I67</f>
        <v>0</v>
      </c>
      <c r="IJ69" s="219">
        <f t="shared" si="16"/>
        <v>0</v>
      </c>
      <c r="IK69" s="73">
        <f>各種係数!C67</f>
        <v>1</v>
      </c>
      <c r="IL69" s="219">
        <f t="shared" si="17"/>
        <v>0</v>
      </c>
      <c r="IM69" s="232">
        <v>0</v>
      </c>
      <c r="IN69" s="545">
        <f>各種係数!E67</f>
        <v>0.51903519463700765</v>
      </c>
      <c r="IO69" s="219">
        <f t="shared" si="18"/>
        <v>0</v>
      </c>
      <c r="IP69" s="545">
        <f>各種係数!F67</f>
        <v>0.28587072446103451</v>
      </c>
      <c r="IQ69" s="232">
        <f t="shared" si="19"/>
        <v>0</v>
      </c>
      <c r="IR69" s="72">
        <f>各種係数!HT67</f>
        <v>7.0246438637921842E-4</v>
      </c>
      <c r="IS69" s="233">
        <f t="shared" si="20"/>
        <v>0</v>
      </c>
      <c r="IT69" s="234">
        <f t="shared" si="21"/>
        <v>0</v>
      </c>
      <c r="IU69" s="234">
        <f t="shared" si="22"/>
        <v>0</v>
      </c>
      <c r="IV69" s="234">
        <f t="shared" si="23"/>
        <v>0</v>
      </c>
      <c r="IW69" s="235">
        <f t="shared" si="24"/>
        <v>0</v>
      </c>
      <c r="IY69" s="177"/>
      <c r="IZ69" s="181"/>
      <c r="JA69" s="178"/>
      <c r="JB69" s="181"/>
    </row>
    <row r="70" spans="1:262">
      <c r="A70" s="6" t="s">
        <v>277</v>
      </c>
      <c r="B70" s="1" t="s">
        <v>46</v>
      </c>
      <c r="C70" s="219">
        <f>'計算2-1'!AC70</f>
        <v>0</v>
      </c>
      <c r="D70" s="545">
        <f>各種係数!D68</f>
        <v>0.46832016819932404</v>
      </c>
      <c r="E70" s="545">
        <f>各種係数!E68</f>
        <v>0.53167983180067591</v>
      </c>
      <c r="F70" s="545">
        <f>各種係数!F68</f>
        <v>0.31180244439204591</v>
      </c>
      <c r="G70" s="546">
        <f t="shared" si="8"/>
        <v>0</v>
      </c>
      <c r="H70" s="546">
        <f t="shared" si="9"/>
        <v>0</v>
      </c>
      <c r="I70" s="546">
        <f t="shared" si="10"/>
        <v>0</v>
      </c>
      <c r="J70" s="72">
        <f>各種係数!HT68</f>
        <v>8.0449775996227306E-4</v>
      </c>
      <c r="K70" s="221">
        <f t="shared" si="11"/>
        <v>0</v>
      </c>
      <c r="L70" s="546">
        <v>0</v>
      </c>
      <c r="M70" s="558">
        <f>各種係数!C68</f>
        <v>1</v>
      </c>
      <c r="N70" s="546">
        <f t="shared" si="12"/>
        <v>0</v>
      </c>
      <c r="O70" s="75">
        <f>各種係数!J68</f>
        <v>0</v>
      </c>
      <c r="P70" s="75">
        <f>各種係数!K68</f>
        <v>0</v>
      </c>
      <c r="Q70" s="75">
        <f>各種係数!L68</f>
        <v>0</v>
      </c>
      <c r="R70" s="75">
        <f>各種係数!M68</f>
        <v>0</v>
      </c>
      <c r="S70" s="75">
        <f>各種係数!N68</f>
        <v>0</v>
      </c>
      <c r="T70" s="75">
        <f>各種係数!O68</f>
        <v>0</v>
      </c>
      <c r="U70" s="75">
        <f>各種係数!P68</f>
        <v>0</v>
      </c>
      <c r="V70" s="75">
        <f>各種係数!Q68</f>
        <v>0</v>
      </c>
      <c r="W70" s="75">
        <f>各種係数!R68</f>
        <v>0</v>
      </c>
      <c r="X70" s="75">
        <f>各種係数!S68</f>
        <v>0</v>
      </c>
      <c r="Y70" s="75">
        <f>各種係数!T68</f>
        <v>0</v>
      </c>
      <c r="Z70" s="75">
        <f>各種係数!U68</f>
        <v>0</v>
      </c>
      <c r="AA70" s="75">
        <f>各種係数!V68</f>
        <v>0</v>
      </c>
      <c r="AB70" s="75">
        <f>各種係数!W68</f>
        <v>0</v>
      </c>
      <c r="AC70" s="75">
        <f>各種係数!X68</f>
        <v>0</v>
      </c>
      <c r="AD70" s="75">
        <f>各種係数!Y68</f>
        <v>0</v>
      </c>
      <c r="AE70" s="75">
        <f>各種係数!Z68</f>
        <v>0</v>
      </c>
      <c r="AF70" s="75">
        <f>各種係数!AA68</f>
        <v>0</v>
      </c>
      <c r="AG70" s="75">
        <f>各種係数!AB68</f>
        <v>0</v>
      </c>
      <c r="AH70" s="75">
        <f>各種係数!AC68</f>
        <v>0</v>
      </c>
      <c r="AI70" s="75">
        <f>各種係数!AD68</f>
        <v>0</v>
      </c>
      <c r="AJ70" s="75">
        <f>各種係数!AE68</f>
        <v>0</v>
      </c>
      <c r="AK70" s="75">
        <f>各種係数!AF68</f>
        <v>0</v>
      </c>
      <c r="AL70" s="75">
        <f>各種係数!AG68</f>
        <v>0</v>
      </c>
      <c r="AM70" s="75">
        <f>各種係数!AH68</f>
        <v>0</v>
      </c>
      <c r="AN70" s="75">
        <f>各種係数!AI68</f>
        <v>0</v>
      </c>
      <c r="AO70" s="75">
        <f>各種係数!AJ68</f>
        <v>0</v>
      </c>
      <c r="AP70" s="75">
        <f>各種係数!AK68</f>
        <v>0</v>
      </c>
      <c r="AQ70" s="75">
        <f>各種係数!AL68</f>
        <v>0</v>
      </c>
      <c r="AR70" s="75">
        <f>各種係数!AM68</f>
        <v>0</v>
      </c>
      <c r="AS70" s="75">
        <f>各種係数!AN68</f>
        <v>0</v>
      </c>
      <c r="AT70" s="75">
        <f>各種係数!AO68</f>
        <v>0</v>
      </c>
      <c r="AU70" s="75">
        <f>各種係数!AP68</f>
        <v>0</v>
      </c>
      <c r="AV70" s="75">
        <f>各種係数!AQ68</f>
        <v>0</v>
      </c>
      <c r="AW70" s="75">
        <f>各種係数!AR68</f>
        <v>0</v>
      </c>
      <c r="AX70" s="75">
        <f>各種係数!AS68</f>
        <v>0</v>
      </c>
      <c r="AY70" s="75">
        <f>各種係数!AT68</f>
        <v>0</v>
      </c>
      <c r="AZ70" s="75">
        <f>各種係数!AU68</f>
        <v>0</v>
      </c>
      <c r="BA70" s="75">
        <f>各種係数!AV68</f>
        <v>0</v>
      </c>
      <c r="BB70" s="75">
        <f>各種係数!AW68</f>
        <v>0</v>
      </c>
      <c r="BC70" s="75">
        <f>各種係数!AX68</f>
        <v>0</v>
      </c>
      <c r="BD70" s="75">
        <f>各種係数!AY68</f>
        <v>0</v>
      </c>
      <c r="BE70" s="75">
        <f>各種係数!AZ68</f>
        <v>0</v>
      </c>
      <c r="BF70" s="75">
        <f>各種係数!BA68</f>
        <v>0</v>
      </c>
      <c r="BG70" s="75">
        <f>各種係数!BB68</f>
        <v>0</v>
      </c>
      <c r="BH70" s="75">
        <f>各種係数!BC68</f>
        <v>0</v>
      </c>
      <c r="BI70" s="75">
        <f>各種係数!BD68</f>
        <v>0</v>
      </c>
      <c r="BJ70" s="75">
        <f>各種係数!BE68</f>
        <v>0</v>
      </c>
      <c r="BK70" s="75">
        <f>各種係数!BF68</f>
        <v>0</v>
      </c>
      <c r="BL70" s="75">
        <f>各種係数!BG68</f>
        <v>0</v>
      </c>
      <c r="BM70" s="75">
        <f>各種係数!BH68</f>
        <v>0</v>
      </c>
      <c r="BN70" s="75">
        <f>各種係数!BI68</f>
        <v>0</v>
      </c>
      <c r="BO70" s="75">
        <f>各種係数!BJ68</f>
        <v>0</v>
      </c>
      <c r="BP70" s="75">
        <f>各種係数!BK68</f>
        <v>0</v>
      </c>
      <c r="BQ70" s="75">
        <f>各種係数!BL68</f>
        <v>0</v>
      </c>
      <c r="BR70" s="75">
        <f>各種係数!BM68</f>
        <v>0</v>
      </c>
      <c r="BS70" s="75">
        <f>各種係数!BN68</f>
        <v>0</v>
      </c>
      <c r="BT70" s="75">
        <f>各種係数!BO68</f>
        <v>0</v>
      </c>
      <c r="BU70" s="75">
        <f>各種係数!BP68</f>
        <v>0</v>
      </c>
      <c r="BV70" s="75">
        <f>各種係数!BQ68</f>
        <v>0</v>
      </c>
      <c r="BW70" s="75">
        <f>各種係数!BR68</f>
        <v>0</v>
      </c>
      <c r="BX70" s="75">
        <f>各種係数!BS68</f>
        <v>0</v>
      </c>
      <c r="BY70" s="75">
        <f>各種係数!BT68</f>
        <v>0</v>
      </c>
      <c r="BZ70" s="75">
        <f>各種係数!BU68</f>
        <v>0</v>
      </c>
      <c r="CA70" s="75">
        <f>各種係数!BV68</f>
        <v>0</v>
      </c>
      <c r="CB70" s="75">
        <f>各種係数!BW68</f>
        <v>0</v>
      </c>
      <c r="CC70" s="75">
        <f>各種係数!BX68</f>
        <v>0</v>
      </c>
      <c r="CD70" s="75">
        <f>各種係数!BY68</f>
        <v>0</v>
      </c>
      <c r="CE70" s="75">
        <f>各種係数!BZ68</f>
        <v>0</v>
      </c>
      <c r="CF70" s="75">
        <f>各種係数!CA68</f>
        <v>0</v>
      </c>
      <c r="CG70" s="75">
        <f>各種係数!CB68</f>
        <v>0</v>
      </c>
      <c r="CH70" s="75">
        <f>各種係数!CC68</f>
        <v>0</v>
      </c>
      <c r="CI70" s="75">
        <f>各種係数!CD68</f>
        <v>0</v>
      </c>
      <c r="CJ70" s="75">
        <f>各種係数!CE68</f>
        <v>0</v>
      </c>
      <c r="CK70" s="75">
        <f>各種係数!CF68</f>
        <v>0</v>
      </c>
      <c r="CL70" s="75">
        <f>各種係数!CG68</f>
        <v>0</v>
      </c>
      <c r="CM70" s="75">
        <f>各種係数!CH68</f>
        <v>0</v>
      </c>
      <c r="CN70" s="75">
        <f>各種係数!CI68</f>
        <v>0</v>
      </c>
      <c r="CO70" s="75">
        <f>各種係数!CJ68</f>
        <v>0</v>
      </c>
      <c r="CP70" s="75">
        <f>各種係数!CK68</f>
        <v>0</v>
      </c>
      <c r="CQ70" s="75">
        <f>各種係数!CL68</f>
        <v>0</v>
      </c>
      <c r="CR70" s="75">
        <f>各種係数!CM68</f>
        <v>0</v>
      </c>
      <c r="CS70" s="75">
        <f>各種係数!CN68</f>
        <v>0</v>
      </c>
      <c r="CT70" s="75">
        <f>各種係数!CO68</f>
        <v>0</v>
      </c>
      <c r="CU70" s="75">
        <f>各種係数!CP68</f>
        <v>0</v>
      </c>
      <c r="CV70" s="75">
        <f>各種係数!CQ68</f>
        <v>0</v>
      </c>
      <c r="CW70" s="75">
        <f>各種係数!CR68</f>
        <v>0</v>
      </c>
      <c r="CX70" s="75">
        <f>各種係数!CS68</f>
        <v>0</v>
      </c>
      <c r="CY70" s="75">
        <f>各種係数!CT68</f>
        <v>0</v>
      </c>
      <c r="CZ70" s="75">
        <f>各種係数!CU68</f>
        <v>0</v>
      </c>
      <c r="DA70" s="75">
        <f>各種係数!CV68</f>
        <v>0</v>
      </c>
      <c r="DB70" s="75">
        <f>各種係数!CW68</f>
        <v>0</v>
      </c>
      <c r="DC70" s="75">
        <f>各種係数!CX68</f>
        <v>0</v>
      </c>
      <c r="DD70" s="75">
        <f>各種係数!CY68</f>
        <v>0</v>
      </c>
      <c r="DE70" s="75">
        <f>各種係数!CZ68</f>
        <v>0</v>
      </c>
      <c r="DF70" s="75">
        <f>各種係数!DA68</f>
        <v>0</v>
      </c>
      <c r="DG70" s="75">
        <f>各種係数!DB68</f>
        <v>0</v>
      </c>
      <c r="DH70" s="75">
        <f>各種係数!DC68</f>
        <v>0</v>
      </c>
      <c r="DI70" s="75">
        <f>各種係数!DD68</f>
        <v>0</v>
      </c>
      <c r="DJ70" s="75">
        <f>各種係数!DE68</f>
        <v>0</v>
      </c>
      <c r="DK70" s="75">
        <f>各種係数!DF68</f>
        <v>0</v>
      </c>
      <c r="DL70" s="75">
        <f>各種係数!DG68</f>
        <v>0</v>
      </c>
      <c r="DM70" s="75">
        <f>各種係数!DH68</f>
        <v>0</v>
      </c>
      <c r="DN70" s="75">
        <f>各種係数!DI68</f>
        <v>0</v>
      </c>
      <c r="DO70" s="75">
        <f>各種係数!DJ68</f>
        <v>0</v>
      </c>
      <c r="DP70" s="75">
        <f>各種係数!DK68</f>
        <v>0</v>
      </c>
      <c r="DQ70" s="75">
        <f>各種係数!DL68</f>
        <v>0</v>
      </c>
      <c r="DR70" s="75">
        <f>各種係数!DM68</f>
        <v>0</v>
      </c>
      <c r="DS70" s="75">
        <f>各種係数!DN68</f>
        <v>0</v>
      </c>
      <c r="DT70" s="73">
        <f>各種係数!DO68</f>
        <v>0</v>
      </c>
      <c r="DU70" s="73">
        <f>各種係数!DP68</f>
        <v>0</v>
      </c>
      <c r="DV70" s="73">
        <f>各種係数!DQ68</f>
        <v>0</v>
      </c>
      <c r="DW70" s="73">
        <f>各種係数!DR68</f>
        <v>0</v>
      </c>
      <c r="DX70" s="73">
        <f>各種係数!DS68</f>
        <v>0</v>
      </c>
      <c r="DY70" s="73">
        <f>各種係数!DT68</f>
        <v>0</v>
      </c>
      <c r="DZ70" s="73">
        <f>各種係数!DU68</f>
        <v>0</v>
      </c>
      <c r="EA70" s="73">
        <f>各種係数!DV68</f>
        <v>0</v>
      </c>
      <c r="EB70" s="73">
        <f>各種係数!DW68</f>
        <v>0</v>
      </c>
      <c r="EC70" s="73">
        <f>各種係数!DX68</f>
        <v>0</v>
      </c>
      <c r="ED70" s="73">
        <f>各種係数!DY68</f>
        <v>0</v>
      </c>
      <c r="EE70" s="73">
        <f>各種係数!DZ68</f>
        <v>0</v>
      </c>
      <c r="EF70" s="73">
        <f>各種係数!EA68</f>
        <v>0</v>
      </c>
      <c r="EG70" s="73">
        <f>各種係数!EB68</f>
        <v>0</v>
      </c>
      <c r="EH70" s="73">
        <f>各種係数!EC68</f>
        <v>0</v>
      </c>
      <c r="EI70" s="73">
        <f>各種係数!ED68</f>
        <v>0</v>
      </c>
      <c r="EJ70" s="73">
        <f>各種係数!EE68</f>
        <v>0</v>
      </c>
      <c r="EK70" s="73">
        <f>各種係数!EF68</f>
        <v>0</v>
      </c>
      <c r="EL70" s="73">
        <f>各種係数!EG68</f>
        <v>0</v>
      </c>
      <c r="EM70" s="73">
        <f>各種係数!EH68</f>
        <v>0</v>
      </c>
      <c r="EN70" s="73">
        <f>各種係数!EI68</f>
        <v>0</v>
      </c>
      <c r="EO70" s="73">
        <f>各種係数!EJ68</f>
        <v>0</v>
      </c>
      <c r="EP70" s="73">
        <f>各種係数!EK68</f>
        <v>0</v>
      </c>
      <c r="EQ70" s="73">
        <f>各種係数!EL68</f>
        <v>0</v>
      </c>
      <c r="ER70" s="73">
        <f>各種係数!EM68</f>
        <v>0</v>
      </c>
      <c r="ES70" s="73">
        <f>各種係数!EN68</f>
        <v>0</v>
      </c>
      <c r="ET70" s="73">
        <f>各種係数!EO68</f>
        <v>0</v>
      </c>
      <c r="EU70" s="73">
        <f>各種係数!EP68</f>
        <v>0</v>
      </c>
      <c r="EV70" s="73">
        <f>各種係数!EQ68</f>
        <v>0</v>
      </c>
      <c r="EW70" s="73">
        <f>各種係数!ER68</f>
        <v>0</v>
      </c>
      <c r="EX70" s="73">
        <f>各種係数!ES68</f>
        <v>0</v>
      </c>
      <c r="EY70" s="73">
        <f>各種係数!ET68</f>
        <v>0</v>
      </c>
      <c r="EZ70" s="73">
        <f>各種係数!EU68</f>
        <v>0</v>
      </c>
      <c r="FA70" s="73">
        <f>各種係数!EV68</f>
        <v>0</v>
      </c>
      <c r="FB70" s="73">
        <f>各種係数!EW68</f>
        <v>0</v>
      </c>
      <c r="FC70" s="73">
        <f>各種係数!EX68</f>
        <v>0</v>
      </c>
      <c r="FD70" s="73">
        <f>各種係数!EY68</f>
        <v>0</v>
      </c>
      <c r="FE70" s="73">
        <f>各種係数!EZ68</f>
        <v>0</v>
      </c>
      <c r="FF70" s="73">
        <f>各種係数!FA68</f>
        <v>0</v>
      </c>
      <c r="FG70" s="73">
        <f>各種係数!FB68</f>
        <v>0</v>
      </c>
      <c r="FH70" s="73">
        <f>各種係数!FC68</f>
        <v>0</v>
      </c>
      <c r="FI70" s="73">
        <f>各種係数!FD68</f>
        <v>0</v>
      </c>
      <c r="FJ70" s="73">
        <f>各種係数!FE68</f>
        <v>0</v>
      </c>
      <c r="FK70" s="73">
        <f>各種係数!FF68</f>
        <v>0</v>
      </c>
      <c r="FL70" s="73">
        <f>各種係数!FG68</f>
        <v>0</v>
      </c>
      <c r="FM70" s="73">
        <f>各種係数!FH68</f>
        <v>0</v>
      </c>
      <c r="FN70" s="73">
        <f>各種係数!FI68</f>
        <v>0</v>
      </c>
      <c r="FO70" s="73">
        <f>各種係数!FJ68</f>
        <v>0</v>
      </c>
      <c r="FP70" s="73">
        <f>各種係数!FK68</f>
        <v>0</v>
      </c>
      <c r="FQ70" s="73">
        <f>各種係数!FL68</f>
        <v>0</v>
      </c>
      <c r="FR70" s="73">
        <f>各種係数!FM68</f>
        <v>0</v>
      </c>
      <c r="FS70" s="73">
        <f>各種係数!FN68</f>
        <v>0</v>
      </c>
      <c r="FT70" s="73">
        <f>各種係数!FO68</f>
        <v>0</v>
      </c>
      <c r="FU70" s="73">
        <f>各種係数!FP68</f>
        <v>0</v>
      </c>
      <c r="FV70" s="73">
        <f>各種係数!FQ68</f>
        <v>0</v>
      </c>
      <c r="FW70" s="73">
        <f>各種係数!FR68</f>
        <v>0</v>
      </c>
      <c r="FX70" s="73">
        <f>各種係数!FS68</f>
        <v>0</v>
      </c>
      <c r="FY70" s="73">
        <f>各種係数!FT68</f>
        <v>0</v>
      </c>
      <c r="FZ70" s="73">
        <f>各種係数!FU68</f>
        <v>0</v>
      </c>
      <c r="GA70" s="73">
        <f>各種係数!FV68</f>
        <v>0</v>
      </c>
      <c r="GB70" s="73">
        <f>各種係数!FW68</f>
        <v>0</v>
      </c>
      <c r="GC70" s="73">
        <f>各種係数!FX68</f>
        <v>0</v>
      </c>
      <c r="GD70" s="73">
        <f>各種係数!FY68</f>
        <v>1</v>
      </c>
      <c r="GE70" s="73">
        <f>各種係数!FZ68</f>
        <v>0</v>
      </c>
      <c r="GF70" s="73">
        <f>各種係数!GA68</f>
        <v>0</v>
      </c>
      <c r="GG70" s="73">
        <f>各種係数!GB68</f>
        <v>0</v>
      </c>
      <c r="GH70" s="73">
        <f>各種係数!GC68</f>
        <v>0</v>
      </c>
      <c r="GI70" s="73">
        <f>各種係数!GD68</f>
        <v>0</v>
      </c>
      <c r="GJ70" s="73">
        <f>各種係数!GE68</f>
        <v>0</v>
      </c>
      <c r="GK70" s="73">
        <f>各種係数!GF68</f>
        <v>0</v>
      </c>
      <c r="GL70" s="73">
        <f>各種係数!GG68</f>
        <v>0</v>
      </c>
      <c r="GM70" s="73">
        <f>各種係数!GH68</f>
        <v>0</v>
      </c>
      <c r="GN70" s="73">
        <f>各種係数!GI68</f>
        <v>0</v>
      </c>
      <c r="GO70" s="73">
        <f>各種係数!GJ68</f>
        <v>0</v>
      </c>
      <c r="GP70" s="73">
        <f>各種係数!GK68</f>
        <v>0</v>
      </c>
      <c r="GQ70" s="73">
        <f>各種係数!GL68</f>
        <v>0</v>
      </c>
      <c r="GR70" s="73">
        <f>各種係数!GM68</f>
        <v>0</v>
      </c>
      <c r="GS70" s="73">
        <f>各種係数!GN68</f>
        <v>0</v>
      </c>
      <c r="GT70" s="73">
        <f>各種係数!GO68</f>
        <v>0</v>
      </c>
      <c r="GU70" s="73">
        <f>各種係数!GP68</f>
        <v>0</v>
      </c>
      <c r="GV70" s="73">
        <f>各種係数!GQ68</f>
        <v>0</v>
      </c>
      <c r="GW70" s="73">
        <f>各種係数!GR68</f>
        <v>0</v>
      </c>
      <c r="GX70" s="73">
        <f>各種係数!GS68</f>
        <v>0</v>
      </c>
      <c r="GY70" s="73">
        <f>各種係数!GT68</f>
        <v>0</v>
      </c>
      <c r="GZ70" s="73">
        <f>各種係数!GU68</f>
        <v>0</v>
      </c>
      <c r="HA70" s="73">
        <f>各種係数!GV68</f>
        <v>0</v>
      </c>
      <c r="HB70" s="73">
        <f>各種係数!GW68</f>
        <v>0</v>
      </c>
      <c r="HC70" s="73">
        <f>各種係数!GX68</f>
        <v>0</v>
      </c>
      <c r="HD70" s="73">
        <f>各種係数!GY68</f>
        <v>0</v>
      </c>
      <c r="HE70" s="73">
        <f>各種係数!GZ68</f>
        <v>0</v>
      </c>
      <c r="HF70" s="73">
        <f>各種係数!HA68</f>
        <v>0</v>
      </c>
      <c r="HG70" s="73">
        <f>各種係数!HB68</f>
        <v>0</v>
      </c>
      <c r="HH70" s="73">
        <f>各種係数!HC68</f>
        <v>0</v>
      </c>
      <c r="HI70" s="73">
        <f>各種係数!HD68</f>
        <v>0</v>
      </c>
      <c r="HJ70" s="73">
        <f>各種係数!HE68</f>
        <v>0</v>
      </c>
      <c r="HK70" s="73">
        <f>各種係数!HF68</f>
        <v>0</v>
      </c>
      <c r="HL70" s="73">
        <f>各種係数!HG68</f>
        <v>0</v>
      </c>
      <c r="HM70" s="73">
        <f>各種係数!HH68</f>
        <v>0</v>
      </c>
      <c r="HN70" s="73">
        <f>各種係数!HI68</f>
        <v>0</v>
      </c>
      <c r="HO70" s="73">
        <f>各種係数!HJ68</f>
        <v>0</v>
      </c>
      <c r="HP70" s="73">
        <f>各種係数!HK68</f>
        <v>0</v>
      </c>
      <c r="HQ70" s="73">
        <f>各種係数!HL68</f>
        <v>0</v>
      </c>
      <c r="HR70" s="73">
        <f>各種係数!HM68</f>
        <v>0</v>
      </c>
      <c r="HS70" s="73">
        <f>各種係数!HN68</f>
        <v>0</v>
      </c>
      <c r="HT70" s="73">
        <f>各種係数!HO68</f>
        <v>0</v>
      </c>
      <c r="HU70" s="73">
        <f>各種係数!HP68</f>
        <v>0</v>
      </c>
      <c r="HV70" s="73">
        <f>各種係数!HQ68</f>
        <v>0</v>
      </c>
      <c r="HW70" s="203">
        <v>0</v>
      </c>
      <c r="HX70" s="203">
        <f t="shared" si="25"/>
        <v>0</v>
      </c>
      <c r="HY70" s="203">
        <f t="shared" si="26"/>
        <v>0</v>
      </c>
      <c r="HZ70" s="72">
        <f>各種係数!HT68</f>
        <v>8.0449775996227306E-4</v>
      </c>
      <c r="IA70" s="221">
        <f t="shared" si="6"/>
        <v>0</v>
      </c>
      <c r="IB70" s="203">
        <f t="shared" si="13"/>
        <v>0</v>
      </c>
      <c r="IC70" s="219">
        <f t="shared" si="14"/>
        <v>0</v>
      </c>
      <c r="ID70" s="219">
        <f t="shared" si="15"/>
        <v>0</v>
      </c>
      <c r="IE70" s="72">
        <f>各種係数!HT68</f>
        <v>8.0449775996227306E-4</v>
      </c>
      <c r="IF70" s="221">
        <f t="shared" si="27"/>
        <v>0</v>
      </c>
      <c r="II70" s="72">
        <f>各種係数!I68</f>
        <v>0</v>
      </c>
      <c r="IJ70" s="219">
        <f t="shared" si="16"/>
        <v>0</v>
      </c>
      <c r="IK70" s="73">
        <f>各種係数!C68</f>
        <v>1</v>
      </c>
      <c r="IL70" s="219">
        <f t="shared" si="17"/>
        <v>0</v>
      </c>
      <c r="IM70" s="232">
        <v>0</v>
      </c>
      <c r="IN70" s="545">
        <f>各種係数!E68</f>
        <v>0.53167983180067591</v>
      </c>
      <c r="IO70" s="219">
        <f t="shared" si="18"/>
        <v>0</v>
      </c>
      <c r="IP70" s="545">
        <f>各種係数!F68</f>
        <v>0.31180244439204591</v>
      </c>
      <c r="IQ70" s="232">
        <f t="shared" si="19"/>
        <v>0</v>
      </c>
      <c r="IR70" s="72">
        <f>各種係数!HT68</f>
        <v>8.0449775996227306E-4</v>
      </c>
      <c r="IS70" s="233">
        <f t="shared" si="20"/>
        <v>0</v>
      </c>
      <c r="IT70" s="234">
        <f t="shared" si="21"/>
        <v>0</v>
      </c>
      <c r="IU70" s="234">
        <f t="shared" si="22"/>
        <v>0</v>
      </c>
      <c r="IV70" s="234">
        <f t="shared" si="23"/>
        <v>0</v>
      </c>
      <c r="IW70" s="235">
        <f t="shared" si="24"/>
        <v>0</v>
      </c>
      <c r="IY70" s="177"/>
      <c r="IZ70" s="181"/>
      <c r="JA70" s="178"/>
      <c r="JB70" s="181"/>
    </row>
    <row r="71" spans="1:262">
      <c r="A71" s="6" t="s">
        <v>278</v>
      </c>
      <c r="B71" s="1" t="s">
        <v>47</v>
      </c>
      <c r="C71" s="219">
        <f>'計算2-1'!AC71</f>
        <v>0</v>
      </c>
      <c r="D71" s="545">
        <f>各種係数!D69</f>
        <v>0.42799844740587401</v>
      </c>
      <c r="E71" s="545">
        <f>各種係数!E69</f>
        <v>0.57200155259412599</v>
      </c>
      <c r="F71" s="545">
        <f>各種係数!F69</f>
        <v>0.30489067149695948</v>
      </c>
      <c r="G71" s="546">
        <f t="shared" si="8"/>
        <v>0</v>
      </c>
      <c r="H71" s="546">
        <f t="shared" si="9"/>
        <v>0</v>
      </c>
      <c r="I71" s="546">
        <f t="shared" si="10"/>
        <v>0</v>
      </c>
      <c r="J71" s="72">
        <f>各種係数!HT69</f>
        <v>7.5850692198214519E-4</v>
      </c>
      <c r="K71" s="221">
        <f t="shared" si="11"/>
        <v>0</v>
      </c>
      <c r="L71" s="546">
        <v>0</v>
      </c>
      <c r="M71" s="558">
        <f>各種係数!C69</f>
        <v>1</v>
      </c>
      <c r="N71" s="546">
        <f t="shared" si="12"/>
        <v>0</v>
      </c>
      <c r="O71" s="75">
        <f>各種係数!J69</f>
        <v>0</v>
      </c>
      <c r="P71" s="75">
        <f>各種係数!K69</f>
        <v>0</v>
      </c>
      <c r="Q71" s="75">
        <f>各種係数!L69</f>
        <v>0</v>
      </c>
      <c r="R71" s="75">
        <f>各種係数!M69</f>
        <v>0</v>
      </c>
      <c r="S71" s="75">
        <f>各種係数!N69</f>
        <v>0</v>
      </c>
      <c r="T71" s="75">
        <f>各種係数!O69</f>
        <v>0</v>
      </c>
      <c r="U71" s="75">
        <f>各種係数!P69</f>
        <v>0</v>
      </c>
      <c r="V71" s="75">
        <f>各種係数!Q69</f>
        <v>0</v>
      </c>
      <c r="W71" s="75">
        <f>各種係数!R69</f>
        <v>0</v>
      </c>
      <c r="X71" s="75">
        <f>各種係数!S69</f>
        <v>0</v>
      </c>
      <c r="Y71" s="75">
        <f>各種係数!T69</f>
        <v>0</v>
      </c>
      <c r="Z71" s="75">
        <f>各種係数!U69</f>
        <v>0</v>
      </c>
      <c r="AA71" s="75">
        <f>各種係数!V69</f>
        <v>0</v>
      </c>
      <c r="AB71" s="75">
        <f>各種係数!W69</f>
        <v>0</v>
      </c>
      <c r="AC71" s="75">
        <f>各種係数!X69</f>
        <v>0</v>
      </c>
      <c r="AD71" s="75">
        <f>各種係数!Y69</f>
        <v>0</v>
      </c>
      <c r="AE71" s="75">
        <f>各種係数!Z69</f>
        <v>0</v>
      </c>
      <c r="AF71" s="75">
        <f>各種係数!AA69</f>
        <v>0</v>
      </c>
      <c r="AG71" s="75">
        <f>各種係数!AB69</f>
        <v>0</v>
      </c>
      <c r="AH71" s="75">
        <f>各種係数!AC69</f>
        <v>0</v>
      </c>
      <c r="AI71" s="75">
        <f>各種係数!AD69</f>
        <v>0</v>
      </c>
      <c r="AJ71" s="75">
        <f>各種係数!AE69</f>
        <v>0</v>
      </c>
      <c r="AK71" s="75">
        <f>各種係数!AF69</f>
        <v>0</v>
      </c>
      <c r="AL71" s="75">
        <f>各種係数!AG69</f>
        <v>0</v>
      </c>
      <c r="AM71" s="75">
        <f>各種係数!AH69</f>
        <v>0</v>
      </c>
      <c r="AN71" s="75">
        <f>各種係数!AI69</f>
        <v>0</v>
      </c>
      <c r="AO71" s="75">
        <f>各種係数!AJ69</f>
        <v>0</v>
      </c>
      <c r="AP71" s="75">
        <f>各種係数!AK69</f>
        <v>0</v>
      </c>
      <c r="AQ71" s="75">
        <f>各種係数!AL69</f>
        <v>0</v>
      </c>
      <c r="AR71" s="75">
        <f>各種係数!AM69</f>
        <v>0</v>
      </c>
      <c r="AS71" s="75">
        <f>各種係数!AN69</f>
        <v>0</v>
      </c>
      <c r="AT71" s="75">
        <f>各種係数!AO69</f>
        <v>0</v>
      </c>
      <c r="AU71" s="75">
        <f>各種係数!AP69</f>
        <v>0</v>
      </c>
      <c r="AV71" s="75">
        <f>各種係数!AQ69</f>
        <v>0</v>
      </c>
      <c r="AW71" s="75">
        <f>各種係数!AR69</f>
        <v>0</v>
      </c>
      <c r="AX71" s="75">
        <f>各種係数!AS69</f>
        <v>0</v>
      </c>
      <c r="AY71" s="75">
        <f>各種係数!AT69</f>
        <v>0</v>
      </c>
      <c r="AZ71" s="75">
        <f>各種係数!AU69</f>
        <v>0</v>
      </c>
      <c r="BA71" s="75">
        <f>各種係数!AV69</f>
        <v>0</v>
      </c>
      <c r="BB71" s="75">
        <f>各種係数!AW69</f>
        <v>0</v>
      </c>
      <c r="BC71" s="75">
        <f>各種係数!AX69</f>
        <v>0</v>
      </c>
      <c r="BD71" s="75">
        <f>各種係数!AY69</f>
        <v>0</v>
      </c>
      <c r="BE71" s="75">
        <f>各種係数!AZ69</f>
        <v>0</v>
      </c>
      <c r="BF71" s="75">
        <f>各種係数!BA69</f>
        <v>0</v>
      </c>
      <c r="BG71" s="75">
        <f>各種係数!BB69</f>
        <v>0</v>
      </c>
      <c r="BH71" s="75">
        <f>各種係数!BC69</f>
        <v>0</v>
      </c>
      <c r="BI71" s="75">
        <f>各種係数!BD69</f>
        <v>0</v>
      </c>
      <c r="BJ71" s="75">
        <f>各種係数!BE69</f>
        <v>0</v>
      </c>
      <c r="BK71" s="75">
        <f>各種係数!BF69</f>
        <v>0</v>
      </c>
      <c r="BL71" s="75">
        <f>各種係数!BG69</f>
        <v>0</v>
      </c>
      <c r="BM71" s="75">
        <f>各種係数!BH69</f>
        <v>0</v>
      </c>
      <c r="BN71" s="75">
        <f>各種係数!BI69</f>
        <v>0</v>
      </c>
      <c r="BO71" s="75">
        <f>各種係数!BJ69</f>
        <v>0</v>
      </c>
      <c r="BP71" s="75">
        <f>各種係数!BK69</f>
        <v>0</v>
      </c>
      <c r="BQ71" s="75">
        <f>各種係数!BL69</f>
        <v>0</v>
      </c>
      <c r="BR71" s="75">
        <f>各種係数!BM69</f>
        <v>0</v>
      </c>
      <c r="BS71" s="75">
        <f>各種係数!BN69</f>
        <v>0</v>
      </c>
      <c r="BT71" s="75">
        <f>各種係数!BO69</f>
        <v>0</v>
      </c>
      <c r="BU71" s="75">
        <f>各種係数!BP69</f>
        <v>0</v>
      </c>
      <c r="BV71" s="75">
        <f>各種係数!BQ69</f>
        <v>0</v>
      </c>
      <c r="BW71" s="75">
        <f>各種係数!BR69</f>
        <v>0</v>
      </c>
      <c r="BX71" s="75">
        <f>各種係数!BS69</f>
        <v>0</v>
      </c>
      <c r="BY71" s="75">
        <f>各種係数!BT69</f>
        <v>0</v>
      </c>
      <c r="BZ71" s="75">
        <f>各種係数!BU69</f>
        <v>0</v>
      </c>
      <c r="CA71" s="75">
        <f>各種係数!BV69</f>
        <v>0</v>
      </c>
      <c r="CB71" s="75">
        <f>各種係数!BW69</f>
        <v>0</v>
      </c>
      <c r="CC71" s="75">
        <f>各種係数!BX69</f>
        <v>0</v>
      </c>
      <c r="CD71" s="75">
        <f>各種係数!BY69</f>
        <v>0</v>
      </c>
      <c r="CE71" s="75">
        <f>各種係数!BZ69</f>
        <v>0</v>
      </c>
      <c r="CF71" s="75">
        <f>各種係数!CA69</f>
        <v>0</v>
      </c>
      <c r="CG71" s="75">
        <f>各種係数!CB69</f>
        <v>0</v>
      </c>
      <c r="CH71" s="75">
        <f>各種係数!CC69</f>
        <v>0</v>
      </c>
      <c r="CI71" s="75">
        <f>各種係数!CD69</f>
        <v>0</v>
      </c>
      <c r="CJ71" s="75">
        <f>各種係数!CE69</f>
        <v>0</v>
      </c>
      <c r="CK71" s="75">
        <f>各種係数!CF69</f>
        <v>0</v>
      </c>
      <c r="CL71" s="75">
        <f>各種係数!CG69</f>
        <v>0</v>
      </c>
      <c r="CM71" s="75">
        <f>各種係数!CH69</f>
        <v>0</v>
      </c>
      <c r="CN71" s="75">
        <f>各種係数!CI69</f>
        <v>0</v>
      </c>
      <c r="CO71" s="75">
        <f>各種係数!CJ69</f>
        <v>0</v>
      </c>
      <c r="CP71" s="75">
        <f>各種係数!CK69</f>
        <v>0</v>
      </c>
      <c r="CQ71" s="75">
        <f>各種係数!CL69</f>
        <v>0</v>
      </c>
      <c r="CR71" s="75">
        <f>各種係数!CM69</f>
        <v>0</v>
      </c>
      <c r="CS71" s="75">
        <f>各種係数!CN69</f>
        <v>0</v>
      </c>
      <c r="CT71" s="75">
        <f>各種係数!CO69</f>
        <v>0</v>
      </c>
      <c r="CU71" s="75">
        <f>各種係数!CP69</f>
        <v>0</v>
      </c>
      <c r="CV71" s="75">
        <f>各種係数!CQ69</f>
        <v>0</v>
      </c>
      <c r="CW71" s="75">
        <f>各種係数!CR69</f>
        <v>0</v>
      </c>
      <c r="CX71" s="75">
        <f>各種係数!CS69</f>
        <v>0</v>
      </c>
      <c r="CY71" s="75">
        <f>各種係数!CT69</f>
        <v>0</v>
      </c>
      <c r="CZ71" s="75">
        <f>各種係数!CU69</f>
        <v>0</v>
      </c>
      <c r="DA71" s="75">
        <f>各種係数!CV69</f>
        <v>0</v>
      </c>
      <c r="DB71" s="75">
        <f>各種係数!CW69</f>
        <v>0</v>
      </c>
      <c r="DC71" s="75">
        <f>各種係数!CX69</f>
        <v>0</v>
      </c>
      <c r="DD71" s="75">
        <f>各種係数!CY69</f>
        <v>0</v>
      </c>
      <c r="DE71" s="75">
        <f>各種係数!CZ69</f>
        <v>0</v>
      </c>
      <c r="DF71" s="75">
        <f>各種係数!DA69</f>
        <v>0</v>
      </c>
      <c r="DG71" s="75">
        <f>各種係数!DB69</f>
        <v>0</v>
      </c>
      <c r="DH71" s="75">
        <f>各種係数!DC69</f>
        <v>0</v>
      </c>
      <c r="DI71" s="75">
        <f>各種係数!DD69</f>
        <v>0</v>
      </c>
      <c r="DJ71" s="75">
        <f>各種係数!DE69</f>
        <v>0</v>
      </c>
      <c r="DK71" s="75">
        <f>各種係数!DF69</f>
        <v>0</v>
      </c>
      <c r="DL71" s="75">
        <f>各種係数!DG69</f>
        <v>0</v>
      </c>
      <c r="DM71" s="75">
        <f>各種係数!DH69</f>
        <v>0</v>
      </c>
      <c r="DN71" s="75">
        <f>各種係数!DI69</f>
        <v>0</v>
      </c>
      <c r="DO71" s="75">
        <f>各種係数!DJ69</f>
        <v>0</v>
      </c>
      <c r="DP71" s="75">
        <f>各種係数!DK69</f>
        <v>0</v>
      </c>
      <c r="DQ71" s="75">
        <f>各種係数!DL69</f>
        <v>0</v>
      </c>
      <c r="DR71" s="75">
        <f>各種係数!DM69</f>
        <v>0</v>
      </c>
      <c r="DS71" s="75">
        <f>各種係数!DN69</f>
        <v>0</v>
      </c>
      <c r="DT71" s="73">
        <f>各種係数!DO69</f>
        <v>0</v>
      </c>
      <c r="DU71" s="73">
        <f>各種係数!DP69</f>
        <v>0</v>
      </c>
      <c r="DV71" s="73">
        <f>各種係数!DQ69</f>
        <v>0</v>
      </c>
      <c r="DW71" s="73">
        <f>各種係数!DR69</f>
        <v>0</v>
      </c>
      <c r="DX71" s="73">
        <f>各種係数!DS69</f>
        <v>0</v>
      </c>
      <c r="DY71" s="73">
        <f>各種係数!DT69</f>
        <v>0</v>
      </c>
      <c r="DZ71" s="73">
        <f>各種係数!DU69</f>
        <v>0</v>
      </c>
      <c r="EA71" s="73">
        <f>各種係数!DV69</f>
        <v>0</v>
      </c>
      <c r="EB71" s="73">
        <f>各種係数!DW69</f>
        <v>0</v>
      </c>
      <c r="EC71" s="73">
        <f>各種係数!DX69</f>
        <v>0</v>
      </c>
      <c r="ED71" s="73">
        <f>各種係数!DY69</f>
        <v>0</v>
      </c>
      <c r="EE71" s="73">
        <f>各種係数!DZ69</f>
        <v>0</v>
      </c>
      <c r="EF71" s="73">
        <f>各種係数!EA69</f>
        <v>0</v>
      </c>
      <c r="EG71" s="73">
        <f>各種係数!EB69</f>
        <v>0</v>
      </c>
      <c r="EH71" s="73">
        <f>各種係数!EC69</f>
        <v>0</v>
      </c>
      <c r="EI71" s="73">
        <f>各種係数!ED69</f>
        <v>0</v>
      </c>
      <c r="EJ71" s="73">
        <f>各種係数!EE69</f>
        <v>0</v>
      </c>
      <c r="EK71" s="73">
        <f>各種係数!EF69</f>
        <v>0</v>
      </c>
      <c r="EL71" s="73">
        <f>各種係数!EG69</f>
        <v>0</v>
      </c>
      <c r="EM71" s="73">
        <f>各種係数!EH69</f>
        <v>0</v>
      </c>
      <c r="EN71" s="73">
        <f>各種係数!EI69</f>
        <v>0</v>
      </c>
      <c r="EO71" s="73">
        <f>各種係数!EJ69</f>
        <v>0</v>
      </c>
      <c r="EP71" s="73">
        <f>各種係数!EK69</f>
        <v>0</v>
      </c>
      <c r="EQ71" s="73">
        <f>各種係数!EL69</f>
        <v>0</v>
      </c>
      <c r="ER71" s="73">
        <f>各種係数!EM69</f>
        <v>0</v>
      </c>
      <c r="ES71" s="73">
        <f>各種係数!EN69</f>
        <v>0</v>
      </c>
      <c r="ET71" s="73">
        <f>各種係数!EO69</f>
        <v>0</v>
      </c>
      <c r="EU71" s="73">
        <f>各種係数!EP69</f>
        <v>0</v>
      </c>
      <c r="EV71" s="73">
        <f>各種係数!EQ69</f>
        <v>0</v>
      </c>
      <c r="EW71" s="73">
        <f>各種係数!ER69</f>
        <v>0</v>
      </c>
      <c r="EX71" s="73">
        <f>各種係数!ES69</f>
        <v>0</v>
      </c>
      <c r="EY71" s="73">
        <f>各種係数!ET69</f>
        <v>0</v>
      </c>
      <c r="EZ71" s="73">
        <f>各種係数!EU69</f>
        <v>0</v>
      </c>
      <c r="FA71" s="73">
        <f>各種係数!EV69</f>
        <v>0</v>
      </c>
      <c r="FB71" s="73">
        <f>各種係数!EW69</f>
        <v>0</v>
      </c>
      <c r="FC71" s="73">
        <f>各種係数!EX69</f>
        <v>0</v>
      </c>
      <c r="FD71" s="73">
        <f>各種係数!EY69</f>
        <v>0</v>
      </c>
      <c r="FE71" s="73">
        <f>各種係数!EZ69</f>
        <v>0</v>
      </c>
      <c r="FF71" s="73">
        <f>各種係数!FA69</f>
        <v>0</v>
      </c>
      <c r="FG71" s="73">
        <f>各種係数!FB69</f>
        <v>0</v>
      </c>
      <c r="FH71" s="73">
        <f>各種係数!FC69</f>
        <v>0</v>
      </c>
      <c r="FI71" s="73">
        <f>各種係数!FD69</f>
        <v>0</v>
      </c>
      <c r="FJ71" s="73">
        <f>各種係数!FE69</f>
        <v>0</v>
      </c>
      <c r="FK71" s="73">
        <f>各種係数!FF69</f>
        <v>0</v>
      </c>
      <c r="FL71" s="73">
        <f>各種係数!FG69</f>
        <v>0</v>
      </c>
      <c r="FM71" s="73">
        <f>各種係数!FH69</f>
        <v>0</v>
      </c>
      <c r="FN71" s="73">
        <f>各種係数!FI69</f>
        <v>0</v>
      </c>
      <c r="FO71" s="73">
        <f>各種係数!FJ69</f>
        <v>0</v>
      </c>
      <c r="FP71" s="73">
        <f>各種係数!FK69</f>
        <v>0</v>
      </c>
      <c r="FQ71" s="73">
        <f>各種係数!FL69</f>
        <v>0</v>
      </c>
      <c r="FR71" s="73">
        <f>各種係数!FM69</f>
        <v>0</v>
      </c>
      <c r="FS71" s="73">
        <f>各種係数!FN69</f>
        <v>0</v>
      </c>
      <c r="FT71" s="73">
        <f>各種係数!FO69</f>
        <v>0</v>
      </c>
      <c r="FU71" s="73">
        <f>各種係数!FP69</f>
        <v>0</v>
      </c>
      <c r="FV71" s="73">
        <f>各種係数!FQ69</f>
        <v>0</v>
      </c>
      <c r="FW71" s="73">
        <f>各種係数!FR69</f>
        <v>0</v>
      </c>
      <c r="FX71" s="73">
        <f>各種係数!FS69</f>
        <v>0</v>
      </c>
      <c r="FY71" s="73">
        <f>各種係数!FT69</f>
        <v>0</v>
      </c>
      <c r="FZ71" s="73">
        <f>各種係数!FU69</f>
        <v>0</v>
      </c>
      <c r="GA71" s="73">
        <f>各種係数!FV69</f>
        <v>0</v>
      </c>
      <c r="GB71" s="73">
        <f>各種係数!FW69</f>
        <v>0</v>
      </c>
      <c r="GC71" s="73">
        <f>各種係数!FX69</f>
        <v>0</v>
      </c>
      <c r="GD71" s="73">
        <f>各種係数!FY69</f>
        <v>0</v>
      </c>
      <c r="GE71" s="73">
        <f>各種係数!FZ69</f>
        <v>1</v>
      </c>
      <c r="GF71" s="73">
        <f>各種係数!GA69</f>
        <v>0</v>
      </c>
      <c r="GG71" s="73">
        <f>各種係数!GB69</f>
        <v>0</v>
      </c>
      <c r="GH71" s="73">
        <f>各種係数!GC69</f>
        <v>0</v>
      </c>
      <c r="GI71" s="73">
        <f>各種係数!GD69</f>
        <v>0</v>
      </c>
      <c r="GJ71" s="73">
        <f>各種係数!GE69</f>
        <v>0</v>
      </c>
      <c r="GK71" s="73">
        <f>各種係数!GF69</f>
        <v>0</v>
      </c>
      <c r="GL71" s="73">
        <f>各種係数!GG69</f>
        <v>0</v>
      </c>
      <c r="GM71" s="73">
        <f>各種係数!GH69</f>
        <v>0</v>
      </c>
      <c r="GN71" s="73">
        <f>各種係数!GI69</f>
        <v>0</v>
      </c>
      <c r="GO71" s="73">
        <f>各種係数!GJ69</f>
        <v>0</v>
      </c>
      <c r="GP71" s="73">
        <f>各種係数!GK69</f>
        <v>0</v>
      </c>
      <c r="GQ71" s="73">
        <f>各種係数!GL69</f>
        <v>0</v>
      </c>
      <c r="GR71" s="73">
        <f>各種係数!GM69</f>
        <v>0</v>
      </c>
      <c r="GS71" s="73">
        <f>各種係数!GN69</f>
        <v>0</v>
      </c>
      <c r="GT71" s="73">
        <f>各種係数!GO69</f>
        <v>0</v>
      </c>
      <c r="GU71" s="73">
        <f>各種係数!GP69</f>
        <v>0</v>
      </c>
      <c r="GV71" s="73">
        <f>各種係数!GQ69</f>
        <v>0</v>
      </c>
      <c r="GW71" s="73">
        <f>各種係数!GR69</f>
        <v>0</v>
      </c>
      <c r="GX71" s="73">
        <f>各種係数!GS69</f>
        <v>0</v>
      </c>
      <c r="GY71" s="73">
        <f>各種係数!GT69</f>
        <v>0</v>
      </c>
      <c r="GZ71" s="73">
        <f>各種係数!GU69</f>
        <v>0</v>
      </c>
      <c r="HA71" s="73">
        <f>各種係数!GV69</f>
        <v>0</v>
      </c>
      <c r="HB71" s="73">
        <f>各種係数!GW69</f>
        <v>0</v>
      </c>
      <c r="HC71" s="73">
        <f>各種係数!GX69</f>
        <v>0</v>
      </c>
      <c r="HD71" s="73">
        <f>各種係数!GY69</f>
        <v>0</v>
      </c>
      <c r="HE71" s="73">
        <f>各種係数!GZ69</f>
        <v>0</v>
      </c>
      <c r="HF71" s="73">
        <f>各種係数!HA69</f>
        <v>0</v>
      </c>
      <c r="HG71" s="73">
        <f>各種係数!HB69</f>
        <v>0</v>
      </c>
      <c r="HH71" s="73">
        <f>各種係数!HC69</f>
        <v>0</v>
      </c>
      <c r="HI71" s="73">
        <f>各種係数!HD69</f>
        <v>0</v>
      </c>
      <c r="HJ71" s="73">
        <f>各種係数!HE69</f>
        <v>0</v>
      </c>
      <c r="HK71" s="73">
        <f>各種係数!HF69</f>
        <v>0</v>
      </c>
      <c r="HL71" s="73">
        <f>各種係数!HG69</f>
        <v>0</v>
      </c>
      <c r="HM71" s="73">
        <f>各種係数!HH69</f>
        <v>0</v>
      </c>
      <c r="HN71" s="73">
        <f>各種係数!HI69</f>
        <v>0</v>
      </c>
      <c r="HO71" s="73">
        <f>各種係数!HJ69</f>
        <v>0</v>
      </c>
      <c r="HP71" s="73">
        <f>各種係数!HK69</f>
        <v>0</v>
      </c>
      <c r="HQ71" s="73">
        <f>各種係数!HL69</f>
        <v>0</v>
      </c>
      <c r="HR71" s="73">
        <f>各種係数!HM69</f>
        <v>0</v>
      </c>
      <c r="HS71" s="73">
        <f>各種係数!HN69</f>
        <v>0</v>
      </c>
      <c r="HT71" s="73">
        <f>各種係数!HO69</f>
        <v>0</v>
      </c>
      <c r="HU71" s="73">
        <f>各種係数!HP69</f>
        <v>0</v>
      </c>
      <c r="HV71" s="73">
        <f>各種係数!HQ69</f>
        <v>0</v>
      </c>
      <c r="HW71" s="203">
        <v>0</v>
      </c>
      <c r="HX71" s="203">
        <f t="shared" ref="HX71:HX102" si="28">$HW71*E71</f>
        <v>0</v>
      </c>
      <c r="HY71" s="203">
        <f t="shared" ref="HY71:HY102" si="29">$HW71*F71</f>
        <v>0</v>
      </c>
      <c r="HZ71" s="72">
        <f>各種係数!HT69</f>
        <v>7.5850692198214519E-4</v>
      </c>
      <c r="IA71" s="221">
        <f t="shared" ref="IA71:IA114" si="30">HW71*HZ71</f>
        <v>0</v>
      </c>
      <c r="IB71" s="203">
        <f t="shared" si="13"/>
        <v>0</v>
      </c>
      <c r="IC71" s="219">
        <f t="shared" si="14"/>
        <v>0</v>
      </c>
      <c r="ID71" s="219">
        <f t="shared" si="15"/>
        <v>0</v>
      </c>
      <c r="IE71" s="72">
        <f>各種係数!HT69</f>
        <v>7.5850692198214519E-4</v>
      </c>
      <c r="IF71" s="221">
        <f t="shared" ref="IF71:IF102" si="31">IB71*IE71</f>
        <v>0</v>
      </c>
      <c r="II71" s="72">
        <f>各種係数!I69</f>
        <v>0</v>
      </c>
      <c r="IJ71" s="219">
        <f t="shared" si="16"/>
        <v>0</v>
      </c>
      <c r="IK71" s="73">
        <f>各種係数!C69</f>
        <v>1</v>
      </c>
      <c r="IL71" s="219">
        <f t="shared" si="17"/>
        <v>0</v>
      </c>
      <c r="IM71" s="232">
        <v>0</v>
      </c>
      <c r="IN71" s="545">
        <f>各種係数!E69</f>
        <v>0.57200155259412599</v>
      </c>
      <c r="IO71" s="219">
        <f t="shared" si="18"/>
        <v>0</v>
      </c>
      <c r="IP71" s="545">
        <f>各種係数!F69</f>
        <v>0.30489067149695948</v>
      </c>
      <c r="IQ71" s="232">
        <f t="shared" si="19"/>
        <v>0</v>
      </c>
      <c r="IR71" s="72">
        <f>各種係数!HT69</f>
        <v>7.5850692198214519E-4</v>
      </c>
      <c r="IS71" s="233">
        <f t="shared" si="20"/>
        <v>0</v>
      </c>
      <c r="IT71" s="234">
        <f t="shared" si="21"/>
        <v>0</v>
      </c>
      <c r="IU71" s="234">
        <f t="shared" si="22"/>
        <v>0</v>
      </c>
      <c r="IV71" s="234">
        <f t="shared" si="23"/>
        <v>0</v>
      </c>
      <c r="IW71" s="235">
        <f t="shared" si="24"/>
        <v>0</v>
      </c>
      <c r="IY71" s="177"/>
      <c r="IZ71" s="181"/>
      <c r="JA71" s="178"/>
      <c r="JB71" s="181"/>
    </row>
    <row r="72" spans="1:262">
      <c r="A72" s="6" t="s">
        <v>279</v>
      </c>
      <c r="B72" s="1" t="s">
        <v>701</v>
      </c>
      <c r="C72" s="219">
        <f>'計算2-1'!AC72</f>
        <v>0</v>
      </c>
      <c r="D72" s="545">
        <f>各種係数!D70</f>
        <v>0.48644064374129192</v>
      </c>
      <c r="E72" s="545">
        <f>各種係数!E70</f>
        <v>0.51355935625870808</v>
      </c>
      <c r="F72" s="545">
        <f>各種係数!F70</f>
        <v>0.1225154641950878</v>
      </c>
      <c r="G72" s="546">
        <f t="shared" ref="G72:G113" si="32">$C72*D72</f>
        <v>0</v>
      </c>
      <c r="H72" s="546">
        <f t="shared" ref="H72:H113" si="33">$C72*E72</f>
        <v>0</v>
      </c>
      <c r="I72" s="546">
        <f t="shared" ref="I72:I113" si="34">$C72*F72</f>
        <v>0</v>
      </c>
      <c r="J72" s="72">
        <f>各種係数!HT70</f>
        <v>1.1402109457558441E-4</v>
      </c>
      <c r="K72" s="221">
        <f t="shared" ref="K72:K114" si="35">C72*J72</f>
        <v>0</v>
      </c>
      <c r="L72" s="546">
        <v>0</v>
      </c>
      <c r="M72" s="558">
        <f>各種係数!C70</f>
        <v>0.86121078047859279</v>
      </c>
      <c r="N72" s="546">
        <f t="shared" ref="N72:N114" si="36">L72*M72</f>
        <v>0</v>
      </c>
      <c r="O72" s="75">
        <f>各種係数!J70</f>
        <v>5.9150754366542541E-3</v>
      </c>
      <c r="P72" s="75">
        <f>各種係数!K70</f>
        <v>1.4931274274949415E-2</v>
      </c>
      <c r="Q72" s="75">
        <f>各種係数!L70</f>
        <v>5.5491887327341817E-2</v>
      </c>
      <c r="R72" s="75">
        <f>各種係数!M70</f>
        <v>9.4656225798124081E-3</v>
      </c>
      <c r="S72" s="75">
        <f>各種係数!N70</f>
        <v>9.104704097116844E-3</v>
      </c>
      <c r="T72" s="75">
        <f>各種係数!O70</f>
        <v>6.9819819819819814E-2</v>
      </c>
      <c r="U72" s="75">
        <f>各種係数!P70</f>
        <v>2.8873239436619718E-2</v>
      </c>
      <c r="V72" s="75">
        <f>各種係数!Q70</f>
        <v>9.5746682977321911E-3</v>
      </c>
      <c r="W72" s="75">
        <f>各種係数!R70</f>
        <v>1.7290910076426906E-2</v>
      </c>
      <c r="X72" s="75">
        <f>各種係数!S70</f>
        <v>2.3094688221709007E-3</v>
      </c>
      <c r="Y72" s="75">
        <f>各種係数!T70</f>
        <v>0</v>
      </c>
      <c r="Z72" s="75">
        <f>各種係数!U70</f>
        <v>4.1053711939787886E-2</v>
      </c>
      <c r="AA72" s="75">
        <f>各種係数!V70</f>
        <v>9.1074120796283183E-3</v>
      </c>
      <c r="AB72" s="75">
        <f>各種係数!W70</f>
        <v>1.622548792360113E-2</v>
      </c>
      <c r="AC72" s="75">
        <f>各種係数!X70</f>
        <v>1.0424852009010424E-2</v>
      </c>
      <c r="AD72" s="75">
        <f>各種係数!Y70</f>
        <v>1.8882873365905189E-2</v>
      </c>
      <c r="AE72" s="75">
        <f>各種係数!Z70</f>
        <v>1.4841901484190149E-2</v>
      </c>
      <c r="AF72" s="75">
        <f>各種係数!AA70</f>
        <v>2.3241835303546385E-2</v>
      </c>
      <c r="AG72" s="75">
        <f>各種係数!AB70</f>
        <v>0</v>
      </c>
      <c r="AH72" s="75">
        <f>各種係数!AC70</f>
        <v>0.17335685928539921</v>
      </c>
      <c r="AI72" s="75">
        <f>各種係数!AD70</f>
        <v>0</v>
      </c>
      <c r="AJ72" s="75">
        <f>各種係数!AE70</f>
        <v>2.9496265083317371E-2</v>
      </c>
      <c r="AK72" s="75">
        <f>各種係数!AF70</f>
        <v>0</v>
      </c>
      <c r="AL72" s="75">
        <f>各種係数!AG70</f>
        <v>0</v>
      </c>
      <c r="AM72" s="75">
        <f>各種係数!AH70</f>
        <v>9.5663886019635106E-3</v>
      </c>
      <c r="AN72" s="75">
        <f>各種係数!AI70</f>
        <v>1.0792880258899677E-2</v>
      </c>
      <c r="AO72" s="75">
        <f>各種係数!AJ70</f>
        <v>0</v>
      </c>
      <c r="AP72" s="75">
        <f>各種係数!AK70</f>
        <v>1.9149465307137528E-2</v>
      </c>
      <c r="AQ72" s="75">
        <f>各種係数!AL70</f>
        <v>2.4987854251012145E-2</v>
      </c>
      <c r="AR72" s="75">
        <f>各種係数!AM70</f>
        <v>2.2033364809568776E-2</v>
      </c>
      <c r="AS72" s="75">
        <f>各種係数!AN70</f>
        <v>2.0290835306053433E-2</v>
      </c>
      <c r="AT72" s="75">
        <f>各種係数!AO70</f>
        <v>3.9899512339293633E-2</v>
      </c>
      <c r="AU72" s="75">
        <f>各種係数!AP70</f>
        <v>3.5674880470761311E-2</v>
      </c>
      <c r="AV72" s="75">
        <f>各種係数!AQ70</f>
        <v>4.6753246753246755E-2</v>
      </c>
      <c r="AW72" s="75">
        <f>各種係数!AR70</f>
        <v>5.3116600537565596E-2</v>
      </c>
      <c r="AX72" s="75">
        <f>各種係数!AS70</f>
        <v>0.15217391304347827</v>
      </c>
      <c r="AY72" s="75">
        <f>各種係数!AT70</f>
        <v>0</v>
      </c>
      <c r="AZ72" s="75">
        <f>各種係数!AU70</f>
        <v>8.3004315489854014E-2</v>
      </c>
      <c r="BA72" s="75">
        <f>各種係数!AV70</f>
        <v>1.2910974328178951E-2</v>
      </c>
      <c r="BB72" s="75">
        <f>各種係数!AW70</f>
        <v>3.0329253719042319E-2</v>
      </c>
      <c r="BC72" s="75">
        <f>各種係数!AX70</f>
        <v>1.6263521634615384E-2</v>
      </c>
      <c r="BD72" s="75">
        <f>各種係数!AY70</f>
        <v>7.2875547651064937E-3</v>
      </c>
      <c r="BE72" s="75">
        <f>各種係数!AZ70</f>
        <v>2.3314889336016095E-2</v>
      </c>
      <c r="BF72" s="75">
        <f>各種係数!BA70</f>
        <v>1.1526951638526619E-2</v>
      </c>
      <c r="BG72" s="75">
        <f>各種係数!BB70</f>
        <v>7.9275579418645759E-3</v>
      </c>
      <c r="BH72" s="75">
        <f>各種係数!BC70</f>
        <v>1.2853470437017995E-2</v>
      </c>
      <c r="BI72" s="75">
        <f>各種係数!BD70</f>
        <v>2.1909937350732062E-2</v>
      </c>
      <c r="BJ72" s="75">
        <f>各種係数!BE70</f>
        <v>3.2794727492664377E-2</v>
      </c>
      <c r="BK72" s="75">
        <f>各種係数!BF70</f>
        <v>8.3359886523656328E-3</v>
      </c>
      <c r="BL72" s="75">
        <f>各種係数!BG70</f>
        <v>4.9875311720698253E-3</v>
      </c>
      <c r="BM72" s="75">
        <f>各種係数!BH70</f>
        <v>4.5632333767926985E-3</v>
      </c>
      <c r="BN72" s="75">
        <f>各種係数!BI70</f>
        <v>9.5474206139888173E-3</v>
      </c>
      <c r="BO72" s="75">
        <f>各種係数!BJ70</f>
        <v>3.6398932297985924E-3</v>
      </c>
      <c r="BP72" s="75">
        <f>各種係数!BK70</f>
        <v>3.1730979648406155E-3</v>
      </c>
      <c r="BQ72" s="75">
        <f>各種係数!BL70</f>
        <v>0</v>
      </c>
      <c r="BR72" s="75">
        <f>各種係数!BM70</f>
        <v>4.3725404459991251E-3</v>
      </c>
      <c r="BS72" s="75">
        <f>各種係数!BN70</f>
        <v>1.2094768729936247E-2</v>
      </c>
      <c r="BT72" s="75">
        <f>各種係数!BO70</f>
        <v>1.2779552715654952E-2</v>
      </c>
      <c r="BU72" s="75">
        <f>各種係数!BP70</f>
        <v>1.4915832090347326E-2</v>
      </c>
      <c r="BV72" s="75">
        <f>各種係数!BQ70</f>
        <v>1.4380264110175268E-2</v>
      </c>
      <c r="BW72" s="75">
        <f>各種係数!BR70</f>
        <v>2.8080761197493618E-2</v>
      </c>
      <c r="BX72" s="75">
        <f>各種係数!BS70</f>
        <v>1.8706641277084783E-3</v>
      </c>
      <c r="BY72" s="75">
        <f>各種係数!BT70</f>
        <v>1.4188314161651559E-3</v>
      </c>
      <c r="BZ72" s="75">
        <f>各種係数!BU70</f>
        <v>1.4245853965259767E-3</v>
      </c>
      <c r="CA72" s="75">
        <f>各種係数!BV70</f>
        <v>2.7332125760124205E-3</v>
      </c>
      <c r="CB72" s="75">
        <f>各種係数!BW70</f>
        <v>0.10892581897973332</v>
      </c>
      <c r="CC72" s="75">
        <f>各種係数!BX70</f>
        <v>2.4810964083175804E-2</v>
      </c>
      <c r="CD72" s="75">
        <f>各種係数!BY70</f>
        <v>4.8737674720988187E-2</v>
      </c>
      <c r="CE72" s="75">
        <f>各種係数!BZ70</f>
        <v>6.1377651941201566E-2</v>
      </c>
      <c r="CF72" s="75">
        <f>各種係数!CA70</f>
        <v>2.0382015522141878E-2</v>
      </c>
      <c r="CG72" s="75">
        <f>各種係数!CB70</f>
        <v>4.6379500260884691E-3</v>
      </c>
      <c r="CH72" s="75">
        <f>各種係数!CC70</f>
        <v>1.2695633139980299E-2</v>
      </c>
      <c r="CI72" s="75">
        <f>各種係数!CD70</f>
        <v>5.2931747865955937E-3</v>
      </c>
      <c r="CJ72" s="75">
        <f>各種係数!CE70</f>
        <v>0</v>
      </c>
      <c r="CK72" s="75">
        <f>各種係数!CF70</f>
        <v>4.4583936906486397E-2</v>
      </c>
      <c r="CL72" s="75">
        <f>各種係数!CG70</f>
        <v>3.8671371466517364E-3</v>
      </c>
      <c r="CM72" s="75">
        <f>各種係数!CH70</f>
        <v>1.8869083664639337E-3</v>
      </c>
      <c r="CN72" s="75">
        <f>各種係数!CI70</f>
        <v>6.594856012310398E-4</v>
      </c>
      <c r="CO72" s="75">
        <f>各種係数!CJ70</f>
        <v>2.0775623268698062E-3</v>
      </c>
      <c r="CP72" s="75">
        <f>各種係数!CK70</f>
        <v>2.5974025974025974E-3</v>
      </c>
      <c r="CQ72" s="75">
        <f>各種係数!CL70</f>
        <v>4.7453466966659849E-2</v>
      </c>
      <c r="CR72" s="75">
        <f>各種係数!CM70</f>
        <v>1.2719769348182487E-2</v>
      </c>
      <c r="CS72" s="75">
        <f>各種係数!CN70</f>
        <v>5.2329927734861698E-3</v>
      </c>
      <c r="CT72" s="75">
        <f>各種係数!CO70</f>
        <v>9.9510238259836615E-3</v>
      </c>
      <c r="CU72" s="75">
        <f>各種係数!CP70</f>
        <v>4.4618215271389145E-3</v>
      </c>
      <c r="CV72" s="75">
        <f>各種係数!CQ70</f>
        <v>2.5222694039143067E-3</v>
      </c>
      <c r="CW72" s="75">
        <f>各種係数!CR70</f>
        <v>3.89768574908648E-3</v>
      </c>
      <c r="CX72" s="75">
        <f>各種係数!CS70</f>
        <v>5.4242227979274613E-3</v>
      </c>
      <c r="CY72" s="75">
        <f>各種係数!CT70</f>
        <v>8.4884394330580759E-3</v>
      </c>
      <c r="CZ72" s="75">
        <f>各種係数!CU70</f>
        <v>1.6166855686639527E-2</v>
      </c>
      <c r="DA72" s="75">
        <f>各種係数!CV70</f>
        <v>1.1418458629300104E-2</v>
      </c>
      <c r="DB72" s="75">
        <f>各種係数!CW70</f>
        <v>6.2734942359134963E-3</v>
      </c>
      <c r="DC72" s="75">
        <f>各種係数!CX70</f>
        <v>1.860620844693165E-2</v>
      </c>
      <c r="DD72" s="75">
        <f>各種係数!CY70</f>
        <v>2.0203747367663207E-2</v>
      </c>
      <c r="DE72" s="75">
        <f>各種係数!CZ70</f>
        <v>1.097213426219126E-2</v>
      </c>
      <c r="DF72" s="75">
        <f>各種係数!DA70</f>
        <v>2.9037867404993838E-3</v>
      </c>
      <c r="DG72" s="75">
        <f>各種係数!DB70</f>
        <v>3.5780085979012577E-3</v>
      </c>
      <c r="DH72" s="75">
        <f>各種係数!DC70</f>
        <v>3.6227782180459642E-3</v>
      </c>
      <c r="DI72" s="75">
        <f>各種係数!DD70</f>
        <v>3.0305567182921725E-3</v>
      </c>
      <c r="DJ72" s="75">
        <f>各種係数!DE70</f>
        <v>5.1155299385123431E-3</v>
      </c>
      <c r="DK72" s="75">
        <f>各種係数!DF70</f>
        <v>4.2301745085045285E-2</v>
      </c>
      <c r="DL72" s="75">
        <f>各種係数!DG70</f>
        <v>1.5268041042308346E-2</v>
      </c>
      <c r="DM72" s="75">
        <f>各種係数!DH70</f>
        <v>2.0880913539967374E-2</v>
      </c>
      <c r="DN72" s="75">
        <f>各種係数!DI70</f>
        <v>2.9236826673368518E-2</v>
      </c>
      <c r="DO72" s="75">
        <f>各種係数!DJ70</f>
        <v>5.3302433371958287E-3</v>
      </c>
      <c r="DP72" s="75">
        <f>各種係数!DK70</f>
        <v>1.9991840065279477E-2</v>
      </c>
      <c r="DQ72" s="75">
        <f>各種係数!DL70</f>
        <v>0</v>
      </c>
      <c r="DR72" s="75">
        <f>各種係数!DM70</f>
        <v>2.6485187588795537E-3</v>
      </c>
      <c r="DS72" s="75">
        <f>各種係数!DN70</f>
        <v>1.1534316838567257E-2</v>
      </c>
      <c r="DT72" s="73">
        <f>各種係数!DO70</f>
        <v>1.8100410930659803E-2</v>
      </c>
      <c r="DU72" s="73">
        <f>各種係数!DP70</f>
        <v>5.4615578090808095E-2</v>
      </c>
      <c r="DV72" s="73">
        <f>各種係数!DQ70</f>
        <v>1.2241769179831745E-2</v>
      </c>
      <c r="DW72" s="73">
        <f>各種係数!DR70</f>
        <v>1.0197657742234866E-2</v>
      </c>
      <c r="DX72" s="73">
        <f>各種係数!DS70</f>
        <v>6.8437451675221708E-2</v>
      </c>
      <c r="DY72" s="73">
        <f>各種係数!DT70</f>
        <v>3.0015511354250849E-2</v>
      </c>
      <c r="DZ72" s="73">
        <f>各種係数!DU70</f>
        <v>1.3450851325268725E-2</v>
      </c>
      <c r="EA72" s="73">
        <f>各種係数!DV70</f>
        <v>1.9951206916171759E-2</v>
      </c>
      <c r="EB72" s="73">
        <f>各種係数!DW70</f>
        <v>4.454547753071969E-3</v>
      </c>
      <c r="EC72" s="73">
        <f>各種係数!DX70</f>
        <v>0</v>
      </c>
      <c r="ED72" s="73">
        <f>各種係数!DY70</f>
        <v>4.191502314324095E-2</v>
      </c>
      <c r="EE72" s="73">
        <f>各種係数!DZ70</f>
        <v>1.0598571530126333E-2</v>
      </c>
      <c r="EF72" s="73">
        <f>各種係数!EA70</f>
        <v>1.8920588365227229E-2</v>
      </c>
      <c r="EG72" s="73">
        <f>各種係数!EB70</f>
        <v>1.2429028767653316E-2</v>
      </c>
      <c r="EH72" s="73">
        <f>各種係数!EC70</f>
        <v>2.1828345437115475E-2</v>
      </c>
      <c r="EI72" s="73">
        <f>各種係数!ED70</f>
        <v>1.6524170157288721E-2</v>
      </c>
      <c r="EJ72" s="73">
        <f>各種係数!EE70</f>
        <v>2.4077206098067048E-2</v>
      </c>
      <c r="EK72" s="73">
        <f>各種係数!EF70</f>
        <v>0</v>
      </c>
      <c r="EL72" s="73">
        <f>各種係数!EG70</f>
        <v>0.17078771647685465</v>
      </c>
      <c r="EM72" s="73">
        <f>各種係数!EH70</f>
        <v>0</v>
      </c>
      <c r="EN72" s="73">
        <f>各種係数!EI70</f>
        <v>2.9713183805564841E-2</v>
      </c>
      <c r="EO72" s="73">
        <f>各種係数!EJ70</f>
        <v>6.1340032289065865E-6</v>
      </c>
      <c r="EP72" s="73">
        <f>各種係数!EK70</f>
        <v>0</v>
      </c>
      <c r="EQ72" s="73">
        <f>各種係数!EL70</f>
        <v>1.1944521856251496E-2</v>
      </c>
      <c r="ER72" s="73">
        <f>各種係数!EM70</f>
        <v>1.2088022149419614E-2</v>
      </c>
      <c r="ES72" s="73">
        <f>各種係数!EN70</f>
        <v>2.4154522713791632E-4</v>
      </c>
      <c r="ET72" s="73">
        <f>各種係数!EO70</f>
        <v>1.9478427256298864E-2</v>
      </c>
      <c r="EU72" s="73">
        <f>各種係数!EP70</f>
        <v>2.5975313173712884E-2</v>
      </c>
      <c r="EV72" s="73">
        <f>各種係数!EQ70</f>
        <v>2.225010553512197E-2</v>
      </c>
      <c r="EW72" s="73">
        <f>各種係数!ER70</f>
        <v>2.1843564481059022E-2</v>
      </c>
      <c r="EX72" s="73">
        <f>各種係数!ES70</f>
        <v>4.2396377994968613E-2</v>
      </c>
      <c r="EY72" s="73">
        <f>各種係数!ET70</f>
        <v>3.8820942252200653E-2</v>
      </c>
      <c r="EZ72" s="73">
        <f>各種係数!EU70</f>
        <v>4.8311283822079054E-2</v>
      </c>
      <c r="FA72" s="73">
        <f>各種係数!EV70</f>
        <v>5.2418468220058488E-2</v>
      </c>
      <c r="FB72" s="73">
        <f>各種係数!EW70</f>
        <v>0.1493208755395396</v>
      </c>
      <c r="FC72" s="73">
        <f>各種係数!EX70</f>
        <v>0</v>
      </c>
      <c r="FD72" s="73">
        <f>各種係数!EY70</f>
        <v>8.1274324022501676E-2</v>
      </c>
      <c r="FE72" s="73">
        <f>各種係数!EZ70</f>
        <v>1.3130225091510551E-2</v>
      </c>
      <c r="FF72" s="73">
        <f>各種係数!FA70</f>
        <v>3.1784725687012794E-2</v>
      </c>
      <c r="FG72" s="73">
        <f>各種係数!FB70</f>
        <v>1.6325139055486979E-2</v>
      </c>
      <c r="FH72" s="73">
        <f>各種係数!FC70</f>
        <v>8.4513777766519974E-3</v>
      </c>
      <c r="FI72" s="73">
        <f>各種係数!FD70</f>
        <v>2.3504073083450185E-2</v>
      </c>
      <c r="FJ72" s="73">
        <f>各種係数!FE70</f>
        <v>1.2158015754929263E-2</v>
      </c>
      <c r="FK72" s="73">
        <f>各種係数!FF70</f>
        <v>9.1739289177357845E-3</v>
      </c>
      <c r="FL72" s="73">
        <f>各種係数!FG70</f>
        <v>1.466300733570341E-2</v>
      </c>
      <c r="FM72" s="73">
        <f>各種係数!FH70</f>
        <v>2.2935619518195092E-2</v>
      </c>
      <c r="FN72" s="73">
        <f>各種係数!FI70</f>
        <v>3.3899666491420843E-2</v>
      </c>
      <c r="FO72" s="73">
        <f>各種係数!FJ70</f>
        <v>9.9206812638127796E-3</v>
      </c>
      <c r="FP72" s="73">
        <f>各種係数!FK70</f>
        <v>6.4230260416715135E-3</v>
      </c>
      <c r="FQ72" s="73">
        <f>各種係数!FL70</f>
        <v>6.4869676263832011E-3</v>
      </c>
      <c r="FR72" s="73">
        <f>各種係数!FM70</f>
        <v>1.0959823070337946E-2</v>
      </c>
      <c r="FS72" s="73">
        <f>各種係数!FN70</f>
        <v>4.9862815119537957E-3</v>
      </c>
      <c r="FT72" s="73">
        <f>各種係数!FO70</f>
        <v>5.5710632097121134E-3</v>
      </c>
      <c r="FU72" s="73">
        <f>各種係数!FP70</f>
        <v>0</v>
      </c>
      <c r="FV72" s="73">
        <f>各種係数!FQ70</f>
        <v>4.7370494975644446E-3</v>
      </c>
      <c r="FW72" s="73">
        <f>各種係数!FR70</f>
        <v>1.3413298144729266E-2</v>
      </c>
      <c r="FX72" s="73">
        <f>各種係数!FS70</f>
        <v>1.4297499940592956E-2</v>
      </c>
      <c r="FY72" s="73">
        <f>各種係数!FT70</f>
        <v>1.6183136723359293E-2</v>
      </c>
      <c r="FZ72" s="73">
        <f>各種係数!FU70</f>
        <v>1.6823781690789696E-2</v>
      </c>
      <c r="GA72" s="73">
        <f>各種係数!FV70</f>
        <v>2.9336879231769926E-2</v>
      </c>
      <c r="GB72" s="73">
        <f>各種係数!FW70</f>
        <v>4.4948165312567023E-3</v>
      </c>
      <c r="GC72" s="73">
        <f>各種係数!FX70</f>
        <v>4.1510515800248348E-3</v>
      </c>
      <c r="GD72" s="73">
        <f>各種係数!FY70</f>
        <v>4.7797170108859078E-3</v>
      </c>
      <c r="GE72" s="73">
        <f>各種係数!FZ70</f>
        <v>5.0973728258782046E-3</v>
      </c>
      <c r="GF72" s="73">
        <f>各種係数!GA70</f>
        <v>1.1057524910274996</v>
      </c>
      <c r="GG72" s="73">
        <f>各種係数!GB70</f>
        <v>2.5926869431735798E-2</v>
      </c>
      <c r="GH72" s="73">
        <f>各種係数!GC70</f>
        <v>5.2551986673257715E-2</v>
      </c>
      <c r="GI72" s="73">
        <f>各種係数!GD70</f>
        <v>6.0089783042169706E-2</v>
      </c>
      <c r="GJ72" s="73">
        <f>各種係数!GE70</f>
        <v>2.0853472128162659E-2</v>
      </c>
      <c r="GK72" s="73">
        <f>各種係数!GF70</f>
        <v>6.1277069675080963E-3</v>
      </c>
      <c r="GL72" s="73">
        <f>各種係数!GG70</f>
        <v>1.3151192268814742E-2</v>
      </c>
      <c r="GM72" s="73">
        <f>各種係数!GH70</f>
        <v>6.9454272994102532E-3</v>
      </c>
      <c r="GN72" s="73">
        <f>各種係数!GI70</f>
        <v>5.0514859483203342E-4</v>
      </c>
      <c r="GO72" s="73">
        <f>各種係数!GJ70</f>
        <v>4.6513732613216507E-2</v>
      </c>
      <c r="GP72" s="73">
        <f>各種係数!GK70</f>
        <v>4.5161885945401922E-3</v>
      </c>
      <c r="GQ72" s="73">
        <f>各種係数!GL70</f>
        <v>6.2218904794067963E-3</v>
      </c>
      <c r="GR72" s="73">
        <f>各種係数!GM70</f>
        <v>2.2538125879535461E-3</v>
      </c>
      <c r="GS72" s="73">
        <f>各種係数!GN70</f>
        <v>4.2713013898213531E-3</v>
      </c>
      <c r="GT72" s="73">
        <f>各種係数!GO70</f>
        <v>3.8336380865099211E-3</v>
      </c>
      <c r="GU72" s="73">
        <f>各種係数!GP70</f>
        <v>4.699720752981066E-2</v>
      </c>
      <c r="GV72" s="73">
        <f>各種係数!GQ70</f>
        <v>1.4803905292940171E-2</v>
      </c>
      <c r="GW72" s="73">
        <f>各種係数!GR70</f>
        <v>5.8455866001702857E-3</v>
      </c>
      <c r="GX72" s="73">
        <f>各種係数!GS70</f>
        <v>1.3344145913064905E-2</v>
      </c>
      <c r="GY72" s="73">
        <f>各種係数!GT70</f>
        <v>7.4190529275033491E-3</v>
      </c>
      <c r="GZ72" s="73">
        <f>各種係数!GU70</f>
        <v>3.7802755121285336E-3</v>
      </c>
      <c r="HA72" s="73">
        <f>各種係数!GV70</f>
        <v>5.7882624278420515E-3</v>
      </c>
      <c r="HB72" s="73">
        <f>各種係数!GW70</f>
        <v>8.2708188441794912E-3</v>
      </c>
      <c r="HC72" s="73">
        <f>各種係数!GX70</f>
        <v>1.0942353420645496E-2</v>
      </c>
      <c r="HD72" s="73">
        <f>各種係数!GY70</f>
        <v>1.7184122166708914E-2</v>
      </c>
      <c r="HE72" s="73">
        <f>各種係数!GZ70</f>
        <v>1.3485160173340111E-2</v>
      </c>
      <c r="HF72" s="73">
        <f>各種係数!HA70</f>
        <v>8.0873454845911494E-3</v>
      </c>
      <c r="HG72" s="73">
        <f>各種係数!HB70</f>
        <v>2.1757635138547761E-2</v>
      </c>
      <c r="HH72" s="73">
        <f>各種係数!HC70</f>
        <v>2.1400099418960882E-2</v>
      </c>
      <c r="HI72" s="73">
        <f>各種係数!HD70</f>
        <v>1.2364100325808857E-2</v>
      </c>
      <c r="HJ72" s="73">
        <f>各種係数!HE70</f>
        <v>4.7268509512829494E-3</v>
      </c>
      <c r="HK72" s="73">
        <f>各種係数!HF70</f>
        <v>4.9230969548164638E-3</v>
      </c>
      <c r="HL72" s="73">
        <f>各種係数!HG70</f>
        <v>7.5535630453195911E-3</v>
      </c>
      <c r="HM72" s="73">
        <f>各種係数!HH70</f>
        <v>4.7609289704558088E-3</v>
      </c>
      <c r="HN72" s="73">
        <f>各種係数!HI70</f>
        <v>5.9303956518499722E-3</v>
      </c>
      <c r="HO72" s="73">
        <f>各種係数!HJ70</f>
        <v>4.7023258343857441E-2</v>
      </c>
      <c r="HP72" s="73">
        <f>各種係数!HK70</f>
        <v>1.9006688557319108E-2</v>
      </c>
      <c r="HQ72" s="73">
        <f>各種係数!HL70</f>
        <v>2.2746851247010629E-2</v>
      </c>
      <c r="HR72" s="73">
        <f>各種係数!HM70</f>
        <v>3.0427189356798143E-2</v>
      </c>
      <c r="HS72" s="73">
        <f>各種係数!HN70</f>
        <v>6.260235594901074E-3</v>
      </c>
      <c r="HT72" s="73">
        <f>各種係数!HO70</f>
        <v>2.182151198418077E-2</v>
      </c>
      <c r="HU72" s="73">
        <f>各種係数!HP70</f>
        <v>5.8830661702057264E-3</v>
      </c>
      <c r="HV72" s="73">
        <f>各種係数!HQ70</f>
        <v>5.3343682336914142E-3</v>
      </c>
      <c r="HW72" s="203">
        <v>0</v>
      </c>
      <c r="HX72" s="203">
        <f t="shared" si="28"/>
        <v>0</v>
      </c>
      <c r="HY72" s="203">
        <f t="shared" si="29"/>
        <v>0</v>
      </c>
      <c r="HZ72" s="72">
        <f>各種係数!HT70</f>
        <v>1.1402109457558441E-4</v>
      </c>
      <c r="IA72" s="221">
        <f t="shared" si="30"/>
        <v>0</v>
      </c>
      <c r="IB72" s="203">
        <f t="shared" ref="IB72:IB114" si="37">HW72+C72</f>
        <v>0</v>
      </c>
      <c r="IC72" s="219">
        <f t="shared" ref="IC72:IC113" si="38">H72+HX72</f>
        <v>0</v>
      </c>
      <c r="ID72" s="219">
        <f t="shared" ref="ID72:ID113" si="39">I72+HY72</f>
        <v>0</v>
      </c>
      <c r="IE72" s="72">
        <f>各種係数!HT70</f>
        <v>1.1402109457558441E-4</v>
      </c>
      <c r="IF72" s="221">
        <f t="shared" si="31"/>
        <v>0</v>
      </c>
      <c r="II72" s="72">
        <f>各種係数!I70</f>
        <v>2.4470163266586301E-2</v>
      </c>
      <c r="IJ72" s="219">
        <f t="shared" ref="IJ72:IJ114" si="40">$IH$6*II72</f>
        <v>0</v>
      </c>
      <c r="IK72" s="73">
        <f>各種係数!C70</f>
        <v>0.86121078047859279</v>
      </c>
      <c r="IL72" s="219">
        <f t="shared" ref="IL72:IL114" si="41">IJ72*IK72</f>
        <v>0</v>
      </c>
      <c r="IM72" s="232">
        <v>0</v>
      </c>
      <c r="IN72" s="545">
        <f>各種係数!E70</f>
        <v>0.51355935625870808</v>
      </c>
      <c r="IO72" s="219">
        <f t="shared" ref="IO72:IO114" si="42">IM72*IN72</f>
        <v>0</v>
      </c>
      <c r="IP72" s="545">
        <f>各種係数!F70</f>
        <v>0.1225154641950878</v>
      </c>
      <c r="IQ72" s="232">
        <f t="shared" ref="IQ72:IQ114" si="43">IM72*IP72</f>
        <v>0</v>
      </c>
      <c r="IR72" s="72">
        <f>各種係数!HT70</f>
        <v>1.1402109457558441E-4</v>
      </c>
      <c r="IS72" s="233">
        <f t="shared" ref="IS72:IS114" si="44">IM72*IR72</f>
        <v>0</v>
      </c>
      <c r="IT72" s="234">
        <f t="shared" ref="IT72:IT114" si="45">C72+HW72+IM72</f>
        <v>0</v>
      </c>
      <c r="IU72" s="234">
        <f t="shared" ref="IU72:IU113" si="46">H72+HX72+IO72</f>
        <v>0</v>
      </c>
      <c r="IV72" s="234">
        <f t="shared" ref="IV72:IV113" si="47">I72+HY72+IQ72</f>
        <v>0</v>
      </c>
      <c r="IW72" s="235">
        <f t="shared" ref="IW72:IW114" si="48">K72+IA72+IS72</f>
        <v>0</v>
      </c>
      <c r="IY72" s="177"/>
      <c r="IZ72" s="181"/>
      <c r="JA72" s="178"/>
      <c r="JB72" s="181"/>
    </row>
    <row r="73" spans="1:262">
      <c r="A73" s="6" t="s">
        <v>280</v>
      </c>
      <c r="B73" s="1" t="s">
        <v>49</v>
      </c>
      <c r="C73" s="219">
        <f>'計算2-1'!AC73</f>
        <v>0</v>
      </c>
      <c r="D73" s="545">
        <f>各種係数!D71</f>
        <v>0.73050567107750475</v>
      </c>
      <c r="E73" s="545">
        <f>各種係数!E71</f>
        <v>0.26949432892249525</v>
      </c>
      <c r="F73" s="545">
        <f>各種係数!F71</f>
        <v>0.1001890359168242</v>
      </c>
      <c r="G73" s="546">
        <f t="shared" si="32"/>
        <v>0</v>
      </c>
      <c r="H73" s="546">
        <f t="shared" si="33"/>
        <v>0</v>
      </c>
      <c r="I73" s="546">
        <f t="shared" si="34"/>
        <v>0</v>
      </c>
      <c r="J73" s="72">
        <f>各種係数!HT71</f>
        <v>1.4059546313799622E-4</v>
      </c>
      <c r="K73" s="221">
        <f t="shared" si="35"/>
        <v>0</v>
      </c>
      <c r="L73" s="546">
        <v>0</v>
      </c>
      <c r="M73" s="558">
        <f>各種係数!C71</f>
        <v>1</v>
      </c>
      <c r="N73" s="546">
        <f t="shared" si="36"/>
        <v>0</v>
      </c>
      <c r="O73" s="75">
        <f>各種係数!J71</f>
        <v>0</v>
      </c>
      <c r="P73" s="75">
        <f>各種係数!K71</f>
        <v>0</v>
      </c>
      <c r="Q73" s="75">
        <f>各種係数!L71</f>
        <v>0</v>
      </c>
      <c r="R73" s="75">
        <f>各種係数!M71</f>
        <v>2.5815334308579296E-4</v>
      </c>
      <c r="S73" s="75">
        <f>各種係数!N71</f>
        <v>0</v>
      </c>
      <c r="T73" s="75">
        <f>各種係数!O71</f>
        <v>0</v>
      </c>
      <c r="U73" s="75">
        <f>各種係数!P71</f>
        <v>0</v>
      </c>
      <c r="V73" s="75">
        <f>各種係数!Q71</f>
        <v>8.4984003011197892E-4</v>
      </c>
      <c r="W73" s="75">
        <f>各種係数!R71</f>
        <v>3.3335140115995448E-3</v>
      </c>
      <c r="X73" s="75">
        <f>各種係数!S71</f>
        <v>7.6982294072363352E-4</v>
      </c>
      <c r="Y73" s="75">
        <f>各種係数!T71</f>
        <v>0</v>
      </c>
      <c r="Z73" s="75">
        <f>各種係数!U71</f>
        <v>2.9324079956991348E-3</v>
      </c>
      <c r="AA73" s="75">
        <f>各種係数!V71</f>
        <v>6.1536568105596747E-4</v>
      </c>
      <c r="AB73" s="75">
        <f>各種係数!W71</f>
        <v>4.6358536924574658E-5</v>
      </c>
      <c r="AC73" s="75">
        <f>各種係数!X71</f>
        <v>2.0954476400020954E-4</v>
      </c>
      <c r="AD73" s="75">
        <f>各種係数!Y71</f>
        <v>3.9614419648752148E-4</v>
      </c>
      <c r="AE73" s="75">
        <f>各種係数!Z71</f>
        <v>4.8397504839750485E-4</v>
      </c>
      <c r="AF73" s="75">
        <f>各種係数!AA71</f>
        <v>3.2057703866960528E-4</v>
      </c>
      <c r="AG73" s="75">
        <f>各種係数!AB71</f>
        <v>0</v>
      </c>
      <c r="AH73" s="75">
        <f>各種係数!AC71</f>
        <v>7.0577856197618001E-4</v>
      </c>
      <c r="AI73" s="75">
        <f>各種係数!AD71</f>
        <v>0</v>
      </c>
      <c r="AJ73" s="75">
        <f>各種係数!AE71</f>
        <v>5.7460256655813061E-4</v>
      </c>
      <c r="AK73" s="75">
        <f>各種係数!AF71</f>
        <v>0</v>
      </c>
      <c r="AL73" s="75">
        <f>各種係数!AG71</f>
        <v>0</v>
      </c>
      <c r="AM73" s="75">
        <f>各種係数!AH71</f>
        <v>1.2809604691831678E-3</v>
      </c>
      <c r="AN73" s="75">
        <f>各種係数!AI71</f>
        <v>6.4724919093851134E-4</v>
      </c>
      <c r="AO73" s="75">
        <f>各種係数!AJ71</f>
        <v>0</v>
      </c>
      <c r="AP73" s="75">
        <f>各種係数!AK71</f>
        <v>2.4869435463814973E-4</v>
      </c>
      <c r="AQ73" s="75">
        <f>各種係数!AL71</f>
        <v>1.3441295546558704E-3</v>
      </c>
      <c r="AR73" s="75">
        <f>各種係数!AM71</f>
        <v>9.4428706326723328E-4</v>
      </c>
      <c r="AS73" s="75">
        <f>各種係数!AN71</f>
        <v>1.6909029421711193E-4</v>
      </c>
      <c r="AT73" s="75">
        <f>各種係数!AO71</f>
        <v>7.1671346239101522E-3</v>
      </c>
      <c r="AU73" s="75">
        <f>各種係数!AP71</f>
        <v>2.2986392055902906E-4</v>
      </c>
      <c r="AV73" s="75">
        <f>各種係数!AQ71</f>
        <v>1.2987012987012988E-2</v>
      </c>
      <c r="AW73" s="75">
        <f>各種係数!AR71</f>
        <v>2.1758607449123258E-3</v>
      </c>
      <c r="AX73" s="75">
        <f>各種係数!AS71</f>
        <v>2.717391304347826E-3</v>
      </c>
      <c r="AY73" s="75">
        <f>各種係数!AT71</f>
        <v>0</v>
      </c>
      <c r="AZ73" s="75">
        <f>各種係数!AU71</f>
        <v>5.3254981177118721E-3</v>
      </c>
      <c r="BA73" s="75">
        <f>各種係数!AV71</f>
        <v>6.0051043386878851E-4</v>
      </c>
      <c r="BB73" s="75">
        <f>各種係数!AW71</f>
        <v>2.4724935097045371E-4</v>
      </c>
      <c r="BC73" s="75">
        <f>各種係数!AX71</f>
        <v>1.0892427884615385E-3</v>
      </c>
      <c r="BD73" s="75">
        <f>各種係数!AY71</f>
        <v>8.6756604346505876E-4</v>
      </c>
      <c r="BE73" s="75">
        <f>各種係数!AZ71</f>
        <v>1.358148893360161E-3</v>
      </c>
      <c r="BF73" s="75">
        <f>各種係数!BA71</f>
        <v>4.2487161488159015E-4</v>
      </c>
      <c r="BG73" s="75">
        <f>各種係数!BB71</f>
        <v>3.9273110823108301E-4</v>
      </c>
      <c r="BH73" s="75">
        <f>各種係数!BC71</f>
        <v>1.1881359227495626E-3</v>
      </c>
      <c r="BI73" s="75">
        <f>各種係数!BD71</f>
        <v>1.2287563601121457E-3</v>
      </c>
      <c r="BJ73" s="75">
        <f>各種係数!BE71</f>
        <v>7.6784087411980149E-4</v>
      </c>
      <c r="BK73" s="75">
        <f>各種係数!BF71</f>
        <v>4.9337540729167738E-4</v>
      </c>
      <c r="BL73" s="75">
        <f>各種係数!BG71</f>
        <v>0</v>
      </c>
      <c r="BM73" s="75">
        <f>各種係数!BH71</f>
        <v>1.8625442354255913E-4</v>
      </c>
      <c r="BN73" s="75">
        <f>各種係数!BI71</f>
        <v>3.6923726131448466E-4</v>
      </c>
      <c r="BO73" s="75">
        <f>各種係数!BJ71</f>
        <v>2.4265954865323951E-4</v>
      </c>
      <c r="BP73" s="75">
        <f>各種係数!BK71</f>
        <v>1.550076592019841E-4</v>
      </c>
      <c r="BQ73" s="75">
        <f>各種係数!BL71</f>
        <v>0</v>
      </c>
      <c r="BR73" s="75">
        <f>各種係数!BM71</f>
        <v>2.1862702229995625E-3</v>
      </c>
      <c r="BS73" s="75">
        <f>各種係数!BN71</f>
        <v>1.6842248044490664E-3</v>
      </c>
      <c r="BT73" s="75">
        <f>各種係数!BO71</f>
        <v>1.0649627263045794E-3</v>
      </c>
      <c r="BU73" s="75">
        <f>各種係数!BP71</f>
        <v>2.9831664180694651E-3</v>
      </c>
      <c r="BV73" s="75">
        <f>各種係数!BQ71</f>
        <v>5.1395546418569527E-4</v>
      </c>
      <c r="BW73" s="75">
        <f>各種係数!BR71</f>
        <v>1.1603620329542817E-3</v>
      </c>
      <c r="BX73" s="75">
        <f>各種係数!BS71</f>
        <v>2.8101905057504049E-4</v>
      </c>
      <c r="BY73" s="75">
        <f>各種係数!BT71</f>
        <v>3.8089433991010896E-4</v>
      </c>
      <c r="BZ73" s="75">
        <f>各種係数!BU71</f>
        <v>1.7684508370667296E-4</v>
      </c>
      <c r="CA73" s="75">
        <f>各種係数!BV71</f>
        <v>1.9407426575236122E-4</v>
      </c>
      <c r="CB73" s="75">
        <f>各種係数!BW71</f>
        <v>5.7145164872887348E-3</v>
      </c>
      <c r="CC73" s="75">
        <f>各種係数!BX71</f>
        <v>5.6710775047258983E-3</v>
      </c>
      <c r="CD73" s="75">
        <f>各種係数!BY71</f>
        <v>6.9346624769747538E-4</v>
      </c>
      <c r="CE73" s="75">
        <f>各種係数!BZ71</f>
        <v>1.3574836132335261E-3</v>
      </c>
      <c r="CF73" s="75">
        <f>各種係数!CA71</f>
        <v>1.5234149366661922E-3</v>
      </c>
      <c r="CG73" s="75">
        <f>各種係数!CB71</f>
        <v>3.6122495395496726E-4</v>
      </c>
      <c r="CH73" s="75">
        <f>各種係数!CC71</f>
        <v>7.4422677027470726E-4</v>
      </c>
      <c r="CI73" s="75">
        <f>各種係数!CD71</f>
        <v>7.4551757557684428E-5</v>
      </c>
      <c r="CJ73" s="75">
        <f>各種係数!CE71</f>
        <v>0</v>
      </c>
      <c r="CK73" s="75">
        <f>各種係数!CF71</f>
        <v>4.8285852245292128E-4</v>
      </c>
      <c r="CL73" s="75">
        <f>各種係数!CG71</f>
        <v>2.2786161638520331E-4</v>
      </c>
      <c r="CM73" s="75">
        <f>各種係数!CH71</f>
        <v>2.3696058555593586E-4</v>
      </c>
      <c r="CN73" s="75">
        <f>各種係数!CI71</f>
        <v>0</v>
      </c>
      <c r="CO73" s="75">
        <f>各種係数!CJ71</f>
        <v>0</v>
      </c>
      <c r="CP73" s="75">
        <f>各種係数!CK71</f>
        <v>0</v>
      </c>
      <c r="CQ73" s="75">
        <f>各種係数!CL71</f>
        <v>1.0227040294538761E-4</v>
      </c>
      <c r="CR73" s="75">
        <f>各種係数!CM71</f>
        <v>3.9572615749901069E-4</v>
      </c>
      <c r="CS73" s="75">
        <f>各種係数!CN71</f>
        <v>3.7378519810615497E-4</v>
      </c>
      <c r="CT73" s="75">
        <f>各種係数!CO71</f>
        <v>3.9920937070971638E-4</v>
      </c>
      <c r="CU73" s="75">
        <f>各種係数!CP71</f>
        <v>3.6798528058877642E-4</v>
      </c>
      <c r="CV73" s="75">
        <f>各種係数!CQ71</f>
        <v>9.578238242712557E-5</v>
      </c>
      <c r="CW73" s="75">
        <f>各種係数!CR71</f>
        <v>2.43605359317905E-4</v>
      </c>
      <c r="CX73" s="75">
        <f>各種係数!CS71</f>
        <v>4.0479274611398961E-4</v>
      </c>
      <c r="CY73" s="75">
        <f>各種係数!CT71</f>
        <v>1.1213323089062856E-3</v>
      </c>
      <c r="CZ73" s="75">
        <f>各種係数!CU71</f>
        <v>1.1205646199794865E-3</v>
      </c>
      <c r="DA73" s="75">
        <f>各種係数!CV71</f>
        <v>2.3394506533491719E-3</v>
      </c>
      <c r="DB73" s="75">
        <f>各種係数!CW71</f>
        <v>6.3738701436881116E-4</v>
      </c>
      <c r="DC73" s="75">
        <f>各種係数!CX71</f>
        <v>2.4872052422633567E-3</v>
      </c>
      <c r="DD73" s="75">
        <f>各種係数!CY71</f>
        <v>2.8978203351392212E-3</v>
      </c>
      <c r="DE73" s="75">
        <f>各種係数!CZ71</f>
        <v>1.9791006966434453E-3</v>
      </c>
      <c r="DF73" s="75">
        <f>各種係数!DA71</f>
        <v>5.4023939358128071E-4</v>
      </c>
      <c r="DG73" s="75">
        <f>各種係数!DB71</f>
        <v>8.010467010226696E-5</v>
      </c>
      <c r="DH73" s="75">
        <f>各種係数!DC71</f>
        <v>0</v>
      </c>
      <c r="DI73" s="75">
        <f>各種係数!DD71</f>
        <v>6.3624947676852242E-4</v>
      </c>
      <c r="DJ73" s="75">
        <f>各種係数!DE71</f>
        <v>5.3687739948743408E-4</v>
      </c>
      <c r="DK73" s="75">
        <f>各種係数!DF71</f>
        <v>7.8970620720123699E-3</v>
      </c>
      <c r="DL73" s="75">
        <f>各種係数!DG71</f>
        <v>5.9711645660512841E-3</v>
      </c>
      <c r="DM73" s="75">
        <f>各種係数!DH71</f>
        <v>3.6867862969004895E-3</v>
      </c>
      <c r="DN73" s="75">
        <f>各種係数!DI71</f>
        <v>6.1433637709083799E-4</v>
      </c>
      <c r="DO73" s="75">
        <f>各種係数!DJ71</f>
        <v>9.2699884125144844E-4</v>
      </c>
      <c r="DP73" s="75">
        <f>各種係数!DK71</f>
        <v>2.3279813761489907E-3</v>
      </c>
      <c r="DQ73" s="75">
        <f>各種係数!DL71</f>
        <v>0</v>
      </c>
      <c r="DR73" s="75">
        <f>各種係数!DM71</f>
        <v>3.5079718660656342E-5</v>
      </c>
      <c r="DS73" s="75">
        <f>各種係数!DN71</f>
        <v>2.1649076348917367E-4</v>
      </c>
      <c r="DT73" s="73">
        <f>各種係数!DO71</f>
        <v>2.0884118945050897E-4</v>
      </c>
      <c r="DU73" s="73">
        <f>各種係数!DP71</f>
        <v>4.3537459666618422E-4</v>
      </c>
      <c r="DV73" s="73">
        <f>各種係数!DQ71</f>
        <v>4.7617230143234791E-4</v>
      </c>
      <c r="DW73" s="73">
        <f>各種係数!DR71</f>
        <v>1.7476585483056553E-4</v>
      </c>
      <c r="DX73" s="73">
        <f>各種係数!DS71</f>
        <v>5.2630584222920665E-4</v>
      </c>
      <c r="DY73" s="73">
        <f>各種係数!DT71</f>
        <v>3.822547320600357E-4</v>
      </c>
      <c r="DZ73" s="73">
        <f>各種係数!DU71</f>
        <v>1.1102978296794171E-3</v>
      </c>
      <c r="EA73" s="73">
        <f>各種係数!DV71</f>
        <v>3.6906256004103008E-3</v>
      </c>
      <c r="EB73" s="73">
        <f>各種係数!DW71</f>
        <v>8.9022889208094402E-4</v>
      </c>
      <c r="EC73" s="73">
        <f>各種係数!DX71</f>
        <v>0</v>
      </c>
      <c r="ED73" s="73">
        <f>各種係数!DY71</f>
        <v>3.3773040727477998E-3</v>
      </c>
      <c r="EE73" s="73">
        <f>各種係数!DZ71</f>
        <v>8.210912928654343E-4</v>
      </c>
      <c r="EF73" s="73">
        <f>各種係数!EA71</f>
        <v>3.1437869843967397E-4</v>
      </c>
      <c r="EG73" s="73">
        <f>各種係数!EB71</f>
        <v>4.1943747720414766E-4</v>
      </c>
      <c r="EH73" s="73">
        <f>各種係数!EC71</f>
        <v>7.276460695442088E-4</v>
      </c>
      <c r="EI73" s="73">
        <f>各種係数!ED71</f>
        <v>7.1181649917771087E-4</v>
      </c>
      <c r="EJ73" s="73">
        <f>各種係数!EE71</f>
        <v>5.7079007152164814E-4</v>
      </c>
      <c r="EK73" s="73">
        <f>各種係数!EF71</f>
        <v>0</v>
      </c>
      <c r="EL73" s="73">
        <f>各種係数!EG71</f>
        <v>1.8008254548827548E-3</v>
      </c>
      <c r="EM73" s="73">
        <f>各種係数!EH71</f>
        <v>0</v>
      </c>
      <c r="EN73" s="73">
        <f>各種係数!EI71</f>
        <v>8.0683657533885795E-4</v>
      </c>
      <c r="EO73" s="73">
        <f>各種係数!EJ71</f>
        <v>1.6656371093432206E-7</v>
      </c>
      <c r="EP73" s="73">
        <f>各種係数!EK71</f>
        <v>0</v>
      </c>
      <c r="EQ73" s="73">
        <f>各種係数!EL71</f>
        <v>1.4895061922205247E-3</v>
      </c>
      <c r="ER73" s="73">
        <f>各種係数!EM71</f>
        <v>8.0200241769503449E-4</v>
      </c>
      <c r="ES73" s="73">
        <f>各種係数!EN71</f>
        <v>1.8575598753817023E-6</v>
      </c>
      <c r="ET73" s="73">
        <f>各種係数!EO71</f>
        <v>4.2351956219172413E-4</v>
      </c>
      <c r="EU73" s="73">
        <f>各種係数!EP71</f>
        <v>1.6411569876652419E-3</v>
      </c>
      <c r="EV73" s="73">
        <f>各種係数!EQ71</f>
        <v>1.1512097731703566E-3</v>
      </c>
      <c r="EW73" s="73">
        <f>各種係数!ER71</f>
        <v>4.4361392982880118E-4</v>
      </c>
      <c r="EX73" s="73">
        <f>各種係数!ES71</f>
        <v>7.6450361304503667E-3</v>
      </c>
      <c r="EY73" s="73">
        <f>各種係数!ET71</f>
        <v>5.9823218219919212E-4</v>
      </c>
      <c r="EZ73" s="73">
        <f>各種係数!EU71</f>
        <v>1.3496285673231408E-2</v>
      </c>
      <c r="FA73" s="73">
        <f>各種係数!EV71</f>
        <v>2.602492389628893E-3</v>
      </c>
      <c r="FB73" s="73">
        <f>各種係数!EW71</f>
        <v>3.7442236528055159E-3</v>
      </c>
      <c r="FC73" s="73">
        <f>各種係数!EX71</f>
        <v>0</v>
      </c>
      <c r="FD73" s="73">
        <f>各種係数!EY71</f>
        <v>5.9129788844689618E-3</v>
      </c>
      <c r="FE73" s="73">
        <f>各種係数!EZ71</f>
        <v>7.3298036690572969E-4</v>
      </c>
      <c r="FF73" s="73">
        <f>各種係数!FA71</f>
        <v>5.0652508149908067E-4</v>
      </c>
      <c r="FG73" s="73">
        <f>各種係数!FB71</f>
        <v>1.238527821484545E-3</v>
      </c>
      <c r="FH73" s="73">
        <f>各種係数!FC71</f>
        <v>1.0179598103269604E-3</v>
      </c>
      <c r="FI73" s="73">
        <f>各種係数!FD71</f>
        <v>1.5875799977654772E-3</v>
      </c>
      <c r="FJ73" s="73">
        <f>各種係数!FE71</f>
        <v>5.7580813624087625E-4</v>
      </c>
      <c r="FK73" s="73">
        <f>各種係数!FF71</f>
        <v>5.5678580525168062E-4</v>
      </c>
      <c r="FL73" s="73">
        <f>各種係数!FG71</f>
        <v>1.4431506842165042E-3</v>
      </c>
      <c r="FM73" s="73">
        <f>各種係数!FH71</f>
        <v>1.4819522065533668E-3</v>
      </c>
      <c r="FN73" s="73">
        <f>各種係数!FI71</f>
        <v>1.1140458045752692E-3</v>
      </c>
      <c r="FO73" s="73">
        <f>各種係数!FJ71</f>
        <v>6.8434366382285564E-4</v>
      </c>
      <c r="FP73" s="73">
        <f>各種係数!FK71</f>
        <v>1.4398466787166525E-4</v>
      </c>
      <c r="FQ73" s="73">
        <f>各種係数!FL71</f>
        <v>3.4692540085410706E-4</v>
      </c>
      <c r="FR73" s="73">
        <f>各種係数!FM71</f>
        <v>5.4794149590725106E-4</v>
      </c>
      <c r="FS73" s="73">
        <f>各種係数!FN71</f>
        <v>3.5677848406517822E-4</v>
      </c>
      <c r="FT73" s="73">
        <f>各種係数!FO71</f>
        <v>3.3422455013812179E-4</v>
      </c>
      <c r="FU73" s="73">
        <f>各種係数!FP71</f>
        <v>0</v>
      </c>
      <c r="FV73" s="73">
        <f>各種係数!FQ71</f>
        <v>2.2689016033004268E-3</v>
      </c>
      <c r="FW73" s="73">
        <f>各種係数!FR71</f>
        <v>1.9003995974245305E-3</v>
      </c>
      <c r="FX73" s="73">
        <f>各種係数!FS71</f>
        <v>1.3003865677401079E-3</v>
      </c>
      <c r="FY73" s="73">
        <f>各種係数!FT71</f>
        <v>3.245133284103491E-3</v>
      </c>
      <c r="FZ73" s="73">
        <f>各種係数!FU71</f>
        <v>8.2291309424798429E-4</v>
      </c>
      <c r="GA73" s="73">
        <f>各種係数!FV71</f>
        <v>1.4676489245406411E-3</v>
      </c>
      <c r="GB73" s="73">
        <f>各種係数!FW71</f>
        <v>4.5089473417754891E-4</v>
      </c>
      <c r="GC73" s="73">
        <f>各種係数!FX71</f>
        <v>5.555057151389077E-4</v>
      </c>
      <c r="GD73" s="73">
        <f>各種係数!FY71</f>
        <v>3.4796299115562654E-4</v>
      </c>
      <c r="GE73" s="73">
        <f>各種係数!FZ71</f>
        <v>3.4156922932790867E-4</v>
      </c>
      <c r="GF73" s="73">
        <f>各種係数!GA71</f>
        <v>6.4544825819474868E-3</v>
      </c>
      <c r="GG73" s="73">
        <f>各種係数!GB71</f>
        <v>1.0059503029431065</v>
      </c>
      <c r="GH73" s="73">
        <f>各種係数!GC71</f>
        <v>1.2063731233356134E-3</v>
      </c>
      <c r="GI73" s="73">
        <f>各種係数!GD71</f>
        <v>1.7991370597251659E-3</v>
      </c>
      <c r="GJ73" s="73">
        <f>各種係数!GE71</f>
        <v>1.7449439032960823E-3</v>
      </c>
      <c r="GK73" s="73">
        <f>各種係数!GF71</f>
        <v>5.023706058415033E-4</v>
      </c>
      <c r="GL73" s="73">
        <f>各種係数!GG71</f>
        <v>8.9794253744279555E-4</v>
      </c>
      <c r="GM73" s="73">
        <f>各種係数!GH71</f>
        <v>2.4753095963986154E-4</v>
      </c>
      <c r="GN73" s="73">
        <f>各種係数!GI71</f>
        <v>4.3115429701759028E-5</v>
      </c>
      <c r="GO73" s="73">
        <f>各種係数!GJ71</f>
        <v>9.1189703006215703E-4</v>
      </c>
      <c r="GP73" s="73">
        <f>各種係数!GK71</f>
        <v>3.0755715978809353E-4</v>
      </c>
      <c r="GQ73" s="73">
        <f>各種係数!GL71</f>
        <v>6.1420080815054634E-4</v>
      </c>
      <c r="GR73" s="73">
        <f>各種係数!GM71</f>
        <v>9.8594775642888756E-5</v>
      </c>
      <c r="GS73" s="73">
        <f>各種係数!GN71</f>
        <v>1.4038496770954243E-4</v>
      </c>
      <c r="GT73" s="73">
        <f>各種係数!GO71</f>
        <v>1.0480854666079124E-4</v>
      </c>
      <c r="GU73" s="73">
        <f>各種係数!GP71</f>
        <v>5.1773323949228347E-4</v>
      </c>
      <c r="GV73" s="73">
        <f>各種係数!GQ71</f>
        <v>6.2807114522103389E-4</v>
      </c>
      <c r="GW73" s="73">
        <f>各種係数!GR71</f>
        <v>4.6104150537350767E-4</v>
      </c>
      <c r="GX73" s="73">
        <f>各種係数!GS71</f>
        <v>6.6617747510795884E-4</v>
      </c>
      <c r="GY73" s="73">
        <f>各種係数!GT71</f>
        <v>5.8351581548790903E-4</v>
      </c>
      <c r="GZ73" s="73">
        <f>各種係数!GU71</f>
        <v>2.2381979008480568E-4</v>
      </c>
      <c r="HA73" s="73">
        <f>各種係数!GV71</f>
        <v>4.1100229245130053E-4</v>
      </c>
      <c r="HB73" s="73">
        <f>各種係数!GW71</f>
        <v>6.0440325098237409E-4</v>
      </c>
      <c r="HC73" s="73">
        <f>各種係数!GX71</f>
        <v>1.305021407578678E-3</v>
      </c>
      <c r="HD73" s="73">
        <f>各種係数!GY71</f>
        <v>1.3469096154667265E-3</v>
      </c>
      <c r="HE73" s="73">
        <f>各種係数!GZ71</f>
        <v>2.5582217473833616E-3</v>
      </c>
      <c r="HF73" s="73">
        <f>各種係数!HA71</f>
        <v>8.7482861519790458E-4</v>
      </c>
      <c r="HG73" s="73">
        <f>各種係数!HB71</f>
        <v>2.9076837236208905E-3</v>
      </c>
      <c r="HH73" s="73">
        <f>各種係数!HC71</f>
        <v>3.2159636627557197E-3</v>
      </c>
      <c r="HI73" s="73">
        <f>各種係数!HD71</f>
        <v>2.2659655009426662E-3</v>
      </c>
      <c r="HJ73" s="73">
        <f>各種係数!HE71</f>
        <v>6.9071783105890852E-4</v>
      </c>
      <c r="HK73" s="73">
        <f>各種係数!HF71</f>
        <v>2.500589997803838E-4</v>
      </c>
      <c r="HL73" s="73">
        <f>各種係数!HG71</f>
        <v>3.1647062353839486E-4</v>
      </c>
      <c r="HM73" s="73">
        <f>各種係数!HH71</f>
        <v>8.0064094262372748E-4</v>
      </c>
      <c r="HN73" s="73">
        <f>各種係数!HI71</f>
        <v>6.5259533428499894E-4</v>
      </c>
      <c r="HO73" s="73">
        <f>各種係数!HJ71</f>
        <v>8.5256811846186609E-3</v>
      </c>
      <c r="HP73" s="73">
        <f>各種係数!HK71</f>
        <v>6.3747123987619751E-3</v>
      </c>
      <c r="HQ73" s="73">
        <f>各種係数!HL71</f>
        <v>3.998346681916831E-3</v>
      </c>
      <c r="HR73" s="73">
        <f>各種係数!HM71</f>
        <v>9.2087584946303944E-4</v>
      </c>
      <c r="HS73" s="73">
        <f>各種係数!HN71</f>
        <v>1.051993126721515E-3</v>
      </c>
      <c r="HT73" s="73">
        <f>各種係数!HO71</f>
        <v>2.6220257850759414E-3</v>
      </c>
      <c r="HU73" s="73">
        <f>各種係数!HP71</f>
        <v>3.8488724326219304E-4</v>
      </c>
      <c r="HV73" s="73">
        <f>各種係数!HQ71</f>
        <v>2.8325259312359023E-4</v>
      </c>
      <c r="HW73" s="203">
        <v>0</v>
      </c>
      <c r="HX73" s="203">
        <f t="shared" si="28"/>
        <v>0</v>
      </c>
      <c r="HY73" s="203">
        <f t="shared" si="29"/>
        <v>0</v>
      </c>
      <c r="HZ73" s="72">
        <f>各種係数!HT71</f>
        <v>1.4059546313799622E-4</v>
      </c>
      <c r="IA73" s="221">
        <f t="shared" si="30"/>
        <v>0</v>
      </c>
      <c r="IB73" s="203">
        <f t="shared" si="37"/>
        <v>0</v>
      </c>
      <c r="IC73" s="219">
        <f t="shared" si="38"/>
        <v>0</v>
      </c>
      <c r="ID73" s="219">
        <f t="shared" si="39"/>
        <v>0</v>
      </c>
      <c r="IE73" s="72">
        <f>各種係数!HT71</f>
        <v>1.4059546313799622E-4</v>
      </c>
      <c r="IF73" s="221">
        <f t="shared" si="31"/>
        <v>0</v>
      </c>
      <c r="II73" s="72">
        <f>各種係数!I71</f>
        <v>3.189702055789605E-4</v>
      </c>
      <c r="IJ73" s="219">
        <f t="shared" si="40"/>
        <v>0</v>
      </c>
      <c r="IK73" s="73">
        <f>各種係数!C71</f>
        <v>1</v>
      </c>
      <c r="IL73" s="219">
        <f t="shared" si="41"/>
        <v>0</v>
      </c>
      <c r="IM73" s="232">
        <v>0</v>
      </c>
      <c r="IN73" s="545">
        <f>各種係数!E71</f>
        <v>0.26949432892249525</v>
      </c>
      <c r="IO73" s="219">
        <f t="shared" si="42"/>
        <v>0</v>
      </c>
      <c r="IP73" s="545">
        <f>各種係数!F71</f>
        <v>0.1001890359168242</v>
      </c>
      <c r="IQ73" s="232">
        <f t="shared" si="43"/>
        <v>0</v>
      </c>
      <c r="IR73" s="72">
        <f>各種係数!HT71</f>
        <v>1.4059546313799622E-4</v>
      </c>
      <c r="IS73" s="233">
        <f t="shared" si="44"/>
        <v>0</v>
      </c>
      <c r="IT73" s="234">
        <f t="shared" si="45"/>
        <v>0</v>
      </c>
      <c r="IU73" s="234">
        <f t="shared" si="46"/>
        <v>0</v>
      </c>
      <c r="IV73" s="234">
        <f t="shared" si="47"/>
        <v>0</v>
      </c>
      <c r="IW73" s="235">
        <f t="shared" si="48"/>
        <v>0</v>
      </c>
      <c r="IY73" s="177"/>
      <c r="IZ73" s="181"/>
      <c r="JA73" s="178"/>
      <c r="JB73" s="181"/>
    </row>
    <row r="74" spans="1:262">
      <c r="A74" s="6" t="s">
        <v>281</v>
      </c>
      <c r="B74" s="1" t="s">
        <v>50</v>
      </c>
      <c r="C74" s="219">
        <f>'計算2-1'!AC74</f>
        <v>0</v>
      </c>
      <c r="D74" s="545">
        <f>各種係数!D72</f>
        <v>0.50263300465922633</v>
      </c>
      <c r="E74" s="545">
        <f>各種係数!E72</f>
        <v>0.49736699534077367</v>
      </c>
      <c r="F74" s="545">
        <f>各種係数!F72</f>
        <v>0.1263408820023838</v>
      </c>
      <c r="G74" s="546">
        <f t="shared" si="32"/>
        <v>0</v>
      </c>
      <c r="H74" s="546">
        <f t="shared" si="33"/>
        <v>0</v>
      </c>
      <c r="I74" s="546">
        <f t="shared" si="34"/>
        <v>0</v>
      </c>
      <c r="J74" s="72">
        <f>各種係数!HT72</f>
        <v>2.1519124498862281E-4</v>
      </c>
      <c r="K74" s="221">
        <f t="shared" si="35"/>
        <v>0</v>
      </c>
      <c r="L74" s="546">
        <v>0</v>
      </c>
      <c r="M74" s="558">
        <f>各種係数!C72</f>
        <v>1</v>
      </c>
      <c r="N74" s="546">
        <f t="shared" si="36"/>
        <v>0</v>
      </c>
      <c r="O74" s="75">
        <f>各種係数!J72</f>
        <v>7.3195055673989215E-5</v>
      </c>
      <c r="P74" s="75">
        <f>各種係数!K72</f>
        <v>1.1628718282670884E-3</v>
      </c>
      <c r="Q74" s="75">
        <f>各種係数!L72</f>
        <v>1.2666626455154111E-3</v>
      </c>
      <c r="R74" s="75">
        <f>各種係数!M72</f>
        <v>3.4420445744772393E-4</v>
      </c>
      <c r="S74" s="75">
        <f>各種係数!N72</f>
        <v>3.7936267071320183E-4</v>
      </c>
      <c r="T74" s="75">
        <f>各種係数!O72</f>
        <v>4.5045045045045045E-3</v>
      </c>
      <c r="U74" s="75">
        <f>各種係数!P72</f>
        <v>1.4084507042253522E-3</v>
      </c>
      <c r="V74" s="75">
        <f>各種係数!Q72</f>
        <v>1.2791709795803143E-3</v>
      </c>
      <c r="W74" s="75">
        <f>各種係数!R72</f>
        <v>3.740040110575099E-3</v>
      </c>
      <c r="X74" s="75">
        <f>各種係数!S72</f>
        <v>0</v>
      </c>
      <c r="Y74" s="75">
        <f>各種係数!T72</f>
        <v>0</v>
      </c>
      <c r="Z74" s="75">
        <f>各種係数!U72</f>
        <v>1.8083182640144665E-3</v>
      </c>
      <c r="AA74" s="75">
        <f>各種係数!V72</f>
        <v>6.7690224916156427E-4</v>
      </c>
      <c r="AB74" s="75">
        <f>各種係数!W72</f>
        <v>3.2450975847202261E-4</v>
      </c>
      <c r="AC74" s="75">
        <f>各種係数!X72</f>
        <v>2.0954476400020954E-4</v>
      </c>
      <c r="AD74" s="75">
        <f>各種係数!Y72</f>
        <v>2.1127690479334476E-3</v>
      </c>
      <c r="AE74" s="75">
        <f>各種係数!Z72</f>
        <v>1.595325159532516E-3</v>
      </c>
      <c r="AF74" s="75">
        <f>各種係数!AA72</f>
        <v>3.6064916850330598E-4</v>
      </c>
      <c r="AG74" s="75">
        <f>各種係数!AB72</f>
        <v>0</v>
      </c>
      <c r="AH74" s="75">
        <f>各種係数!AC72</f>
        <v>2.9113365681517423E-3</v>
      </c>
      <c r="AI74" s="75">
        <f>各種係数!AD72</f>
        <v>0</v>
      </c>
      <c r="AJ74" s="75">
        <f>各種係数!AE72</f>
        <v>3.2560812104960733E-3</v>
      </c>
      <c r="AK74" s="75">
        <f>各種係数!AF72</f>
        <v>0</v>
      </c>
      <c r="AL74" s="75">
        <f>各種係数!AG72</f>
        <v>0</v>
      </c>
      <c r="AM74" s="75">
        <f>各種係数!AH72</f>
        <v>3.7706704007082958E-3</v>
      </c>
      <c r="AN74" s="75">
        <f>各種係数!AI72</f>
        <v>1.1165048543689321E-3</v>
      </c>
      <c r="AO74" s="75">
        <f>各種係数!AJ72</f>
        <v>0</v>
      </c>
      <c r="AP74" s="75">
        <f>各種係数!AK72</f>
        <v>2.4869435463814973E-4</v>
      </c>
      <c r="AQ74" s="75">
        <f>各種係数!AL72</f>
        <v>7.4493927125506075E-4</v>
      </c>
      <c r="AR74" s="75">
        <f>各種係数!AM72</f>
        <v>3.1476235442241108E-4</v>
      </c>
      <c r="AS74" s="75">
        <f>各種係数!AN72</f>
        <v>2.8181715702851992E-4</v>
      </c>
      <c r="AT74" s="75">
        <f>各種係数!AO72</f>
        <v>1.2560957588296142E-3</v>
      </c>
      <c r="AU74" s="75">
        <f>各種係数!AP72</f>
        <v>1.0573740345715336E-3</v>
      </c>
      <c r="AV74" s="75">
        <f>各種係数!AQ72</f>
        <v>0</v>
      </c>
      <c r="AW74" s="75">
        <f>各種係数!AR72</f>
        <v>7.2528691497077515E-4</v>
      </c>
      <c r="AX74" s="75">
        <f>各種係数!AS72</f>
        <v>0</v>
      </c>
      <c r="AY74" s="75">
        <f>各種係数!AT72</f>
        <v>0</v>
      </c>
      <c r="AZ74" s="75">
        <f>各種係数!AU72</f>
        <v>7.3455146451198233E-4</v>
      </c>
      <c r="BA74" s="75">
        <f>各種係数!AV72</f>
        <v>4.5038282540159135E-4</v>
      </c>
      <c r="BB74" s="75">
        <f>各種係数!AW72</f>
        <v>5.3570692710264969E-4</v>
      </c>
      <c r="BC74" s="75">
        <f>各種係数!AX72</f>
        <v>6.0096153846153849E-4</v>
      </c>
      <c r="BD74" s="75">
        <f>各種係数!AY72</f>
        <v>3.2533726629939706E-4</v>
      </c>
      <c r="BE74" s="75">
        <f>各種係数!AZ72</f>
        <v>5.5331991951710258E-4</v>
      </c>
      <c r="BF74" s="75">
        <f>各種係数!BA72</f>
        <v>4.4334429378948534E-4</v>
      </c>
      <c r="BG74" s="75">
        <f>各種係数!BB72</f>
        <v>4.9371910749050434E-4</v>
      </c>
      <c r="BH74" s="75">
        <f>各種係数!BC72</f>
        <v>4.9685684042254433E-4</v>
      </c>
      <c r="BI74" s="75">
        <f>各種係数!BD72</f>
        <v>5.364992558236129E-4</v>
      </c>
      <c r="BJ74" s="75">
        <f>各種係数!BE72</f>
        <v>2.0110118131709087E-3</v>
      </c>
      <c r="BK74" s="75">
        <f>各種係数!BF72</f>
        <v>3.8031020978733466E-4</v>
      </c>
      <c r="BL74" s="75">
        <f>各種係数!BG72</f>
        <v>3.1172069825436408E-4</v>
      </c>
      <c r="BM74" s="75">
        <f>各種係数!BH72</f>
        <v>2.7938163531383869E-4</v>
      </c>
      <c r="BN74" s="75">
        <f>各種係数!BI72</f>
        <v>7.3847452262896932E-4</v>
      </c>
      <c r="BO74" s="75">
        <f>各種係数!BJ72</f>
        <v>1.516622179082747E-4</v>
      </c>
      <c r="BP74" s="75">
        <f>各種係数!BK72</f>
        <v>1.2765336640163397E-4</v>
      </c>
      <c r="BQ74" s="75">
        <f>各種係数!BL72</f>
        <v>0</v>
      </c>
      <c r="BR74" s="75">
        <f>各種係数!BM72</f>
        <v>0</v>
      </c>
      <c r="BS74" s="75">
        <f>各種係数!BN72</f>
        <v>3.8431975403535742E-4</v>
      </c>
      <c r="BT74" s="75">
        <f>各種係数!BO72</f>
        <v>0</v>
      </c>
      <c r="BU74" s="75">
        <f>各種係数!BP72</f>
        <v>4.2616663115278071E-4</v>
      </c>
      <c r="BV74" s="75">
        <f>各種係数!BQ72</f>
        <v>7.4471097871804822E-4</v>
      </c>
      <c r="BW74" s="75">
        <f>各種係数!BR72</f>
        <v>9.2828962636342543E-4</v>
      </c>
      <c r="BX74" s="75">
        <f>各種係数!BS72</f>
        <v>7.8433675309750098E-4</v>
      </c>
      <c r="BY74" s="75">
        <f>各種係数!BT72</f>
        <v>1.2664736802011122E-3</v>
      </c>
      <c r="BZ74" s="75">
        <f>各種係数!BU72</f>
        <v>5.7474652204668713E-4</v>
      </c>
      <c r="CA74" s="75">
        <f>各種係数!BV72</f>
        <v>8.7333419588562556E-4</v>
      </c>
      <c r="CB74" s="75">
        <f>各種係数!BW72</f>
        <v>4.8462330634250751E-4</v>
      </c>
      <c r="CC74" s="75">
        <f>各種係数!BX72</f>
        <v>3.780718336483932E-3</v>
      </c>
      <c r="CD74" s="75">
        <f>各種係数!BY72</f>
        <v>8.5448044208473295E-2</v>
      </c>
      <c r="CE74" s="75">
        <f>各種係数!BZ72</f>
        <v>8.2612574176783148E-3</v>
      </c>
      <c r="CF74" s="75">
        <f>各種係数!CA72</f>
        <v>2.677021306536939E-3</v>
      </c>
      <c r="CG74" s="75">
        <f>各種係数!CB72</f>
        <v>1.2709766898415516E-3</v>
      </c>
      <c r="CH74" s="75">
        <f>各種係数!CC72</f>
        <v>1.7948998577213527E-3</v>
      </c>
      <c r="CI74" s="75">
        <f>各種係数!CD72</f>
        <v>2.6093115145189546E-4</v>
      </c>
      <c r="CJ74" s="75">
        <f>各種係数!CE72</f>
        <v>0</v>
      </c>
      <c r="CK74" s="75">
        <f>各種係数!CF72</f>
        <v>8.8524062449702231E-3</v>
      </c>
      <c r="CL74" s="75">
        <f>各種係数!CG72</f>
        <v>1.0872254267522558E-3</v>
      </c>
      <c r="CM74" s="75">
        <f>各種係数!CH72</f>
        <v>1.1277568608865836E-2</v>
      </c>
      <c r="CN74" s="75">
        <f>各種係数!CI72</f>
        <v>0</v>
      </c>
      <c r="CO74" s="75">
        <f>各種係数!CJ72</f>
        <v>0</v>
      </c>
      <c r="CP74" s="75">
        <f>各種係数!CK72</f>
        <v>0</v>
      </c>
      <c r="CQ74" s="75">
        <f>各種係数!CL72</f>
        <v>1.8408672530169769E-3</v>
      </c>
      <c r="CR74" s="75">
        <f>各種係数!CM72</f>
        <v>5.3705692803437165E-3</v>
      </c>
      <c r="CS74" s="75">
        <f>各種係数!CN72</f>
        <v>6.2297533017692498E-4</v>
      </c>
      <c r="CT74" s="75">
        <f>各種係数!CO72</f>
        <v>4.5957761701216132E-3</v>
      </c>
      <c r="CU74" s="75">
        <f>各種係数!CP72</f>
        <v>3.6798528058877642E-4</v>
      </c>
      <c r="CV74" s="75">
        <f>各種係数!CQ72</f>
        <v>1.5963730404520927E-4</v>
      </c>
      <c r="CW74" s="75">
        <f>各種係数!CR72</f>
        <v>1.2180267965895249E-3</v>
      </c>
      <c r="CX74" s="75">
        <f>各種係数!CS72</f>
        <v>8.9054404145077722E-4</v>
      </c>
      <c r="CY74" s="75">
        <f>各種係数!CT72</f>
        <v>3.9661939074277881E-3</v>
      </c>
      <c r="CZ74" s="75">
        <f>各種係数!CU72</f>
        <v>6.5019858393164558E-3</v>
      </c>
      <c r="DA74" s="75">
        <f>各種係数!CV72</f>
        <v>1.7261024509685082E-2</v>
      </c>
      <c r="DB74" s="75">
        <f>各種係数!CW72</f>
        <v>3.4428936366693265E-3</v>
      </c>
      <c r="DC74" s="75">
        <f>各種係数!CX72</f>
        <v>3.8264696034820875E-3</v>
      </c>
      <c r="DD74" s="75">
        <f>各種係数!CY72</f>
        <v>4.4097265969509887E-3</v>
      </c>
      <c r="DE74" s="75">
        <f>各種係数!CZ72</f>
        <v>7.8055731475617481E-3</v>
      </c>
      <c r="DF74" s="75">
        <f>各種係数!DA72</f>
        <v>2.2453699795721978E-3</v>
      </c>
      <c r="DG74" s="75">
        <f>各種係数!DB72</f>
        <v>4.2722490721209047E-4</v>
      </c>
      <c r="DH74" s="75">
        <f>各種係数!DC72</f>
        <v>2.2642363862787276E-4</v>
      </c>
      <c r="DI74" s="75">
        <f>各種係数!DD72</f>
        <v>1.0715780661364588E-3</v>
      </c>
      <c r="DJ74" s="75">
        <f>各種係数!DE72</f>
        <v>1.4080369533727044E-3</v>
      </c>
      <c r="DK74" s="75">
        <f>各種係数!DF72</f>
        <v>1.311574994477579E-2</v>
      </c>
      <c r="DL74" s="75">
        <f>各種係数!DG72</f>
        <v>8.2953836851155493E-3</v>
      </c>
      <c r="DM74" s="75">
        <f>各種係数!DH72</f>
        <v>1.4551386623164764E-2</v>
      </c>
      <c r="DN74" s="75">
        <f>各種係数!DI72</f>
        <v>5.8641199631398171E-3</v>
      </c>
      <c r="DO74" s="75">
        <f>各種係数!DJ72</f>
        <v>1.3904982618771727E-3</v>
      </c>
      <c r="DP74" s="75">
        <f>各種係数!DK72</f>
        <v>6.3599491204070369E-3</v>
      </c>
      <c r="DQ74" s="75">
        <f>各種係数!DL72</f>
        <v>0</v>
      </c>
      <c r="DR74" s="75">
        <f>各種係数!DM72</f>
        <v>8.4191324785575221E-4</v>
      </c>
      <c r="DS74" s="75">
        <f>各種係数!DN72</f>
        <v>1.5112712407496188E-3</v>
      </c>
      <c r="DT74" s="73">
        <f>各種係数!DO72</f>
        <v>1.9227998006987441E-3</v>
      </c>
      <c r="DU74" s="73">
        <f>各種係数!DP72</f>
        <v>2.0270566710651572E-3</v>
      </c>
      <c r="DV74" s="73">
        <f>各種係数!DQ72</f>
        <v>1.2014002189329102E-3</v>
      </c>
      <c r="DW74" s="73">
        <f>各種係数!DR72</f>
        <v>1.1107774491479266E-3</v>
      </c>
      <c r="DX74" s="73">
        <f>各種係数!DS72</f>
        <v>6.1903730696409509E-3</v>
      </c>
      <c r="DY74" s="73">
        <f>各種係数!DT72</f>
        <v>5.2753080398923544E-3</v>
      </c>
      <c r="DZ74" s="73">
        <f>各種係数!DU72</f>
        <v>2.1283215861045562E-3</v>
      </c>
      <c r="EA74" s="73">
        <f>各種係数!DV72</f>
        <v>4.803204738000025E-3</v>
      </c>
      <c r="EB74" s="73">
        <f>各種係数!DW72</f>
        <v>3.1739186303089863E-4</v>
      </c>
      <c r="EC74" s="73">
        <f>各種係数!DX72</f>
        <v>0</v>
      </c>
      <c r="ED74" s="73">
        <f>各種係数!DY72</f>
        <v>2.6901639525592899E-3</v>
      </c>
      <c r="EE74" s="73">
        <f>各種係数!DZ72</f>
        <v>1.101615846454811E-3</v>
      </c>
      <c r="EF74" s="73">
        <f>各種係数!EA72</f>
        <v>1.0543649126230974E-3</v>
      </c>
      <c r="EG74" s="73">
        <f>各種係数!EB72</f>
        <v>7.2948984351399037E-4</v>
      </c>
      <c r="EH74" s="73">
        <f>各種係数!EC72</f>
        <v>3.0109984724516698E-3</v>
      </c>
      <c r="EI74" s="73">
        <f>各種係数!ED72</f>
        <v>2.1922373628779856E-3</v>
      </c>
      <c r="EJ74" s="73">
        <f>各種係数!EE72</f>
        <v>9.1808323489085404E-4</v>
      </c>
      <c r="EK74" s="73">
        <f>各種係数!EF72</f>
        <v>0</v>
      </c>
      <c r="EL74" s="73">
        <f>各種係数!EG72</f>
        <v>3.7628914490608887E-3</v>
      </c>
      <c r="EM74" s="73">
        <f>各種係数!EH72</f>
        <v>0</v>
      </c>
      <c r="EN74" s="73">
        <f>各種係数!EI72</f>
        <v>3.8524954452548296E-3</v>
      </c>
      <c r="EO74" s="73">
        <f>各種係数!EJ72</f>
        <v>7.9531091838482945E-7</v>
      </c>
      <c r="EP74" s="73">
        <f>各種係数!EK72</f>
        <v>0</v>
      </c>
      <c r="EQ74" s="73">
        <f>各種係数!EL72</f>
        <v>4.5067441324595512E-3</v>
      </c>
      <c r="ER74" s="73">
        <f>各種係数!EM72</f>
        <v>1.4707930845123201E-3</v>
      </c>
      <c r="ES74" s="73">
        <f>各種係数!EN72</f>
        <v>2.184849132417701E-5</v>
      </c>
      <c r="ET74" s="73">
        <f>各種係数!EO72</f>
        <v>5.5350582358995083E-4</v>
      </c>
      <c r="EU74" s="73">
        <f>各種係数!EP72</f>
        <v>1.1491013845574642E-3</v>
      </c>
      <c r="EV74" s="73">
        <f>各種係数!EQ72</f>
        <v>5.7770076761374622E-4</v>
      </c>
      <c r="EW74" s="73">
        <f>各種係数!ER72</f>
        <v>9.6210747596328725E-4</v>
      </c>
      <c r="EX74" s="73">
        <f>各種係数!ES72</f>
        <v>1.9601892715754884E-3</v>
      </c>
      <c r="EY74" s="73">
        <f>各種係数!ET72</f>
        <v>2.2480281935810366E-3</v>
      </c>
      <c r="EZ74" s="73">
        <f>各種係数!EU72</f>
        <v>6.6536448646621843E-4</v>
      </c>
      <c r="FA74" s="73">
        <f>各種係数!EV72</f>
        <v>1.6697415666085211E-3</v>
      </c>
      <c r="FB74" s="73">
        <f>各種係数!EW72</f>
        <v>4.2752513092016072E-4</v>
      </c>
      <c r="FC74" s="73">
        <f>各種係数!EX72</f>
        <v>0</v>
      </c>
      <c r="FD74" s="73">
        <f>各種係数!EY72</f>
        <v>1.1339572175492877E-3</v>
      </c>
      <c r="FE74" s="73">
        <f>各種係数!EZ72</f>
        <v>7.0994707262481008E-4</v>
      </c>
      <c r="FF74" s="73">
        <f>各種係数!FA72</f>
        <v>1.0208743481214398E-3</v>
      </c>
      <c r="FG74" s="73">
        <f>各種係数!FB72</f>
        <v>8.5698832343615475E-4</v>
      </c>
      <c r="FH74" s="73">
        <f>各種係数!FC72</f>
        <v>6.7893220757184766E-4</v>
      </c>
      <c r="FI74" s="73">
        <f>各種係数!FD72</f>
        <v>9.3533458893644032E-4</v>
      </c>
      <c r="FJ74" s="73">
        <f>各種係数!FE72</f>
        <v>7.2013777337744231E-4</v>
      </c>
      <c r="FK74" s="73">
        <f>各種係数!FF72</f>
        <v>8.2347945346566281E-4</v>
      </c>
      <c r="FL74" s="73">
        <f>各種係数!FG72</f>
        <v>1.047277415137775E-3</v>
      </c>
      <c r="FM74" s="73">
        <f>各種係数!FH72</f>
        <v>9.2521493048275296E-4</v>
      </c>
      <c r="FN74" s="73">
        <f>各種係数!FI72</f>
        <v>2.5912126581894091E-3</v>
      </c>
      <c r="FO74" s="73">
        <f>各種係数!FJ72</f>
        <v>7.3580053420317659E-4</v>
      </c>
      <c r="FP74" s="73">
        <f>各種係数!FK72</f>
        <v>6.1940002006148252E-4</v>
      </c>
      <c r="FQ74" s="73">
        <f>各種係数!FL72</f>
        <v>6.2392549125870136E-4</v>
      </c>
      <c r="FR74" s="73">
        <f>各種係数!FM72</f>
        <v>1.0990199361459411E-3</v>
      </c>
      <c r="FS74" s="73">
        <f>各種係数!FN72</f>
        <v>3.7743357084669597E-4</v>
      </c>
      <c r="FT74" s="73">
        <f>各種係数!FO72</f>
        <v>5.3700962872023535E-4</v>
      </c>
      <c r="FU74" s="73">
        <f>各種係数!FP72</f>
        <v>0</v>
      </c>
      <c r="FV74" s="73">
        <f>各種係数!FQ72</f>
        <v>1.1590073570813824E-4</v>
      </c>
      <c r="FW74" s="73">
        <f>各種係数!FR72</f>
        <v>6.737259947610754E-4</v>
      </c>
      <c r="FX74" s="73">
        <f>各種係数!FS72</f>
        <v>2.1814388111309811E-4</v>
      </c>
      <c r="FY74" s="73">
        <f>各種係数!FT72</f>
        <v>7.1802837197536718E-4</v>
      </c>
      <c r="FZ74" s="73">
        <f>各種係数!FU72</f>
        <v>1.9352612799645873E-3</v>
      </c>
      <c r="GA74" s="73">
        <f>各種係数!FV72</f>
        <v>1.8383289236899383E-3</v>
      </c>
      <c r="GB74" s="73">
        <f>各種係数!FW72</f>
        <v>1.5060281922872126E-3</v>
      </c>
      <c r="GC74" s="73">
        <f>各種係数!FX72</f>
        <v>2.0346845692868773E-3</v>
      </c>
      <c r="GD74" s="73">
        <f>各種係数!FY72</f>
        <v>1.4184748411253689E-3</v>
      </c>
      <c r="GE74" s="73">
        <f>各種係数!FZ72</f>
        <v>1.4597330802671395E-3</v>
      </c>
      <c r="GF74" s="73">
        <f>各種係数!GA72</f>
        <v>1.06942269998375E-3</v>
      </c>
      <c r="GG74" s="73">
        <f>各種係数!GB72</f>
        <v>4.6537198047503945E-3</v>
      </c>
      <c r="GH74" s="73">
        <f>各種係数!GC72</f>
        <v>1.0940751920464544</v>
      </c>
      <c r="GI74" s="73">
        <f>各種係数!GD72</f>
        <v>9.6482407385846038E-3</v>
      </c>
      <c r="GJ74" s="73">
        <f>各種係数!GE72</f>
        <v>3.7826130776743095E-3</v>
      </c>
      <c r="GK74" s="73">
        <f>各種係数!GF72</f>
        <v>1.959328865640974E-3</v>
      </c>
      <c r="GL74" s="73">
        <f>各種係数!GG72</f>
        <v>2.3080823718791424E-3</v>
      </c>
      <c r="GM74" s="73">
        <f>各種係数!GH72</f>
        <v>7.6849549573423394E-4</v>
      </c>
      <c r="GN74" s="73">
        <f>各種係数!GI72</f>
        <v>1.6279132723002026E-4</v>
      </c>
      <c r="GO74" s="73">
        <f>各種係数!GJ72</f>
        <v>1.0513227167079376E-2</v>
      </c>
      <c r="GP74" s="73">
        <f>各種係数!GK72</f>
        <v>1.433289792160623E-3</v>
      </c>
      <c r="GQ74" s="73">
        <f>各種係数!GL72</f>
        <v>1.342343370319354E-2</v>
      </c>
      <c r="GR74" s="73">
        <f>各種係数!GM72</f>
        <v>5.3468299741965715E-4</v>
      </c>
      <c r="GS74" s="73">
        <f>各種係数!GN72</f>
        <v>8.9487014026651897E-4</v>
      </c>
      <c r="GT74" s="73">
        <f>各種係数!GO72</f>
        <v>3.964917159482633E-4</v>
      </c>
      <c r="GU74" s="73">
        <f>各種係数!GP72</f>
        <v>2.6064222393367862E-3</v>
      </c>
      <c r="GV74" s="73">
        <f>各種係数!GQ72</f>
        <v>6.5217851217470616E-3</v>
      </c>
      <c r="GW74" s="73">
        <f>各種係数!GR72</f>
        <v>1.0022457383412691E-3</v>
      </c>
      <c r="GX74" s="73">
        <f>各種係数!GS72</f>
        <v>6.4783708617317821E-3</v>
      </c>
      <c r="GY74" s="73">
        <f>各種係数!GT72</f>
        <v>1.3439742938966394E-3</v>
      </c>
      <c r="GZ74" s="73">
        <f>各種係数!GU72</f>
        <v>7.4817387742691789E-4</v>
      </c>
      <c r="HA74" s="73">
        <f>各種係数!GV72</f>
        <v>1.9262811943813697E-3</v>
      </c>
      <c r="HB74" s="73">
        <f>各種係数!GW72</f>
        <v>1.7917881948457852E-3</v>
      </c>
      <c r="HC74" s="73">
        <f>各種係数!GX72</f>
        <v>5.0558334717248649E-3</v>
      </c>
      <c r="HD74" s="73">
        <f>各種係数!GY72</f>
        <v>7.7017916000270102E-3</v>
      </c>
      <c r="HE74" s="73">
        <f>各種係数!GZ72</f>
        <v>1.9401950327585682E-2</v>
      </c>
      <c r="HF74" s="73">
        <f>各種係数!HA72</f>
        <v>4.3737411670151287E-3</v>
      </c>
      <c r="HG74" s="73">
        <f>各種係数!HB72</f>
        <v>5.1628129207231029E-3</v>
      </c>
      <c r="HH74" s="73">
        <f>各種係数!HC72</f>
        <v>5.4949391888315822E-3</v>
      </c>
      <c r="HI74" s="73">
        <f>各種係数!HD72</f>
        <v>9.12477008659969E-3</v>
      </c>
      <c r="HJ74" s="73">
        <f>各種係数!HE72</f>
        <v>3.0513280603797341E-3</v>
      </c>
      <c r="HK74" s="73">
        <f>各種係数!HF72</f>
        <v>1.0408589580555142E-3</v>
      </c>
      <c r="HL74" s="73">
        <f>各種係数!HG72</f>
        <v>1.1919404825939633E-3</v>
      </c>
      <c r="HM74" s="73">
        <f>各種係数!HH72</f>
        <v>1.6192471213565375E-3</v>
      </c>
      <c r="HN74" s="73">
        <f>各種係数!HI72</f>
        <v>1.9044141525918178E-3</v>
      </c>
      <c r="HO74" s="73">
        <f>各種係数!HJ72</f>
        <v>1.6501403399533973E-2</v>
      </c>
      <c r="HP74" s="73">
        <f>各種係数!HK72</f>
        <v>9.9401678315523909E-3</v>
      </c>
      <c r="HQ74" s="73">
        <f>各種係数!HL72</f>
        <v>1.6751254840099344E-2</v>
      </c>
      <c r="HR74" s="73">
        <f>各種係数!HM72</f>
        <v>7.4521998036337503E-3</v>
      </c>
      <c r="HS74" s="73">
        <f>各種係数!HN72</f>
        <v>1.9234256960246083E-3</v>
      </c>
      <c r="HT74" s="73">
        <f>各種係数!HO72</f>
        <v>8.0223597490097168E-3</v>
      </c>
      <c r="HU74" s="73">
        <f>各種係数!HP72</f>
        <v>9.3132591512607658E-4</v>
      </c>
      <c r="HV74" s="73">
        <f>各種係数!HQ72</f>
        <v>1.9694357306659195E-3</v>
      </c>
      <c r="HW74" s="203">
        <v>0</v>
      </c>
      <c r="HX74" s="203">
        <f t="shared" si="28"/>
        <v>0</v>
      </c>
      <c r="HY74" s="203">
        <f t="shared" si="29"/>
        <v>0</v>
      </c>
      <c r="HZ74" s="72">
        <f>各種係数!HT72</f>
        <v>2.1519124498862281E-4</v>
      </c>
      <c r="IA74" s="221">
        <f t="shared" si="30"/>
        <v>0</v>
      </c>
      <c r="IB74" s="203">
        <f t="shared" si="37"/>
        <v>0</v>
      </c>
      <c r="IC74" s="219">
        <f t="shared" si="38"/>
        <v>0</v>
      </c>
      <c r="ID74" s="219">
        <f t="shared" si="39"/>
        <v>0</v>
      </c>
      <c r="IE74" s="72">
        <f>各種係数!HT72</f>
        <v>2.1519124498862281E-4</v>
      </c>
      <c r="IF74" s="221">
        <f t="shared" si="31"/>
        <v>0</v>
      </c>
      <c r="II74" s="72">
        <f>各種係数!I72</f>
        <v>1.5026514768202163E-2</v>
      </c>
      <c r="IJ74" s="219">
        <f t="shared" si="40"/>
        <v>0</v>
      </c>
      <c r="IK74" s="73">
        <f>各種係数!C72</f>
        <v>1</v>
      </c>
      <c r="IL74" s="219">
        <f t="shared" si="41"/>
        <v>0</v>
      </c>
      <c r="IM74" s="232">
        <v>0</v>
      </c>
      <c r="IN74" s="545">
        <f>各種係数!E72</f>
        <v>0.49736699534077367</v>
      </c>
      <c r="IO74" s="219">
        <f t="shared" si="42"/>
        <v>0</v>
      </c>
      <c r="IP74" s="545">
        <f>各種係数!F72</f>
        <v>0.1263408820023838</v>
      </c>
      <c r="IQ74" s="232">
        <f t="shared" si="43"/>
        <v>0</v>
      </c>
      <c r="IR74" s="72">
        <f>各種係数!HT72</f>
        <v>2.1519124498862281E-4</v>
      </c>
      <c r="IS74" s="233">
        <f t="shared" si="44"/>
        <v>0</v>
      </c>
      <c r="IT74" s="234">
        <f t="shared" si="45"/>
        <v>0</v>
      </c>
      <c r="IU74" s="234">
        <f t="shared" si="46"/>
        <v>0</v>
      </c>
      <c r="IV74" s="234">
        <f t="shared" si="47"/>
        <v>0</v>
      </c>
      <c r="IW74" s="235">
        <f t="shared" si="48"/>
        <v>0</v>
      </c>
      <c r="IY74" s="177"/>
      <c r="IZ74" s="181"/>
      <c r="JA74" s="178"/>
      <c r="JB74" s="181"/>
    </row>
    <row r="75" spans="1:262">
      <c r="A75" s="6" t="s">
        <v>282</v>
      </c>
      <c r="B75" s="1" t="s">
        <v>51</v>
      </c>
      <c r="C75" s="219">
        <f>'計算2-1'!AC75</f>
        <v>0</v>
      </c>
      <c r="D75" s="545">
        <f>各種係数!D73</f>
        <v>0.32108365977582126</v>
      </c>
      <c r="E75" s="545">
        <f>各種係数!E73</f>
        <v>0.67891634022417868</v>
      </c>
      <c r="F75" s="545">
        <f>各種係数!F73</f>
        <v>0.51704611565760383</v>
      </c>
      <c r="G75" s="546">
        <f t="shared" si="32"/>
        <v>0</v>
      </c>
      <c r="H75" s="546">
        <f t="shared" si="33"/>
        <v>0</v>
      </c>
      <c r="I75" s="546">
        <f t="shared" si="34"/>
        <v>0</v>
      </c>
      <c r="J75" s="72">
        <f>各種係数!HT73</f>
        <v>1.0506923166427491E-3</v>
      </c>
      <c r="K75" s="221">
        <f t="shared" si="35"/>
        <v>0</v>
      </c>
      <c r="L75" s="546">
        <v>0</v>
      </c>
      <c r="M75" s="558">
        <f>各種係数!C73</f>
        <v>0.88986425538468306</v>
      </c>
      <c r="N75" s="546">
        <f t="shared" si="36"/>
        <v>0</v>
      </c>
      <c r="O75" s="75">
        <f>各種係数!J73</f>
        <v>0</v>
      </c>
      <c r="P75" s="75">
        <f>各種係数!K73</f>
        <v>5.3492104100286066E-4</v>
      </c>
      <c r="Q75" s="75">
        <f>各種係数!L73</f>
        <v>7.8412449484287347E-4</v>
      </c>
      <c r="R75" s="75">
        <f>各種係数!M73</f>
        <v>1.7210222872386197E-4</v>
      </c>
      <c r="S75" s="75">
        <f>各種係数!N73</f>
        <v>0</v>
      </c>
      <c r="T75" s="75">
        <f>各種係数!O73</f>
        <v>4.5045045045045045E-3</v>
      </c>
      <c r="U75" s="75">
        <f>各種係数!P73</f>
        <v>1.4084507042253522E-3</v>
      </c>
      <c r="V75" s="75">
        <f>各種係数!Q73</f>
        <v>1.493836454314482E-3</v>
      </c>
      <c r="W75" s="75">
        <f>各種係数!R73</f>
        <v>2.0868339747411786E-3</v>
      </c>
      <c r="X75" s="75">
        <f>各種係数!S73</f>
        <v>0</v>
      </c>
      <c r="Y75" s="75">
        <f>各種係数!T73</f>
        <v>0</v>
      </c>
      <c r="Z75" s="75">
        <f>各種係数!U73</f>
        <v>4.8873466594985581E-5</v>
      </c>
      <c r="AA75" s="75">
        <f>各種係数!V73</f>
        <v>3.2306698255438296E-4</v>
      </c>
      <c r="AB75" s="75">
        <f>各種係数!W73</f>
        <v>2.3179268462287329E-4</v>
      </c>
      <c r="AC75" s="75">
        <f>各種係数!X73</f>
        <v>3.667033370003667E-4</v>
      </c>
      <c r="AD75" s="75">
        <f>各種係数!Y73</f>
        <v>1.1884325894625644E-3</v>
      </c>
      <c r="AE75" s="75">
        <f>各種係数!Z73</f>
        <v>8.2455008245500827E-4</v>
      </c>
      <c r="AF75" s="75">
        <f>各種係数!AA73</f>
        <v>8.0144259667401323E-4</v>
      </c>
      <c r="AG75" s="75">
        <f>各種係数!AB73</f>
        <v>0</v>
      </c>
      <c r="AH75" s="75">
        <f>各種係数!AC73</f>
        <v>1.0145566828407587E-2</v>
      </c>
      <c r="AI75" s="75">
        <f>各種係数!AD73</f>
        <v>0</v>
      </c>
      <c r="AJ75" s="75">
        <f>各種係数!AE73</f>
        <v>5.1714230990231756E-3</v>
      </c>
      <c r="AK75" s="75">
        <f>各種係数!AF73</f>
        <v>0</v>
      </c>
      <c r="AL75" s="75">
        <f>各種係数!AG73</f>
        <v>0</v>
      </c>
      <c r="AM75" s="75">
        <f>各種係数!AH73</f>
        <v>3.4567095013986956E-3</v>
      </c>
      <c r="AN75" s="75">
        <f>各種係数!AI73</f>
        <v>1.1003236245954692E-3</v>
      </c>
      <c r="AO75" s="75">
        <f>各種係数!AJ73</f>
        <v>0</v>
      </c>
      <c r="AP75" s="75">
        <f>各種係数!AK73</f>
        <v>0</v>
      </c>
      <c r="AQ75" s="75">
        <f>各種係数!AL73</f>
        <v>8.0971659919028339E-5</v>
      </c>
      <c r="AR75" s="75">
        <f>各種係数!AM73</f>
        <v>0</v>
      </c>
      <c r="AS75" s="75">
        <f>各種係数!AN73</f>
        <v>2.2545372562281593E-4</v>
      </c>
      <c r="AT75" s="75">
        <f>各種係数!AO73</f>
        <v>1.9703462883601794E-4</v>
      </c>
      <c r="AU75" s="75">
        <f>各種係数!AP73</f>
        <v>4.413387274733358E-3</v>
      </c>
      <c r="AV75" s="75">
        <f>各種係数!AQ73</f>
        <v>0</v>
      </c>
      <c r="AW75" s="75">
        <f>各種係数!AR73</f>
        <v>3.0718034045821067E-3</v>
      </c>
      <c r="AX75" s="75">
        <f>各種係数!AS73</f>
        <v>0</v>
      </c>
      <c r="AY75" s="75">
        <f>各種係数!AT73</f>
        <v>0</v>
      </c>
      <c r="AZ75" s="75">
        <f>各種係数!AU73</f>
        <v>0</v>
      </c>
      <c r="BA75" s="75">
        <f>各種係数!AV73</f>
        <v>0</v>
      </c>
      <c r="BB75" s="75">
        <f>各種係数!AW73</f>
        <v>0</v>
      </c>
      <c r="BC75" s="75">
        <f>各種係数!AX73</f>
        <v>0</v>
      </c>
      <c r="BD75" s="75">
        <f>各種係数!AY73</f>
        <v>1.0844575543313235E-4</v>
      </c>
      <c r="BE75" s="75">
        <f>各種係数!AZ73</f>
        <v>7.5452716297786719E-5</v>
      </c>
      <c r="BF75" s="75">
        <f>各種係数!BA73</f>
        <v>2.7709018361842837E-4</v>
      </c>
      <c r="BG75" s="75">
        <f>各種係数!BB73</f>
        <v>1.1220888806602371E-5</v>
      </c>
      <c r="BH75" s="75">
        <f>各種係数!BC73</f>
        <v>3.2403706984078978E-4</v>
      </c>
      <c r="BI75" s="75">
        <f>各種係数!BD73</f>
        <v>8.9993423557509255E-4</v>
      </c>
      <c r="BJ75" s="75">
        <f>各種係数!BE73</f>
        <v>1.365050442879647E-3</v>
      </c>
      <c r="BK75" s="75">
        <f>各種係数!BF73</f>
        <v>1.3362250614149595E-4</v>
      </c>
      <c r="BL75" s="75">
        <f>各種係数!BG73</f>
        <v>0</v>
      </c>
      <c r="BM75" s="75">
        <f>各種係数!BH73</f>
        <v>9.3127211771279567E-5</v>
      </c>
      <c r="BN75" s="75">
        <f>各種係数!BI73</f>
        <v>7.9122270281675277E-4</v>
      </c>
      <c r="BO75" s="75">
        <f>各種係数!BJ73</f>
        <v>9.0997330744964819E-5</v>
      </c>
      <c r="BP75" s="75">
        <f>各種係数!BK73</f>
        <v>1.2765336640163397E-4</v>
      </c>
      <c r="BQ75" s="75">
        <f>各種係数!BL73</f>
        <v>0</v>
      </c>
      <c r="BR75" s="75">
        <f>各種係数!BM73</f>
        <v>0</v>
      </c>
      <c r="BS75" s="75">
        <f>各種係数!BN73</f>
        <v>5.651761088755256E-5</v>
      </c>
      <c r="BT75" s="75">
        <f>各種係数!BO73</f>
        <v>0</v>
      </c>
      <c r="BU75" s="75">
        <f>各種係数!BP73</f>
        <v>1.7046665246111229E-3</v>
      </c>
      <c r="BV75" s="75">
        <f>各種係数!BQ73</f>
        <v>6.2933322145187169E-5</v>
      </c>
      <c r="BW75" s="75">
        <f>各種係数!BR73</f>
        <v>0</v>
      </c>
      <c r="BX75" s="75">
        <f>各種係数!BS73</f>
        <v>7.717538105344395E-4</v>
      </c>
      <c r="BY75" s="75">
        <f>各種係数!BT73</f>
        <v>6.4752037784718524E-4</v>
      </c>
      <c r="BZ75" s="75">
        <f>各種係数!BU73</f>
        <v>4.9565747072231395E-3</v>
      </c>
      <c r="CA75" s="75">
        <f>各種係数!BV73</f>
        <v>5.5958079958597492E-3</v>
      </c>
      <c r="CB75" s="75">
        <f>各種係数!BW73</f>
        <v>1.3710801041940109E-2</v>
      </c>
      <c r="CC75" s="75">
        <f>各種係数!BX73</f>
        <v>3.0718336483931945E-3</v>
      </c>
      <c r="CD75" s="75">
        <f>各種係数!BY73</f>
        <v>2.9689023729548162E-3</v>
      </c>
      <c r="CE75" s="75">
        <f>各種係数!BZ73</f>
        <v>0</v>
      </c>
      <c r="CF75" s="75">
        <f>各種係数!CA73</f>
        <v>1.4628710562616281E-3</v>
      </c>
      <c r="CG75" s="75">
        <f>各種係数!CB73</f>
        <v>4.5442991121001442E-3</v>
      </c>
      <c r="CH75" s="75">
        <f>各種係数!CC73</f>
        <v>6.5667067965415339E-5</v>
      </c>
      <c r="CI75" s="75">
        <f>各種係数!CD73</f>
        <v>3.7275878778842214E-5</v>
      </c>
      <c r="CJ75" s="75">
        <f>各種係数!CE73</f>
        <v>0</v>
      </c>
      <c r="CK75" s="75">
        <f>各種係数!CF73</f>
        <v>5.0378239175921456E-2</v>
      </c>
      <c r="CL75" s="75">
        <f>各種係数!CG73</f>
        <v>2.6887670733453991E-3</v>
      </c>
      <c r="CM75" s="75">
        <f>各種係数!CH73</f>
        <v>0</v>
      </c>
      <c r="CN75" s="75">
        <f>各種係数!CI73</f>
        <v>3.297428006155199E-3</v>
      </c>
      <c r="CO75" s="75">
        <f>各種係数!CJ73</f>
        <v>1.3850415512465374E-3</v>
      </c>
      <c r="CP75" s="75">
        <f>各種係数!CK73</f>
        <v>3.8961038961038961E-3</v>
      </c>
      <c r="CQ75" s="75">
        <f>各種係数!CL73</f>
        <v>3.0681120883616284E-3</v>
      </c>
      <c r="CR75" s="75">
        <f>各種係数!CM73</f>
        <v>1.6168240149245294E-2</v>
      </c>
      <c r="CS75" s="75">
        <f>各種係数!CN73</f>
        <v>2.118116122601545E-3</v>
      </c>
      <c r="CT75" s="75">
        <f>各種係数!CO73</f>
        <v>1.3378382325735372E-2</v>
      </c>
      <c r="CU75" s="75">
        <f>各種係数!CP73</f>
        <v>4.4158233670653175E-3</v>
      </c>
      <c r="CV75" s="75">
        <f>各種係数!CQ73</f>
        <v>2.23492225663293E-4</v>
      </c>
      <c r="CW75" s="75">
        <f>各種係数!CR73</f>
        <v>4.3848964677222898E-3</v>
      </c>
      <c r="CX75" s="75">
        <f>各種係数!CS73</f>
        <v>1.7001295336787564E-3</v>
      </c>
      <c r="CY75" s="75">
        <f>各種係数!CT73</f>
        <v>3.1669562288163942E-2</v>
      </c>
      <c r="CZ75" s="75">
        <f>各種係数!CU73</f>
        <v>1.0374259546261698E-2</v>
      </c>
      <c r="DA75" s="75">
        <f>各種係数!CV73</f>
        <v>5.1395185337826371E-3</v>
      </c>
      <c r="DB75" s="75">
        <f>各種係数!CW73</f>
        <v>4.2283351150056965E-3</v>
      </c>
      <c r="DC75" s="75">
        <f>各種係数!CX73</f>
        <v>1.6836466255321186E-2</v>
      </c>
      <c r="DD75" s="75">
        <f>各種係数!CY73</f>
        <v>5.8946345326589752E-3</v>
      </c>
      <c r="DE75" s="75">
        <f>各種係数!CZ73</f>
        <v>4.0136162127929068E-3</v>
      </c>
      <c r="DF75" s="75">
        <f>各種係数!DA73</f>
        <v>5.0647443148245067E-5</v>
      </c>
      <c r="DG75" s="75">
        <f>各種係数!DB73</f>
        <v>6.4083736081813568E-4</v>
      </c>
      <c r="DH75" s="75">
        <f>各種係数!DC73</f>
        <v>1.1321181931393638E-4</v>
      </c>
      <c r="DI75" s="75">
        <f>各種係数!DD73</f>
        <v>3.6835496023440769E-3</v>
      </c>
      <c r="DJ75" s="75">
        <f>各種係数!DE73</f>
        <v>1.4890750514085435E-3</v>
      </c>
      <c r="DK75" s="75">
        <f>各種係数!DF73</f>
        <v>5.6991385023194167E-2</v>
      </c>
      <c r="DL75" s="75">
        <f>各種係数!DG73</f>
        <v>1.9472421156062812E-2</v>
      </c>
      <c r="DM75" s="75">
        <f>各種係数!DH73</f>
        <v>9.3637846655791196E-3</v>
      </c>
      <c r="DN75" s="75">
        <f>各種係数!DI73</f>
        <v>1.6615006562229483E-2</v>
      </c>
      <c r="DO75" s="75">
        <f>各種係数!DJ73</f>
        <v>2.3174971031286211E-4</v>
      </c>
      <c r="DP75" s="75">
        <f>各種係数!DK73</f>
        <v>1.4903880768953848E-2</v>
      </c>
      <c r="DQ75" s="75">
        <f>各種係数!DL73</f>
        <v>0</v>
      </c>
      <c r="DR75" s="75">
        <f>各種係数!DM73</f>
        <v>1.2558539280514971E-2</v>
      </c>
      <c r="DS75" s="75">
        <f>各種係数!DN73</f>
        <v>7.0862272444607605E-4</v>
      </c>
      <c r="DT75" s="73">
        <f>各種係数!DO73</f>
        <v>1.0059784054629608E-3</v>
      </c>
      <c r="DU75" s="73">
        <f>各種係数!DP73</f>
        <v>1.7538761202201612E-3</v>
      </c>
      <c r="DV75" s="73">
        <f>各種係数!DQ73</f>
        <v>6.5300464160705058E-4</v>
      </c>
      <c r="DW75" s="73">
        <f>各種係数!DR73</f>
        <v>5.3121847118178475E-4</v>
      </c>
      <c r="DX75" s="73">
        <f>各種係数!DS73</f>
        <v>5.5621078732880445E-3</v>
      </c>
      <c r="DY75" s="73">
        <f>各種係数!DT73</f>
        <v>2.5305916090410216E-3</v>
      </c>
      <c r="DZ75" s="73">
        <f>各種係数!DU73</f>
        <v>1.9657675171797936E-3</v>
      </c>
      <c r="EA75" s="73">
        <f>各種係数!DV73</f>
        <v>2.611851352790324E-3</v>
      </c>
      <c r="EB75" s="73">
        <f>各種係数!DW73</f>
        <v>2.6528614394835231E-4</v>
      </c>
      <c r="EC75" s="73">
        <f>各種係数!DX73</f>
        <v>0</v>
      </c>
      <c r="ED75" s="73">
        <f>各種係数!DY73</f>
        <v>9.0793158482968593E-4</v>
      </c>
      <c r="EE75" s="73">
        <f>各種係数!DZ73</f>
        <v>6.3731109541261194E-4</v>
      </c>
      <c r="EF75" s="73">
        <f>各種係数!EA73</f>
        <v>8.3043657635900158E-4</v>
      </c>
      <c r="EG75" s="73">
        <f>各種係数!EB73</f>
        <v>8.0194145879990478E-4</v>
      </c>
      <c r="EH75" s="73">
        <f>各種係数!EC73</f>
        <v>1.7870952032190981E-3</v>
      </c>
      <c r="EI75" s="73">
        <f>各種係数!ED73</f>
        <v>1.2442338008222744E-3</v>
      </c>
      <c r="EJ75" s="73">
        <f>各種係数!EE73</f>
        <v>1.3110333068130672E-3</v>
      </c>
      <c r="EK75" s="73">
        <f>各種係数!EF73</f>
        <v>0</v>
      </c>
      <c r="EL75" s="73">
        <f>各種係数!EG73</f>
        <v>1.1584985937135609E-2</v>
      </c>
      <c r="EM75" s="73">
        <f>各種係数!EH73</f>
        <v>0</v>
      </c>
      <c r="EN75" s="73">
        <f>各種係数!EI73</f>
        <v>5.148969475016702E-3</v>
      </c>
      <c r="EO75" s="73">
        <f>各種係数!EJ73</f>
        <v>1.0629556089300226E-6</v>
      </c>
      <c r="EP75" s="73">
        <f>各種係数!EK73</f>
        <v>0</v>
      </c>
      <c r="EQ75" s="73">
        <f>各種係数!EL73</f>
        <v>3.5585609051862225E-3</v>
      </c>
      <c r="ER75" s="73">
        <f>各種係数!EM73</f>
        <v>1.3661175856538685E-3</v>
      </c>
      <c r="ES75" s="73">
        <f>各種係数!EN73</f>
        <v>1.9631072997789273E-5</v>
      </c>
      <c r="ET75" s="73">
        <f>各種係数!EO73</f>
        <v>7.7689314538334389E-4</v>
      </c>
      <c r="EU75" s="73">
        <f>各種係数!EP73</f>
        <v>6.2964936700400404E-4</v>
      </c>
      <c r="EV75" s="73">
        <f>各種係数!EQ73</f>
        <v>5.0937955486997258E-4</v>
      </c>
      <c r="EW75" s="73">
        <f>各種係数!ER73</f>
        <v>7.8081632647311974E-4</v>
      </c>
      <c r="EX75" s="73">
        <f>各種係数!ES73</f>
        <v>1.1623915746538185E-3</v>
      </c>
      <c r="EY75" s="73">
        <f>各種係数!ET73</f>
        <v>5.2777275444197769E-3</v>
      </c>
      <c r="EZ75" s="73">
        <f>各種係数!EU73</f>
        <v>1.1510567566588748E-3</v>
      </c>
      <c r="FA75" s="73">
        <f>各種係数!EV73</f>
        <v>3.8720871854395441E-3</v>
      </c>
      <c r="FB75" s="73">
        <f>各種係数!EW73</f>
        <v>2.1928353644252228E-3</v>
      </c>
      <c r="FC75" s="73">
        <f>各種係数!EX73</f>
        <v>0</v>
      </c>
      <c r="FD75" s="73">
        <f>各種係数!EY73</f>
        <v>1.3595322106833665E-3</v>
      </c>
      <c r="FE75" s="73">
        <f>各種係数!EZ73</f>
        <v>4.1027939458884385E-4</v>
      </c>
      <c r="FF75" s="73">
        <f>各種係数!FA73</f>
        <v>6.57148282040374E-4</v>
      </c>
      <c r="FG75" s="73">
        <f>各種係数!FB73</f>
        <v>3.591200013571602E-4</v>
      </c>
      <c r="FH75" s="73">
        <f>各種係数!FC73</f>
        <v>4.2794309687513331E-4</v>
      </c>
      <c r="FI75" s="73">
        <f>各種係数!FD73</f>
        <v>6.138561416824677E-4</v>
      </c>
      <c r="FJ75" s="73">
        <f>各種係数!FE73</f>
        <v>5.9684185336141319E-4</v>
      </c>
      <c r="FK75" s="73">
        <f>各種係数!FF73</f>
        <v>3.5698903125548105E-4</v>
      </c>
      <c r="FL75" s="73">
        <f>各種係数!FG73</f>
        <v>8.1515925214400878E-4</v>
      </c>
      <c r="FM75" s="73">
        <f>各種係数!FH73</f>
        <v>1.307112925048893E-3</v>
      </c>
      <c r="FN75" s="73">
        <f>各種係数!FI73</f>
        <v>1.9307989033915784E-3</v>
      </c>
      <c r="FO75" s="73">
        <f>各種係数!FJ73</f>
        <v>5.1524808588251578E-4</v>
      </c>
      <c r="FP75" s="73">
        <f>各種係数!FK73</f>
        <v>2.6591909831785943E-4</v>
      </c>
      <c r="FQ75" s="73">
        <f>各種係数!FL73</f>
        <v>4.0409319825123027E-4</v>
      </c>
      <c r="FR75" s="73">
        <f>各種係数!FM73</f>
        <v>1.1077498111937338E-3</v>
      </c>
      <c r="FS75" s="73">
        <f>各種係数!FN73</f>
        <v>3.8231141492538586E-4</v>
      </c>
      <c r="FT75" s="73">
        <f>各種係数!FO73</f>
        <v>4.5542535907118969E-4</v>
      </c>
      <c r="FU75" s="73">
        <f>各種係数!FP73</f>
        <v>0</v>
      </c>
      <c r="FV75" s="73">
        <f>各種係数!FQ73</f>
        <v>1.6578529419356897E-4</v>
      </c>
      <c r="FW75" s="73">
        <f>各種係数!FR73</f>
        <v>3.8640281309270134E-4</v>
      </c>
      <c r="FX75" s="73">
        <f>各種係数!FS73</f>
        <v>3.8173609844099953E-4</v>
      </c>
      <c r="FY75" s="73">
        <f>各種係数!FT73</f>
        <v>1.99272055091695E-3</v>
      </c>
      <c r="FZ75" s="73">
        <f>各種係数!FU73</f>
        <v>7.5143492618238506E-4</v>
      </c>
      <c r="GA75" s="73">
        <f>各種係数!FV73</f>
        <v>1.4580097468848475E-3</v>
      </c>
      <c r="GB75" s="73">
        <f>各種係数!FW73</f>
        <v>1.3328462391467217E-3</v>
      </c>
      <c r="GC75" s="73">
        <f>各種係数!FX73</f>
        <v>1.2439427391391432E-3</v>
      </c>
      <c r="GD75" s="73">
        <f>各種係数!FY73</f>
        <v>5.1433530956904866E-3</v>
      </c>
      <c r="GE75" s="73">
        <f>各種係数!FZ73</f>
        <v>5.6047816872056254E-3</v>
      </c>
      <c r="GF75" s="73">
        <f>各種係数!GA73</f>
        <v>1.3876604040076171E-2</v>
      </c>
      <c r="GG75" s="73">
        <f>各種係数!GB73</f>
        <v>3.4246567690395754E-3</v>
      </c>
      <c r="GH75" s="73">
        <f>各種係数!GC73</f>
        <v>4.0361178240054902E-3</v>
      </c>
      <c r="GI75" s="73">
        <f>各種係数!GD73</f>
        <v>1.0012982145783058</v>
      </c>
      <c r="GJ75" s="73">
        <f>各種係数!GE73</f>
        <v>2.0230497040534595E-3</v>
      </c>
      <c r="GK75" s="73">
        <f>各種係数!GF73</f>
        <v>4.8570973472714394E-3</v>
      </c>
      <c r="GL75" s="73">
        <f>各種係数!GG73</f>
        <v>7.8444417362753718E-4</v>
      </c>
      <c r="GM75" s="73">
        <f>各種係数!GH73</f>
        <v>6.0201465497356692E-4</v>
      </c>
      <c r="GN75" s="73">
        <f>各種係数!GI73</f>
        <v>2.5098621656731413E-4</v>
      </c>
      <c r="GO75" s="73">
        <f>各種係数!GJ73</f>
        <v>4.5980842930418507E-2</v>
      </c>
      <c r="GP75" s="73">
        <f>各種係数!GK73</f>
        <v>2.7737228395014395E-3</v>
      </c>
      <c r="GQ75" s="73">
        <f>各種係数!GL73</f>
        <v>1.9286190027005795E-3</v>
      </c>
      <c r="GR75" s="73">
        <f>各種係数!GM73</f>
        <v>3.9198926415759941E-3</v>
      </c>
      <c r="GS75" s="73">
        <f>各種係数!GN73</f>
        <v>3.1456440860675458E-3</v>
      </c>
      <c r="GT75" s="73">
        <f>各種係数!GO73</f>
        <v>4.0234565424674068E-3</v>
      </c>
      <c r="GU75" s="73">
        <f>各種係数!GP73</f>
        <v>3.8256159107339809E-3</v>
      </c>
      <c r="GV75" s="73">
        <f>各種係数!GQ73</f>
        <v>1.5094775049658875E-2</v>
      </c>
      <c r="GW75" s="73">
        <f>各種係数!GR73</f>
        <v>2.2488820751910333E-3</v>
      </c>
      <c r="GX75" s="73">
        <f>各種係数!GS73</f>
        <v>1.4551200491405944E-2</v>
      </c>
      <c r="GY75" s="73">
        <f>各種係数!GT73</f>
        <v>5.514751651373705E-3</v>
      </c>
      <c r="GZ75" s="73">
        <f>各種係数!GU73</f>
        <v>6.9714961838819329E-4</v>
      </c>
      <c r="HA75" s="73">
        <f>各種係数!GV73</f>
        <v>4.8284073531185499E-3</v>
      </c>
      <c r="HB75" s="73">
        <f>各種係数!GW73</f>
        <v>2.3573232201173698E-3</v>
      </c>
      <c r="HC75" s="73">
        <f>各種係数!GX73</f>
        <v>2.8679796175633352E-2</v>
      </c>
      <c r="HD75" s="73">
        <f>各種係数!GY73</f>
        <v>9.974897369586776E-3</v>
      </c>
      <c r="HE75" s="73">
        <f>各種係数!GZ73</f>
        <v>5.2345591505556493E-3</v>
      </c>
      <c r="HF75" s="73">
        <f>各種係数!HA73</f>
        <v>4.4026684702559698E-3</v>
      </c>
      <c r="HG75" s="73">
        <f>各種係数!HB73</f>
        <v>1.6711756302894322E-2</v>
      </c>
      <c r="HH75" s="73">
        <f>各種係数!HC73</f>
        <v>6.2264137598406965E-3</v>
      </c>
      <c r="HI75" s="73">
        <f>各種係数!HD73</f>
        <v>4.3418383892853676E-3</v>
      </c>
      <c r="HJ75" s="73">
        <f>各種係数!HE73</f>
        <v>7.606115681483977E-4</v>
      </c>
      <c r="HK75" s="73">
        <f>各種係数!HF73</f>
        <v>1.3025466022760621E-3</v>
      </c>
      <c r="HL75" s="73">
        <f>各種係数!HG73</f>
        <v>2.5764824344897677E-3</v>
      </c>
      <c r="HM75" s="73">
        <f>各種係数!HH73</f>
        <v>3.7208210650273251E-3</v>
      </c>
      <c r="HN75" s="73">
        <f>各種係数!HI73</f>
        <v>1.7162330651494366E-3</v>
      </c>
      <c r="HO75" s="73">
        <f>各種係数!HJ73</f>
        <v>5.2435734286095784E-2</v>
      </c>
      <c r="HP75" s="73">
        <f>各種係数!HK73</f>
        <v>1.811031466574263E-2</v>
      </c>
      <c r="HQ75" s="73">
        <f>各種係数!HL73</f>
        <v>9.1748053910704341E-3</v>
      </c>
      <c r="HR75" s="73">
        <f>各種係数!HM73</f>
        <v>1.5642807561207877E-2</v>
      </c>
      <c r="HS75" s="73">
        <f>各種係数!HN73</f>
        <v>5.8991382412963375E-4</v>
      </c>
      <c r="HT75" s="73">
        <f>各種係数!HO73</f>
        <v>1.4128566950847356E-2</v>
      </c>
      <c r="HU75" s="73">
        <f>各種係数!HP73</f>
        <v>5.9044920196638139E-4</v>
      </c>
      <c r="HV75" s="73">
        <f>各種係数!HQ73</f>
        <v>1.4714054345974652E-2</v>
      </c>
      <c r="HW75" s="203">
        <v>0</v>
      </c>
      <c r="HX75" s="203">
        <f t="shared" si="28"/>
        <v>0</v>
      </c>
      <c r="HY75" s="203">
        <f t="shared" si="29"/>
        <v>0</v>
      </c>
      <c r="HZ75" s="72">
        <f>各種係数!HT73</f>
        <v>1.0506923166427491E-3</v>
      </c>
      <c r="IA75" s="221">
        <f t="shared" si="30"/>
        <v>0</v>
      </c>
      <c r="IB75" s="203">
        <f t="shared" si="37"/>
        <v>0</v>
      </c>
      <c r="IC75" s="219">
        <f t="shared" si="38"/>
        <v>0</v>
      </c>
      <c r="ID75" s="219">
        <f t="shared" si="39"/>
        <v>0</v>
      </c>
      <c r="IE75" s="72">
        <f>各種係数!HT73</f>
        <v>1.0506923166427491E-3</v>
      </c>
      <c r="IF75" s="221">
        <f t="shared" si="31"/>
        <v>0</v>
      </c>
      <c r="II75" s="72">
        <f>各種係数!I73</f>
        <v>9.7288871608870329E-4</v>
      </c>
      <c r="IJ75" s="219">
        <f t="shared" si="40"/>
        <v>0</v>
      </c>
      <c r="IK75" s="73">
        <f>各種係数!C73</f>
        <v>0.88986425538468306</v>
      </c>
      <c r="IL75" s="219">
        <f t="shared" si="41"/>
        <v>0</v>
      </c>
      <c r="IM75" s="232">
        <v>0</v>
      </c>
      <c r="IN75" s="545">
        <f>各種係数!E73</f>
        <v>0.67891634022417868</v>
      </c>
      <c r="IO75" s="219">
        <f t="shared" si="42"/>
        <v>0</v>
      </c>
      <c r="IP75" s="545">
        <f>各種係数!F73</f>
        <v>0.51704611565760383</v>
      </c>
      <c r="IQ75" s="232">
        <f t="shared" si="43"/>
        <v>0</v>
      </c>
      <c r="IR75" s="72">
        <f>各種係数!HT73</f>
        <v>1.0506923166427491E-3</v>
      </c>
      <c r="IS75" s="233">
        <f t="shared" si="44"/>
        <v>0</v>
      </c>
      <c r="IT75" s="234">
        <f t="shared" si="45"/>
        <v>0</v>
      </c>
      <c r="IU75" s="234">
        <f t="shared" si="46"/>
        <v>0</v>
      </c>
      <c r="IV75" s="234">
        <f t="shared" si="47"/>
        <v>0</v>
      </c>
      <c r="IW75" s="235">
        <f t="shared" si="48"/>
        <v>0</v>
      </c>
      <c r="IY75" s="177"/>
      <c r="IZ75" s="181"/>
      <c r="JA75" s="178"/>
      <c r="JB75" s="181"/>
    </row>
    <row r="76" spans="1:262">
      <c r="A76" s="6" t="s">
        <v>283</v>
      </c>
      <c r="B76" s="1" t="s">
        <v>52</v>
      </c>
      <c r="C76" s="219">
        <f>'計算2-1'!AC76</f>
        <v>0</v>
      </c>
      <c r="D76" s="545">
        <f>各種係数!D74</f>
        <v>0.2781140417621869</v>
      </c>
      <c r="E76" s="545">
        <f>各種係数!E74</f>
        <v>0.7218859582378131</v>
      </c>
      <c r="F76" s="545">
        <f>各種係数!F74</f>
        <v>0.43644774326776592</v>
      </c>
      <c r="G76" s="546">
        <f t="shared" si="32"/>
        <v>0</v>
      </c>
      <c r="H76" s="546">
        <f t="shared" si="33"/>
        <v>0</v>
      </c>
      <c r="I76" s="546">
        <f t="shared" si="34"/>
        <v>0</v>
      </c>
      <c r="J76" s="72">
        <f>各種係数!HT74</f>
        <v>1.5061026595126709E-3</v>
      </c>
      <c r="K76" s="221">
        <f t="shared" si="35"/>
        <v>0</v>
      </c>
      <c r="L76" s="546">
        <v>0</v>
      </c>
      <c r="M76" s="558">
        <f>各種係数!C74</f>
        <v>0.64710972810101153</v>
      </c>
      <c r="N76" s="546">
        <f t="shared" si="36"/>
        <v>0</v>
      </c>
      <c r="O76" s="75">
        <f>各種係数!J74</f>
        <v>5.8450826646660022E-2</v>
      </c>
      <c r="P76" s="75">
        <f>各種係数!K74</f>
        <v>3.9281810358862246E-2</v>
      </c>
      <c r="Q76" s="75">
        <f>各種係数!L74</f>
        <v>4.0895108269497556E-2</v>
      </c>
      <c r="R76" s="75">
        <f>各種係数!M74</f>
        <v>2.4180363135702609E-2</v>
      </c>
      <c r="S76" s="75">
        <f>各種係数!N74</f>
        <v>4.021244309559939E-2</v>
      </c>
      <c r="T76" s="75">
        <f>各種係数!O74</f>
        <v>1.1261261261261261E-2</v>
      </c>
      <c r="U76" s="75">
        <f>各種係数!P74</f>
        <v>1.232394366197183E-2</v>
      </c>
      <c r="V76" s="75">
        <f>各種係数!Q74</f>
        <v>6.690505316646278E-2</v>
      </c>
      <c r="W76" s="75">
        <f>各種係数!R74</f>
        <v>6.7862756788985859E-2</v>
      </c>
      <c r="X76" s="75">
        <f>各種係数!S74</f>
        <v>2.3094688221709007E-2</v>
      </c>
      <c r="Y76" s="75">
        <f>各種係数!T74</f>
        <v>0</v>
      </c>
      <c r="Z76" s="75">
        <f>各種係数!U74</f>
        <v>6.9351449098284543E-2</v>
      </c>
      <c r="AA76" s="75">
        <f>各種係数!V74</f>
        <v>5.1690717208701269E-2</v>
      </c>
      <c r="AB76" s="75">
        <f>各種係数!W74</f>
        <v>5.1504334523202445E-2</v>
      </c>
      <c r="AC76" s="75">
        <f>各種係数!X74</f>
        <v>6.8783068783068779E-2</v>
      </c>
      <c r="AD76" s="75">
        <f>各種係数!Y74</f>
        <v>0.1268981909415027</v>
      </c>
      <c r="AE76" s="75">
        <f>各種係数!Z74</f>
        <v>7.247078224707823E-2</v>
      </c>
      <c r="AF76" s="75">
        <f>各種係数!AA74</f>
        <v>5.0490883590462832E-2</v>
      </c>
      <c r="AG76" s="75">
        <f>各種係数!AB74</f>
        <v>0</v>
      </c>
      <c r="AH76" s="75">
        <f>各種係数!AC74</f>
        <v>2.4437582708425231E-2</v>
      </c>
      <c r="AI76" s="75">
        <f>各種係数!AD74</f>
        <v>0</v>
      </c>
      <c r="AJ76" s="75">
        <f>各種係数!AE74</f>
        <v>2.0685692396092702E-2</v>
      </c>
      <c r="AK76" s="75">
        <f>各種係数!AF74</f>
        <v>0</v>
      </c>
      <c r="AL76" s="75">
        <f>各種係数!AG74</f>
        <v>0</v>
      </c>
      <c r="AM76" s="75">
        <f>各種係数!AH74</f>
        <v>5.1743895815215171E-2</v>
      </c>
      <c r="AN76" s="75">
        <f>各種係数!AI74</f>
        <v>3.739482200647249E-2</v>
      </c>
      <c r="AO76" s="75">
        <f>各種係数!AJ74</f>
        <v>0</v>
      </c>
      <c r="AP76" s="75">
        <f>各種係数!AK74</f>
        <v>2.3874658045262374E-2</v>
      </c>
      <c r="AQ76" s="75">
        <f>各種係数!AL74</f>
        <v>6.0939271255060726E-2</v>
      </c>
      <c r="AR76" s="75">
        <f>各種係数!AM74</f>
        <v>3.1790997796663521E-2</v>
      </c>
      <c r="AS76" s="75">
        <f>各種係数!AN74</f>
        <v>7.8514259948145648E-2</v>
      </c>
      <c r="AT76" s="75">
        <f>各種係数!AO74</f>
        <v>4.0613762868824198E-2</v>
      </c>
      <c r="AU76" s="75">
        <f>各種係数!AP74</f>
        <v>3.0571901434350863E-2</v>
      </c>
      <c r="AV76" s="75">
        <f>各種係数!AQ74</f>
        <v>5.7142857142857141E-2</v>
      </c>
      <c r="AW76" s="75">
        <f>各種係数!AR74</f>
        <v>3.5453730961218483E-2</v>
      </c>
      <c r="AX76" s="75">
        <f>各種係数!AS74</f>
        <v>2.1739130434782608E-2</v>
      </c>
      <c r="AY76" s="75">
        <f>各種係数!AT74</f>
        <v>0</v>
      </c>
      <c r="AZ76" s="75">
        <f>各種係数!AU74</f>
        <v>2.2403819667615461E-2</v>
      </c>
      <c r="BA76" s="75">
        <f>各種係数!AV74</f>
        <v>3.2277435820447377E-2</v>
      </c>
      <c r="BB76" s="75">
        <f>各種係数!AW74</f>
        <v>5.1098199200560433E-3</v>
      </c>
      <c r="BC76" s="75">
        <f>各種係数!AX74</f>
        <v>2.6893028846153848E-2</v>
      </c>
      <c r="BD76" s="75">
        <f>各種係数!AY74</f>
        <v>2.5463063375699476E-2</v>
      </c>
      <c r="BE76" s="75">
        <f>各種係数!AZ74</f>
        <v>2.4874245472837023E-2</v>
      </c>
      <c r="BF76" s="75">
        <f>各種係数!BA74</f>
        <v>2.4346990800605903E-2</v>
      </c>
      <c r="BG76" s="75">
        <f>各種係数!BB74</f>
        <v>3.3926357306762266E-2</v>
      </c>
      <c r="BH76" s="75">
        <f>各種係数!BC74</f>
        <v>6.3144023676308572E-2</v>
      </c>
      <c r="BI76" s="75">
        <f>各種係数!BD74</f>
        <v>4.1968086947492302E-2</v>
      </c>
      <c r="BJ76" s="75">
        <f>各種係数!BE74</f>
        <v>4.788341006663762E-2</v>
      </c>
      <c r="BK76" s="75">
        <f>各種係数!BF74</f>
        <v>5.2822004543165206E-2</v>
      </c>
      <c r="BL76" s="75">
        <f>各種係数!BG74</f>
        <v>4.8628428927680795E-2</v>
      </c>
      <c r="BM76" s="75">
        <f>各種係数!BH74</f>
        <v>4.5352952132613152E-2</v>
      </c>
      <c r="BN76" s="75">
        <f>各種係数!BI74</f>
        <v>5.0954742061398883E-2</v>
      </c>
      <c r="BO76" s="75">
        <f>各種係数!BJ74</f>
        <v>3.3032031060422226E-2</v>
      </c>
      <c r="BP76" s="75">
        <f>各種係数!BK74</f>
        <v>5.3340870960682761E-2</v>
      </c>
      <c r="BQ76" s="75">
        <f>各種係数!BL74</f>
        <v>0</v>
      </c>
      <c r="BR76" s="75">
        <f>各種係数!BM74</f>
        <v>1.3117621337997376E-2</v>
      </c>
      <c r="BS76" s="75">
        <f>各種係数!BN74</f>
        <v>5.3228285933897002E-2</v>
      </c>
      <c r="BT76" s="75">
        <f>各種係数!BO74</f>
        <v>3.4078807241746542E-2</v>
      </c>
      <c r="BU76" s="75">
        <f>各種係数!BP74</f>
        <v>4.0166204986149583E-2</v>
      </c>
      <c r="BV76" s="75">
        <f>各種係数!BQ74</f>
        <v>9.3487450046675552E-2</v>
      </c>
      <c r="BW76" s="75">
        <f>各種係数!BR74</f>
        <v>5.5697377581805521E-3</v>
      </c>
      <c r="BX76" s="75">
        <f>各種係数!BS74</f>
        <v>5.1636201964616768E-2</v>
      </c>
      <c r="BY76" s="75">
        <f>各種係数!BT74</f>
        <v>5.6819913156090501E-2</v>
      </c>
      <c r="BZ76" s="75">
        <f>各種係数!BU74</f>
        <v>3.5364104377898296E-2</v>
      </c>
      <c r="CA76" s="75">
        <f>各種係数!BV74</f>
        <v>2.9143485573812914E-2</v>
      </c>
      <c r="CB76" s="75">
        <f>各種係数!BW74</f>
        <v>3.863524692230546E-3</v>
      </c>
      <c r="CC76" s="75">
        <f>各種係数!BX74</f>
        <v>9.2155009451795836E-3</v>
      </c>
      <c r="CD76" s="75">
        <f>各種係数!BY74</f>
        <v>1.7011593888828693E-2</v>
      </c>
      <c r="CE76" s="75">
        <f>各種係数!BZ74</f>
        <v>1.6406159097079469E-2</v>
      </c>
      <c r="CF76" s="75">
        <f>各種係数!CA74</f>
        <v>9.2403052066100822E-3</v>
      </c>
      <c r="CG76" s="75">
        <f>各種係数!CB74</f>
        <v>5.2935064240067428E-3</v>
      </c>
      <c r="CH76" s="75">
        <f>各種係数!CC74</f>
        <v>1.4665645178942759E-3</v>
      </c>
      <c r="CI76" s="75">
        <f>各種係数!CD74</f>
        <v>4.3053639989562758E-3</v>
      </c>
      <c r="CJ76" s="75">
        <f>各種係数!CE74</f>
        <v>6.7409892457706447E-4</v>
      </c>
      <c r="CK76" s="75">
        <f>各種係数!CF74</f>
        <v>2.2533397714469662E-3</v>
      </c>
      <c r="CL76" s="75">
        <f>各種係数!CG74</f>
        <v>1.035142771578495E-2</v>
      </c>
      <c r="CM76" s="75">
        <f>各種係数!CH74</f>
        <v>8.4515942181617121E-2</v>
      </c>
      <c r="CN76" s="75">
        <f>各種係数!CI74</f>
        <v>5.2758848098483184E-3</v>
      </c>
      <c r="CO76" s="75">
        <f>各種係数!CJ74</f>
        <v>2.0775623268698062E-3</v>
      </c>
      <c r="CP76" s="75">
        <f>各種係数!CK74</f>
        <v>7.7922077922077922E-3</v>
      </c>
      <c r="CQ76" s="75">
        <f>各種係数!CL74</f>
        <v>7.158928206177132E-3</v>
      </c>
      <c r="CR76" s="75">
        <f>各種係数!CM74</f>
        <v>1.136299395104302E-2</v>
      </c>
      <c r="CS76" s="75">
        <f>各種係数!CN74</f>
        <v>3.6132569150261651E-3</v>
      </c>
      <c r="CT76" s="75">
        <f>各種係数!CO74</f>
        <v>4.2744613107698901E-3</v>
      </c>
      <c r="CU76" s="75">
        <f>各種係数!CP74</f>
        <v>4.047838086476541E-3</v>
      </c>
      <c r="CV76" s="75">
        <f>各種係数!CQ74</f>
        <v>1.152581335206411E-2</v>
      </c>
      <c r="CW76" s="75">
        <f>各種係数!CR74</f>
        <v>5.3593179049939103E-3</v>
      </c>
      <c r="CX76" s="75">
        <f>各種係数!CS74</f>
        <v>3.861722797927461E-2</v>
      </c>
      <c r="CY76" s="75">
        <f>各種係数!CT74</f>
        <v>9.0652564643884694E-3</v>
      </c>
      <c r="CZ76" s="75">
        <f>各種係数!CU74</f>
        <v>7.9162468314679848E-3</v>
      </c>
      <c r="DA76" s="75">
        <f>各種係数!CV74</f>
        <v>1.744284709932362E-2</v>
      </c>
      <c r="DB76" s="75">
        <f>各種係数!CW74</f>
        <v>5.1299617065911837E-2</v>
      </c>
      <c r="DC76" s="75">
        <f>各種係数!CX74</f>
        <v>2.764624288515808E-2</v>
      </c>
      <c r="DD76" s="75">
        <f>各種係数!CY74</f>
        <v>2.4424485681887723E-2</v>
      </c>
      <c r="DE76" s="75">
        <f>各種係数!CZ74</f>
        <v>1.8508549715009499E-2</v>
      </c>
      <c r="DF76" s="75">
        <f>各種係数!DA74</f>
        <v>3.6550571471983526E-2</v>
      </c>
      <c r="DG76" s="75">
        <f>各種係数!DB74</f>
        <v>1.84240741235214E-2</v>
      </c>
      <c r="DH76" s="75">
        <f>各種係数!DC74</f>
        <v>5.3209555077550095E-3</v>
      </c>
      <c r="DI76" s="75">
        <f>各種係数!DD74</f>
        <v>5.719547928003349E-2</v>
      </c>
      <c r="DJ76" s="75">
        <f>各種係数!DE74</f>
        <v>9.223148532703937E-3</v>
      </c>
      <c r="DK76" s="75">
        <f>各種係数!DF74</f>
        <v>6.0470510271703116E-2</v>
      </c>
      <c r="DL76" s="75">
        <f>各種係数!DG74</f>
        <v>9.512291906804482E-2</v>
      </c>
      <c r="DM76" s="75">
        <f>各種係数!DH74</f>
        <v>3.5693311582381732E-2</v>
      </c>
      <c r="DN76" s="75">
        <f>各種係数!DI74</f>
        <v>1.8374242551171427E-2</v>
      </c>
      <c r="DO76" s="75">
        <f>各種係数!DJ74</f>
        <v>2.8968713789107765E-2</v>
      </c>
      <c r="DP76" s="75">
        <f>各種係数!DK74</f>
        <v>3.1295749634002931E-2</v>
      </c>
      <c r="DQ76" s="75">
        <f>各種係数!DL74</f>
        <v>0.23883192969608202</v>
      </c>
      <c r="DR76" s="75">
        <f>各種係数!DM74</f>
        <v>4.0692473646361353E-3</v>
      </c>
      <c r="DS76" s="75">
        <f>各種係数!DN74</f>
        <v>4.7824015297374053E-2</v>
      </c>
      <c r="DT76" s="73">
        <f>各種係数!DO74</f>
        <v>3.2783303134157206E-2</v>
      </c>
      <c r="DU76" s="73">
        <f>各種係数!DP74</f>
        <v>3.1895053290105155E-2</v>
      </c>
      <c r="DV76" s="73">
        <f>各種係数!DQ74</f>
        <v>2.3726720775197642E-2</v>
      </c>
      <c r="DW76" s="73">
        <f>各種係数!DR74</f>
        <v>3.0190821250139839E-2</v>
      </c>
      <c r="DX76" s="73">
        <f>各種係数!DS74</f>
        <v>1.3849422975752188E-2</v>
      </c>
      <c r="DY76" s="73">
        <f>各種係数!DT74</f>
        <v>2.6783858510425178E-2</v>
      </c>
      <c r="DZ76" s="73">
        <f>各種係数!DU74</f>
        <v>5.4293683405761912E-2</v>
      </c>
      <c r="EA76" s="73">
        <f>各種係数!DV74</f>
        <v>5.0624083956900788E-2</v>
      </c>
      <c r="EB76" s="73">
        <f>各種係数!DW74</f>
        <v>2.0281530617491075E-2</v>
      </c>
      <c r="EC76" s="73">
        <f>各種係数!DX74</f>
        <v>0</v>
      </c>
      <c r="ED76" s="73">
        <f>各種係数!DY74</f>
        <v>4.9813997666581261E-2</v>
      </c>
      <c r="EE76" s="73">
        <f>各種係数!DZ74</f>
        <v>3.5954282474002404E-2</v>
      </c>
      <c r="EF76" s="73">
        <f>各種係数!EA74</f>
        <v>3.9699708434230999E-2</v>
      </c>
      <c r="EG76" s="73">
        <f>各種係数!EB74</f>
        <v>4.8642974113802188E-2</v>
      </c>
      <c r="EH76" s="73">
        <f>各種係数!EC74</f>
        <v>8.9246284998119985E-2</v>
      </c>
      <c r="EI76" s="73">
        <f>各種係数!ED74</f>
        <v>5.1415953658445909E-2</v>
      </c>
      <c r="EJ76" s="73">
        <f>各種係数!EE74</f>
        <v>3.6700575990452941E-2</v>
      </c>
      <c r="EK76" s="73">
        <f>各種係数!EF74</f>
        <v>0</v>
      </c>
      <c r="EL76" s="73">
        <f>各種係数!EG74</f>
        <v>1.8925784527892092E-2</v>
      </c>
      <c r="EM76" s="73">
        <f>各種係数!EH74</f>
        <v>0</v>
      </c>
      <c r="EN76" s="73">
        <f>各種係数!EI74</f>
        <v>1.5030222039959148E-2</v>
      </c>
      <c r="EO76" s="73">
        <f>各種係数!EJ74</f>
        <v>3.1028458992343125E-6</v>
      </c>
      <c r="EP76" s="73">
        <f>各種係数!EK74</f>
        <v>0</v>
      </c>
      <c r="EQ76" s="73">
        <f>各種係数!EL74</f>
        <v>3.6199652136525796E-2</v>
      </c>
      <c r="ER76" s="73">
        <f>各種係数!EM74</f>
        <v>2.5827133169603791E-2</v>
      </c>
      <c r="ES76" s="73">
        <f>各種係数!EN74</f>
        <v>4.8880575423563243E-5</v>
      </c>
      <c r="ET76" s="73">
        <f>各種係数!EO74</f>
        <v>1.717505339614251E-2</v>
      </c>
      <c r="EU76" s="73">
        <f>各種係数!EP74</f>
        <v>4.2029620176610639E-2</v>
      </c>
      <c r="EV76" s="73">
        <f>各種係数!EQ74</f>
        <v>2.2465957717210713E-2</v>
      </c>
      <c r="EW76" s="73">
        <f>各種係数!ER74</f>
        <v>5.5725160527515256E-2</v>
      </c>
      <c r="EX76" s="73">
        <f>各種係数!ES74</f>
        <v>3.0593248684344425E-2</v>
      </c>
      <c r="EY76" s="73">
        <f>各種係数!ET74</f>
        <v>2.6565678972064917E-2</v>
      </c>
      <c r="EZ76" s="73">
        <f>各種係数!EU74</f>
        <v>4.1572833122365531E-2</v>
      </c>
      <c r="FA76" s="73">
        <f>各種係数!EV74</f>
        <v>2.7720385101049964E-2</v>
      </c>
      <c r="FB76" s="73">
        <f>各種係数!EW74</f>
        <v>1.6920778258612695E-2</v>
      </c>
      <c r="FC76" s="73">
        <f>各種係数!EX74</f>
        <v>0</v>
      </c>
      <c r="FD76" s="73">
        <f>各種係数!EY74</f>
        <v>1.6458285903895826E-2</v>
      </c>
      <c r="FE76" s="73">
        <f>各種係数!EZ74</f>
        <v>2.2000715378537615E-2</v>
      </c>
      <c r="FF76" s="73">
        <f>各種係数!FA74</f>
        <v>5.5770130397821719E-3</v>
      </c>
      <c r="FG76" s="73">
        <f>各種係数!FB74</f>
        <v>1.8487929415352357E-2</v>
      </c>
      <c r="FH76" s="73">
        <f>各種係数!FC74</f>
        <v>1.8763307512308248E-2</v>
      </c>
      <c r="FI76" s="73">
        <f>各種係数!FD74</f>
        <v>1.8228726704115239E-2</v>
      </c>
      <c r="FJ76" s="73">
        <f>各種係数!FE74</f>
        <v>1.7270485883133315E-2</v>
      </c>
      <c r="FK76" s="73">
        <f>各種係数!FF74</f>
        <v>2.3996642584268247E-2</v>
      </c>
      <c r="FL76" s="73">
        <f>各種係数!FG74</f>
        <v>4.4286435571642621E-2</v>
      </c>
      <c r="FM76" s="73">
        <f>各種係数!FH74</f>
        <v>2.9614663307896805E-2</v>
      </c>
      <c r="FN76" s="73">
        <f>各種係数!FI74</f>
        <v>3.4440199715623711E-2</v>
      </c>
      <c r="FO76" s="73">
        <f>各種係数!FJ74</f>
        <v>3.6853891808283294E-2</v>
      </c>
      <c r="FP76" s="73">
        <f>各種係数!FK74</f>
        <v>3.3477653113126414E-2</v>
      </c>
      <c r="FQ76" s="73">
        <f>各種係数!FL74</f>
        <v>3.1834295623968091E-2</v>
      </c>
      <c r="FR76" s="73">
        <f>各種係数!FM74</f>
        <v>3.53883082893829E-2</v>
      </c>
      <c r="FS76" s="73">
        <f>各種係数!FN74</f>
        <v>2.3025127997236994E-2</v>
      </c>
      <c r="FT76" s="73">
        <f>各種係数!FO74</f>
        <v>3.7808413511544313E-2</v>
      </c>
      <c r="FU76" s="73">
        <f>各種係数!FP74</f>
        <v>0</v>
      </c>
      <c r="FV76" s="73">
        <f>各種係数!FQ74</f>
        <v>9.2066261026132329E-3</v>
      </c>
      <c r="FW76" s="73">
        <f>各種係数!FR74</f>
        <v>3.6099913169614084E-2</v>
      </c>
      <c r="FX76" s="73">
        <f>各種係数!FS74</f>
        <v>2.3870201880979283E-2</v>
      </c>
      <c r="FY76" s="73">
        <f>各種係数!FT74</f>
        <v>2.785923791732893E-2</v>
      </c>
      <c r="FZ76" s="73">
        <f>各種係数!FU74</f>
        <v>6.73198119969943E-2</v>
      </c>
      <c r="GA76" s="73">
        <f>各種係数!FV74</f>
        <v>8.4627532655595483E-3</v>
      </c>
      <c r="GB76" s="73">
        <f>各種係数!FW74</f>
        <v>3.7639557143372283E-2</v>
      </c>
      <c r="GC76" s="73">
        <f>各種係数!FX74</f>
        <v>4.0836556304142409E-2</v>
      </c>
      <c r="GD76" s="73">
        <f>各種係数!FY74</f>
        <v>2.7819747278169764E-2</v>
      </c>
      <c r="GE76" s="73">
        <f>各種係数!FZ74</f>
        <v>2.2004841367736311E-2</v>
      </c>
      <c r="GF76" s="73">
        <f>各種係数!GA74</f>
        <v>5.8947545533893676E-3</v>
      </c>
      <c r="GG76" s="73">
        <f>各種係数!GB74</f>
        <v>1.011882439681207E-2</v>
      </c>
      <c r="GH76" s="73">
        <f>各種係数!GC74</f>
        <v>1.7491060989477426E-2</v>
      </c>
      <c r="GI76" s="73">
        <f>各種係数!GD74</f>
        <v>1.4358098682962093E-2</v>
      </c>
      <c r="GJ76" s="73">
        <f>各種係数!GE74</f>
        <v>1.0104108654202866</v>
      </c>
      <c r="GK76" s="73">
        <f>各種係数!GF74</f>
        <v>6.6488283423957236E-3</v>
      </c>
      <c r="GL76" s="73">
        <f>各種係数!GG74</f>
        <v>2.6059575217481025E-3</v>
      </c>
      <c r="GM76" s="73">
        <f>各種係数!GH74</f>
        <v>4.7571089581614177E-3</v>
      </c>
      <c r="GN76" s="73">
        <f>各種係数!GI74</f>
        <v>1.4896197644168271E-3</v>
      </c>
      <c r="GO76" s="73">
        <f>各種係数!GJ74</f>
        <v>4.9774194222319112E-3</v>
      </c>
      <c r="GP76" s="73">
        <f>各種係数!GK74</f>
        <v>8.3028715307049451E-3</v>
      </c>
      <c r="GQ76" s="73">
        <f>各種係数!GL74</f>
        <v>6.6530028554652898E-2</v>
      </c>
      <c r="GR76" s="73">
        <f>各種係数!GM74</f>
        <v>5.243324498320173E-3</v>
      </c>
      <c r="GS76" s="73">
        <f>各種係数!GN74</f>
        <v>4.2578365819462899E-3</v>
      </c>
      <c r="GT76" s="73">
        <f>各種係数!GO74</f>
        <v>7.3218900007774833E-3</v>
      </c>
      <c r="GU76" s="73">
        <f>各種係数!GP74</f>
        <v>8.2159503890825766E-3</v>
      </c>
      <c r="GV76" s="73">
        <f>各種係数!GQ74</f>
        <v>1.1429855162266337E-2</v>
      </c>
      <c r="GW76" s="73">
        <f>各種係数!GR74</f>
        <v>4.4867782911036666E-3</v>
      </c>
      <c r="GX76" s="73">
        <f>各種係数!GS74</f>
        <v>6.5063621748294867E-3</v>
      </c>
      <c r="GY76" s="73">
        <f>各種係数!GT74</f>
        <v>8.0192946718396704E-3</v>
      </c>
      <c r="GZ76" s="73">
        <f>各種係数!GU74</f>
        <v>1.0326758821989253E-2</v>
      </c>
      <c r="HA76" s="73">
        <f>各種係数!GV74</f>
        <v>6.2024237840199994E-3</v>
      </c>
      <c r="HB76" s="73">
        <f>各種係数!GW74</f>
        <v>3.0950477891812177E-2</v>
      </c>
      <c r="HC76" s="73">
        <f>各種係数!GX74</f>
        <v>9.2610026122313203E-3</v>
      </c>
      <c r="HD76" s="73">
        <f>各種係数!GY74</f>
        <v>8.5450890188193164E-3</v>
      </c>
      <c r="HE76" s="73">
        <f>各種係数!GZ74</f>
        <v>1.513708850553562E-2</v>
      </c>
      <c r="HF76" s="73">
        <f>各種係数!HA74</f>
        <v>3.6128197017239655E-2</v>
      </c>
      <c r="HG76" s="73">
        <f>各種係数!HB74</f>
        <v>2.2785650427756519E-2</v>
      </c>
      <c r="HH76" s="73">
        <f>各種係数!HC74</f>
        <v>1.9611242410459993E-2</v>
      </c>
      <c r="HI76" s="73">
        <f>各種係数!HD74</f>
        <v>1.5963154450665464E-2</v>
      </c>
      <c r="HJ76" s="73">
        <f>各種係数!HE74</f>
        <v>2.7714118791154735E-2</v>
      </c>
      <c r="HK76" s="73">
        <f>各種係数!HF74</f>
        <v>1.6622754143367061E-2</v>
      </c>
      <c r="HL76" s="73">
        <f>各種係数!HG74</f>
        <v>1.000587974781522E-2</v>
      </c>
      <c r="HM76" s="73">
        <f>各種係数!HH74</f>
        <v>4.0266263041751162E-2</v>
      </c>
      <c r="HN76" s="73">
        <f>各種係数!HI74</f>
        <v>8.0449570307618099E-3</v>
      </c>
      <c r="HO76" s="73">
        <f>各種係数!HJ74</f>
        <v>4.9166001179666644E-2</v>
      </c>
      <c r="HP76" s="73">
        <f>各種係数!HK74</f>
        <v>6.7151819402683957E-2</v>
      </c>
      <c r="HQ76" s="73">
        <f>各種係数!HL74</f>
        <v>2.7004686226286018E-2</v>
      </c>
      <c r="HR76" s="73">
        <f>各種係数!HM74</f>
        <v>1.732942075879455E-2</v>
      </c>
      <c r="HS76" s="73">
        <f>各種係数!HN74</f>
        <v>2.102316008943134E-2</v>
      </c>
      <c r="HT76" s="73">
        <f>各種係数!HO74</f>
        <v>2.5473559947867031E-2</v>
      </c>
      <c r="HU76" s="73">
        <f>各種係数!HP74</f>
        <v>0.16363278747046453</v>
      </c>
      <c r="HV76" s="73">
        <f>各種係数!HQ74</f>
        <v>5.7680503789473616E-3</v>
      </c>
      <c r="HW76" s="203">
        <v>0</v>
      </c>
      <c r="HX76" s="203">
        <f t="shared" si="28"/>
        <v>0</v>
      </c>
      <c r="HY76" s="203">
        <f t="shared" si="29"/>
        <v>0</v>
      </c>
      <c r="HZ76" s="72">
        <f>各種係数!HT74</f>
        <v>1.5061026595126709E-3</v>
      </c>
      <c r="IA76" s="221">
        <f t="shared" si="30"/>
        <v>0</v>
      </c>
      <c r="IB76" s="203">
        <f t="shared" si="37"/>
        <v>0</v>
      </c>
      <c r="IC76" s="219">
        <f t="shared" si="38"/>
        <v>0</v>
      </c>
      <c r="ID76" s="219">
        <f t="shared" si="39"/>
        <v>0</v>
      </c>
      <c r="IE76" s="72">
        <f>各種係数!HT74</f>
        <v>1.5061026595126709E-3</v>
      </c>
      <c r="IF76" s="221">
        <f t="shared" si="31"/>
        <v>0</v>
      </c>
      <c r="II76" s="72">
        <f>各種係数!I74</f>
        <v>0.20107254471352748</v>
      </c>
      <c r="IJ76" s="219">
        <f t="shared" si="40"/>
        <v>0</v>
      </c>
      <c r="IK76" s="73">
        <f>各種係数!C74</f>
        <v>0.64710972810101153</v>
      </c>
      <c r="IL76" s="219">
        <f t="shared" si="41"/>
        <v>0</v>
      </c>
      <c r="IM76" s="232">
        <v>0</v>
      </c>
      <c r="IN76" s="545">
        <f>各種係数!E74</f>
        <v>0.7218859582378131</v>
      </c>
      <c r="IO76" s="219">
        <f t="shared" si="42"/>
        <v>0</v>
      </c>
      <c r="IP76" s="545">
        <f>各種係数!F74</f>
        <v>0.43644774326776592</v>
      </c>
      <c r="IQ76" s="232">
        <f t="shared" si="43"/>
        <v>0</v>
      </c>
      <c r="IR76" s="72">
        <f>各種係数!HT74</f>
        <v>1.5061026595126709E-3</v>
      </c>
      <c r="IS76" s="233">
        <f t="shared" si="44"/>
        <v>0</v>
      </c>
      <c r="IT76" s="234">
        <f t="shared" si="45"/>
        <v>0</v>
      </c>
      <c r="IU76" s="234">
        <f t="shared" si="46"/>
        <v>0</v>
      </c>
      <c r="IV76" s="234">
        <f t="shared" si="47"/>
        <v>0</v>
      </c>
      <c r="IW76" s="235">
        <f t="shared" si="48"/>
        <v>0</v>
      </c>
      <c r="IY76" s="177"/>
      <c r="IZ76" s="181"/>
      <c r="JA76" s="178"/>
      <c r="JB76" s="181"/>
    </row>
    <row r="77" spans="1:262">
      <c r="A77" s="6" t="s">
        <v>284</v>
      </c>
      <c r="B77" s="1" t="s">
        <v>53</v>
      </c>
      <c r="C77" s="219">
        <f>'計算2-1'!AC77</f>
        <v>0</v>
      </c>
      <c r="D77" s="545">
        <f>各種係数!D75</f>
        <v>0.36745942908619006</v>
      </c>
      <c r="E77" s="545">
        <f>各種係数!E75</f>
        <v>0.63254057091381</v>
      </c>
      <c r="F77" s="545">
        <f>各種係数!F75</f>
        <v>0.30811596658892154</v>
      </c>
      <c r="G77" s="546">
        <f t="shared" si="32"/>
        <v>0</v>
      </c>
      <c r="H77" s="546">
        <f t="shared" si="33"/>
        <v>0</v>
      </c>
      <c r="I77" s="546">
        <f t="shared" si="34"/>
        <v>0</v>
      </c>
      <c r="J77" s="72">
        <f>各種係数!HT75</f>
        <v>5.3104527798712969E-4</v>
      </c>
      <c r="K77" s="221">
        <f t="shared" si="35"/>
        <v>0</v>
      </c>
      <c r="L77" s="546">
        <v>0</v>
      </c>
      <c r="M77" s="558">
        <f>各種係数!C75</f>
        <v>0.62098989813601591</v>
      </c>
      <c r="N77" s="546">
        <f t="shared" si="36"/>
        <v>0</v>
      </c>
      <c r="O77" s="75">
        <f>各種係数!J75</f>
        <v>5.5353760853454346E-3</v>
      </c>
      <c r="P77" s="75">
        <f>各種係数!K75</f>
        <v>6.0469335069888597E-3</v>
      </c>
      <c r="Q77" s="75">
        <f>各種係数!L75</f>
        <v>1.2726943723988178E-2</v>
      </c>
      <c r="R77" s="75">
        <f>各種係数!M75</f>
        <v>1.135874709577489E-2</v>
      </c>
      <c r="S77" s="75">
        <f>各種係数!N75</f>
        <v>1.0622154779969651E-2</v>
      </c>
      <c r="T77" s="75">
        <f>各種係数!O75</f>
        <v>3.3783783783783786E-2</v>
      </c>
      <c r="U77" s="75">
        <f>各種係数!P75</f>
        <v>4.9647887323943665E-2</v>
      </c>
      <c r="V77" s="75">
        <f>各種係数!Q75</f>
        <v>4.6020749035475678E-3</v>
      </c>
      <c r="W77" s="75">
        <f>各種係数!R75</f>
        <v>1.7724537915334165E-2</v>
      </c>
      <c r="X77" s="75">
        <f>各種係数!S75</f>
        <v>2.3094688221709007E-3</v>
      </c>
      <c r="Y77" s="75">
        <f>各種係数!T75</f>
        <v>0</v>
      </c>
      <c r="Z77" s="75">
        <f>各種係数!U75</f>
        <v>2.0282488636919015E-2</v>
      </c>
      <c r="AA77" s="75">
        <f>各種係数!V75</f>
        <v>1.2399618473277745E-2</v>
      </c>
      <c r="AB77" s="75">
        <f>各種係数!W75</f>
        <v>8.2981781094988646E-3</v>
      </c>
      <c r="AC77" s="75">
        <f>各種係数!X75</f>
        <v>1.7339829221017341E-2</v>
      </c>
      <c r="AD77" s="75">
        <f>各種係数!Y75</f>
        <v>1.0299749108675559E-2</v>
      </c>
      <c r="AE77" s="75">
        <f>各種係数!Z75</f>
        <v>9.0879759087975909E-3</v>
      </c>
      <c r="AF77" s="75">
        <f>各種係数!AA75</f>
        <v>1.2302143858946103E-2</v>
      </c>
      <c r="AG77" s="75">
        <f>各種係数!AB75</f>
        <v>0</v>
      </c>
      <c r="AH77" s="75">
        <f>各種係数!AC75</f>
        <v>6.1755624172915745E-3</v>
      </c>
      <c r="AI77" s="75">
        <f>各種係数!AD75</f>
        <v>0</v>
      </c>
      <c r="AJ77" s="75">
        <f>各種係数!AE75</f>
        <v>8.0444359318138283E-3</v>
      </c>
      <c r="AK77" s="75">
        <f>各種係数!AF75</f>
        <v>0</v>
      </c>
      <c r="AL77" s="75">
        <f>各種係数!AG75</f>
        <v>0</v>
      </c>
      <c r="AM77" s="75">
        <f>各種係数!AH75</f>
        <v>8.5931098141037512E-3</v>
      </c>
      <c r="AN77" s="75">
        <f>各種係数!AI75</f>
        <v>9.8220064724919096E-3</v>
      </c>
      <c r="AO77" s="75">
        <f>各種係数!AJ75</f>
        <v>0</v>
      </c>
      <c r="AP77" s="75">
        <f>各種係数!AK75</f>
        <v>1.740860482467048E-3</v>
      </c>
      <c r="AQ77" s="75">
        <f>各種係数!AL75</f>
        <v>4.5344129554655867E-3</v>
      </c>
      <c r="AR77" s="75">
        <f>各種係数!AM75</f>
        <v>5.3509600251809885E-3</v>
      </c>
      <c r="AS77" s="75">
        <f>各種係数!AN75</f>
        <v>5.8617968661932142E-3</v>
      </c>
      <c r="AT77" s="75">
        <f>各種係数!AO75</f>
        <v>1.2216146987833111E-2</v>
      </c>
      <c r="AU77" s="75">
        <f>各種係数!AP75</f>
        <v>9.6083118793674153E-3</v>
      </c>
      <c r="AV77" s="75">
        <f>各種係数!AQ75</f>
        <v>2.5974025974025976E-2</v>
      </c>
      <c r="AW77" s="75">
        <f>各種係数!AR75</f>
        <v>1.3097828405648704E-2</v>
      </c>
      <c r="AX77" s="75">
        <f>各種係数!AS75</f>
        <v>2.717391304347826E-3</v>
      </c>
      <c r="AY77" s="75">
        <f>各種係数!AT75</f>
        <v>0</v>
      </c>
      <c r="AZ77" s="75">
        <f>各種係数!AU75</f>
        <v>6.0600495822238547E-3</v>
      </c>
      <c r="BA77" s="75">
        <f>各種係数!AV75</f>
        <v>5.7048491217534907E-3</v>
      </c>
      <c r="BB77" s="75">
        <f>各種係数!AW75</f>
        <v>7.3762723039518686E-3</v>
      </c>
      <c r="BC77" s="75">
        <f>各種係数!AX75</f>
        <v>3.8311298076923075E-3</v>
      </c>
      <c r="BD77" s="75">
        <f>各種係数!AY75</f>
        <v>1.2514640176983474E-2</v>
      </c>
      <c r="BE77" s="75">
        <f>各種係数!AZ75</f>
        <v>8.0985915492957743E-3</v>
      </c>
      <c r="BF77" s="75">
        <f>各種係数!BA75</f>
        <v>4.6920604426053869E-3</v>
      </c>
      <c r="BG77" s="75">
        <f>各種係数!BB75</f>
        <v>6.2893081761006293E-3</v>
      </c>
      <c r="BH77" s="75">
        <f>各種係数!BC75</f>
        <v>1.9571839018383701E-2</v>
      </c>
      <c r="BI77" s="75">
        <f>各種係数!BD75</f>
        <v>3.7728012183725033E-3</v>
      </c>
      <c r="BJ77" s="75">
        <f>各種係数!BE75</f>
        <v>8.8423580027605711E-3</v>
      </c>
      <c r="BK77" s="75">
        <f>各種係数!BF75</f>
        <v>6.9175343564020601E-3</v>
      </c>
      <c r="BL77" s="75">
        <f>各種係数!BG75</f>
        <v>5.9226932668329174E-3</v>
      </c>
      <c r="BM77" s="75">
        <f>各種係数!BH75</f>
        <v>9.126466753585397E-3</v>
      </c>
      <c r="BN77" s="75">
        <f>各種係数!BI75</f>
        <v>4.5363434961493828E-3</v>
      </c>
      <c r="BO77" s="75">
        <f>各種係数!BJ75</f>
        <v>7.5831108954137342E-3</v>
      </c>
      <c r="BP77" s="75">
        <f>各種係数!BK75</f>
        <v>7.2397694944926691E-3</v>
      </c>
      <c r="BQ77" s="75">
        <f>各種係数!BL75</f>
        <v>0</v>
      </c>
      <c r="BR77" s="75">
        <f>各種係数!BM75</f>
        <v>3.4980323567993005E-3</v>
      </c>
      <c r="BS77" s="75">
        <f>各種係数!BN75</f>
        <v>4.6796581814893519E-3</v>
      </c>
      <c r="BT77" s="75">
        <f>各種係数!BO75</f>
        <v>1.4909478168264111E-2</v>
      </c>
      <c r="BU77" s="75">
        <f>各種係数!BP75</f>
        <v>7.0317494140208821E-3</v>
      </c>
      <c r="BV77" s="75">
        <f>各種係数!BQ75</f>
        <v>4.2584881318243319E-2</v>
      </c>
      <c r="BW77" s="75">
        <f>各種係数!BR75</f>
        <v>2.7848688790902761E-3</v>
      </c>
      <c r="BX77" s="75">
        <f>各種係数!BS75</f>
        <v>1.0036993851135401E-2</v>
      </c>
      <c r="BY77" s="75">
        <f>各種係数!BT75</f>
        <v>4.9706711358269212E-3</v>
      </c>
      <c r="BZ77" s="75">
        <f>各種係数!BU75</f>
        <v>1.4570069952055334E-2</v>
      </c>
      <c r="CA77" s="75">
        <f>各種係数!BV75</f>
        <v>1.2954457238970112E-2</v>
      </c>
      <c r="CB77" s="75">
        <f>各種係数!BW75</f>
        <v>2.3012876172014349E-2</v>
      </c>
      <c r="CC77" s="75">
        <f>各種係数!BX75</f>
        <v>7.9158790170132318E-3</v>
      </c>
      <c r="CD77" s="75">
        <f>各種係数!BY75</f>
        <v>1.6664860764979954E-2</v>
      </c>
      <c r="CE77" s="75">
        <f>各種係数!BZ75</f>
        <v>2.4958305860450683E-2</v>
      </c>
      <c r="CF77" s="75">
        <f>各種係数!CA75</f>
        <v>1.821389007522168E-2</v>
      </c>
      <c r="CG77" s="75">
        <f>各種係数!CB75</f>
        <v>8.0798440935260465E-2</v>
      </c>
      <c r="CH77" s="75">
        <f>各種係数!CC75</f>
        <v>9.5873919229506402E-2</v>
      </c>
      <c r="CI77" s="75">
        <f>各種係数!CD75</f>
        <v>7.2650687739963471E-2</v>
      </c>
      <c r="CJ77" s="75">
        <f>各種係数!CE75</f>
        <v>7.0572110668679258E-2</v>
      </c>
      <c r="CK77" s="75">
        <f>各種係数!CF75</f>
        <v>7.0497344278126511E-2</v>
      </c>
      <c r="CL77" s="75">
        <f>各種係数!CG75</f>
        <v>1.3346180388276195E-2</v>
      </c>
      <c r="CM77" s="75">
        <f>各種係数!CH75</f>
        <v>4.7488656609006259E-2</v>
      </c>
      <c r="CN77" s="75">
        <f>各種係数!CI75</f>
        <v>3.2974280061551987E-2</v>
      </c>
      <c r="CO77" s="75">
        <f>各種係数!CJ75</f>
        <v>2.5623268698060944E-2</v>
      </c>
      <c r="CP77" s="75">
        <f>各種係数!CK75</f>
        <v>1.2987012987012988E-2</v>
      </c>
      <c r="CQ77" s="75">
        <f>各種係数!CL75</f>
        <v>7.158928206177132E-3</v>
      </c>
      <c r="CR77" s="75">
        <f>各種係数!CM75</f>
        <v>1.3115495505681496E-2</v>
      </c>
      <c r="CS77" s="75">
        <f>各種係数!CN75</f>
        <v>3.7378519810615497E-4</v>
      </c>
      <c r="CT77" s="75">
        <f>各種係数!CO75</f>
        <v>9.1428682706444792E-3</v>
      </c>
      <c r="CU77" s="75">
        <f>各種係数!CP75</f>
        <v>3.8178472861085558E-3</v>
      </c>
      <c r="CV77" s="75">
        <f>各種係数!CQ75</f>
        <v>3.3204559241403532E-3</v>
      </c>
      <c r="CW77" s="75">
        <f>各種係数!CR75</f>
        <v>3.6540803897685747E-3</v>
      </c>
      <c r="CX77" s="75">
        <f>各種係数!CS75</f>
        <v>3.7240932642487044E-3</v>
      </c>
      <c r="CY77" s="75">
        <f>各種係数!CT75</f>
        <v>1.6785375611714462E-2</v>
      </c>
      <c r="CZ77" s="75">
        <f>各種係数!CU75</f>
        <v>1.382632152071463E-2</v>
      </c>
      <c r="DA77" s="75">
        <f>各種係数!CV75</f>
        <v>2.7879463744575624E-4</v>
      </c>
      <c r="DB77" s="75">
        <f>各種係数!CW75</f>
        <v>3.9121510055156565E-3</v>
      </c>
      <c r="DC77" s="75">
        <f>各種係数!CX75</f>
        <v>2.1093413689195005E-2</v>
      </c>
      <c r="DD77" s="75">
        <f>各種係数!CY75</f>
        <v>2.0239745135801582E-2</v>
      </c>
      <c r="DE77" s="75">
        <f>各種係数!CZ75</f>
        <v>9.0246991766941096E-3</v>
      </c>
      <c r="DF77" s="75">
        <f>各種係数!DA75</f>
        <v>2.4209477824861141E-2</v>
      </c>
      <c r="DG77" s="75">
        <f>各種係数!DB75</f>
        <v>6.0505727483912315E-2</v>
      </c>
      <c r="DH77" s="75">
        <f>各種係数!DC75</f>
        <v>2.3774482055926639E-3</v>
      </c>
      <c r="DI77" s="75">
        <f>各種係数!DD75</f>
        <v>8.9409794893260779E-3</v>
      </c>
      <c r="DJ77" s="75">
        <f>各種係数!DE75</f>
        <v>3.9708668037561155E-3</v>
      </c>
      <c r="DK77" s="75">
        <f>各種係数!DF75</f>
        <v>3.0097194610117076E-2</v>
      </c>
      <c r="DL77" s="75">
        <f>各種係数!DG75</f>
        <v>9.5708697870410617E-3</v>
      </c>
      <c r="DM77" s="75">
        <f>各種係数!DH75</f>
        <v>4.469820554649266E-3</v>
      </c>
      <c r="DN77" s="75">
        <f>各種係数!DI75</f>
        <v>1.6224065231353495E-2</v>
      </c>
      <c r="DO77" s="75">
        <f>各種係数!DJ75</f>
        <v>1.5527230590961762E-2</v>
      </c>
      <c r="DP77" s="75">
        <f>各種係数!DK75</f>
        <v>8.2559339525283791E-3</v>
      </c>
      <c r="DQ77" s="75">
        <f>各種係数!DL75</f>
        <v>0</v>
      </c>
      <c r="DR77" s="75">
        <f>各種係数!DM75</f>
        <v>3.4623682318067811E-2</v>
      </c>
      <c r="DS77" s="75">
        <f>各種係数!DN75</f>
        <v>8.914323536234647E-3</v>
      </c>
      <c r="DT77" s="73">
        <f>各種係数!DO75</f>
        <v>6.8945235805824984E-3</v>
      </c>
      <c r="DU77" s="73">
        <f>各種係数!DP75</f>
        <v>1.1306915057523438E-2</v>
      </c>
      <c r="DV77" s="73">
        <f>各種係数!DQ75</f>
        <v>1.1740462093262028E-2</v>
      </c>
      <c r="DW77" s="73">
        <f>各種係数!DR75</f>
        <v>9.7639857548671109E-3</v>
      </c>
      <c r="DX77" s="73">
        <f>各種係数!DS75</f>
        <v>2.8353618018773907E-2</v>
      </c>
      <c r="DY77" s="73">
        <f>各種係数!DT75</f>
        <v>4.4267310821383979E-2</v>
      </c>
      <c r="DZ77" s="73">
        <f>各種係数!DU75</f>
        <v>6.315998391006287E-3</v>
      </c>
      <c r="EA77" s="73">
        <f>各種係数!DV75</f>
        <v>1.4591010169139773E-2</v>
      </c>
      <c r="EB77" s="73">
        <f>各種係数!DW75</f>
        <v>2.9386002377237612E-3</v>
      </c>
      <c r="EC77" s="73">
        <f>各種係数!DX75</f>
        <v>0</v>
      </c>
      <c r="ED77" s="73">
        <f>各種係数!DY75</f>
        <v>1.652367713263472E-2</v>
      </c>
      <c r="EE77" s="73">
        <f>各種係数!DZ75</f>
        <v>9.7844865788259405E-3</v>
      </c>
      <c r="EF77" s="73">
        <f>各種係数!EA75</f>
        <v>9.2558417695652352E-3</v>
      </c>
      <c r="EG77" s="73">
        <f>各種係数!EB75</f>
        <v>1.3702552408036884E-2</v>
      </c>
      <c r="EH77" s="73">
        <f>各種係数!EC75</f>
        <v>9.7190204734257692E-3</v>
      </c>
      <c r="EI77" s="73">
        <f>各種係数!ED75</f>
        <v>7.9365581141061185E-3</v>
      </c>
      <c r="EJ77" s="73">
        <f>各種係数!EE75</f>
        <v>1.0455325097796828E-2</v>
      </c>
      <c r="EK77" s="73">
        <f>各種係数!EF75</f>
        <v>0</v>
      </c>
      <c r="EL77" s="73">
        <f>各種係数!EG75</f>
        <v>8.2080077699092247E-3</v>
      </c>
      <c r="EM77" s="73">
        <f>各種係数!EH75</f>
        <v>0</v>
      </c>
      <c r="EN77" s="73">
        <f>各種係数!EI75</f>
        <v>6.6279414184957286E-3</v>
      </c>
      <c r="EO77" s="73">
        <f>各種係数!EJ75</f>
        <v>1.3682752520933897E-6</v>
      </c>
      <c r="EP77" s="73">
        <f>各種係数!EK75</f>
        <v>0</v>
      </c>
      <c r="EQ77" s="73">
        <f>各種係数!EL75</f>
        <v>7.267004898145313E-3</v>
      </c>
      <c r="ER77" s="73">
        <f>各種係数!EM75</f>
        <v>7.5340317585958693E-3</v>
      </c>
      <c r="ES77" s="73">
        <f>各種係数!EN75</f>
        <v>1.000721233313553E-4</v>
      </c>
      <c r="ET77" s="73">
        <f>各種係数!EO75</f>
        <v>3.4668238552089284E-3</v>
      </c>
      <c r="EU77" s="73">
        <f>各種係数!EP75</f>
        <v>4.6987163617466269E-3</v>
      </c>
      <c r="EV77" s="73">
        <f>各種係数!EQ75</f>
        <v>4.8809222000042955E-3</v>
      </c>
      <c r="EW77" s="73">
        <f>各種係数!ER75</f>
        <v>6.5765951717985357E-3</v>
      </c>
      <c r="EX77" s="73">
        <f>各種係数!ES75</f>
        <v>1.0882048561023665E-2</v>
      </c>
      <c r="EY77" s="73">
        <f>各種係数!ET75</f>
        <v>1.1036480895570742E-2</v>
      </c>
      <c r="EZ77" s="73">
        <f>各種係数!EU75</f>
        <v>2.0257107713604321E-2</v>
      </c>
      <c r="FA77" s="73">
        <f>各種係数!EV75</f>
        <v>1.2426199664391941E-2</v>
      </c>
      <c r="FB77" s="73">
        <f>各種係数!EW75</f>
        <v>5.4828867681795505E-3</v>
      </c>
      <c r="FC77" s="73">
        <f>各種係数!EX75</f>
        <v>0</v>
      </c>
      <c r="FD77" s="73">
        <f>各種係数!EY75</f>
        <v>6.5114175826462267E-3</v>
      </c>
      <c r="FE77" s="73">
        <f>各種係数!EZ75</f>
        <v>4.9264316102628847E-3</v>
      </c>
      <c r="FF77" s="73">
        <f>各種係数!FA75</f>
        <v>8.0863065017001481E-3</v>
      </c>
      <c r="FG77" s="73">
        <f>各種係数!FB75</f>
        <v>3.5676196353076491E-3</v>
      </c>
      <c r="FH77" s="73">
        <f>各種係数!FC75</f>
        <v>9.6249957578439672E-3</v>
      </c>
      <c r="FI77" s="73">
        <f>各種係数!FD75</f>
        <v>6.9582553742429691E-3</v>
      </c>
      <c r="FJ77" s="73">
        <f>各種係数!FE75</f>
        <v>4.2763161296352908E-3</v>
      </c>
      <c r="FK77" s="73">
        <f>各種係数!FF75</f>
        <v>5.5524560392696352E-3</v>
      </c>
      <c r="FL77" s="73">
        <f>各種係数!FG75</f>
        <v>1.4899179955648453E-2</v>
      </c>
      <c r="FM77" s="73">
        <f>各種係数!FH75</f>
        <v>4.0385953708214307E-3</v>
      </c>
      <c r="FN77" s="73">
        <f>各種係数!FI75</f>
        <v>7.691268641022697E-3</v>
      </c>
      <c r="FO77" s="73">
        <f>各種係数!FJ75</f>
        <v>6.1097588847998019E-3</v>
      </c>
      <c r="FP77" s="73">
        <f>各種係数!FK75</f>
        <v>5.0967008497764055E-3</v>
      </c>
      <c r="FQ77" s="73">
        <f>各種係数!FL75</f>
        <v>7.2657551197520742E-3</v>
      </c>
      <c r="FR77" s="73">
        <f>各種係数!FM75</f>
        <v>4.5301316362400118E-3</v>
      </c>
      <c r="FS77" s="73">
        <f>各種係数!FN75</f>
        <v>5.9121747580783189E-3</v>
      </c>
      <c r="FT77" s="73">
        <f>各種係数!FO75</f>
        <v>6.3685099493112239E-3</v>
      </c>
      <c r="FU77" s="73">
        <f>各種係数!FP75</f>
        <v>0</v>
      </c>
      <c r="FV77" s="73">
        <f>各種係数!FQ75</f>
        <v>2.8501877158314706E-3</v>
      </c>
      <c r="FW77" s="73">
        <f>各種係数!FR75</f>
        <v>4.2698926260050819E-3</v>
      </c>
      <c r="FX77" s="73">
        <f>各種係数!FS75</f>
        <v>1.1085298461097251E-2</v>
      </c>
      <c r="FY77" s="73">
        <f>各種係数!FT75</f>
        <v>6.1592456512861212E-3</v>
      </c>
      <c r="FZ77" s="73">
        <f>各種係数!FU75</f>
        <v>3.1995384768962132E-2</v>
      </c>
      <c r="GA77" s="73">
        <f>各種係数!FV75</f>
        <v>7.6072495886334284E-3</v>
      </c>
      <c r="GB77" s="73">
        <f>各種係数!FW75</f>
        <v>9.7537156674581751E-3</v>
      </c>
      <c r="GC77" s="73">
        <f>各種係数!FX75</f>
        <v>6.3373597729692163E-3</v>
      </c>
      <c r="GD77" s="73">
        <f>各種係数!FY75</f>
        <v>1.3000264569242501E-2</v>
      </c>
      <c r="GE77" s="73">
        <f>各種係数!FZ75</f>
        <v>1.1502902457385321E-2</v>
      </c>
      <c r="GF77" s="73">
        <f>各種係数!GA75</f>
        <v>1.8267026224460376E-2</v>
      </c>
      <c r="GG77" s="73">
        <f>各種係数!GB75</f>
        <v>7.7860961828679779E-3</v>
      </c>
      <c r="GH77" s="73">
        <f>各種係数!GC75</f>
        <v>1.4912820219943857E-2</v>
      </c>
      <c r="GI77" s="73">
        <f>各種係数!GD75</f>
        <v>1.9435667811339045E-2</v>
      </c>
      <c r="GJ77" s="73">
        <f>各種係数!GE75</f>
        <v>1.5569898503445707E-2</v>
      </c>
      <c r="GK77" s="73">
        <f>各種係数!GF75</f>
        <v>1.0551546667662191</v>
      </c>
      <c r="GL77" s="73">
        <f>各種係数!GG75</f>
        <v>6.480353285182891E-2</v>
      </c>
      <c r="GM77" s="73">
        <f>各種係数!GH75</f>
        <v>5.4380292673286583E-2</v>
      </c>
      <c r="GN77" s="73">
        <f>各種係数!GI75</f>
        <v>4.7086856705980777E-2</v>
      </c>
      <c r="GO77" s="73">
        <f>各種係数!GJ75</f>
        <v>4.8766260009247442E-2</v>
      </c>
      <c r="GP77" s="73">
        <f>各種係数!GK75</f>
        <v>9.8389194498006809E-3</v>
      </c>
      <c r="GQ77" s="73">
        <f>各種係数!GL75</f>
        <v>3.9666606758773246E-2</v>
      </c>
      <c r="GR77" s="73">
        <f>各種係数!GM75</f>
        <v>2.5032321012829883E-2</v>
      </c>
      <c r="GS77" s="73">
        <f>各種係数!GN75</f>
        <v>1.992541324842223E-2</v>
      </c>
      <c r="GT77" s="73">
        <f>各種係数!GO75</f>
        <v>1.1463666847297767E-2</v>
      </c>
      <c r="GU77" s="73">
        <f>各種係数!GP75</f>
        <v>9.1168473528380912E-3</v>
      </c>
      <c r="GV77" s="73">
        <f>各種係数!GQ75</f>
        <v>1.1457745479584442E-2</v>
      </c>
      <c r="GW77" s="73">
        <f>各種係数!GR75</f>
        <v>1.9082089986776026E-3</v>
      </c>
      <c r="GX77" s="73">
        <f>各種係数!GS75</f>
        <v>9.3885346209144523E-3</v>
      </c>
      <c r="GY77" s="73">
        <f>各種係数!GT75</f>
        <v>5.4148366552708629E-3</v>
      </c>
      <c r="GZ77" s="73">
        <f>各種係数!GU75</f>
        <v>4.6826432711019892E-3</v>
      </c>
      <c r="HA77" s="73">
        <f>各種係数!GV75</f>
        <v>6.0598205560186778E-3</v>
      </c>
      <c r="HB77" s="73">
        <f>各種係数!GW75</f>
        <v>5.7451303132599867E-3</v>
      </c>
      <c r="HC77" s="73">
        <f>各種係数!GX75</f>
        <v>1.3156977276254379E-2</v>
      </c>
      <c r="HD77" s="73">
        <f>各種係数!GY75</f>
        <v>1.1103478144858757E-2</v>
      </c>
      <c r="HE77" s="73">
        <f>各種係数!GZ75</f>
        <v>2.2470920512478402E-3</v>
      </c>
      <c r="HF77" s="73">
        <f>各種係数!HA75</f>
        <v>4.8047629248049624E-3</v>
      </c>
      <c r="HG77" s="73">
        <f>各種係数!HB75</f>
        <v>1.7487133838085277E-2</v>
      </c>
      <c r="HH77" s="73">
        <f>各種係数!HC75</f>
        <v>1.5353912269090768E-2</v>
      </c>
      <c r="HI77" s="73">
        <f>各種係数!HD75</f>
        <v>7.6988481771654554E-3</v>
      </c>
      <c r="HJ77" s="73">
        <f>各種係数!HE75</f>
        <v>1.8488851813557125E-2</v>
      </c>
      <c r="HK77" s="73">
        <f>各種係数!HF75</f>
        <v>4.2036139068595858E-2</v>
      </c>
      <c r="HL77" s="73">
        <f>各種係数!HG75</f>
        <v>4.9214586270011473E-3</v>
      </c>
      <c r="HM77" s="73">
        <f>各種係数!HH75</f>
        <v>7.7325363372660752E-3</v>
      </c>
      <c r="HN77" s="73">
        <f>各種係数!HI75</f>
        <v>4.1476758140726842E-3</v>
      </c>
      <c r="HO77" s="73">
        <f>各種係数!HJ75</f>
        <v>2.6962008305805526E-2</v>
      </c>
      <c r="HP77" s="73">
        <f>各種係数!HK75</f>
        <v>1.0301166985196685E-2</v>
      </c>
      <c r="HQ77" s="73">
        <f>各種係数!HL75</f>
        <v>6.3181083737579137E-3</v>
      </c>
      <c r="HR77" s="73">
        <f>各種係数!HM75</f>
        <v>1.4333495737826942E-2</v>
      </c>
      <c r="HS77" s="73">
        <f>各種係数!HN75</f>
        <v>1.2001097624803532E-2</v>
      </c>
      <c r="HT77" s="73">
        <f>各種係数!HO75</f>
        <v>9.6484909217478387E-3</v>
      </c>
      <c r="HU77" s="73">
        <f>各種係数!HP75</f>
        <v>3.9674908613572266E-3</v>
      </c>
      <c r="HV77" s="73">
        <f>各種係数!HQ75</f>
        <v>2.5754296657168052E-2</v>
      </c>
      <c r="HW77" s="203">
        <v>0</v>
      </c>
      <c r="HX77" s="203">
        <f t="shared" si="28"/>
        <v>0</v>
      </c>
      <c r="HY77" s="203">
        <f t="shared" si="29"/>
        <v>0</v>
      </c>
      <c r="HZ77" s="72">
        <f>各種係数!HT75</f>
        <v>5.3104527798712969E-4</v>
      </c>
      <c r="IA77" s="221">
        <f t="shared" si="30"/>
        <v>0</v>
      </c>
      <c r="IB77" s="203">
        <f t="shared" si="37"/>
        <v>0</v>
      </c>
      <c r="IC77" s="219">
        <f t="shared" si="38"/>
        <v>0</v>
      </c>
      <c r="ID77" s="219">
        <f t="shared" si="39"/>
        <v>0</v>
      </c>
      <c r="IE77" s="72">
        <f>各種係数!HT75</f>
        <v>5.3104527798712969E-4</v>
      </c>
      <c r="IF77" s="221">
        <f t="shared" si="31"/>
        <v>0</v>
      </c>
      <c r="II77" s="72">
        <f>各種係数!I75</f>
        <v>7.012373558494342E-2</v>
      </c>
      <c r="IJ77" s="219">
        <f t="shared" si="40"/>
        <v>0</v>
      </c>
      <c r="IK77" s="73">
        <f>各種係数!C75</f>
        <v>0.62098989813601591</v>
      </c>
      <c r="IL77" s="219">
        <f t="shared" si="41"/>
        <v>0</v>
      </c>
      <c r="IM77" s="232">
        <v>0</v>
      </c>
      <c r="IN77" s="545">
        <f>各種係数!E75</f>
        <v>0.63254057091381</v>
      </c>
      <c r="IO77" s="219">
        <f t="shared" si="42"/>
        <v>0</v>
      </c>
      <c r="IP77" s="545">
        <f>各種係数!F75</f>
        <v>0.30811596658892154</v>
      </c>
      <c r="IQ77" s="232">
        <f t="shared" si="43"/>
        <v>0</v>
      </c>
      <c r="IR77" s="72">
        <f>各種係数!HT75</f>
        <v>5.3104527798712969E-4</v>
      </c>
      <c r="IS77" s="233">
        <f t="shared" si="44"/>
        <v>0</v>
      </c>
      <c r="IT77" s="234">
        <f t="shared" si="45"/>
        <v>0</v>
      </c>
      <c r="IU77" s="234">
        <f t="shared" si="46"/>
        <v>0</v>
      </c>
      <c r="IV77" s="234">
        <f t="shared" si="47"/>
        <v>0</v>
      </c>
      <c r="IW77" s="235">
        <f t="shared" si="48"/>
        <v>0</v>
      </c>
      <c r="IY77" s="177"/>
      <c r="IZ77" s="181"/>
      <c r="JA77" s="178"/>
      <c r="JB77" s="181"/>
    </row>
    <row r="78" spans="1:262">
      <c r="A78" s="6" t="s">
        <v>285</v>
      </c>
      <c r="B78" s="1" t="s">
        <v>54</v>
      </c>
      <c r="C78" s="219">
        <f>'計算2-1'!AC78</f>
        <v>0</v>
      </c>
      <c r="D78" s="545">
        <f>各種係数!D76</f>
        <v>0.23049140855860786</v>
      </c>
      <c r="E78" s="545">
        <f>各種係数!E76</f>
        <v>0.76950859144139216</v>
      </c>
      <c r="F78" s="545">
        <f>各種係数!F76</f>
        <v>0.21414030863521943</v>
      </c>
      <c r="G78" s="546">
        <f t="shared" si="32"/>
        <v>0</v>
      </c>
      <c r="H78" s="546">
        <f t="shared" si="33"/>
        <v>0</v>
      </c>
      <c r="I78" s="546">
        <f t="shared" si="34"/>
        <v>0</v>
      </c>
      <c r="J78" s="72">
        <f>各種係数!HT76</f>
        <v>5.2664988508263101E-4</v>
      </c>
      <c r="K78" s="221">
        <f t="shared" si="35"/>
        <v>0</v>
      </c>
      <c r="L78" s="546">
        <v>0</v>
      </c>
      <c r="M78" s="558">
        <f>各種係数!C76</f>
        <v>1</v>
      </c>
      <c r="N78" s="546">
        <f t="shared" si="36"/>
        <v>0</v>
      </c>
      <c r="O78" s="75">
        <f>各種係数!J76</f>
        <v>5.0321600775867593E-5</v>
      </c>
      <c r="P78" s="75">
        <f>各種係数!K76</f>
        <v>0</v>
      </c>
      <c r="Q78" s="75">
        <f>各種係数!L76</f>
        <v>1.0253935701791423E-3</v>
      </c>
      <c r="R78" s="75">
        <f>各種係数!M76</f>
        <v>6.0235780053351695E-4</v>
      </c>
      <c r="S78" s="75">
        <f>各種係数!N76</f>
        <v>3.7936267071320183E-4</v>
      </c>
      <c r="T78" s="75">
        <f>各種係数!O76</f>
        <v>1.1261261261261261E-2</v>
      </c>
      <c r="U78" s="75">
        <f>各種係数!P76</f>
        <v>1.7605633802816902E-3</v>
      </c>
      <c r="V78" s="75">
        <f>各種係数!Q76</f>
        <v>1.2291803895737273E-3</v>
      </c>
      <c r="W78" s="75">
        <f>各種係数!R76</f>
        <v>1.0298661174047373E-3</v>
      </c>
      <c r="X78" s="75">
        <f>各種係数!S76</f>
        <v>0</v>
      </c>
      <c r="Y78" s="75">
        <f>各種係数!T76</f>
        <v>0</v>
      </c>
      <c r="Z78" s="75">
        <f>各種係数!U76</f>
        <v>1.2707101314696251E-3</v>
      </c>
      <c r="AA78" s="75">
        <f>各種係数!V76</f>
        <v>1.3999569244023261E-3</v>
      </c>
      <c r="AB78" s="75">
        <f>各種係数!W76</f>
        <v>6.9537805386861993E-4</v>
      </c>
      <c r="AC78" s="75">
        <f>各種係数!X76</f>
        <v>1.8859028760018859E-3</v>
      </c>
      <c r="AD78" s="75">
        <f>各種係数!Y76</f>
        <v>2.6409613099168095E-4</v>
      </c>
      <c r="AE78" s="75">
        <f>各種係数!Z76</f>
        <v>7.707750770775077E-4</v>
      </c>
      <c r="AF78" s="75">
        <f>各種係数!AA76</f>
        <v>2.0436786215187338E-3</v>
      </c>
      <c r="AG78" s="75">
        <f>各種係数!AB76</f>
        <v>0</v>
      </c>
      <c r="AH78" s="75">
        <f>各種係数!AC76</f>
        <v>7.0577856197618001E-4</v>
      </c>
      <c r="AI78" s="75">
        <f>各種係数!AD76</f>
        <v>0</v>
      </c>
      <c r="AJ78" s="75">
        <f>各種係数!AE76</f>
        <v>5.7460256655813061E-4</v>
      </c>
      <c r="AK78" s="75">
        <f>各種係数!AF76</f>
        <v>0</v>
      </c>
      <c r="AL78" s="75">
        <f>各種係数!AG76</f>
        <v>0</v>
      </c>
      <c r="AM78" s="75">
        <f>各種係数!AH76</f>
        <v>2.22912238509816E-3</v>
      </c>
      <c r="AN78" s="75">
        <f>各種係数!AI76</f>
        <v>5.5016181229773458E-4</v>
      </c>
      <c r="AO78" s="75">
        <f>各種係数!AJ76</f>
        <v>0</v>
      </c>
      <c r="AP78" s="75">
        <f>各種係数!AK76</f>
        <v>7.4608306391444918E-4</v>
      </c>
      <c r="AQ78" s="75">
        <f>各種係数!AL76</f>
        <v>1.7327935222672065E-3</v>
      </c>
      <c r="AR78" s="75">
        <f>各種係数!AM76</f>
        <v>1.2590494176896443E-3</v>
      </c>
      <c r="AS78" s="75">
        <f>各種係数!AN76</f>
        <v>7.8908803967985572E-4</v>
      </c>
      <c r="AT78" s="75">
        <f>各種係数!AO76</f>
        <v>1.3546130732476232E-3</v>
      </c>
      <c r="AU78" s="75">
        <f>各種係数!AP76</f>
        <v>2.0687752850312613E-3</v>
      </c>
      <c r="AV78" s="75">
        <f>各種係数!AQ76</f>
        <v>2.5974025974025974E-3</v>
      </c>
      <c r="AW78" s="75">
        <f>各種係数!AR76</f>
        <v>1.2799180852425445E-3</v>
      </c>
      <c r="AX78" s="75">
        <f>各種係数!AS76</f>
        <v>0</v>
      </c>
      <c r="AY78" s="75">
        <f>各種係数!AT76</f>
        <v>0</v>
      </c>
      <c r="AZ78" s="75">
        <f>各種係数!AU76</f>
        <v>7.3455146451198233E-4</v>
      </c>
      <c r="BA78" s="75">
        <f>各種係数!AV76</f>
        <v>4.5038282540159135E-4</v>
      </c>
      <c r="BB78" s="75">
        <f>各種係数!AW76</f>
        <v>4.1208225161742281E-5</v>
      </c>
      <c r="BC78" s="75">
        <f>各種係数!AX76</f>
        <v>4.5072115384615387E-4</v>
      </c>
      <c r="BD78" s="75">
        <f>各種係数!AY76</f>
        <v>1.9086452956231293E-3</v>
      </c>
      <c r="BE78" s="75">
        <f>各種係数!AZ76</f>
        <v>9.5573440643863174E-4</v>
      </c>
      <c r="BF78" s="75">
        <f>各種係数!BA76</f>
        <v>9.0516126648686592E-4</v>
      </c>
      <c r="BG78" s="75">
        <f>各種係数!BB76</f>
        <v>9.4816510415790035E-4</v>
      </c>
      <c r="BH78" s="75">
        <f>各種係数!BC76</f>
        <v>1.0369186234905274E-3</v>
      </c>
      <c r="BI78" s="75">
        <f>各種係数!BD76</f>
        <v>3.8074140735869303E-4</v>
      </c>
      <c r="BJ78" s="75">
        <f>各種係数!BE76</f>
        <v>8.8972037794834134E-4</v>
      </c>
      <c r="BK78" s="75">
        <f>各種係数!BF76</f>
        <v>6.5783387638890321E-4</v>
      </c>
      <c r="BL78" s="75">
        <f>各種係数!BG76</f>
        <v>1.5586034912718205E-3</v>
      </c>
      <c r="BM78" s="75">
        <f>各種係数!BH76</f>
        <v>8.3814490594151612E-4</v>
      </c>
      <c r="BN78" s="75">
        <f>各種係数!BI76</f>
        <v>1.5824454056335058E-4</v>
      </c>
      <c r="BO78" s="75">
        <f>各種係数!BJ76</f>
        <v>9.0997330744964811E-4</v>
      </c>
      <c r="BP78" s="75">
        <f>各種係数!BK76</f>
        <v>7.2944780800933689E-4</v>
      </c>
      <c r="BQ78" s="75">
        <f>各種係数!BL76</f>
        <v>0</v>
      </c>
      <c r="BR78" s="75">
        <f>各種係数!BM76</f>
        <v>4.3725404459991256E-4</v>
      </c>
      <c r="BS78" s="75">
        <f>各種係数!BN76</f>
        <v>3.2780214314780484E-4</v>
      </c>
      <c r="BT78" s="75">
        <f>各種係数!BO76</f>
        <v>0</v>
      </c>
      <c r="BU78" s="75">
        <f>各種係数!BP76</f>
        <v>9.5887492009375669E-4</v>
      </c>
      <c r="BV78" s="75">
        <f>各種係数!BQ76</f>
        <v>9.5448871920200543E-4</v>
      </c>
      <c r="BW78" s="75">
        <f>各種係数!BR76</f>
        <v>0</v>
      </c>
      <c r="BX78" s="75">
        <f>各種係数!BS76</f>
        <v>2.8143848199380919E-3</v>
      </c>
      <c r="BY78" s="75">
        <f>各種係数!BT76</f>
        <v>1.0284147177572942E-3</v>
      </c>
      <c r="BZ78" s="75">
        <f>各種係数!BU76</f>
        <v>5.7965888548298353E-4</v>
      </c>
      <c r="CA78" s="75">
        <f>各種係数!BV76</f>
        <v>6.4691421917453741E-4</v>
      </c>
      <c r="CB78" s="75">
        <f>各種係数!BW76</f>
        <v>2.6519664263742774E-3</v>
      </c>
      <c r="CC78" s="75">
        <f>各種係数!BX76</f>
        <v>6.1436672967863891E-3</v>
      </c>
      <c r="CD78" s="75">
        <f>各種係数!BY76</f>
        <v>4.7675804529201431E-4</v>
      </c>
      <c r="CE78" s="75">
        <f>各種係数!BZ76</f>
        <v>6.2056393747818327E-4</v>
      </c>
      <c r="CF78" s="75">
        <f>各種係数!CA76</f>
        <v>1.2706033279498369E-2</v>
      </c>
      <c r="CG78" s="75">
        <f>各種係数!CB76</f>
        <v>7.4697752824021014E-3</v>
      </c>
      <c r="CH78" s="75">
        <f>各種係数!CC76</f>
        <v>1.6394877968698696E-2</v>
      </c>
      <c r="CI78" s="75">
        <f>各種係数!CD76</f>
        <v>9.3152421068326691E-2</v>
      </c>
      <c r="CJ78" s="75">
        <f>各種係数!CE76</f>
        <v>1.0586264506564066E-2</v>
      </c>
      <c r="CK78" s="75">
        <f>各種係数!CF76</f>
        <v>1.1266698857234831E-3</v>
      </c>
      <c r="CL78" s="75">
        <f>各種係数!CG76</f>
        <v>3.9843231207926984E-3</v>
      </c>
      <c r="CM78" s="75">
        <f>各種係数!CH76</f>
        <v>2.3827703325346884E-2</v>
      </c>
      <c r="CN78" s="75">
        <f>各種係数!CI76</f>
        <v>3.011650912288415E-2</v>
      </c>
      <c r="CO78" s="75">
        <f>各種係数!CJ76</f>
        <v>2.0775623268698062E-3</v>
      </c>
      <c r="CP78" s="75">
        <f>各種係数!CK76</f>
        <v>2.8571428571428571E-2</v>
      </c>
      <c r="CQ78" s="75">
        <f>各種係数!CL76</f>
        <v>3.3135610554305583E-2</v>
      </c>
      <c r="CR78" s="75">
        <f>各種係数!CM76</f>
        <v>1.3172027813895641E-2</v>
      </c>
      <c r="CS78" s="75">
        <f>各種係数!CN76</f>
        <v>5.8559681036630951E-3</v>
      </c>
      <c r="CT78" s="75">
        <f>各種係数!CO76</f>
        <v>4.8878805877140882E-3</v>
      </c>
      <c r="CU78" s="75">
        <f>各種係数!CP76</f>
        <v>3.3578656853725849E-3</v>
      </c>
      <c r="CV78" s="75">
        <f>各種係数!CQ76</f>
        <v>1.392037291274225E-2</v>
      </c>
      <c r="CW78" s="75">
        <f>各種係数!CR76</f>
        <v>2.2168087697929353E-2</v>
      </c>
      <c r="CX78" s="75">
        <f>各種係数!CS76</f>
        <v>7.2862694300518133E-3</v>
      </c>
      <c r="CY78" s="75">
        <f>各種係数!CT76</f>
        <v>1.179014012039325E-3</v>
      </c>
      <c r="CZ78" s="75">
        <f>各種係数!CU76</f>
        <v>4.9702462982961087E-4</v>
      </c>
      <c r="DA78" s="75">
        <f>各種係数!CV76</f>
        <v>1.0666925258794153E-3</v>
      </c>
      <c r="DB78" s="75">
        <f>各種係数!CW76</f>
        <v>8.2232962444354109E-3</v>
      </c>
      <c r="DC78" s="75">
        <f>各種係数!CX76</f>
        <v>4.1134548237432437E-3</v>
      </c>
      <c r="DD78" s="75">
        <f>各種係数!CY76</f>
        <v>2.3398549289944024E-3</v>
      </c>
      <c r="DE78" s="75">
        <f>各種係数!CZ76</f>
        <v>2.6519949335022165E-3</v>
      </c>
      <c r="DF78" s="75">
        <f>各種係数!DA76</f>
        <v>7.0906420407543091E-3</v>
      </c>
      <c r="DG78" s="75">
        <f>各種係数!DB76</f>
        <v>9.5858588555712797E-3</v>
      </c>
      <c r="DH78" s="75">
        <f>各種係数!DC76</f>
        <v>7.9248273519755459E-4</v>
      </c>
      <c r="DI78" s="75">
        <f>各種係数!DD76</f>
        <v>1.3562159899539556E-3</v>
      </c>
      <c r="DJ78" s="75">
        <f>各種係数!DE76</f>
        <v>4.0772293074281549E-3</v>
      </c>
      <c r="DK78" s="75">
        <f>各種係数!DF76</f>
        <v>5.6328694499668654E-3</v>
      </c>
      <c r="DL78" s="75">
        <f>各種係数!DG76</f>
        <v>1.841424009372461E-2</v>
      </c>
      <c r="DM78" s="75">
        <f>各種係数!DH76</f>
        <v>1.1908646003262642E-2</v>
      </c>
      <c r="DN78" s="75">
        <f>各種係数!DI76</f>
        <v>2.569043031470777E-3</v>
      </c>
      <c r="DO78" s="75">
        <f>各種係数!DJ76</f>
        <v>7.8794901506373111E-3</v>
      </c>
      <c r="DP78" s="75">
        <f>各種係数!DK76</f>
        <v>1.1567907456740346E-2</v>
      </c>
      <c r="DQ78" s="75">
        <f>各種係数!DL76</f>
        <v>0</v>
      </c>
      <c r="DR78" s="75">
        <f>各種係数!DM76</f>
        <v>7.0510234507919246E-3</v>
      </c>
      <c r="DS78" s="75">
        <f>各種係数!DN76</f>
        <v>3.268141888814535E-3</v>
      </c>
      <c r="DT78" s="73">
        <f>各種係数!DO76</f>
        <v>1.6282710351480409E-3</v>
      </c>
      <c r="DU78" s="73">
        <f>各種係数!DP76</f>
        <v>2.6626923786139205E-3</v>
      </c>
      <c r="DV78" s="73">
        <f>各種係数!DQ76</f>
        <v>2.5389344687565653E-3</v>
      </c>
      <c r="DW78" s="73">
        <f>各種係数!DR76</f>
        <v>2.1789983033062717E-3</v>
      </c>
      <c r="DX78" s="73">
        <f>各種係数!DS76</f>
        <v>1.4429076953884679E-2</v>
      </c>
      <c r="DY78" s="73">
        <f>各種係数!DT76</f>
        <v>9.8064783938926637E-3</v>
      </c>
      <c r="DZ78" s="73">
        <f>各種係数!DU76</f>
        <v>3.0890930532564949E-3</v>
      </c>
      <c r="EA78" s="73">
        <f>各種係数!DV76</f>
        <v>2.9476996735142247E-3</v>
      </c>
      <c r="EB78" s="73">
        <f>各種係数!DW76</f>
        <v>8.957094145585463E-4</v>
      </c>
      <c r="EC78" s="73">
        <f>各種係数!DX76</f>
        <v>0</v>
      </c>
      <c r="ED78" s="73">
        <f>各種係数!DY76</f>
        <v>3.2183727165779807E-3</v>
      </c>
      <c r="EE78" s="73">
        <f>各種係数!DZ76</f>
        <v>2.4617022988897993E-3</v>
      </c>
      <c r="EF78" s="73">
        <f>各種係数!EA76</f>
        <v>2.5609467726854414E-3</v>
      </c>
      <c r="EG78" s="73">
        <f>各種係数!EB76</f>
        <v>3.4434003014757481E-3</v>
      </c>
      <c r="EH78" s="73">
        <f>各種係数!EC76</f>
        <v>2.3344724873160761E-3</v>
      </c>
      <c r="EI78" s="73">
        <f>各種係数!ED76</f>
        <v>2.0765343590026788E-3</v>
      </c>
      <c r="EJ78" s="73">
        <f>各種係数!EE76</f>
        <v>3.5406839472616699E-3</v>
      </c>
      <c r="EK78" s="73">
        <f>各種係数!EF76</f>
        <v>0</v>
      </c>
      <c r="EL78" s="73">
        <f>各種係数!EG76</f>
        <v>2.1435513529263444E-3</v>
      </c>
      <c r="EM78" s="73">
        <f>各種係数!EH76</f>
        <v>0</v>
      </c>
      <c r="EN78" s="73">
        <f>各種係数!EI76</f>
        <v>1.286172944877449E-3</v>
      </c>
      <c r="EO78" s="73">
        <f>各種係数!EJ76</f>
        <v>2.6551812987920167E-7</v>
      </c>
      <c r="EP78" s="73">
        <f>各種係数!EK76</f>
        <v>0</v>
      </c>
      <c r="EQ78" s="73">
        <f>各種係数!EL76</f>
        <v>3.3156385301479309E-3</v>
      </c>
      <c r="ER78" s="73">
        <f>各種係数!EM76</f>
        <v>1.3178262948439882E-3</v>
      </c>
      <c r="ES78" s="73">
        <f>各種係数!EN76</f>
        <v>5.0926423835246603E-5</v>
      </c>
      <c r="ET78" s="73">
        <f>各種係数!EO76</f>
        <v>1.8188579445270177E-3</v>
      </c>
      <c r="EU78" s="73">
        <f>各種係数!EP76</f>
        <v>2.8548537794437878E-3</v>
      </c>
      <c r="EV78" s="73">
        <f>各種係数!EQ76</f>
        <v>2.0211683955261689E-3</v>
      </c>
      <c r="EW78" s="73">
        <f>各種係数!ER76</f>
        <v>2.6814834930127002E-3</v>
      </c>
      <c r="EX78" s="73">
        <f>各種係数!ES76</f>
        <v>2.895578014922582E-3</v>
      </c>
      <c r="EY78" s="73">
        <f>各種係数!ET76</f>
        <v>4.7344498746722365E-3</v>
      </c>
      <c r="EZ78" s="73">
        <f>各種係数!EU76</f>
        <v>4.5087272178315025E-3</v>
      </c>
      <c r="FA78" s="73">
        <f>各種係数!EV76</f>
        <v>3.5140706670245465E-3</v>
      </c>
      <c r="FB78" s="73">
        <f>各種係数!EW76</f>
        <v>1.2782500387206769E-3</v>
      </c>
      <c r="FC78" s="73">
        <f>各種係数!EX76</f>
        <v>0</v>
      </c>
      <c r="FD78" s="73">
        <f>各種係数!EY76</f>
        <v>1.8258792709239242E-3</v>
      </c>
      <c r="FE78" s="73">
        <f>各種係数!EZ76</f>
        <v>1.2112950298045076E-3</v>
      </c>
      <c r="FF78" s="73">
        <f>各種係数!FA76</f>
        <v>1.0627099618255957E-3</v>
      </c>
      <c r="FG78" s="73">
        <f>各種係数!FB76</f>
        <v>1.12892806426575E-3</v>
      </c>
      <c r="FH78" s="73">
        <f>各種係数!FC76</f>
        <v>2.8416115487198855E-3</v>
      </c>
      <c r="FI78" s="73">
        <f>各種係数!FD76</f>
        <v>1.9164376657409452E-3</v>
      </c>
      <c r="FJ78" s="73">
        <f>各種係数!FE76</f>
        <v>1.6176569373963232E-3</v>
      </c>
      <c r="FK78" s="73">
        <f>各種係数!FF76</f>
        <v>1.8381425360557199E-3</v>
      </c>
      <c r="FL78" s="73">
        <f>各種係数!FG76</f>
        <v>2.5428595860103841E-3</v>
      </c>
      <c r="FM78" s="73">
        <f>各種係数!FH76</f>
        <v>1.3122279355952616E-3</v>
      </c>
      <c r="FN78" s="73">
        <f>各種係数!FI76</f>
        <v>1.9542326258676942E-3</v>
      </c>
      <c r="FO78" s="73">
        <f>各種係数!FJ76</f>
        <v>1.7196797030908748E-3</v>
      </c>
      <c r="FP78" s="73">
        <f>各種係数!FK76</f>
        <v>2.4195603365708722E-3</v>
      </c>
      <c r="FQ78" s="73">
        <f>各種係数!FL76</f>
        <v>1.7751668306232214E-3</v>
      </c>
      <c r="FR78" s="73">
        <f>各種係数!FM76</f>
        <v>1.1387187486692194E-3</v>
      </c>
      <c r="FS78" s="73">
        <f>各種係数!FN76</f>
        <v>1.5412904177412457E-3</v>
      </c>
      <c r="FT78" s="73">
        <f>各種係数!FO76</f>
        <v>2.0822559650688723E-3</v>
      </c>
      <c r="FU78" s="73">
        <f>各種係数!FP76</f>
        <v>0</v>
      </c>
      <c r="FV78" s="73">
        <f>各種係数!FQ76</f>
        <v>8.3202842259341508E-4</v>
      </c>
      <c r="FW78" s="73">
        <f>各種係数!FR76</f>
        <v>1.1855719104281832E-3</v>
      </c>
      <c r="FX78" s="73">
        <f>各種係数!FS76</f>
        <v>7.342617896493464E-4</v>
      </c>
      <c r="FY78" s="73">
        <f>各種係数!FT76</f>
        <v>1.825004955513395E-3</v>
      </c>
      <c r="FZ78" s="73">
        <f>各種係数!FU76</f>
        <v>3.9768746445900871E-3</v>
      </c>
      <c r="GA78" s="73">
        <f>各種係数!FV76</f>
        <v>3.0182683563013688E-3</v>
      </c>
      <c r="GB78" s="73">
        <f>各種係数!FW76</f>
        <v>4.6946214739503854E-3</v>
      </c>
      <c r="GC78" s="73">
        <f>各種係数!FX76</f>
        <v>2.8666601346976424E-3</v>
      </c>
      <c r="GD78" s="73">
        <f>各種係数!FY76</f>
        <v>2.6624590398399506E-3</v>
      </c>
      <c r="GE78" s="73">
        <f>各種係数!FZ76</f>
        <v>2.1616551419889603E-3</v>
      </c>
      <c r="GF78" s="73">
        <f>各種係数!GA76</f>
        <v>4.0026000096342034E-3</v>
      </c>
      <c r="GG78" s="73">
        <f>各種係数!GB76</f>
        <v>7.7916516387440135E-3</v>
      </c>
      <c r="GH78" s="73">
        <f>各種係数!GC76</f>
        <v>2.2659320617962487E-3</v>
      </c>
      <c r="GI78" s="73">
        <f>各種係数!GD76</f>
        <v>2.2297667682001959E-3</v>
      </c>
      <c r="GJ78" s="73">
        <f>各種係数!GE76</f>
        <v>1.4864243573920863E-2</v>
      </c>
      <c r="GK78" s="73">
        <f>各種係数!GF76</f>
        <v>9.2508903429695515E-3</v>
      </c>
      <c r="GL78" s="73">
        <f>各種係数!GG76</f>
        <v>1.0177315725408256</v>
      </c>
      <c r="GM78" s="73">
        <f>各種係数!GH76</f>
        <v>9.5668281038570863E-2</v>
      </c>
      <c r="GN78" s="73">
        <f>各種係数!GI76</f>
        <v>1.1270497355532561E-2</v>
      </c>
      <c r="GO78" s="73">
        <f>各種係数!GJ76</f>
        <v>2.3033173142391577E-3</v>
      </c>
      <c r="GP78" s="73">
        <f>各種係数!GK76</f>
        <v>4.6528436841561981E-3</v>
      </c>
      <c r="GQ78" s="73">
        <f>各種係数!GL76</f>
        <v>2.767093431726066E-2</v>
      </c>
      <c r="GR78" s="73">
        <f>各種係数!GM76</f>
        <v>3.2008446553790808E-2</v>
      </c>
      <c r="GS78" s="73">
        <f>各種係数!GN76</f>
        <v>4.5076128855386427E-3</v>
      </c>
      <c r="GT78" s="73">
        <f>各種係数!GO76</f>
        <v>2.9908773150751546E-2</v>
      </c>
      <c r="GU78" s="73">
        <f>各種係数!GP76</f>
        <v>3.4968036317750993E-2</v>
      </c>
      <c r="GV78" s="73">
        <f>各種係数!GQ76</f>
        <v>1.4780462486236693E-2</v>
      </c>
      <c r="GW78" s="73">
        <f>各種係数!GR76</f>
        <v>6.785399268648875E-3</v>
      </c>
      <c r="GX78" s="73">
        <f>各種係数!GS76</f>
        <v>7.102632803638439E-3</v>
      </c>
      <c r="GY78" s="73">
        <f>各種係数!GT76</f>
        <v>5.4614967560438011E-3</v>
      </c>
      <c r="GZ78" s="73">
        <f>各種係数!GU76</f>
        <v>1.5518661689346246E-2</v>
      </c>
      <c r="HA78" s="73">
        <f>各種係数!GV76</f>
        <v>2.4205188952410361E-2</v>
      </c>
      <c r="HB78" s="73">
        <f>各種係数!GW76</f>
        <v>9.4132288115928112E-3</v>
      </c>
      <c r="HC78" s="73">
        <f>各種係数!GX76</f>
        <v>2.437028217125806E-3</v>
      </c>
      <c r="HD78" s="73">
        <f>各種係数!GY76</f>
        <v>1.7641033949124367E-3</v>
      </c>
      <c r="HE78" s="73">
        <f>各種係数!GZ76</f>
        <v>2.3603888249572138E-3</v>
      </c>
      <c r="HF78" s="73">
        <f>各種係数!HA76</f>
        <v>9.6777236034074361E-3</v>
      </c>
      <c r="HG78" s="73">
        <f>各種係数!HB76</f>
        <v>6.0227589914615409E-3</v>
      </c>
      <c r="HH78" s="73">
        <f>各種係数!HC76</f>
        <v>3.8471866719354043E-3</v>
      </c>
      <c r="HI78" s="73">
        <f>各種係数!HD76</f>
        <v>3.9260240962894427E-3</v>
      </c>
      <c r="HJ78" s="73">
        <f>各種係数!HE76</f>
        <v>8.9544145885472447E-3</v>
      </c>
      <c r="HK78" s="73">
        <f>各種係数!HF76</f>
        <v>1.1278558304957572E-2</v>
      </c>
      <c r="HL78" s="73">
        <f>各種係数!HG76</f>
        <v>4.4064392260692292E-3</v>
      </c>
      <c r="HM78" s="73">
        <f>各種係数!HH76</f>
        <v>2.6031931295772168E-3</v>
      </c>
      <c r="HN78" s="73">
        <f>各種係数!HI76</f>
        <v>5.1112220044713134E-3</v>
      </c>
      <c r="HO78" s="73">
        <f>各種係数!HJ76</f>
        <v>9.7729287283887072E-3</v>
      </c>
      <c r="HP78" s="73">
        <f>各種係数!HK76</f>
        <v>2.0587255063317701E-2</v>
      </c>
      <c r="HQ78" s="73">
        <f>各種係数!HL76</f>
        <v>1.3726579693273625E-2</v>
      </c>
      <c r="HR78" s="73">
        <f>各種係数!HM76</f>
        <v>4.7355786134941598E-3</v>
      </c>
      <c r="HS78" s="73">
        <f>各種係数!HN76</f>
        <v>9.0163271307973167E-3</v>
      </c>
      <c r="HT78" s="73">
        <f>各種係数!HO76</f>
        <v>1.3915797029593431E-2</v>
      </c>
      <c r="HU78" s="73">
        <f>各種係数!HP76</f>
        <v>2.8660695206296233E-3</v>
      </c>
      <c r="HV78" s="73">
        <f>各種係数!HQ76</f>
        <v>8.410915756634614E-3</v>
      </c>
      <c r="HW78" s="203">
        <v>0</v>
      </c>
      <c r="HX78" s="203">
        <f t="shared" si="28"/>
        <v>0</v>
      </c>
      <c r="HY78" s="203">
        <f t="shared" si="29"/>
        <v>0</v>
      </c>
      <c r="HZ78" s="72">
        <f>各種係数!HT76</f>
        <v>5.2664988508263101E-4</v>
      </c>
      <c r="IA78" s="221">
        <f t="shared" si="30"/>
        <v>0</v>
      </c>
      <c r="IB78" s="203">
        <f t="shared" si="37"/>
        <v>0</v>
      </c>
      <c r="IC78" s="219">
        <f t="shared" si="38"/>
        <v>0</v>
      </c>
      <c r="ID78" s="219">
        <f t="shared" si="39"/>
        <v>0</v>
      </c>
      <c r="IE78" s="72">
        <f>各種係数!HT76</f>
        <v>5.2664988508263101E-4</v>
      </c>
      <c r="IF78" s="221">
        <f t="shared" si="31"/>
        <v>0</v>
      </c>
      <c r="II78" s="72">
        <f>各種係数!I76</f>
        <v>1.834522518172129E-5</v>
      </c>
      <c r="IJ78" s="219">
        <f t="shared" si="40"/>
        <v>0</v>
      </c>
      <c r="IK78" s="73">
        <f>各種係数!C76</f>
        <v>1</v>
      </c>
      <c r="IL78" s="219">
        <f t="shared" si="41"/>
        <v>0</v>
      </c>
      <c r="IM78" s="232">
        <v>0</v>
      </c>
      <c r="IN78" s="545">
        <f>各種係数!E76</f>
        <v>0.76950859144139216</v>
      </c>
      <c r="IO78" s="219">
        <f t="shared" si="42"/>
        <v>0</v>
      </c>
      <c r="IP78" s="545">
        <f>各種係数!F76</f>
        <v>0.21414030863521943</v>
      </c>
      <c r="IQ78" s="232">
        <f t="shared" si="43"/>
        <v>0</v>
      </c>
      <c r="IR78" s="72">
        <f>各種係数!HT76</f>
        <v>5.2664988508263101E-4</v>
      </c>
      <c r="IS78" s="233">
        <f t="shared" si="44"/>
        <v>0</v>
      </c>
      <c r="IT78" s="234">
        <f t="shared" si="45"/>
        <v>0</v>
      </c>
      <c r="IU78" s="234">
        <f t="shared" si="46"/>
        <v>0</v>
      </c>
      <c r="IV78" s="234">
        <f t="shared" si="47"/>
        <v>0</v>
      </c>
      <c r="IW78" s="235">
        <f t="shared" si="48"/>
        <v>0</v>
      </c>
      <c r="IY78" s="177"/>
      <c r="IZ78" s="181"/>
      <c r="JA78" s="178"/>
      <c r="JB78" s="181"/>
    </row>
    <row r="79" spans="1:262">
      <c r="A79" s="6" t="s">
        <v>286</v>
      </c>
      <c r="B79" s="1" t="s">
        <v>55</v>
      </c>
      <c r="C79" s="219">
        <f>'計算2-1'!AC79</f>
        <v>0</v>
      </c>
      <c r="D79" s="545">
        <f>各種係数!D77</f>
        <v>0.27466731278189882</v>
      </c>
      <c r="E79" s="545">
        <f>各種係数!E77</f>
        <v>0.72533268721810118</v>
      </c>
      <c r="F79" s="545">
        <f>各種係数!F77</f>
        <v>0.15717374287098818</v>
      </c>
      <c r="G79" s="546">
        <f t="shared" si="32"/>
        <v>0</v>
      </c>
      <c r="H79" s="546">
        <f t="shared" si="33"/>
        <v>0</v>
      </c>
      <c r="I79" s="546">
        <f t="shared" si="34"/>
        <v>0</v>
      </c>
      <c r="J79" s="72">
        <f>各種係数!HT77</f>
        <v>5.008014313937451E-4</v>
      </c>
      <c r="K79" s="221">
        <f t="shared" si="35"/>
        <v>0</v>
      </c>
      <c r="L79" s="546">
        <v>0</v>
      </c>
      <c r="M79" s="558">
        <f>各種係数!C77</f>
        <v>1</v>
      </c>
      <c r="N79" s="546">
        <f t="shared" si="36"/>
        <v>0</v>
      </c>
      <c r="O79" s="75">
        <f>各種係数!J77</f>
        <v>0</v>
      </c>
      <c r="P79" s="75">
        <f>各種係数!K77</f>
        <v>0</v>
      </c>
      <c r="Q79" s="75">
        <f>各種係数!L77</f>
        <v>0</v>
      </c>
      <c r="R79" s="75">
        <f>各種係数!M77</f>
        <v>0</v>
      </c>
      <c r="S79" s="75">
        <f>各種係数!N77</f>
        <v>0</v>
      </c>
      <c r="T79" s="75">
        <f>各種係数!O77</f>
        <v>0</v>
      </c>
      <c r="U79" s="75">
        <f>各種係数!P77</f>
        <v>0</v>
      </c>
      <c r="V79" s="75">
        <f>各種係数!Q77</f>
        <v>0</v>
      </c>
      <c r="W79" s="75">
        <f>各種係数!R77</f>
        <v>0</v>
      </c>
      <c r="X79" s="75">
        <f>各種係数!S77</f>
        <v>0</v>
      </c>
      <c r="Y79" s="75">
        <f>各種係数!T77</f>
        <v>0</v>
      </c>
      <c r="Z79" s="75">
        <f>各種係数!U77</f>
        <v>0</v>
      </c>
      <c r="AA79" s="75">
        <f>各種係数!V77</f>
        <v>0</v>
      </c>
      <c r="AB79" s="75">
        <f>各種係数!W77</f>
        <v>0</v>
      </c>
      <c r="AC79" s="75">
        <f>各種係数!X77</f>
        <v>0</v>
      </c>
      <c r="AD79" s="75">
        <f>各種係数!Y77</f>
        <v>0</v>
      </c>
      <c r="AE79" s="75">
        <f>各種係数!Z77</f>
        <v>0</v>
      </c>
      <c r="AF79" s="75">
        <f>各種係数!AA77</f>
        <v>0</v>
      </c>
      <c r="AG79" s="75">
        <f>各種係数!AB77</f>
        <v>0</v>
      </c>
      <c r="AH79" s="75">
        <f>各種係数!AC77</f>
        <v>0</v>
      </c>
      <c r="AI79" s="75">
        <f>各種係数!AD77</f>
        <v>0</v>
      </c>
      <c r="AJ79" s="75">
        <f>各種係数!AE77</f>
        <v>0</v>
      </c>
      <c r="AK79" s="75">
        <f>各種係数!AF77</f>
        <v>0</v>
      </c>
      <c r="AL79" s="75">
        <f>各種係数!AG77</f>
        <v>0</v>
      </c>
      <c r="AM79" s="75">
        <f>各種係数!AH77</f>
        <v>0</v>
      </c>
      <c r="AN79" s="75">
        <f>各種係数!AI77</f>
        <v>0</v>
      </c>
      <c r="AO79" s="75">
        <f>各種係数!AJ77</f>
        <v>0</v>
      </c>
      <c r="AP79" s="75">
        <f>各種係数!AK77</f>
        <v>0</v>
      </c>
      <c r="AQ79" s="75">
        <f>各種係数!AL77</f>
        <v>0</v>
      </c>
      <c r="AR79" s="75">
        <f>各種係数!AM77</f>
        <v>0</v>
      </c>
      <c r="AS79" s="75">
        <f>各種係数!AN77</f>
        <v>0</v>
      </c>
      <c r="AT79" s="75">
        <f>各種係数!AO77</f>
        <v>0</v>
      </c>
      <c r="AU79" s="75">
        <f>各種係数!AP77</f>
        <v>0</v>
      </c>
      <c r="AV79" s="75">
        <f>各種係数!AQ77</f>
        <v>0</v>
      </c>
      <c r="AW79" s="75">
        <f>各種係数!AR77</f>
        <v>0</v>
      </c>
      <c r="AX79" s="75">
        <f>各種係数!AS77</f>
        <v>0</v>
      </c>
      <c r="AY79" s="75">
        <f>各種係数!AT77</f>
        <v>0</v>
      </c>
      <c r="AZ79" s="75">
        <f>各種係数!AU77</f>
        <v>0</v>
      </c>
      <c r="BA79" s="75">
        <f>各種係数!AV77</f>
        <v>0</v>
      </c>
      <c r="BB79" s="75">
        <f>各種係数!AW77</f>
        <v>0</v>
      </c>
      <c r="BC79" s="75">
        <f>各種係数!AX77</f>
        <v>0</v>
      </c>
      <c r="BD79" s="75">
        <f>各種係数!AY77</f>
        <v>0</v>
      </c>
      <c r="BE79" s="75">
        <f>各種係数!AZ77</f>
        <v>0</v>
      </c>
      <c r="BF79" s="75">
        <f>各種係数!BA77</f>
        <v>0</v>
      </c>
      <c r="BG79" s="75">
        <f>各種係数!BB77</f>
        <v>0</v>
      </c>
      <c r="BH79" s="75">
        <f>各種係数!BC77</f>
        <v>0</v>
      </c>
      <c r="BI79" s="75">
        <f>各種係数!BD77</f>
        <v>0</v>
      </c>
      <c r="BJ79" s="75">
        <f>各種係数!BE77</f>
        <v>0</v>
      </c>
      <c r="BK79" s="75">
        <f>各種係数!BF77</f>
        <v>0</v>
      </c>
      <c r="BL79" s="75">
        <f>各種係数!BG77</f>
        <v>0</v>
      </c>
      <c r="BM79" s="75">
        <f>各種係数!BH77</f>
        <v>0</v>
      </c>
      <c r="BN79" s="75">
        <f>各種係数!BI77</f>
        <v>0</v>
      </c>
      <c r="BO79" s="75">
        <f>各種係数!BJ77</f>
        <v>0</v>
      </c>
      <c r="BP79" s="75">
        <f>各種係数!BK77</f>
        <v>0</v>
      </c>
      <c r="BQ79" s="75">
        <f>各種係数!BL77</f>
        <v>0</v>
      </c>
      <c r="BR79" s="75">
        <f>各種係数!BM77</f>
        <v>0</v>
      </c>
      <c r="BS79" s="75">
        <f>各種係数!BN77</f>
        <v>0</v>
      </c>
      <c r="BT79" s="75">
        <f>各種係数!BO77</f>
        <v>0</v>
      </c>
      <c r="BU79" s="75">
        <f>各種係数!BP77</f>
        <v>0</v>
      </c>
      <c r="BV79" s="75">
        <f>各種係数!BQ77</f>
        <v>0</v>
      </c>
      <c r="BW79" s="75">
        <f>各種係数!BR77</f>
        <v>0</v>
      </c>
      <c r="BX79" s="75">
        <f>各種係数!BS77</f>
        <v>0</v>
      </c>
      <c r="BY79" s="75">
        <f>各種係数!BT77</f>
        <v>0</v>
      </c>
      <c r="BZ79" s="75">
        <f>各種係数!BU77</f>
        <v>0</v>
      </c>
      <c r="CA79" s="75">
        <f>各種係数!BV77</f>
        <v>0</v>
      </c>
      <c r="CB79" s="75">
        <f>各種係数!BW77</f>
        <v>0</v>
      </c>
      <c r="CC79" s="75">
        <f>各種係数!BX77</f>
        <v>0</v>
      </c>
      <c r="CD79" s="75">
        <f>各種係数!BY77</f>
        <v>0</v>
      </c>
      <c r="CE79" s="75">
        <f>各種係数!BZ77</f>
        <v>0</v>
      </c>
      <c r="CF79" s="75">
        <f>各種係数!CA77</f>
        <v>0</v>
      </c>
      <c r="CG79" s="75">
        <f>各種係数!CB77</f>
        <v>0</v>
      </c>
      <c r="CH79" s="75">
        <f>各種係数!CC77</f>
        <v>0</v>
      </c>
      <c r="CI79" s="75">
        <f>各種係数!CD77</f>
        <v>0</v>
      </c>
      <c r="CJ79" s="75">
        <f>各種係数!CE77</f>
        <v>0</v>
      </c>
      <c r="CK79" s="75">
        <f>各種係数!CF77</f>
        <v>0</v>
      </c>
      <c r="CL79" s="75">
        <f>各種係数!CG77</f>
        <v>0</v>
      </c>
      <c r="CM79" s="75">
        <f>各種係数!CH77</f>
        <v>0</v>
      </c>
      <c r="CN79" s="75">
        <f>各種係数!CI77</f>
        <v>0</v>
      </c>
      <c r="CO79" s="75">
        <f>各種係数!CJ77</f>
        <v>0</v>
      </c>
      <c r="CP79" s="75">
        <f>各種係数!CK77</f>
        <v>0</v>
      </c>
      <c r="CQ79" s="75">
        <f>各種係数!CL77</f>
        <v>0</v>
      </c>
      <c r="CR79" s="75">
        <f>各種係数!CM77</f>
        <v>0</v>
      </c>
      <c r="CS79" s="75">
        <f>各種係数!CN77</f>
        <v>0</v>
      </c>
      <c r="CT79" s="75">
        <f>各種係数!CO77</f>
        <v>0</v>
      </c>
      <c r="CU79" s="75">
        <f>各種係数!CP77</f>
        <v>0</v>
      </c>
      <c r="CV79" s="75">
        <f>各種係数!CQ77</f>
        <v>0</v>
      </c>
      <c r="CW79" s="75">
        <f>各種係数!CR77</f>
        <v>0</v>
      </c>
      <c r="CX79" s="75">
        <f>各種係数!CS77</f>
        <v>0</v>
      </c>
      <c r="CY79" s="75">
        <f>各種係数!CT77</f>
        <v>0</v>
      </c>
      <c r="CZ79" s="75">
        <f>各種係数!CU77</f>
        <v>0</v>
      </c>
      <c r="DA79" s="75">
        <f>各種係数!CV77</f>
        <v>0</v>
      </c>
      <c r="DB79" s="75">
        <f>各種係数!CW77</f>
        <v>0</v>
      </c>
      <c r="DC79" s="75">
        <f>各種係数!CX77</f>
        <v>0</v>
      </c>
      <c r="DD79" s="75">
        <f>各種係数!CY77</f>
        <v>0</v>
      </c>
      <c r="DE79" s="75">
        <f>各種係数!CZ77</f>
        <v>0</v>
      </c>
      <c r="DF79" s="75">
        <f>各種係数!DA77</f>
        <v>0</v>
      </c>
      <c r="DG79" s="75">
        <f>各種係数!DB77</f>
        <v>0</v>
      </c>
      <c r="DH79" s="75">
        <f>各種係数!DC77</f>
        <v>0</v>
      </c>
      <c r="DI79" s="75">
        <f>各種係数!DD77</f>
        <v>0</v>
      </c>
      <c r="DJ79" s="75">
        <f>各種係数!DE77</f>
        <v>0</v>
      </c>
      <c r="DK79" s="75">
        <f>各種係数!DF77</f>
        <v>0</v>
      </c>
      <c r="DL79" s="75">
        <f>各種係数!DG77</f>
        <v>0</v>
      </c>
      <c r="DM79" s="75">
        <f>各種係数!DH77</f>
        <v>0</v>
      </c>
      <c r="DN79" s="75">
        <f>各種係数!DI77</f>
        <v>0</v>
      </c>
      <c r="DO79" s="75">
        <f>各種係数!DJ77</f>
        <v>0</v>
      </c>
      <c r="DP79" s="75">
        <f>各種係数!DK77</f>
        <v>0</v>
      </c>
      <c r="DQ79" s="75">
        <f>各種係数!DL77</f>
        <v>0</v>
      </c>
      <c r="DR79" s="75">
        <f>各種係数!DM77</f>
        <v>0</v>
      </c>
      <c r="DS79" s="75">
        <f>各種係数!DN77</f>
        <v>0</v>
      </c>
      <c r="DT79" s="73">
        <f>各種係数!DO77</f>
        <v>0</v>
      </c>
      <c r="DU79" s="73">
        <f>各種係数!DP77</f>
        <v>0</v>
      </c>
      <c r="DV79" s="73">
        <f>各種係数!DQ77</f>
        <v>0</v>
      </c>
      <c r="DW79" s="73">
        <f>各種係数!DR77</f>
        <v>0</v>
      </c>
      <c r="DX79" s="73">
        <f>各種係数!DS77</f>
        <v>0</v>
      </c>
      <c r="DY79" s="73">
        <f>各種係数!DT77</f>
        <v>0</v>
      </c>
      <c r="DZ79" s="73">
        <f>各種係数!DU77</f>
        <v>0</v>
      </c>
      <c r="EA79" s="73">
        <f>各種係数!DV77</f>
        <v>0</v>
      </c>
      <c r="EB79" s="73">
        <f>各種係数!DW77</f>
        <v>0</v>
      </c>
      <c r="EC79" s="73">
        <f>各種係数!DX77</f>
        <v>0</v>
      </c>
      <c r="ED79" s="73">
        <f>各種係数!DY77</f>
        <v>0</v>
      </c>
      <c r="EE79" s="73">
        <f>各種係数!DZ77</f>
        <v>0</v>
      </c>
      <c r="EF79" s="73">
        <f>各種係数!EA77</f>
        <v>0</v>
      </c>
      <c r="EG79" s="73">
        <f>各種係数!EB77</f>
        <v>0</v>
      </c>
      <c r="EH79" s="73">
        <f>各種係数!EC77</f>
        <v>0</v>
      </c>
      <c r="EI79" s="73">
        <f>各種係数!ED77</f>
        <v>0</v>
      </c>
      <c r="EJ79" s="73">
        <f>各種係数!EE77</f>
        <v>0</v>
      </c>
      <c r="EK79" s="73">
        <f>各種係数!EF77</f>
        <v>0</v>
      </c>
      <c r="EL79" s="73">
        <f>各種係数!EG77</f>
        <v>0</v>
      </c>
      <c r="EM79" s="73">
        <f>各種係数!EH77</f>
        <v>0</v>
      </c>
      <c r="EN79" s="73">
        <f>各種係数!EI77</f>
        <v>0</v>
      </c>
      <c r="EO79" s="73">
        <f>各種係数!EJ77</f>
        <v>0</v>
      </c>
      <c r="EP79" s="73">
        <f>各種係数!EK77</f>
        <v>0</v>
      </c>
      <c r="EQ79" s="73">
        <f>各種係数!EL77</f>
        <v>0</v>
      </c>
      <c r="ER79" s="73">
        <f>各種係数!EM77</f>
        <v>0</v>
      </c>
      <c r="ES79" s="73">
        <f>各種係数!EN77</f>
        <v>0</v>
      </c>
      <c r="ET79" s="73">
        <f>各種係数!EO77</f>
        <v>0</v>
      </c>
      <c r="EU79" s="73">
        <f>各種係数!EP77</f>
        <v>0</v>
      </c>
      <c r="EV79" s="73">
        <f>各種係数!EQ77</f>
        <v>0</v>
      </c>
      <c r="EW79" s="73">
        <f>各種係数!ER77</f>
        <v>0</v>
      </c>
      <c r="EX79" s="73">
        <f>各種係数!ES77</f>
        <v>0</v>
      </c>
      <c r="EY79" s="73">
        <f>各種係数!ET77</f>
        <v>0</v>
      </c>
      <c r="EZ79" s="73">
        <f>各種係数!EU77</f>
        <v>0</v>
      </c>
      <c r="FA79" s="73">
        <f>各種係数!EV77</f>
        <v>0</v>
      </c>
      <c r="FB79" s="73">
        <f>各種係数!EW77</f>
        <v>0</v>
      </c>
      <c r="FC79" s="73">
        <f>各種係数!EX77</f>
        <v>0</v>
      </c>
      <c r="FD79" s="73">
        <f>各種係数!EY77</f>
        <v>0</v>
      </c>
      <c r="FE79" s="73">
        <f>各種係数!EZ77</f>
        <v>0</v>
      </c>
      <c r="FF79" s="73">
        <f>各種係数!FA77</f>
        <v>0</v>
      </c>
      <c r="FG79" s="73">
        <f>各種係数!FB77</f>
        <v>0</v>
      </c>
      <c r="FH79" s="73">
        <f>各種係数!FC77</f>
        <v>0</v>
      </c>
      <c r="FI79" s="73">
        <f>各種係数!FD77</f>
        <v>0</v>
      </c>
      <c r="FJ79" s="73">
        <f>各種係数!FE77</f>
        <v>0</v>
      </c>
      <c r="FK79" s="73">
        <f>各種係数!FF77</f>
        <v>0</v>
      </c>
      <c r="FL79" s="73">
        <f>各種係数!FG77</f>
        <v>0</v>
      </c>
      <c r="FM79" s="73">
        <f>各種係数!FH77</f>
        <v>0</v>
      </c>
      <c r="FN79" s="73">
        <f>各種係数!FI77</f>
        <v>0</v>
      </c>
      <c r="FO79" s="73">
        <f>各種係数!FJ77</f>
        <v>0</v>
      </c>
      <c r="FP79" s="73">
        <f>各種係数!FK77</f>
        <v>0</v>
      </c>
      <c r="FQ79" s="73">
        <f>各種係数!FL77</f>
        <v>0</v>
      </c>
      <c r="FR79" s="73">
        <f>各種係数!FM77</f>
        <v>0</v>
      </c>
      <c r="FS79" s="73">
        <f>各種係数!FN77</f>
        <v>0</v>
      </c>
      <c r="FT79" s="73">
        <f>各種係数!FO77</f>
        <v>0</v>
      </c>
      <c r="FU79" s="73">
        <f>各種係数!FP77</f>
        <v>0</v>
      </c>
      <c r="FV79" s="73">
        <f>各種係数!FQ77</f>
        <v>0</v>
      </c>
      <c r="FW79" s="73">
        <f>各種係数!FR77</f>
        <v>0</v>
      </c>
      <c r="FX79" s="73">
        <f>各種係数!FS77</f>
        <v>0</v>
      </c>
      <c r="FY79" s="73">
        <f>各種係数!FT77</f>
        <v>0</v>
      </c>
      <c r="FZ79" s="73">
        <f>各種係数!FU77</f>
        <v>0</v>
      </c>
      <c r="GA79" s="73">
        <f>各種係数!FV77</f>
        <v>0</v>
      </c>
      <c r="GB79" s="73">
        <f>各種係数!FW77</f>
        <v>0</v>
      </c>
      <c r="GC79" s="73">
        <f>各種係数!FX77</f>
        <v>0</v>
      </c>
      <c r="GD79" s="73">
        <f>各種係数!FY77</f>
        <v>0</v>
      </c>
      <c r="GE79" s="73">
        <f>各種係数!FZ77</f>
        <v>0</v>
      </c>
      <c r="GF79" s="73">
        <f>各種係数!GA77</f>
        <v>0</v>
      </c>
      <c r="GG79" s="73">
        <f>各種係数!GB77</f>
        <v>0</v>
      </c>
      <c r="GH79" s="73">
        <f>各種係数!GC77</f>
        <v>0</v>
      </c>
      <c r="GI79" s="73">
        <f>各種係数!GD77</f>
        <v>0</v>
      </c>
      <c r="GJ79" s="73">
        <f>各種係数!GE77</f>
        <v>0</v>
      </c>
      <c r="GK79" s="73">
        <f>各種係数!GF77</f>
        <v>0</v>
      </c>
      <c r="GL79" s="73">
        <f>各種係数!GG77</f>
        <v>0</v>
      </c>
      <c r="GM79" s="73">
        <f>各種係数!GH77</f>
        <v>1</v>
      </c>
      <c r="GN79" s="73">
        <f>各種係数!GI77</f>
        <v>0</v>
      </c>
      <c r="GO79" s="73">
        <f>各種係数!GJ77</f>
        <v>0</v>
      </c>
      <c r="GP79" s="73">
        <f>各種係数!GK77</f>
        <v>0</v>
      </c>
      <c r="GQ79" s="73">
        <f>各種係数!GL77</f>
        <v>0</v>
      </c>
      <c r="GR79" s="73">
        <f>各種係数!GM77</f>
        <v>0</v>
      </c>
      <c r="GS79" s="73">
        <f>各種係数!GN77</f>
        <v>0</v>
      </c>
      <c r="GT79" s="73">
        <f>各種係数!GO77</f>
        <v>0</v>
      </c>
      <c r="GU79" s="73">
        <f>各種係数!GP77</f>
        <v>0</v>
      </c>
      <c r="GV79" s="73">
        <f>各種係数!GQ77</f>
        <v>0</v>
      </c>
      <c r="GW79" s="73">
        <f>各種係数!GR77</f>
        <v>0</v>
      </c>
      <c r="GX79" s="73">
        <f>各種係数!GS77</f>
        <v>0</v>
      </c>
      <c r="GY79" s="73">
        <f>各種係数!GT77</f>
        <v>0</v>
      </c>
      <c r="GZ79" s="73">
        <f>各種係数!GU77</f>
        <v>0</v>
      </c>
      <c r="HA79" s="73">
        <f>各種係数!GV77</f>
        <v>0</v>
      </c>
      <c r="HB79" s="73">
        <f>各種係数!GW77</f>
        <v>0</v>
      </c>
      <c r="HC79" s="73">
        <f>各種係数!GX77</f>
        <v>0</v>
      </c>
      <c r="HD79" s="73">
        <f>各種係数!GY77</f>
        <v>0</v>
      </c>
      <c r="HE79" s="73">
        <f>各種係数!GZ77</f>
        <v>0</v>
      </c>
      <c r="HF79" s="73">
        <f>各種係数!HA77</f>
        <v>0</v>
      </c>
      <c r="HG79" s="73">
        <f>各種係数!HB77</f>
        <v>0</v>
      </c>
      <c r="HH79" s="73">
        <f>各種係数!HC77</f>
        <v>0</v>
      </c>
      <c r="HI79" s="73">
        <f>各種係数!HD77</f>
        <v>0</v>
      </c>
      <c r="HJ79" s="73">
        <f>各種係数!HE77</f>
        <v>0</v>
      </c>
      <c r="HK79" s="73">
        <f>各種係数!HF77</f>
        <v>0</v>
      </c>
      <c r="HL79" s="73">
        <f>各種係数!HG77</f>
        <v>0</v>
      </c>
      <c r="HM79" s="73">
        <f>各種係数!HH77</f>
        <v>0</v>
      </c>
      <c r="HN79" s="73">
        <f>各種係数!HI77</f>
        <v>0</v>
      </c>
      <c r="HO79" s="73">
        <f>各種係数!HJ77</f>
        <v>0</v>
      </c>
      <c r="HP79" s="73">
        <f>各種係数!HK77</f>
        <v>0</v>
      </c>
      <c r="HQ79" s="73">
        <f>各種係数!HL77</f>
        <v>0</v>
      </c>
      <c r="HR79" s="73">
        <f>各種係数!HM77</f>
        <v>0</v>
      </c>
      <c r="HS79" s="73">
        <f>各種係数!HN77</f>
        <v>0</v>
      </c>
      <c r="HT79" s="73">
        <f>各種係数!HO77</f>
        <v>0</v>
      </c>
      <c r="HU79" s="73">
        <f>各種係数!HP77</f>
        <v>0</v>
      </c>
      <c r="HV79" s="73">
        <f>各種係数!HQ77</f>
        <v>0</v>
      </c>
      <c r="HW79" s="203">
        <v>0</v>
      </c>
      <c r="HX79" s="203">
        <f t="shared" si="28"/>
        <v>0</v>
      </c>
      <c r="HY79" s="203">
        <f t="shared" si="29"/>
        <v>0</v>
      </c>
      <c r="HZ79" s="72">
        <f>各種係数!HT77</f>
        <v>5.008014313937451E-4</v>
      </c>
      <c r="IA79" s="221">
        <f t="shared" si="30"/>
        <v>0</v>
      </c>
      <c r="IB79" s="203">
        <f t="shared" si="37"/>
        <v>0</v>
      </c>
      <c r="IC79" s="219">
        <f t="shared" si="38"/>
        <v>0</v>
      </c>
      <c r="ID79" s="219">
        <f t="shared" si="39"/>
        <v>0</v>
      </c>
      <c r="IE79" s="72">
        <f>各種係数!HT77</f>
        <v>5.008014313937451E-4</v>
      </c>
      <c r="IF79" s="221">
        <f t="shared" si="31"/>
        <v>0</v>
      </c>
      <c r="II79" s="72">
        <f>各種係数!I77</f>
        <v>3.1748483412069858E-2</v>
      </c>
      <c r="IJ79" s="219">
        <f t="shared" si="40"/>
        <v>0</v>
      </c>
      <c r="IK79" s="73">
        <f>各種係数!C77</f>
        <v>1</v>
      </c>
      <c r="IL79" s="219">
        <f t="shared" si="41"/>
        <v>0</v>
      </c>
      <c r="IM79" s="232">
        <v>0</v>
      </c>
      <c r="IN79" s="545">
        <f>各種係数!E77</f>
        <v>0.72533268721810118</v>
      </c>
      <c r="IO79" s="219">
        <f t="shared" si="42"/>
        <v>0</v>
      </c>
      <c r="IP79" s="545">
        <f>各種係数!F77</f>
        <v>0.15717374287098818</v>
      </c>
      <c r="IQ79" s="232">
        <f t="shared" si="43"/>
        <v>0</v>
      </c>
      <c r="IR79" s="72">
        <f>各種係数!HT77</f>
        <v>5.008014313937451E-4</v>
      </c>
      <c r="IS79" s="233">
        <f t="shared" si="44"/>
        <v>0</v>
      </c>
      <c r="IT79" s="234">
        <f t="shared" si="45"/>
        <v>0</v>
      </c>
      <c r="IU79" s="234">
        <f t="shared" si="46"/>
        <v>0</v>
      </c>
      <c r="IV79" s="234">
        <f t="shared" si="47"/>
        <v>0</v>
      </c>
      <c r="IW79" s="235">
        <f t="shared" si="48"/>
        <v>0</v>
      </c>
      <c r="IY79" s="177"/>
      <c r="IZ79" s="181"/>
      <c r="JA79" s="178"/>
      <c r="JB79" s="181"/>
    </row>
    <row r="80" spans="1:262">
      <c r="A80" s="6" t="s">
        <v>287</v>
      </c>
      <c r="B80" s="1" t="s">
        <v>56</v>
      </c>
      <c r="C80" s="219">
        <f>'計算2-1'!AC80</f>
        <v>0</v>
      </c>
      <c r="D80" s="545">
        <f>各種係数!D78</f>
        <v>0.10157170307398068</v>
      </c>
      <c r="E80" s="545">
        <f>各種係数!E78</f>
        <v>0.89842829692601933</v>
      </c>
      <c r="F80" s="545">
        <f>各種係数!F78</f>
        <v>0</v>
      </c>
      <c r="G80" s="546">
        <f t="shared" si="32"/>
        <v>0</v>
      </c>
      <c r="H80" s="546">
        <f t="shared" si="33"/>
        <v>0</v>
      </c>
      <c r="I80" s="546">
        <f t="shared" si="34"/>
        <v>0</v>
      </c>
      <c r="J80" s="72">
        <f>各種係数!HT78</f>
        <v>0</v>
      </c>
      <c r="K80" s="221">
        <f t="shared" si="35"/>
        <v>0</v>
      </c>
      <c r="L80" s="546">
        <v>0</v>
      </c>
      <c r="M80" s="558">
        <f>各種係数!C78</f>
        <v>1</v>
      </c>
      <c r="N80" s="546">
        <f t="shared" si="36"/>
        <v>0</v>
      </c>
      <c r="O80" s="75">
        <f>各種係数!J78</f>
        <v>0</v>
      </c>
      <c r="P80" s="75">
        <f>各種係数!K78</f>
        <v>0</v>
      </c>
      <c r="Q80" s="75">
        <f>各種係数!L78</f>
        <v>0</v>
      </c>
      <c r="R80" s="75">
        <f>各種係数!M78</f>
        <v>0</v>
      </c>
      <c r="S80" s="75">
        <f>各種係数!N78</f>
        <v>0</v>
      </c>
      <c r="T80" s="75">
        <f>各種係数!O78</f>
        <v>0</v>
      </c>
      <c r="U80" s="75">
        <f>各種係数!P78</f>
        <v>0</v>
      </c>
      <c r="V80" s="75">
        <f>各種係数!Q78</f>
        <v>0</v>
      </c>
      <c r="W80" s="75">
        <f>各種係数!R78</f>
        <v>0</v>
      </c>
      <c r="X80" s="75">
        <f>各種係数!S78</f>
        <v>0</v>
      </c>
      <c r="Y80" s="75">
        <f>各種係数!T78</f>
        <v>0</v>
      </c>
      <c r="Z80" s="75">
        <f>各種係数!U78</f>
        <v>0</v>
      </c>
      <c r="AA80" s="75">
        <f>各種係数!V78</f>
        <v>0</v>
      </c>
      <c r="AB80" s="75">
        <f>各種係数!W78</f>
        <v>0</v>
      </c>
      <c r="AC80" s="75">
        <f>各種係数!X78</f>
        <v>0</v>
      </c>
      <c r="AD80" s="75">
        <f>各種係数!Y78</f>
        <v>0</v>
      </c>
      <c r="AE80" s="75">
        <f>各種係数!Z78</f>
        <v>0</v>
      </c>
      <c r="AF80" s="75">
        <f>各種係数!AA78</f>
        <v>0</v>
      </c>
      <c r="AG80" s="75">
        <f>各種係数!AB78</f>
        <v>0</v>
      </c>
      <c r="AH80" s="75">
        <f>各種係数!AC78</f>
        <v>0</v>
      </c>
      <c r="AI80" s="75">
        <f>各種係数!AD78</f>
        <v>0</v>
      </c>
      <c r="AJ80" s="75">
        <f>各種係数!AE78</f>
        <v>0</v>
      </c>
      <c r="AK80" s="75">
        <f>各種係数!AF78</f>
        <v>0</v>
      </c>
      <c r="AL80" s="75">
        <f>各種係数!AG78</f>
        <v>0</v>
      </c>
      <c r="AM80" s="75">
        <f>各種係数!AH78</f>
        <v>0</v>
      </c>
      <c r="AN80" s="75">
        <f>各種係数!AI78</f>
        <v>0</v>
      </c>
      <c r="AO80" s="75">
        <f>各種係数!AJ78</f>
        <v>0</v>
      </c>
      <c r="AP80" s="75">
        <f>各種係数!AK78</f>
        <v>0</v>
      </c>
      <c r="AQ80" s="75">
        <f>各種係数!AL78</f>
        <v>0</v>
      </c>
      <c r="AR80" s="75">
        <f>各種係数!AM78</f>
        <v>0</v>
      </c>
      <c r="AS80" s="75">
        <f>各種係数!AN78</f>
        <v>0</v>
      </c>
      <c r="AT80" s="75">
        <f>各種係数!AO78</f>
        <v>0</v>
      </c>
      <c r="AU80" s="75">
        <f>各種係数!AP78</f>
        <v>0</v>
      </c>
      <c r="AV80" s="75">
        <f>各種係数!AQ78</f>
        <v>0</v>
      </c>
      <c r="AW80" s="75">
        <f>各種係数!AR78</f>
        <v>0</v>
      </c>
      <c r="AX80" s="75">
        <f>各種係数!AS78</f>
        <v>0</v>
      </c>
      <c r="AY80" s="75">
        <f>各種係数!AT78</f>
        <v>0</v>
      </c>
      <c r="AZ80" s="75">
        <f>各種係数!AU78</f>
        <v>0</v>
      </c>
      <c r="BA80" s="75">
        <f>各種係数!AV78</f>
        <v>0</v>
      </c>
      <c r="BB80" s="75">
        <f>各種係数!AW78</f>
        <v>0</v>
      </c>
      <c r="BC80" s="75">
        <f>各種係数!AX78</f>
        <v>0</v>
      </c>
      <c r="BD80" s="75">
        <f>各種係数!AY78</f>
        <v>0</v>
      </c>
      <c r="BE80" s="75">
        <f>各種係数!AZ78</f>
        <v>0</v>
      </c>
      <c r="BF80" s="75">
        <f>各種係数!BA78</f>
        <v>0</v>
      </c>
      <c r="BG80" s="75">
        <f>各種係数!BB78</f>
        <v>0</v>
      </c>
      <c r="BH80" s="75">
        <f>各種係数!BC78</f>
        <v>0</v>
      </c>
      <c r="BI80" s="75">
        <f>各種係数!BD78</f>
        <v>0</v>
      </c>
      <c r="BJ80" s="75">
        <f>各種係数!BE78</f>
        <v>0</v>
      </c>
      <c r="BK80" s="75">
        <f>各種係数!BF78</f>
        <v>0</v>
      </c>
      <c r="BL80" s="75">
        <f>各種係数!BG78</f>
        <v>0</v>
      </c>
      <c r="BM80" s="75">
        <f>各種係数!BH78</f>
        <v>0</v>
      </c>
      <c r="BN80" s="75">
        <f>各種係数!BI78</f>
        <v>0</v>
      </c>
      <c r="BO80" s="75">
        <f>各種係数!BJ78</f>
        <v>0</v>
      </c>
      <c r="BP80" s="75">
        <f>各種係数!BK78</f>
        <v>0</v>
      </c>
      <c r="BQ80" s="75">
        <f>各種係数!BL78</f>
        <v>0</v>
      </c>
      <c r="BR80" s="75">
        <f>各種係数!BM78</f>
        <v>0</v>
      </c>
      <c r="BS80" s="75">
        <f>各種係数!BN78</f>
        <v>0</v>
      </c>
      <c r="BT80" s="75">
        <f>各種係数!BO78</f>
        <v>0</v>
      </c>
      <c r="BU80" s="75">
        <f>各種係数!BP78</f>
        <v>0</v>
      </c>
      <c r="BV80" s="75">
        <f>各種係数!BQ78</f>
        <v>0</v>
      </c>
      <c r="BW80" s="75">
        <f>各種係数!BR78</f>
        <v>0</v>
      </c>
      <c r="BX80" s="75">
        <f>各種係数!BS78</f>
        <v>0</v>
      </c>
      <c r="BY80" s="75">
        <f>各種係数!BT78</f>
        <v>0</v>
      </c>
      <c r="BZ80" s="75">
        <f>各種係数!BU78</f>
        <v>0</v>
      </c>
      <c r="CA80" s="75">
        <f>各種係数!BV78</f>
        <v>0</v>
      </c>
      <c r="CB80" s="75">
        <f>各種係数!BW78</f>
        <v>0</v>
      </c>
      <c r="CC80" s="75">
        <f>各種係数!BX78</f>
        <v>0</v>
      </c>
      <c r="CD80" s="75">
        <f>各種係数!BY78</f>
        <v>0</v>
      </c>
      <c r="CE80" s="75">
        <f>各種係数!BZ78</f>
        <v>0</v>
      </c>
      <c r="CF80" s="75">
        <f>各種係数!CA78</f>
        <v>0</v>
      </c>
      <c r="CG80" s="75">
        <f>各種係数!CB78</f>
        <v>0</v>
      </c>
      <c r="CH80" s="75">
        <f>各種係数!CC78</f>
        <v>0</v>
      </c>
      <c r="CI80" s="75">
        <f>各種係数!CD78</f>
        <v>0</v>
      </c>
      <c r="CJ80" s="75">
        <f>各種係数!CE78</f>
        <v>0</v>
      </c>
      <c r="CK80" s="75">
        <f>各種係数!CF78</f>
        <v>0</v>
      </c>
      <c r="CL80" s="75">
        <f>各種係数!CG78</f>
        <v>0</v>
      </c>
      <c r="CM80" s="75">
        <f>各種係数!CH78</f>
        <v>0</v>
      </c>
      <c r="CN80" s="75">
        <f>各種係数!CI78</f>
        <v>0</v>
      </c>
      <c r="CO80" s="75">
        <f>各種係数!CJ78</f>
        <v>0</v>
      </c>
      <c r="CP80" s="75">
        <f>各種係数!CK78</f>
        <v>0</v>
      </c>
      <c r="CQ80" s="75">
        <f>各種係数!CL78</f>
        <v>0</v>
      </c>
      <c r="CR80" s="75">
        <f>各種係数!CM78</f>
        <v>0</v>
      </c>
      <c r="CS80" s="75">
        <f>各種係数!CN78</f>
        <v>0</v>
      </c>
      <c r="CT80" s="75">
        <f>各種係数!CO78</f>
        <v>0</v>
      </c>
      <c r="CU80" s="75">
        <f>各種係数!CP78</f>
        <v>0</v>
      </c>
      <c r="CV80" s="75">
        <f>各種係数!CQ78</f>
        <v>0</v>
      </c>
      <c r="CW80" s="75">
        <f>各種係数!CR78</f>
        <v>0</v>
      </c>
      <c r="CX80" s="75">
        <f>各種係数!CS78</f>
        <v>0</v>
      </c>
      <c r="CY80" s="75">
        <f>各種係数!CT78</f>
        <v>0</v>
      </c>
      <c r="CZ80" s="75">
        <f>各種係数!CU78</f>
        <v>0</v>
      </c>
      <c r="DA80" s="75">
        <f>各種係数!CV78</f>
        <v>0</v>
      </c>
      <c r="DB80" s="75">
        <f>各種係数!CW78</f>
        <v>0</v>
      </c>
      <c r="DC80" s="75">
        <f>各種係数!CX78</f>
        <v>0</v>
      </c>
      <c r="DD80" s="75">
        <f>各種係数!CY78</f>
        <v>0</v>
      </c>
      <c r="DE80" s="75">
        <f>各種係数!CZ78</f>
        <v>0</v>
      </c>
      <c r="DF80" s="75">
        <f>各種係数!DA78</f>
        <v>0</v>
      </c>
      <c r="DG80" s="75">
        <f>各種係数!DB78</f>
        <v>0</v>
      </c>
      <c r="DH80" s="75">
        <f>各種係数!DC78</f>
        <v>0</v>
      </c>
      <c r="DI80" s="75">
        <f>各種係数!DD78</f>
        <v>0</v>
      </c>
      <c r="DJ80" s="75">
        <f>各種係数!DE78</f>
        <v>0</v>
      </c>
      <c r="DK80" s="75">
        <f>各種係数!DF78</f>
        <v>0</v>
      </c>
      <c r="DL80" s="75">
        <f>各種係数!DG78</f>
        <v>0</v>
      </c>
      <c r="DM80" s="75">
        <f>各種係数!DH78</f>
        <v>0</v>
      </c>
      <c r="DN80" s="75">
        <f>各種係数!DI78</f>
        <v>0</v>
      </c>
      <c r="DO80" s="75">
        <f>各種係数!DJ78</f>
        <v>0</v>
      </c>
      <c r="DP80" s="75">
        <f>各種係数!DK78</f>
        <v>0</v>
      </c>
      <c r="DQ80" s="75">
        <f>各種係数!DL78</f>
        <v>0</v>
      </c>
      <c r="DR80" s="75">
        <f>各種係数!DM78</f>
        <v>0</v>
      </c>
      <c r="DS80" s="75">
        <f>各種係数!DN78</f>
        <v>0</v>
      </c>
      <c r="DT80" s="73">
        <f>各種係数!DO78</f>
        <v>0</v>
      </c>
      <c r="DU80" s="73">
        <f>各種係数!DP78</f>
        <v>0</v>
      </c>
      <c r="DV80" s="73">
        <f>各種係数!DQ78</f>
        <v>0</v>
      </c>
      <c r="DW80" s="73">
        <f>各種係数!DR78</f>
        <v>0</v>
      </c>
      <c r="DX80" s="73">
        <f>各種係数!DS78</f>
        <v>0</v>
      </c>
      <c r="DY80" s="73">
        <f>各種係数!DT78</f>
        <v>0</v>
      </c>
      <c r="DZ80" s="73">
        <f>各種係数!DU78</f>
        <v>0</v>
      </c>
      <c r="EA80" s="73">
        <f>各種係数!DV78</f>
        <v>0</v>
      </c>
      <c r="EB80" s="73">
        <f>各種係数!DW78</f>
        <v>0</v>
      </c>
      <c r="EC80" s="73">
        <f>各種係数!DX78</f>
        <v>0</v>
      </c>
      <c r="ED80" s="73">
        <f>各種係数!DY78</f>
        <v>0</v>
      </c>
      <c r="EE80" s="73">
        <f>各種係数!DZ78</f>
        <v>0</v>
      </c>
      <c r="EF80" s="73">
        <f>各種係数!EA78</f>
        <v>0</v>
      </c>
      <c r="EG80" s="73">
        <f>各種係数!EB78</f>
        <v>0</v>
      </c>
      <c r="EH80" s="73">
        <f>各種係数!EC78</f>
        <v>0</v>
      </c>
      <c r="EI80" s="73">
        <f>各種係数!ED78</f>
        <v>0</v>
      </c>
      <c r="EJ80" s="73">
        <f>各種係数!EE78</f>
        <v>0</v>
      </c>
      <c r="EK80" s="73">
        <f>各種係数!EF78</f>
        <v>0</v>
      </c>
      <c r="EL80" s="73">
        <f>各種係数!EG78</f>
        <v>0</v>
      </c>
      <c r="EM80" s="73">
        <f>各種係数!EH78</f>
        <v>0</v>
      </c>
      <c r="EN80" s="73">
        <f>各種係数!EI78</f>
        <v>0</v>
      </c>
      <c r="EO80" s="73">
        <f>各種係数!EJ78</f>
        <v>0</v>
      </c>
      <c r="EP80" s="73">
        <f>各種係数!EK78</f>
        <v>0</v>
      </c>
      <c r="EQ80" s="73">
        <f>各種係数!EL78</f>
        <v>0</v>
      </c>
      <c r="ER80" s="73">
        <f>各種係数!EM78</f>
        <v>0</v>
      </c>
      <c r="ES80" s="73">
        <f>各種係数!EN78</f>
        <v>0</v>
      </c>
      <c r="ET80" s="73">
        <f>各種係数!EO78</f>
        <v>0</v>
      </c>
      <c r="EU80" s="73">
        <f>各種係数!EP78</f>
        <v>0</v>
      </c>
      <c r="EV80" s="73">
        <f>各種係数!EQ78</f>
        <v>0</v>
      </c>
      <c r="EW80" s="73">
        <f>各種係数!ER78</f>
        <v>0</v>
      </c>
      <c r="EX80" s="73">
        <f>各種係数!ES78</f>
        <v>0</v>
      </c>
      <c r="EY80" s="73">
        <f>各種係数!ET78</f>
        <v>0</v>
      </c>
      <c r="EZ80" s="73">
        <f>各種係数!EU78</f>
        <v>0</v>
      </c>
      <c r="FA80" s="73">
        <f>各種係数!EV78</f>
        <v>0</v>
      </c>
      <c r="FB80" s="73">
        <f>各種係数!EW78</f>
        <v>0</v>
      </c>
      <c r="FC80" s="73">
        <f>各種係数!EX78</f>
        <v>0</v>
      </c>
      <c r="FD80" s="73">
        <f>各種係数!EY78</f>
        <v>0</v>
      </c>
      <c r="FE80" s="73">
        <f>各種係数!EZ78</f>
        <v>0</v>
      </c>
      <c r="FF80" s="73">
        <f>各種係数!FA78</f>
        <v>0</v>
      </c>
      <c r="FG80" s="73">
        <f>各種係数!FB78</f>
        <v>0</v>
      </c>
      <c r="FH80" s="73">
        <f>各種係数!FC78</f>
        <v>0</v>
      </c>
      <c r="FI80" s="73">
        <f>各種係数!FD78</f>
        <v>0</v>
      </c>
      <c r="FJ80" s="73">
        <f>各種係数!FE78</f>
        <v>0</v>
      </c>
      <c r="FK80" s="73">
        <f>各種係数!FF78</f>
        <v>0</v>
      </c>
      <c r="FL80" s="73">
        <f>各種係数!FG78</f>
        <v>0</v>
      </c>
      <c r="FM80" s="73">
        <f>各種係数!FH78</f>
        <v>0</v>
      </c>
      <c r="FN80" s="73">
        <f>各種係数!FI78</f>
        <v>0</v>
      </c>
      <c r="FO80" s="73">
        <f>各種係数!FJ78</f>
        <v>0</v>
      </c>
      <c r="FP80" s="73">
        <f>各種係数!FK78</f>
        <v>0</v>
      </c>
      <c r="FQ80" s="73">
        <f>各種係数!FL78</f>
        <v>0</v>
      </c>
      <c r="FR80" s="73">
        <f>各種係数!FM78</f>
        <v>0</v>
      </c>
      <c r="FS80" s="73">
        <f>各種係数!FN78</f>
        <v>0</v>
      </c>
      <c r="FT80" s="73">
        <f>各種係数!FO78</f>
        <v>0</v>
      </c>
      <c r="FU80" s="73">
        <f>各種係数!FP78</f>
        <v>0</v>
      </c>
      <c r="FV80" s="73">
        <f>各種係数!FQ78</f>
        <v>0</v>
      </c>
      <c r="FW80" s="73">
        <f>各種係数!FR78</f>
        <v>0</v>
      </c>
      <c r="FX80" s="73">
        <f>各種係数!FS78</f>
        <v>0</v>
      </c>
      <c r="FY80" s="73">
        <f>各種係数!FT78</f>
        <v>0</v>
      </c>
      <c r="FZ80" s="73">
        <f>各種係数!FU78</f>
        <v>0</v>
      </c>
      <c r="GA80" s="73">
        <f>各種係数!FV78</f>
        <v>0</v>
      </c>
      <c r="GB80" s="73">
        <f>各種係数!FW78</f>
        <v>0</v>
      </c>
      <c r="GC80" s="73">
        <f>各種係数!FX78</f>
        <v>0</v>
      </c>
      <c r="GD80" s="73">
        <f>各種係数!FY78</f>
        <v>0</v>
      </c>
      <c r="GE80" s="73">
        <f>各種係数!FZ78</f>
        <v>0</v>
      </c>
      <c r="GF80" s="73">
        <f>各種係数!GA78</f>
        <v>0</v>
      </c>
      <c r="GG80" s="73">
        <f>各種係数!GB78</f>
        <v>0</v>
      </c>
      <c r="GH80" s="73">
        <f>各種係数!GC78</f>
        <v>0</v>
      </c>
      <c r="GI80" s="73">
        <f>各種係数!GD78</f>
        <v>0</v>
      </c>
      <c r="GJ80" s="73">
        <f>各種係数!GE78</f>
        <v>0</v>
      </c>
      <c r="GK80" s="73">
        <f>各種係数!GF78</f>
        <v>0</v>
      </c>
      <c r="GL80" s="73">
        <f>各種係数!GG78</f>
        <v>0</v>
      </c>
      <c r="GM80" s="73">
        <f>各種係数!GH78</f>
        <v>0</v>
      </c>
      <c r="GN80" s="73">
        <f>各種係数!GI78</f>
        <v>1</v>
      </c>
      <c r="GO80" s="73">
        <f>各種係数!GJ78</f>
        <v>0</v>
      </c>
      <c r="GP80" s="73">
        <f>各種係数!GK78</f>
        <v>0</v>
      </c>
      <c r="GQ80" s="73">
        <f>各種係数!GL78</f>
        <v>0</v>
      </c>
      <c r="GR80" s="73">
        <f>各種係数!GM78</f>
        <v>0</v>
      </c>
      <c r="GS80" s="73">
        <f>各種係数!GN78</f>
        <v>0</v>
      </c>
      <c r="GT80" s="73">
        <f>各種係数!GO78</f>
        <v>0</v>
      </c>
      <c r="GU80" s="73">
        <f>各種係数!GP78</f>
        <v>0</v>
      </c>
      <c r="GV80" s="73">
        <f>各種係数!GQ78</f>
        <v>0</v>
      </c>
      <c r="GW80" s="73">
        <f>各種係数!GR78</f>
        <v>0</v>
      </c>
      <c r="GX80" s="73">
        <f>各種係数!GS78</f>
        <v>0</v>
      </c>
      <c r="GY80" s="73">
        <f>各種係数!GT78</f>
        <v>0</v>
      </c>
      <c r="GZ80" s="73">
        <f>各種係数!GU78</f>
        <v>0</v>
      </c>
      <c r="HA80" s="73">
        <f>各種係数!GV78</f>
        <v>0</v>
      </c>
      <c r="HB80" s="73">
        <f>各種係数!GW78</f>
        <v>0</v>
      </c>
      <c r="HC80" s="73">
        <f>各種係数!GX78</f>
        <v>0</v>
      </c>
      <c r="HD80" s="73">
        <f>各種係数!GY78</f>
        <v>0</v>
      </c>
      <c r="HE80" s="73">
        <f>各種係数!GZ78</f>
        <v>0</v>
      </c>
      <c r="HF80" s="73">
        <f>各種係数!HA78</f>
        <v>0</v>
      </c>
      <c r="HG80" s="73">
        <f>各種係数!HB78</f>
        <v>0</v>
      </c>
      <c r="HH80" s="73">
        <f>各種係数!HC78</f>
        <v>0</v>
      </c>
      <c r="HI80" s="73">
        <f>各種係数!HD78</f>
        <v>0</v>
      </c>
      <c r="HJ80" s="73">
        <f>各種係数!HE78</f>
        <v>0</v>
      </c>
      <c r="HK80" s="73">
        <f>各種係数!HF78</f>
        <v>0</v>
      </c>
      <c r="HL80" s="73">
        <f>各種係数!HG78</f>
        <v>0</v>
      </c>
      <c r="HM80" s="73">
        <f>各種係数!HH78</f>
        <v>0</v>
      </c>
      <c r="HN80" s="73">
        <f>各種係数!HI78</f>
        <v>0</v>
      </c>
      <c r="HO80" s="73">
        <f>各種係数!HJ78</f>
        <v>0</v>
      </c>
      <c r="HP80" s="73">
        <f>各種係数!HK78</f>
        <v>0</v>
      </c>
      <c r="HQ80" s="73">
        <f>各種係数!HL78</f>
        <v>0</v>
      </c>
      <c r="HR80" s="73">
        <f>各種係数!HM78</f>
        <v>0</v>
      </c>
      <c r="HS80" s="73">
        <f>各種係数!HN78</f>
        <v>0</v>
      </c>
      <c r="HT80" s="73">
        <f>各種係数!HO78</f>
        <v>0</v>
      </c>
      <c r="HU80" s="73">
        <f>各種係数!HP78</f>
        <v>0</v>
      </c>
      <c r="HV80" s="73">
        <f>各種係数!HQ78</f>
        <v>0</v>
      </c>
      <c r="HW80" s="203">
        <v>0</v>
      </c>
      <c r="HX80" s="203">
        <f t="shared" si="28"/>
        <v>0</v>
      </c>
      <c r="HY80" s="203">
        <f t="shared" si="29"/>
        <v>0</v>
      </c>
      <c r="HZ80" s="72">
        <f>各種係数!HT78</f>
        <v>0</v>
      </c>
      <c r="IA80" s="221">
        <f t="shared" si="30"/>
        <v>0</v>
      </c>
      <c r="IB80" s="203">
        <f t="shared" si="37"/>
        <v>0</v>
      </c>
      <c r="IC80" s="219">
        <f t="shared" si="38"/>
        <v>0</v>
      </c>
      <c r="ID80" s="219">
        <f t="shared" si="39"/>
        <v>0</v>
      </c>
      <c r="IE80" s="72">
        <f>各種係数!HT78</f>
        <v>0</v>
      </c>
      <c r="IF80" s="221">
        <f t="shared" si="31"/>
        <v>0</v>
      </c>
      <c r="II80" s="72">
        <f>各種係数!I78</f>
        <v>0</v>
      </c>
      <c r="IJ80" s="219">
        <f t="shared" si="40"/>
        <v>0</v>
      </c>
      <c r="IK80" s="73">
        <f>各種係数!C78</f>
        <v>1</v>
      </c>
      <c r="IL80" s="219">
        <f t="shared" si="41"/>
        <v>0</v>
      </c>
      <c r="IM80" s="232">
        <v>0</v>
      </c>
      <c r="IN80" s="545">
        <f>各種係数!E78</f>
        <v>0.89842829692601933</v>
      </c>
      <c r="IO80" s="219">
        <f t="shared" si="42"/>
        <v>0</v>
      </c>
      <c r="IP80" s="545">
        <f>各種係数!F78</f>
        <v>0</v>
      </c>
      <c r="IQ80" s="232">
        <f t="shared" si="43"/>
        <v>0</v>
      </c>
      <c r="IR80" s="72">
        <f>各種係数!HT78</f>
        <v>0</v>
      </c>
      <c r="IS80" s="233">
        <f t="shared" si="44"/>
        <v>0</v>
      </c>
      <c r="IT80" s="234">
        <f t="shared" si="45"/>
        <v>0</v>
      </c>
      <c r="IU80" s="234">
        <f t="shared" si="46"/>
        <v>0</v>
      </c>
      <c r="IV80" s="234">
        <f t="shared" si="47"/>
        <v>0</v>
      </c>
      <c r="IW80" s="235">
        <f t="shared" si="48"/>
        <v>0</v>
      </c>
      <c r="IY80" s="177"/>
      <c r="IZ80" s="181"/>
      <c r="JA80" s="178"/>
      <c r="JB80" s="181"/>
    </row>
    <row r="81" spans="1:262">
      <c r="A81" s="6" t="s">
        <v>288</v>
      </c>
      <c r="B81" s="1" t="s">
        <v>57</v>
      </c>
      <c r="C81" s="219">
        <f>'計算2-1'!AC81</f>
        <v>0</v>
      </c>
      <c r="D81" s="545">
        <f>各種係数!D79</f>
        <v>0.36665057138258489</v>
      </c>
      <c r="E81" s="545">
        <f>各種係数!E79</f>
        <v>0.63334942861741506</v>
      </c>
      <c r="F81" s="545">
        <f>各種係数!F79</f>
        <v>0.6523418638338967</v>
      </c>
      <c r="G81" s="546">
        <f t="shared" si="32"/>
        <v>0</v>
      </c>
      <c r="H81" s="546">
        <f t="shared" si="33"/>
        <v>0</v>
      </c>
      <c r="I81" s="546">
        <f t="shared" si="34"/>
        <v>0</v>
      </c>
      <c r="J81" s="72">
        <f>各種係数!HT79</f>
        <v>1.0832126187027202E-3</v>
      </c>
      <c r="K81" s="221">
        <f t="shared" si="35"/>
        <v>0</v>
      </c>
      <c r="L81" s="546">
        <v>0</v>
      </c>
      <c r="M81" s="558">
        <f>各種係数!C79</f>
        <v>0.14243340368490098</v>
      </c>
      <c r="N81" s="546">
        <f t="shared" si="36"/>
        <v>0</v>
      </c>
      <c r="O81" s="75">
        <f>各種係数!J79</f>
        <v>1.4639011134797843E-4</v>
      </c>
      <c r="P81" s="75">
        <f>各種係数!K79</f>
        <v>6.9772309696025303E-5</v>
      </c>
      <c r="Q81" s="75">
        <f>各種係数!L79</f>
        <v>1.8095180650220158E-4</v>
      </c>
      <c r="R81" s="75">
        <f>各種係数!M79</f>
        <v>1.3768178297908957E-3</v>
      </c>
      <c r="S81" s="75">
        <f>各種係数!N79</f>
        <v>3.7936267071320183E-4</v>
      </c>
      <c r="T81" s="75">
        <f>各種係数!O79</f>
        <v>4.5045045045045045E-3</v>
      </c>
      <c r="U81" s="75">
        <f>各種係数!P79</f>
        <v>3.8732394366197184E-3</v>
      </c>
      <c r="V81" s="75">
        <f>各種係数!Q79</f>
        <v>5.6459960478027669E-4</v>
      </c>
      <c r="W81" s="75">
        <f>各種係数!R79</f>
        <v>6.5044175836088676E-4</v>
      </c>
      <c r="X81" s="75">
        <f>各種係数!S79</f>
        <v>0</v>
      </c>
      <c r="Y81" s="75">
        <f>各種係数!T79</f>
        <v>0</v>
      </c>
      <c r="Z81" s="75">
        <f>各種係数!U79</f>
        <v>1.2707101314696251E-3</v>
      </c>
      <c r="AA81" s="75">
        <f>各種係数!V79</f>
        <v>8.4612781145195534E-4</v>
      </c>
      <c r="AB81" s="75">
        <f>各種係数!W79</f>
        <v>4.6358536924574658E-4</v>
      </c>
      <c r="AC81" s="75">
        <f>各種係数!X79</f>
        <v>8.3817905600083818E-4</v>
      </c>
      <c r="AD81" s="75">
        <f>各種係数!Y79</f>
        <v>3.4332497028918526E-3</v>
      </c>
      <c r="AE81" s="75">
        <f>各種係数!Z79</f>
        <v>1.5594751559475156E-3</v>
      </c>
      <c r="AF81" s="75">
        <f>各種係数!AA79</f>
        <v>1.6028851933480265E-3</v>
      </c>
      <c r="AG81" s="75">
        <f>各種係数!AB79</f>
        <v>0</v>
      </c>
      <c r="AH81" s="75">
        <f>各種係数!AC79</f>
        <v>8.8222320247022495E-4</v>
      </c>
      <c r="AI81" s="75">
        <f>各種係数!AD79</f>
        <v>0</v>
      </c>
      <c r="AJ81" s="75">
        <f>各種係数!AE79</f>
        <v>3.8306837770542041E-4</v>
      </c>
      <c r="AK81" s="75">
        <f>各種係数!AF79</f>
        <v>0</v>
      </c>
      <c r="AL81" s="75">
        <f>各種係数!AG79</f>
        <v>0</v>
      </c>
      <c r="AM81" s="75">
        <f>各種係数!AH79</f>
        <v>1.039210576714776E-3</v>
      </c>
      <c r="AN81" s="75">
        <f>各種係数!AI79</f>
        <v>8.5760517799352747E-4</v>
      </c>
      <c r="AO81" s="75">
        <f>各種係数!AJ79</f>
        <v>0</v>
      </c>
      <c r="AP81" s="75">
        <f>各種係数!AK79</f>
        <v>4.9738870927629945E-4</v>
      </c>
      <c r="AQ81" s="75">
        <f>各種係数!AL79</f>
        <v>1.8299595141700405E-3</v>
      </c>
      <c r="AR81" s="75">
        <f>各種係数!AM79</f>
        <v>6.2952470884482215E-4</v>
      </c>
      <c r="AS81" s="75">
        <f>各種係数!AN79</f>
        <v>7.3272460827415178E-4</v>
      </c>
      <c r="AT81" s="75">
        <f>各種係数!AO79</f>
        <v>1.8225703167331659E-3</v>
      </c>
      <c r="AU81" s="75">
        <f>各種係数!AP79</f>
        <v>1.0114012504597279E-3</v>
      </c>
      <c r="AV81" s="75">
        <f>各種係数!AQ79</f>
        <v>2.5974025974025974E-3</v>
      </c>
      <c r="AW81" s="75">
        <f>各種係数!AR79</f>
        <v>1.9625410640385682E-3</v>
      </c>
      <c r="AX81" s="75">
        <f>各種係数!AS79</f>
        <v>0</v>
      </c>
      <c r="AY81" s="75">
        <f>各種係数!AT79</f>
        <v>0</v>
      </c>
      <c r="AZ81" s="75">
        <f>各種係数!AU79</f>
        <v>8.2637039757598016E-4</v>
      </c>
      <c r="BA81" s="75">
        <f>各種係数!AV79</f>
        <v>1.5012760846719713E-4</v>
      </c>
      <c r="BB81" s="75">
        <f>各種係数!AW79</f>
        <v>2.4724935097045371E-4</v>
      </c>
      <c r="BC81" s="75">
        <f>各種係数!AX79</f>
        <v>6.3852163461538462E-4</v>
      </c>
      <c r="BD81" s="75">
        <f>各種係数!AY79</f>
        <v>1.6483754825836116E-3</v>
      </c>
      <c r="BE81" s="75">
        <f>各種係数!AZ79</f>
        <v>6.0362173038229375E-4</v>
      </c>
      <c r="BF81" s="75">
        <f>各種係数!BA79</f>
        <v>5.9112572505264712E-4</v>
      </c>
      <c r="BG81" s="75">
        <f>各種係数!BB79</f>
        <v>1.0715948810305265E-3</v>
      </c>
      <c r="BH81" s="75">
        <f>各種係数!BC79</f>
        <v>2.1386446609492128E-3</v>
      </c>
      <c r="BI81" s="75">
        <f>各種係数!BD79</f>
        <v>7.6148281471738607E-4</v>
      </c>
      <c r="BJ81" s="75">
        <f>各種係数!BE79</f>
        <v>1.8068636442581042E-3</v>
      </c>
      <c r="BK81" s="75">
        <f>各種係数!BF79</f>
        <v>1.0689800491319676E-3</v>
      </c>
      <c r="BL81" s="75">
        <f>各種係数!BG79</f>
        <v>6.2344139650872816E-4</v>
      </c>
      <c r="BM81" s="75">
        <f>各種係数!BH79</f>
        <v>2.14192587073943E-3</v>
      </c>
      <c r="BN81" s="75">
        <f>各種係数!BI79</f>
        <v>5.2748180187783521E-5</v>
      </c>
      <c r="BO81" s="75">
        <f>各種係数!BJ79</f>
        <v>3.4578985683086628E-3</v>
      </c>
      <c r="BP81" s="75">
        <f>各種係数!BK79</f>
        <v>6.7473922240863669E-4</v>
      </c>
      <c r="BQ81" s="75">
        <f>各種係数!BL79</f>
        <v>0</v>
      </c>
      <c r="BR81" s="75">
        <f>各種係数!BM79</f>
        <v>0</v>
      </c>
      <c r="BS81" s="75">
        <f>各種係数!BN79</f>
        <v>4.1823032056788898E-4</v>
      </c>
      <c r="BT81" s="75">
        <f>各種係数!BO79</f>
        <v>1.0649627263045794E-3</v>
      </c>
      <c r="BU81" s="75">
        <f>各種係数!BP79</f>
        <v>6.3924994672917112E-4</v>
      </c>
      <c r="BV81" s="75">
        <f>各種係数!BQ79</f>
        <v>1.5733330536296794E-3</v>
      </c>
      <c r="BW81" s="75">
        <f>各種係数!BR79</f>
        <v>2.0886516593177072E-3</v>
      </c>
      <c r="BX81" s="75">
        <f>各種係数!BS79</f>
        <v>2.2145978910988262E-3</v>
      </c>
      <c r="BY81" s="75">
        <f>各種係数!BT79</f>
        <v>1.4950102841471775E-3</v>
      </c>
      <c r="BZ81" s="75">
        <f>各種係数!BU79</f>
        <v>9.0387487227855065E-4</v>
      </c>
      <c r="CA81" s="75">
        <f>各種係数!BV79</f>
        <v>7.9246991848880841E-4</v>
      </c>
      <c r="CB81" s="75">
        <f>各種係数!BW79</f>
        <v>6.2597177069240552E-4</v>
      </c>
      <c r="CC81" s="75">
        <f>各種係数!BX79</f>
        <v>8.270321361058601E-4</v>
      </c>
      <c r="CD81" s="75">
        <f>各種係数!BY79</f>
        <v>1.8853613609275111E-3</v>
      </c>
      <c r="CE81" s="75">
        <f>各種係数!BZ79</f>
        <v>1.2663382849164177E-2</v>
      </c>
      <c r="CF81" s="75">
        <f>各種係数!CA79</f>
        <v>4.4638839390175851E-3</v>
      </c>
      <c r="CG81" s="75">
        <f>各種係数!CB79</f>
        <v>8.9726494735480767E-3</v>
      </c>
      <c r="CH81" s="75">
        <f>各種係数!CC79</f>
        <v>7.2233774761956877E-4</v>
      </c>
      <c r="CI81" s="75">
        <f>各種係数!CD79</f>
        <v>1.3046557572594773E-4</v>
      </c>
      <c r="CJ81" s="75">
        <f>各種係数!CE79</f>
        <v>0</v>
      </c>
      <c r="CK81" s="75">
        <f>各種係数!CF79</f>
        <v>1.6095284081764043E-4</v>
      </c>
      <c r="CL81" s="75">
        <f>各種係数!CG79</f>
        <v>1.230452728480098E-3</v>
      </c>
      <c r="CM81" s="75">
        <f>各種係数!CH79</f>
        <v>2.3696058555593586E-4</v>
      </c>
      <c r="CN81" s="75">
        <f>各種係数!CI79</f>
        <v>1.5387997362057595E-3</v>
      </c>
      <c r="CO81" s="75">
        <f>各種係数!CJ79</f>
        <v>0</v>
      </c>
      <c r="CP81" s="75">
        <f>各種係数!CK79</f>
        <v>5.1948051948051948E-3</v>
      </c>
      <c r="CQ81" s="75">
        <f>各種係数!CL79</f>
        <v>9.2043362650848844E-4</v>
      </c>
      <c r="CR81" s="75">
        <f>各種係数!CM79</f>
        <v>1.4133077053536097E-3</v>
      </c>
      <c r="CS81" s="75">
        <f>各種係数!CN79</f>
        <v>1.121355594318465E-3</v>
      </c>
      <c r="CT81" s="75">
        <f>各種係数!CO79</f>
        <v>1.3436803209253868E-3</v>
      </c>
      <c r="CU81" s="75">
        <f>各種係数!CP79</f>
        <v>2.2079116835326588E-3</v>
      </c>
      <c r="CV81" s="75">
        <f>各種係数!CQ79</f>
        <v>7.6625905941700456E-4</v>
      </c>
      <c r="CW81" s="75">
        <f>各種係数!CR79</f>
        <v>1.7052375152253349E-3</v>
      </c>
      <c r="CX81" s="75">
        <f>各種係数!CS79</f>
        <v>1.7810880829015544E-3</v>
      </c>
      <c r="CY81" s="75">
        <f>各種係数!CT79</f>
        <v>6.2642329602480779E-3</v>
      </c>
      <c r="CZ81" s="75">
        <f>各種係数!CU79</f>
        <v>2.9821477789776655E-3</v>
      </c>
      <c r="DA81" s="75">
        <f>各種係数!CV79</f>
        <v>2.0727775218793182E-2</v>
      </c>
      <c r="DB81" s="75">
        <f>各種係数!CW79</f>
        <v>1.4403942765657386E-3</v>
      </c>
      <c r="DC81" s="75">
        <f>各種係数!CX79</f>
        <v>4.7830870043526095E-3</v>
      </c>
      <c r="DD81" s="75">
        <f>各種係数!CY79</f>
        <v>1.2059252326355767E-3</v>
      </c>
      <c r="DE81" s="75">
        <f>各種係数!CZ79</f>
        <v>3.6415452818239392E-4</v>
      </c>
      <c r="DF81" s="75">
        <f>各種係数!DA79</f>
        <v>4.828389580132696E-3</v>
      </c>
      <c r="DG81" s="75">
        <f>各種係数!DB79</f>
        <v>9.8795759792795913E-4</v>
      </c>
      <c r="DH81" s="75">
        <f>各種係数!DC79</f>
        <v>4.5284727725574553E-4</v>
      </c>
      <c r="DI81" s="75">
        <f>各種係数!DD79</f>
        <v>4.1858518208455421E-4</v>
      </c>
      <c r="DJ81" s="75">
        <f>各種係数!DE79</f>
        <v>8.8635419726699018E-4</v>
      </c>
      <c r="DK81" s="75">
        <f>各種係数!DF79</f>
        <v>2.2089684117517121E-4</v>
      </c>
      <c r="DL81" s="75">
        <f>各種係数!DG79</f>
        <v>7.9363579675365166E-4</v>
      </c>
      <c r="DM81" s="75">
        <f>各種係数!DH79</f>
        <v>7.5040783034257749E-4</v>
      </c>
      <c r="DN81" s="75">
        <f>各種係数!DI79</f>
        <v>1.0611264695205385E-3</v>
      </c>
      <c r="DO81" s="75">
        <f>各種係数!DJ79</f>
        <v>2.3174971031286211E-4</v>
      </c>
      <c r="DP81" s="75">
        <f>各種係数!DK79</f>
        <v>9.5999232006143949E-4</v>
      </c>
      <c r="DQ81" s="75">
        <f>各種係数!DL79</f>
        <v>6.4079091907726104E-4</v>
      </c>
      <c r="DR81" s="75">
        <f>各種係数!DM79</f>
        <v>2.8063774928525074E-4</v>
      </c>
      <c r="DS81" s="75">
        <f>各種係数!DN79</f>
        <v>8.8904693513791467E-5</v>
      </c>
      <c r="DT81" s="73">
        <f>各種係数!DO79</f>
        <v>6.1616518913781411E-5</v>
      </c>
      <c r="DU81" s="73">
        <f>各種係数!DP79</f>
        <v>8.5558380797156485E-5</v>
      </c>
      <c r="DV81" s="73">
        <f>各種係数!DQ79</f>
        <v>2.8517456454637885E-4</v>
      </c>
      <c r="DW81" s="73">
        <f>各種係数!DR79</f>
        <v>1.1414234386858533E-4</v>
      </c>
      <c r="DX81" s="73">
        <f>各種係数!DS79</f>
        <v>7.3626696856165326E-4</v>
      </c>
      <c r="DY81" s="73">
        <f>各種係数!DT79</f>
        <v>6.6805528985365158E-4</v>
      </c>
      <c r="DZ81" s="73">
        <f>各種係数!DU79</f>
        <v>1.5184698496402592E-4</v>
      </c>
      <c r="EA81" s="73">
        <f>各種係数!DV79</f>
        <v>1.7792613179302134E-4</v>
      </c>
      <c r="EB81" s="73">
        <f>各種係数!DW79</f>
        <v>3.2619717609200863E-5</v>
      </c>
      <c r="EC81" s="73">
        <f>各種係数!DX79</f>
        <v>0</v>
      </c>
      <c r="ED81" s="73">
        <f>各種係数!DY79</f>
        <v>2.5618601641763477E-4</v>
      </c>
      <c r="EE81" s="73">
        <f>各種係数!DZ79</f>
        <v>1.6993854441253462E-4</v>
      </c>
      <c r="EF81" s="73">
        <f>各種係数!EA79</f>
        <v>1.528106255820455E-4</v>
      </c>
      <c r="EG81" s="73">
        <f>各種係数!EB79</f>
        <v>1.8891473486123834E-4</v>
      </c>
      <c r="EH81" s="73">
        <f>各種係数!EC79</f>
        <v>6.0756624071623062E-4</v>
      </c>
      <c r="EI81" s="73">
        <f>各種係数!ED79</f>
        <v>2.9495013048264665E-4</v>
      </c>
      <c r="EJ81" s="73">
        <f>各種係数!EE79</f>
        <v>2.9122002142312539E-4</v>
      </c>
      <c r="EK81" s="73">
        <f>各種係数!EF79</f>
        <v>0</v>
      </c>
      <c r="EL81" s="73">
        <f>各種係数!EG79</f>
        <v>2.0491640274052911E-4</v>
      </c>
      <c r="EM81" s="73">
        <f>各種係数!EH79</f>
        <v>0</v>
      </c>
      <c r="EN81" s="73">
        <f>各種係数!EI79</f>
        <v>9.2243425501571522E-5</v>
      </c>
      <c r="EO81" s="73">
        <f>各種係数!EJ79</f>
        <v>1.9042774869722079E-8</v>
      </c>
      <c r="EP81" s="73">
        <f>各種係数!EK79</f>
        <v>0</v>
      </c>
      <c r="EQ81" s="73">
        <f>各種係数!EL79</f>
        <v>2.0704077120524083E-4</v>
      </c>
      <c r="ER81" s="73">
        <f>各種係数!EM79</f>
        <v>1.6299254665293262E-4</v>
      </c>
      <c r="ES81" s="73">
        <f>各種係数!EN79</f>
        <v>2.5986030718872982E-6</v>
      </c>
      <c r="ET81" s="73">
        <f>各種係数!EO79</f>
        <v>1.1114997454167616E-4</v>
      </c>
      <c r="EU81" s="73">
        <f>各種係数!EP79</f>
        <v>3.1532095987998497E-4</v>
      </c>
      <c r="EV81" s="73">
        <f>各種係数!EQ79</f>
        <v>1.2300722900177778E-4</v>
      </c>
      <c r="EW81" s="73">
        <f>各種係数!ER79</f>
        <v>1.6658678909220153E-4</v>
      </c>
      <c r="EX81" s="73">
        <f>各種係数!ES79</f>
        <v>3.3240525013061075E-4</v>
      </c>
      <c r="EY81" s="73">
        <f>各種係数!ET79</f>
        <v>2.2731744376761249E-4</v>
      </c>
      <c r="EZ81" s="73">
        <f>各種係数!EU79</f>
        <v>4.622176354460125E-4</v>
      </c>
      <c r="FA81" s="73">
        <f>各種係数!EV79</f>
        <v>3.4476150654341877E-4</v>
      </c>
      <c r="FB81" s="73">
        <f>各種係数!EW79</f>
        <v>5.9610488304398483E-5</v>
      </c>
      <c r="FC81" s="73">
        <f>各種係数!EX79</f>
        <v>0</v>
      </c>
      <c r="FD81" s="73">
        <f>各種係数!EY79</f>
        <v>1.6054097598687959E-4</v>
      </c>
      <c r="FE81" s="73">
        <f>各種係数!EZ79</f>
        <v>5.1073503020456835E-5</v>
      </c>
      <c r="FF81" s="73">
        <f>各種係数!FA79</f>
        <v>9.949048966359965E-5</v>
      </c>
      <c r="FG81" s="73">
        <f>各種係数!FB79</f>
        <v>1.1692972146794989E-4</v>
      </c>
      <c r="FH81" s="73">
        <f>各種係数!FC79</f>
        <v>2.7120329999081905E-4</v>
      </c>
      <c r="FI81" s="73">
        <f>各種係数!FD79</f>
        <v>1.2015660092815928E-4</v>
      </c>
      <c r="FJ81" s="73">
        <f>各種係数!FE79</f>
        <v>1.1320586031284741E-4</v>
      </c>
      <c r="FK81" s="73">
        <f>各種係数!FF79</f>
        <v>1.8813429065078701E-4</v>
      </c>
      <c r="FL81" s="73">
        <f>各種係数!FG79</f>
        <v>3.7319411734878795E-4</v>
      </c>
      <c r="FM81" s="73">
        <f>各種係数!FH79</f>
        <v>1.5314442861691688E-4</v>
      </c>
      <c r="FN81" s="73">
        <f>各種係数!FI79</f>
        <v>3.1772650083518875E-4</v>
      </c>
      <c r="FO81" s="73">
        <f>各種係数!FJ79</f>
        <v>2.0070654674964581E-4</v>
      </c>
      <c r="FP81" s="73">
        <f>各種係数!FK79</f>
        <v>1.2899455840074302E-4</v>
      </c>
      <c r="FQ81" s="73">
        <f>各種係数!FL79</f>
        <v>3.5135847850136686E-4</v>
      </c>
      <c r="FR81" s="73">
        <f>各種係数!FM79</f>
        <v>5.3464372911359834E-5</v>
      </c>
      <c r="FS81" s="73">
        <f>各種係数!FN79</f>
        <v>5.275139516671307E-4</v>
      </c>
      <c r="FT81" s="73">
        <f>各種係数!FO79</f>
        <v>1.4983441930260289E-4</v>
      </c>
      <c r="FU81" s="73">
        <f>各種係数!FP79</f>
        <v>0</v>
      </c>
      <c r="FV81" s="73">
        <f>各種係数!FQ79</f>
        <v>1.5871601474971819E-5</v>
      </c>
      <c r="FW81" s="73">
        <f>各種係数!FR79</f>
        <v>9.9490633572927464E-5</v>
      </c>
      <c r="FX81" s="73">
        <f>各種係数!FS79</f>
        <v>1.9442096728026437E-4</v>
      </c>
      <c r="FY81" s="73">
        <f>各種係数!FT79</f>
        <v>1.3287529363743172E-4</v>
      </c>
      <c r="FZ81" s="73">
        <f>各種係数!FU79</f>
        <v>3.3448925681441347E-4</v>
      </c>
      <c r="GA81" s="73">
        <f>各種係数!FV79</f>
        <v>3.9315430969819222E-4</v>
      </c>
      <c r="GB81" s="73">
        <f>各種係数!FW79</f>
        <v>3.811817120067955E-4</v>
      </c>
      <c r="GC81" s="73">
        <f>各種係数!FX79</f>
        <v>2.7573388629890619E-4</v>
      </c>
      <c r="GD81" s="73">
        <f>各種係数!FY79</f>
        <v>2.0339449445299957E-4</v>
      </c>
      <c r="GE81" s="73">
        <f>各種係数!FZ79</f>
        <v>1.7704940712824993E-4</v>
      </c>
      <c r="GF81" s="73">
        <f>各種係数!GA79</f>
        <v>1.7304046592910271E-4</v>
      </c>
      <c r="GG81" s="73">
        <f>各種係数!GB79</f>
        <v>1.8239696867500491E-4</v>
      </c>
      <c r="GH81" s="73">
        <f>各種係数!GC79</f>
        <v>3.8121662969518643E-4</v>
      </c>
      <c r="GI81" s="73">
        <f>各種係数!GD79</f>
        <v>1.867143172297922E-3</v>
      </c>
      <c r="GJ81" s="73">
        <f>各種係数!GE79</f>
        <v>6.878165385244664E-4</v>
      </c>
      <c r="GK81" s="73">
        <f>各種係数!GF79</f>
        <v>1.3889174826600356E-3</v>
      </c>
      <c r="GL81" s="73">
        <f>各種係数!GG79</f>
        <v>2.0338489733995498E-4</v>
      </c>
      <c r="GM81" s="73">
        <f>各種係数!GH79</f>
        <v>1.1560092332470744E-4</v>
      </c>
      <c r="GN81" s="73">
        <f>各種係数!GI79</f>
        <v>6.8063879348550832E-5</v>
      </c>
      <c r="GO81" s="73">
        <f>各種係数!GJ79</f>
        <v>1.0001972741436289</v>
      </c>
      <c r="GP81" s="73">
        <f>各種係数!GK79</f>
        <v>2.0899337322491902E-4</v>
      </c>
      <c r="GQ81" s="73">
        <f>各種係数!GL79</f>
        <v>1.8512367219355389E-4</v>
      </c>
      <c r="GR81" s="73">
        <f>各種係数!GM79</f>
        <v>2.8398644897815296E-4</v>
      </c>
      <c r="GS81" s="73">
        <f>各種係数!GN79</f>
        <v>7.0152200548964834E-5</v>
      </c>
      <c r="GT81" s="73">
        <f>各種係数!GO79</f>
        <v>7.85682986467895E-4</v>
      </c>
      <c r="GU81" s="73">
        <f>各種係数!GP79</f>
        <v>1.9538964473068526E-4</v>
      </c>
      <c r="GV81" s="73">
        <f>各種係数!GQ79</f>
        <v>2.8658678840002828E-4</v>
      </c>
      <c r="GW81" s="73">
        <f>各種係数!GR79</f>
        <v>1.8869880574908226E-4</v>
      </c>
      <c r="GX81" s="73">
        <f>各種係数!GS79</f>
        <v>2.9597019052022557E-4</v>
      </c>
      <c r="GY81" s="73">
        <f>各種係数!GT79</f>
        <v>4.0519403212387398E-4</v>
      </c>
      <c r="GZ81" s="73">
        <f>各種係数!GU79</f>
        <v>1.4760288206947994E-4</v>
      </c>
      <c r="HA81" s="73">
        <f>各種係数!GV79</f>
        <v>3.0428762761371033E-4</v>
      </c>
      <c r="HB81" s="73">
        <f>各種係数!GW79</f>
        <v>3.2994732270039752E-4</v>
      </c>
      <c r="HC81" s="73">
        <f>各種係数!GX79</f>
        <v>9.848845545234121E-4</v>
      </c>
      <c r="HD81" s="73">
        <f>各種係数!GY79</f>
        <v>4.801224544454184E-4</v>
      </c>
      <c r="HE81" s="73">
        <f>各種係数!GZ79</f>
        <v>3.0047271340046637E-3</v>
      </c>
      <c r="HF81" s="73">
        <f>各種係数!HA79</f>
        <v>2.6516664382719013E-4</v>
      </c>
      <c r="HG81" s="73">
        <f>各種係数!HB79</f>
        <v>8.0680337135427831E-4</v>
      </c>
      <c r="HH81" s="73">
        <f>各種係数!HC79</f>
        <v>2.3912098202271505E-4</v>
      </c>
      <c r="HI81" s="73">
        <f>各種係数!HD79</f>
        <v>9.6724746360201714E-5</v>
      </c>
      <c r="HJ81" s="73">
        <f>各種係数!HE79</f>
        <v>7.5494354909576148E-4</v>
      </c>
      <c r="HK81" s="73">
        <f>各種係数!HF79</f>
        <v>2.2997510097084032E-4</v>
      </c>
      <c r="HL81" s="73">
        <f>各種係数!HG79</f>
        <v>2.469609597622444E-4</v>
      </c>
      <c r="HM81" s="73">
        <f>各種係数!HH79</f>
        <v>1.1806530549305794E-4</v>
      </c>
      <c r="HN81" s="73">
        <f>各種係数!HI79</f>
        <v>1.6071504475489903E-4</v>
      </c>
      <c r="HO81" s="73">
        <f>各種係数!HJ79</f>
        <v>2.3284570489695455E-4</v>
      </c>
      <c r="HP81" s="73">
        <f>各種係数!HK79</f>
        <v>2.26459190579049E-4</v>
      </c>
      <c r="HQ81" s="73">
        <f>各種係数!HL79</f>
        <v>1.7414844439684452E-4</v>
      </c>
      <c r="HR81" s="73">
        <f>各種係数!HM79</f>
        <v>2.4113125954097566E-4</v>
      </c>
      <c r="HS81" s="73">
        <f>各種係数!HN79</f>
        <v>7.7455663209243826E-5</v>
      </c>
      <c r="HT81" s="73">
        <f>各種係数!HO79</f>
        <v>2.1703699668407995E-4</v>
      </c>
      <c r="HU81" s="73">
        <f>各種係数!HP79</f>
        <v>2.4817253071880946E-4</v>
      </c>
      <c r="HV81" s="73">
        <f>各種係数!HQ79</f>
        <v>2.176715164101822E-4</v>
      </c>
      <c r="HW81" s="203">
        <v>0</v>
      </c>
      <c r="HX81" s="203">
        <f t="shared" si="28"/>
        <v>0</v>
      </c>
      <c r="HY81" s="203">
        <f t="shared" si="29"/>
        <v>0</v>
      </c>
      <c r="HZ81" s="72">
        <f>各種係数!HT79</f>
        <v>1.0832126187027202E-3</v>
      </c>
      <c r="IA81" s="221">
        <f t="shared" si="30"/>
        <v>0</v>
      </c>
      <c r="IB81" s="203">
        <f t="shared" si="37"/>
        <v>0</v>
      </c>
      <c r="IC81" s="219">
        <f t="shared" si="38"/>
        <v>0</v>
      </c>
      <c r="ID81" s="219">
        <f t="shared" si="39"/>
        <v>0</v>
      </c>
      <c r="IE81" s="72">
        <f>各種係数!HT79</f>
        <v>1.0832126187027202E-3</v>
      </c>
      <c r="IF81" s="221">
        <f t="shared" si="31"/>
        <v>0</v>
      </c>
      <c r="II81" s="72">
        <f>各種係数!I79</f>
        <v>1.0872800718185976E-2</v>
      </c>
      <c r="IJ81" s="219">
        <f t="shared" si="40"/>
        <v>0</v>
      </c>
      <c r="IK81" s="73">
        <f>各種係数!C79</f>
        <v>0.14243340368490098</v>
      </c>
      <c r="IL81" s="219">
        <f t="shared" si="41"/>
        <v>0</v>
      </c>
      <c r="IM81" s="232">
        <v>0</v>
      </c>
      <c r="IN81" s="545">
        <f>各種係数!E79</f>
        <v>0.63334942861741506</v>
      </c>
      <c r="IO81" s="219">
        <f t="shared" si="42"/>
        <v>0</v>
      </c>
      <c r="IP81" s="545">
        <f>各種係数!F79</f>
        <v>0.6523418638338967</v>
      </c>
      <c r="IQ81" s="232">
        <f t="shared" si="43"/>
        <v>0</v>
      </c>
      <c r="IR81" s="72">
        <f>各種係数!HT79</f>
        <v>1.0832126187027202E-3</v>
      </c>
      <c r="IS81" s="233">
        <f t="shared" si="44"/>
        <v>0</v>
      </c>
      <c r="IT81" s="234">
        <f t="shared" si="45"/>
        <v>0</v>
      </c>
      <c r="IU81" s="234">
        <f t="shared" si="46"/>
        <v>0</v>
      </c>
      <c r="IV81" s="234">
        <f t="shared" si="47"/>
        <v>0</v>
      </c>
      <c r="IW81" s="235">
        <f t="shared" si="48"/>
        <v>0</v>
      </c>
      <c r="IY81" s="177"/>
      <c r="IZ81" s="181"/>
      <c r="JA81" s="178"/>
      <c r="JB81" s="181"/>
    </row>
    <row r="82" spans="1:262">
      <c r="A82" s="6" t="s">
        <v>289</v>
      </c>
      <c r="B82" s="1" t="s">
        <v>290</v>
      </c>
      <c r="C82" s="219">
        <f>'計算2-1'!AC82</f>
        <v>0</v>
      </c>
      <c r="D82" s="545">
        <f>各種係数!D80</f>
        <v>0.17269957422429397</v>
      </c>
      <c r="E82" s="545">
        <f>各種係数!E80</f>
        <v>0.82730042577570606</v>
      </c>
      <c r="F82" s="545">
        <f>各種係数!F80</f>
        <v>0.42446712933425346</v>
      </c>
      <c r="G82" s="546">
        <f t="shared" si="32"/>
        <v>0</v>
      </c>
      <c r="H82" s="546">
        <f t="shared" si="33"/>
        <v>0</v>
      </c>
      <c r="I82" s="546">
        <f t="shared" si="34"/>
        <v>0</v>
      </c>
      <c r="J82" s="72">
        <f>各種係数!HT80</f>
        <v>1.2424968424890302E-3</v>
      </c>
      <c r="K82" s="221">
        <f t="shared" si="35"/>
        <v>0</v>
      </c>
      <c r="L82" s="546">
        <v>0</v>
      </c>
      <c r="M82" s="558">
        <f>各種係数!C80</f>
        <v>0.6714535571597593</v>
      </c>
      <c r="N82" s="546">
        <f t="shared" si="36"/>
        <v>0</v>
      </c>
      <c r="O82" s="75">
        <f>各種係数!J80</f>
        <v>9.0350146847580446E-3</v>
      </c>
      <c r="P82" s="75">
        <f>各種係数!K80</f>
        <v>3.6374630788194529E-2</v>
      </c>
      <c r="Q82" s="75">
        <f>各種係数!L80</f>
        <v>8.3237830991012719E-3</v>
      </c>
      <c r="R82" s="75">
        <f>各種係数!M80</f>
        <v>2.9945787797951984E-2</v>
      </c>
      <c r="S82" s="75">
        <f>各種係数!N80</f>
        <v>7.2078907435508344E-3</v>
      </c>
      <c r="T82" s="75">
        <f>各種係数!O80</f>
        <v>1.1261261261261261E-2</v>
      </c>
      <c r="U82" s="75">
        <f>各種係数!P80</f>
        <v>1.4084507042253521E-2</v>
      </c>
      <c r="V82" s="75">
        <f>各種係数!Q80</f>
        <v>2.0572598099181331E-2</v>
      </c>
      <c r="W82" s="75">
        <f>各種係数!R80</f>
        <v>2.0732831047753267E-2</v>
      </c>
      <c r="X82" s="75">
        <f>各種係数!S80</f>
        <v>1.4626635873749037E-2</v>
      </c>
      <c r="Y82" s="75">
        <f>各種係数!T80</f>
        <v>0</v>
      </c>
      <c r="Z82" s="75">
        <f>各種係数!U80</f>
        <v>1.094765651727677E-2</v>
      </c>
      <c r="AA82" s="75">
        <f>各種係数!V80</f>
        <v>5.7229008338204974E-3</v>
      </c>
      <c r="AB82" s="75">
        <f>各種係数!W80</f>
        <v>1.7987112326734968E-2</v>
      </c>
      <c r="AC82" s="75">
        <f>各種係数!X80</f>
        <v>2.0535386872020535E-2</v>
      </c>
      <c r="AD82" s="75">
        <f>各種係数!Y80</f>
        <v>4.6084774858048329E-2</v>
      </c>
      <c r="AE82" s="75">
        <f>各種係数!Z80</f>
        <v>2.1760952176095218E-2</v>
      </c>
      <c r="AF82" s="75">
        <f>各種係数!AA80</f>
        <v>1.3183730715287518E-2</v>
      </c>
      <c r="AG82" s="75">
        <f>各種係数!AB80</f>
        <v>0</v>
      </c>
      <c r="AH82" s="75">
        <f>各種係数!AC80</f>
        <v>7.7635641817379794E-3</v>
      </c>
      <c r="AI82" s="75">
        <f>各種係数!AD80</f>
        <v>0</v>
      </c>
      <c r="AJ82" s="75">
        <f>各種係数!AE80</f>
        <v>7.4698333652556985E-3</v>
      </c>
      <c r="AK82" s="75">
        <f>各種係数!AF80</f>
        <v>0</v>
      </c>
      <c r="AL82" s="75">
        <f>各種係数!AG80</f>
        <v>0</v>
      </c>
      <c r="AM82" s="75">
        <f>各種係数!AH80</f>
        <v>1.3233451905899639E-2</v>
      </c>
      <c r="AN82" s="75">
        <f>各種係数!AI80</f>
        <v>1.1585760517799353E-2</v>
      </c>
      <c r="AO82" s="75">
        <f>各種係数!AJ80</f>
        <v>0</v>
      </c>
      <c r="AP82" s="75">
        <f>各種係数!AK80</f>
        <v>5.5956229793583688E-2</v>
      </c>
      <c r="AQ82" s="75">
        <f>各種係数!AL80</f>
        <v>9.5384615384615391E-3</v>
      </c>
      <c r="AR82" s="75">
        <f>各種係数!AM80</f>
        <v>7.5542965061378663E-3</v>
      </c>
      <c r="AS82" s="75">
        <f>各種係数!AN80</f>
        <v>1.13290497125465E-2</v>
      </c>
      <c r="AT82" s="75">
        <f>各種係数!AO80</f>
        <v>1.9407910940347765E-2</v>
      </c>
      <c r="AU82" s="75">
        <f>各種係数!AP80</f>
        <v>4.2203015814637736E-2</v>
      </c>
      <c r="AV82" s="75">
        <f>各種係数!AQ80</f>
        <v>2.8571428571428571E-2</v>
      </c>
      <c r="AW82" s="75">
        <f>各種係数!AR80</f>
        <v>2.1545287768249499E-2</v>
      </c>
      <c r="AX82" s="75">
        <f>各種係数!AS80</f>
        <v>8.152173913043478E-3</v>
      </c>
      <c r="AY82" s="75">
        <f>各種係数!AT80</f>
        <v>0</v>
      </c>
      <c r="AZ82" s="75">
        <f>各種係数!AU80</f>
        <v>2.0475622073271509E-2</v>
      </c>
      <c r="BA82" s="75">
        <f>各種係数!AV80</f>
        <v>1.3211229545113347E-2</v>
      </c>
      <c r="BB82" s="75">
        <f>各種係数!AW80</f>
        <v>5.5219021716734658E-3</v>
      </c>
      <c r="BC82" s="75">
        <f>各種係数!AX80</f>
        <v>8.9768629807692301E-3</v>
      </c>
      <c r="BD82" s="75">
        <f>各種係数!AY80</f>
        <v>1.0671062334620222E-2</v>
      </c>
      <c r="BE82" s="75">
        <f>各種係数!AZ80</f>
        <v>9.3058350100603624E-3</v>
      </c>
      <c r="BF82" s="75">
        <f>各種係数!BA80</f>
        <v>6.2437654708685855E-3</v>
      </c>
      <c r="BG82" s="75">
        <f>各種係数!BB80</f>
        <v>6.9288988380769639E-3</v>
      </c>
      <c r="BH82" s="75">
        <f>各種係数!BC80</f>
        <v>1.2572638309822644E-2</v>
      </c>
      <c r="BI82" s="75">
        <f>各種係数!BD80</f>
        <v>8.0647952649614066E-3</v>
      </c>
      <c r="BJ82" s="75">
        <f>各種係数!BE80</f>
        <v>1.0381086738595887E-2</v>
      </c>
      <c r="BK82" s="75">
        <f>各種係数!BF80</f>
        <v>9.1582809978517608E-3</v>
      </c>
      <c r="BL82" s="75">
        <f>各種係数!BG80</f>
        <v>8.1047381546134663E-3</v>
      </c>
      <c r="BM82" s="75">
        <f>各種係数!BH80</f>
        <v>7.5433041534736451E-3</v>
      </c>
      <c r="BN82" s="75">
        <f>各種係数!BI80</f>
        <v>7.6484861272286108E-3</v>
      </c>
      <c r="BO82" s="75">
        <f>各種係数!BJ80</f>
        <v>5.7024993933511283E-3</v>
      </c>
      <c r="BP82" s="75">
        <f>各種係数!BK80</f>
        <v>1.2072361222554525E-2</v>
      </c>
      <c r="BQ82" s="75">
        <f>各種係数!BL80</f>
        <v>0</v>
      </c>
      <c r="BR82" s="75">
        <f>各種係数!BM80</f>
        <v>1.3117621337997376E-2</v>
      </c>
      <c r="BS82" s="75">
        <f>各種係数!BN80</f>
        <v>9.7210290726590411E-3</v>
      </c>
      <c r="BT82" s="75">
        <f>各種係数!BO80</f>
        <v>7.4547390841320556E-3</v>
      </c>
      <c r="BU82" s="75">
        <f>各種係数!BP80</f>
        <v>7.7775410185382489E-3</v>
      </c>
      <c r="BV82" s="75">
        <f>各種係数!BQ80</f>
        <v>1.7873063489233159E-2</v>
      </c>
      <c r="BW82" s="75">
        <f>各種係数!BR80</f>
        <v>0.48340682292875375</v>
      </c>
      <c r="BX82" s="75">
        <f>各種係数!BS80</f>
        <v>1.8895385415530708E-2</v>
      </c>
      <c r="BY82" s="75">
        <f>各種係数!BT80</f>
        <v>1.7959168126761637E-2</v>
      </c>
      <c r="BZ82" s="75">
        <f>各種係数!BU80</f>
        <v>1.699677748958579E-2</v>
      </c>
      <c r="CA82" s="75">
        <f>各種係数!BV80</f>
        <v>1.7094708241687153E-2</v>
      </c>
      <c r="CB82" s="75">
        <f>各種係数!BW80</f>
        <v>6.0779839670456149E-3</v>
      </c>
      <c r="CC82" s="75">
        <f>各種係数!BX80</f>
        <v>2.2802457466918714E-2</v>
      </c>
      <c r="CD82" s="75">
        <f>各種係数!BY80</f>
        <v>8.9500487593455417E-3</v>
      </c>
      <c r="CE82" s="75">
        <f>各種係数!BZ80</f>
        <v>3.4053446069115312E-2</v>
      </c>
      <c r="CF82" s="75">
        <f>各種係数!CA80</f>
        <v>4.5784264154586527E-3</v>
      </c>
      <c r="CG82" s="75">
        <f>各種係数!CB80</f>
        <v>8.6604797602536608E-3</v>
      </c>
      <c r="CH82" s="75">
        <f>各種係数!CC80</f>
        <v>8.3178286089526099E-4</v>
      </c>
      <c r="CI82" s="75">
        <f>各種係数!CD80</f>
        <v>8.3870727252394976E-4</v>
      </c>
      <c r="CJ82" s="75">
        <f>各種係数!CE80</f>
        <v>5.1509220150406922E-5</v>
      </c>
      <c r="CK82" s="75">
        <f>各種係数!CF80</f>
        <v>1.1266698857234831E-3</v>
      </c>
      <c r="CL82" s="75">
        <f>各種係数!CG80</f>
        <v>2.9296493535240428E-3</v>
      </c>
      <c r="CM82" s="75">
        <f>各種係数!CH80</f>
        <v>3.124369202144932E-3</v>
      </c>
      <c r="CN82" s="75">
        <f>各種係数!CI80</f>
        <v>1.7586282699494395E-3</v>
      </c>
      <c r="CO82" s="75">
        <f>各種係数!CJ80</f>
        <v>4.1551246537396124E-3</v>
      </c>
      <c r="CP82" s="75">
        <f>各種係数!CK80</f>
        <v>3.8961038961038961E-3</v>
      </c>
      <c r="CQ82" s="75">
        <f>各種係数!CL80</f>
        <v>2.2499488647985274E-3</v>
      </c>
      <c r="CR82" s="75">
        <f>各種係数!CM80</f>
        <v>5.4836338967720055E-3</v>
      </c>
      <c r="CS82" s="75">
        <f>各種係数!CN80</f>
        <v>8.0239222526787946E-2</v>
      </c>
      <c r="CT82" s="75">
        <f>各種係数!CO80</f>
        <v>5.1410377496275668E-3</v>
      </c>
      <c r="CU82" s="75">
        <f>各種係数!CP80</f>
        <v>3.4038638454461823E-3</v>
      </c>
      <c r="CV82" s="75">
        <f>各種係数!CQ80</f>
        <v>7.3113885252705851E-3</v>
      </c>
      <c r="CW82" s="75">
        <f>各種係数!CR80</f>
        <v>7.064555420219245E-3</v>
      </c>
      <c r="CX82" s="75">
        <f>各種係数!CS80</f>
        <v>1.9268134715025906E-2</v>
      </c>
      <c r="CY82" s="75">
        <f>各種係数!CT80</f>
        <v>6.287305641501293E-3</v>
      </c>
      <c r="CZ82" s="75">
        <f>各種係数!CU80</f>
        <v>2.9550373446233231E-3</v>
      </c>
      <c r="DA82" s="75">
        <f>各種係数!CV80</f>
        <v>9.2850735775412731E-3</v>
      </c>
      <c r="DB82" s="75">
        <f>各種係数!CW80</f>
        <v>8.6749878294211831E-3</v>
      </c>
      <c r="DC82" s="75">
        <f>各種係数!CX80</f>
        <v>6.4093365858324961E-3</v>
      </c>
      <c r="DD82" s="75">
        <f>各種係数!CY80</f>
        <v>5.0216886553033713E-3</v>
      </c>
      <c r="DE82" s="75">
        <f>各種係数!CZ80</f>
        <v>3.1032298923369221E-3</v>
      </c>
      <c r="DF82" s="75">
        <f>各種係数!DA80</f>
        <v>1.2087856431381156E-2</v>
      </c>
      <c r="DG82" s="75">
        <f>各種係数!DB80</f>
        <v>2.9638727937838778E-3</v>
      </c>
      <c r="DH82" s="75">
        <f>各種係数!DC80</f>
        <v>2.6038718442205366E-3</v>
      </c>
      <c r="DI82" s="75">
        <f>各種係数!DD80</f>
        <v>8.7735454164922563E-3</v>
      </c>
      <c r="DJ82" s="75">
        <f>各種係数!DE80</f>
        <v>3.0338637952167262E-3</v>
      </c>
      <c r="DK82" s="75">
        <f>各種係数!DF80</f>
        <v>7.2343715484868565E-3</v>
      </c>
      <c r="DL82" s="75">
        <f>各種係数!DG80</f>
        <v>1.17722643185125E-2</v>
      </c>
      <c r="DM82" s="75">
        <f>各種係数!DH80</f>
        <v>2.969004893964111E-3</v>
      </c>
      <c r="DN82" s="75">
        <f>各種係数!DI80</f>
        <v>3.155455027784759E-3</v>
      </c>
      <c r="DO82" s="75">
        <f>各種係数!DJ80</f>
        <v>4.6349942062572421E-3</v>
      </c>
      <c r="DP82" s="75">
        <f>各種係数!DK80</f>
        <v>2.5463796289629682E-2</v>
      </c>
      <c r="DQ82" s="75">
        <f>各種係数!DL80</f>
        <v>4.7143903332112783E-2</v>
      </c>
      <c r="DR82" s="75">
        <f>各種係数!DM80</f>
        <v>2.6029151246207007E-2</v>
      </c>
      <c r="DS82" s="75">
        <f>各種係数!DN80</f>
        <v>8.0529065420913357E-3</v>
      </c>
      <c r="DT82" s="73">
        <f>各種係数!DO80</f>
        <v>2.7545574052167298E-2</v>
      </c>
      <c r="DU82" s="73">
        <f>各種係数!DP80</f>
        <v>7.3617405782104434E-3</v>
      </c>
      <c r="DV82" s="73">
        <f>各種係数!DQ80</f>
        <v>2.6375963407695022E-2</v>
      </c>
      <c r="DW82" s="73">
        <f>各種係数!DR80</f>
        <v>5.931563122516398E-3</v>
      </c>
      <c r="DX82" s="73">
        <f>各種係数!DS80</f>
        <v>9.4576271807498627E-3</v>
      </c>
      <c r="DY82" s="73">
        <f>各種係数!DT80</f>
        <v>1.1699854367772246E-2</v>
      </c>
      <c r="DZ82" s="73">
        <f>各種係数!DU80</f>
        <v>1.731015800483127E-2</v>
      </c>
      <c r="EA82" s="73">
        <f>各種係数!DV80</f>
        <v>1.618809953344641E-2</v>
      </c>
      <c r="EB82" s="73">
        <f>各種係数!DW80</f>
        <v>1.5110964627938752E-2</v>
      </c>
      <c r="EC82" s="73">
        <f>各種係数!DX80</f>
        <v>0</v>
      </c>
      <c r="ED82" s="73">
        <f>各種係数!DY80</f>
        <v>8.7776157681404496E-3</v>
      </c>
      <c r="EE82" s="73">
        <f>各種係数!DZ80</f>
        <v>4.5521395592558189E-3</v>
      </c>
      <c r="EF82" s="73">
        <f>各種係数!EA80</f>
        <v>2.1035112324793635E-2</v>
      </c>
      <c r="EG82" s="73">
        <f>各種係数!EB80</f>
        <v>1.54331650670113E-2</v>
      </c>
      <c r="EH82" s="73">
        <f>各種係数!EC80</f>
        <v>3.5429025386731663E-2</v>
      </c>
      <c r="EI82" s="73">
        <f>各種係数!ED80</f>
        <v>1.6333003672980632E-2</v>
      </c>
      <c r="EJ82" s="73">
        <f>各種係数!EE80</f>
        <v>1.0156237051659838E-2</v>
      </c>
      <c r="EK82" s="73">
        <f>各種係数!EF80</f>
        <v>0</v>
      </c>
      <c r="EL82" s="73">
        <f>各種係数!EG80</f>
        <v>8.2066342517107104E-3</v>
      </c>
      <c r="EM82" s="73">
        <f>各種係数!EH80</f>
        <v>0</v>
      </c>
      <c r="EN82" s="73">
        <f>各種係数!EI80</f>
        <v>5.7591584937847044E-3</v>
      </c>
      <c r="EO82" s="73">
        <f>各種係数!EJ80</f>
        <v>1.1889233085161326E-6</v>
      </c>
      <c r="EP82" s="73">
        <f>各種係数!EK80</f>
        <v>0</v>
      </c>
      <c r="EQ82" s="73">
        <f>各種係数!EL80</f>
        <v>9.9252205428045324E-3</v>
      </c>
      <c r="ER82" s="73">
        <f>各種係数!EM80</f>
        <v>8.4671586780757733E-3</v>
      </c>
      <c r="ES82" s="73">
        <f>各種係数!EN80</f>
        <v>3.3380037532681182E-5</v>
      </c>
      <c r="ET82" s="73">
        <f>各種係数!EO80</f>
        <v>3.8595465631887919E-2</v>
      </c>
      <c r="EU82" s="73">
        <f>各種係数!EP80</f>
        <v>8.7872029544816509E-3</v>
      </c>
      <c r="EV82" s="73">
        <f>各種係数!EQ80</f>
        <v>5.8032924116119293E-3</v>
      </c>
      <c r="EW82" s="73">
        <f>各種係数!ER80</f>
        <v>8.8370426112282224E-3</v>
      </c>
      <c r="EX82" s="73">
        <f>各種係数!ES80</f>
        <v>2.0006618646805724E-2</v>
      </c>
      <c r="EY82" s="73">
        <f>各種係数!ET80</f>
        <v>3.2513216405123023E-2</v>
      </c>
      <c r="EZ82" s="73">
        <f>各種係数!EU80</f>
        <v>2.5037815335663662E-2</v>
      </c>
      <c r="FA82" s="73">
        <f>各種係数!EV80</f>
        <v>1.6214839410050412E-2</v>
      </c>
      <c r="FB82" s="73">
        <f>各種係数!EW80</f>
        <v>1.8806626784679852E-2</v>
      </c>
      <c r="FC82" s="73">
        <f>各種係数!EX80</f>
        <v>0</v>
      </c>
      <c r="FD82" s="73">
        <f>各種係数!EY80</f>
        <v>1.6642396845942171E-2</v>
      </c>
      <c r="FE82" s="73">
        <f>各種係数!EZ80</f>
        <v>9.460863858851221E-3</v>
      </c>
      <c r="FF82" s="73">
        <f>各種係数!FA80</f>
        <v>1.6142417290932028E-2</v>
      </c>
      <c r="FG82" s="73">
        <f>各種係数!FB80</f>
        <v>6.7243478136613461E-3</v>
      </c>
      <c r="FH82" s="73">
        <f>各種係数!FC80</f>
        <v>7.9685186021389402E-3</v>
      </c>
      <c r="FI82" s="73">
        <f>各種係数!FD80</f>
        <v>7.2113474396941204E-3</v>
      </c>
      <c r="FJ82" s="73">
        <f>各種係数!FE80</f>
        <v>4.8076048236557166E-3</v>
      </c>
      <c r="FK82" s="73">
        <f>各種係数!FF80</f>
        <v>5.3975450412141841E-3</v>
      </c>
      <c r="FL82" s="73">
        <f>各種係数!FG80</f>
        <v>9.5353267990391285E-3</v>
      </c>
      <c r="FM82" s="73">
        <f>各種係数!FH80</f>
        <v>6.3431607608442769E-3</v>
      </c>
      <c r="FN82" s="73">
        <f>各種係数!FI80</f>
        <v>8.1938487345632281E-3</v>
      </c>
      <c r="FO82" s="73">
        <f>各種係数!FJ80</f>
        <v>7.032381029123725E-3</v>
      </c>
      <c r="FP82" s="73">
        <f>各種係数!FK80</f>
        <v>6.0651520824744204E-3</v>
      </c>
      <c r="FQ82" s="73">
        <f>各種係数!FL80</f>
        <v>5.788612714610189E-3</v>
      </c>
      <c r="FR82" s="73">
        <f>各種係数!FM80</f>
        <v>5.9794747892727715E-3</v>
      </c>
      <c r="FS82" s="73">
        <f>各種係数!FN80</f>
        <v>4.4241785503367015E-3</v>
      </c>
      <c r="FT82" s="73">
        <f>各種係数!FO80</f>
        <v>9.0625525529568537E-3</v>
      </c>
      <c r="FU82" s="73">
        <f>各種係数!FP80</f>
        <v>0</v>
      </c>
      <c r="FV82" s="73">
        <f>各種係数!FQ80</f>
        <v>9.1082592361083452E-3</v>
      </c>
      <c r="FW82" s="73">
        <f>各種係数!FR80</f>
        <v>7.2508686873219447E-3</v>
      </c>
      <c r="FX82" s="73">
        <f>各種係数!FS80</f>
        <v>5.8323105887481911E-3</v>
      </c>
      <c r="FY82" s="73">
        <f>各種係数!FT80</f>
        <v>6.1581775610217238E-3</v>
      </c>
      <c r="FZ82" s="73">
        <f>各種係数!FU80</f>
        <v>1.3732510086621852E-2</v>
      </c>
      <c r="GA82" s="73">
        <f>各種係数!FV80</f>
        <v>0.32608408969742958</v>
      </c>
      <c r="GB82" s="73">
        <f>各種係数!FW80</f>
        <v>1.459276454589129E-2</v>
      </c>
      <c r="GC82" s="73">
        <f>各種係数!FX80</f>
        <v>1.3966194132446732E-2</v>
      </c>
      <c r="GD82" s="73">
        <f>各種係数!FY80</f>
        <v>1.4177308263547522E-2</v>
      </c>
      <c r="GE82" s="73">
        <f>各種係数!FZ80</f>
        <v>1.3284772936610574E-2</v>
      </c>
      <c r="GF82" s="73">
        <f>各種係数!GA80</f>
        <v>7.6357654103070861E-3</v>
      </c>
      <c r="GG82" s="73">
        <f>各種係数!GB80</f>
        <v>1.8389842341022818E-2</v>
      </c>
      <c r="GH82" s="73">
        <f>各種係数!GC80</f>
        <v>8.7161189314743232E-3</v>
      </c>
      <c r="GI82" s="73">
        <f>各種係数!GD80</f>
        <v>2.4254674546609949E-2</v>
      </c>
      <c r="GJ82" s="73">
        <f>各種係数!GE80</f>
        <v>4.1649288010617777E-3</v>
      </c>
      <c r="GK82" s="73">
        <f>各種係数!GF80</f>
        <v>7.5504102164414702E-3</v>
      </c>
      <c r="GL82" s="73">
        <f>各種係数!GG80</f>
        <v>1.6169560774013708E-3</v>
      </c>
      <c r="GM82" s="73">
        <f>各種係数!GH80</f>
        <v>1.6367614489410896E-3</v>
      </c>
      <c r="GN82" s="73">
        <f>各種係数!GI80</f>
        <v>6.2032528382151265E-4</v>
      </c>
      <c r="GO82" s="73">
        <f>各種係数!GJ80</f>
        <v>3.3027916055987224E-3</v>
      </c>
      <c r="GP82" s="73">
        <f>各種係数!GK80</f>
        <v>1.0026278474596646</v>
      </c>
      <c r="GQ82" s="73">
        <f>各種係数!GL80</f>
        <v>4.9043294655900516E-3</v>
      </c>
      <c r="GR82" s="73">
        <f>各種係数!GM80</f>
        <v>2.1976756091387395E-3</v>
      </c>
      <c r="GS82" s="73">
        <f>各種係数!GN80</f>
        <v>3.9462753533152191E-3</v>
      </c>
      <c r="GT82" s="73">
        <f>各種係数!GO80</f>
        <v>3.5952391759949804E-3</v>
      </c>
      <c r="GU82" s="73">
        <f>各種係数!GP80</f>
        <v>2.8793315824865301E-3</v>
      </c>
      <c r="GV82" s="73">
        <f>各種係数!GQ80</f>
        <v>5.4318685683552182E-3</v>
      </c>
      <c r="GW82" s="73">
        <f>各種係数!GR80</f>
        <v>5.5174321958861627E-2</v>
      </c>
      <c r="GX82" s="73">
        <f>各種係数!GS80</f>
        <v>5.5539374597807917E-3</v>
      </c>
      <c r="GY82" s="73">
        <f>各種係数!GT80</f>
        <v>4.5383758018687648E-3</v>
      </c>
      <c r="GZ82" s="73">
        <f>各種係数!GU80</f>
        <v>5.6860413332209458E-3</v>
      </c>
      <c r="HA82" s="73">
        <f>各種係数!GV80</f>
        <v>6.143150003502483E-3</v>
      </c>
      <c r="HB82" s="73">
        <f>各種係数!GW80</f>
        <v>1.5018045315177786E-2</v>
      </c>
      <c r="HC82" s="73">
        <f>各種係数!GX80</f>
        <v>5.8729534107453277E-3</v>
      </c>
      <c r="HD82" s="73">
        <f>各種係数!GY80</f>
        <v>3.3158095509369582E-3</v>
      </c>
      <c r="HE82" s="73">
        <f>各種係数!GZ80</f>
        <v>7.6058772297939777E-3</v>
      </c>
      <c r="HF82" s="73">
        <f>各種係数!HA80</f>
        <v>6.7205356211715089E-3</v>
      </c>
      <c r="HG82" s="73">
        <f>各種係数!HB80</f>
        <v>6.5841971878448473E-3</v>
      </c>
      <c r="HH82" s="73">
        <f>各種係数!HC80</f>
        <v>5.0680640475091847E-3</v>
      </c>
      <c r="HI82" s="73">
        <f>各種係数!HD80</f>
        <v>3.2425515894915799E-3</v>
      </c>
      <c r="HJ82" s="73">
        <f>各種係数!HE80</f>
        <v>9.7176762088310182E-3</v>
      </c>
      <c r="HK82" s="73">
        <f>各種係数!HF80</f>
        <v>3.3366646197407627E-3</v>
      </c>
      <c r="HL82" s="73">
        <f>各種係数!HG80</f>
        <v>4.7399439876507554E-3</v>
      </c>
      <c r="HM82" s="73">
        <f>各種係数!HH80</f>
        <v>6.9021112997489113E-3</v>
      </c>
      <c r="HN82" s="73">
        <f>各種係数!HI80</f>
        <v>2.8216852087504557E-3</v>
      </c>
      <c r="HO82" s="73">
        <f>各種係数!HJ80</f>
        <v>8.6937955690173253E-3</v>
      </c>
      <c r="HP82" s="73">
        <f>各種係数!HK80</f>
        <v>1.0214176945925382E-2</v>
      </c>
      <c r="HQ82" s="73">
        <f>各種係数!HL80</f>
        <v>3.4388938851975829E-3</v>
      </c>
      <c r="HR82" s="73">
        <f>各種係数!HM80</f>
        <v>3.753067832369626E-3</v>
      </c>
      <c r="HS82" s="73">
        <f>各種係数!HN80</f>
        <v>3.8118118120605755E-3</v>
      </c>
      <c r="HT82" s="73">
        <f>各種係数!HO80</f>
        <v>1.8824700120353987E-2</v>
      </c>
      <c r="HU82" s="73">
        <f>各種係数!HP80</f>
        <v>3.4695905431187807E-2</v>
      </c>
      <c r="HV82" s="73">
        <f>各種係数!HQ80</f>
        <v>1.9094757932229943E-2</v>
      </c>
      <c r="HW82" s="203">
        <v>0</v>
      </c>
      <c r="HX82" s="203">
        <f t="shared" si="28"/>
        <v>0</v>
      </c>
      <c r="HY82" s="203">
        <f t="shared" si="29"/>
        <v>0</v>
      </c>
      <c r="HZ82" s="72">
        <f>各種係数!HT80</f>
        <v>1.2424968424890302E-3</v>
      </c>
      <c r="IA82" s="221">
        <f t="shared" si="30"/>
        <v>0</v>
      </c>
      <c r="IB82" s="203">
        <f t="shared" si="37"/>
        <v>0</v>
      </c>
      <c r="IC82" s="219">
        <f t="shared" si="38"/>
        <v>0</v>
      </c>
      <c r="ID82" s="219">
        <f t="shared" si="39"/>
        <v>0</v>
      </c>
      <c r="IE82" s="72">
        <f>各種係数!HT80</f>
        <v>1.2424968424890302E-3</v>
      </c>
      <c r="IF82" s="221">
        <f t="shared" si="31"/>
        <v>0</v>
      </c>
      <c r="II82" s="72">
        <f>各種係数!I80</f>
        <v>1.7922693221084227E-2</v>
      </c>
      <c r="IJ82" s="219">
        <f t="shared" si="40"/>
        <v>0</v>
      </c>
      <c r="IK82" s="73">
        <f>各種係数!C80</f>
        <v>0.6714535571597593</v>
      </c>
      <c r="IL82" s="219">
        <f t="shared" si="41"/>
        <v>0</v>
      </c>
      <c r="IM82" s="232">
        <v>0</v>
      </c>
      <c r="IN82" s="545">
        <f>各種係数!E80</f>
        <v>0.82730042577570606</v>
      </c>
      <c r="IO82" s="219">
        <f t="shared" si="42"/>
        <v>0</v>
      </c>
      <c r="IP82" s="545">
        <f>各種係数!F80</f>
        <v>0.42446712933425346</v>
      </c>
      <c r="IQ82" s="232">
        <f t="shared" si="43"/>
        <v>0</v>
      </c>
      <c r="IR82" s="72">
        <f>各種係数!HT80</f>
        <v>1.2424968424890302E-3</v>
      </c>
      <c r="IS82" s="233">
        <f t="shared" si="44"/>
        <v>0</v>
      </c>
      <c r="IT82" s="234">
        <f t="shared" si="45"/>
        <v>0</v>
      </c>
      <c r="IU82" s="234">
        <f t="shared" si="46"/>
        <v>0</v>
      </c>
      <c r="IV82" s="234">
        <f t="shared" si="47"/>
        <v>0</v>
      </c>
      <c r="IW82" s="235">
        <f t="shared" si="48"/>
        <v>0</v>
      </c>
      <c r="IY82" s="177"/>
      <c r="IZ82" s="181"/>
      <c r="JA82" s="178"/>
      <c r="JB82" s="181"/>
    </row>
    <row r="83" spans="1:262">
      <c r="A83" s="6" t="s">
        <v>291</v>
      </c>
      <c r="B83" s="1" t="s">
        <v>58</v>
      </c>
      <c r="C83" s="219">
        <f>'計算2-1'!AC83</f>
        <v>0</v>
      </c>
      <c r="D83" s="545">
        <f>各種係数!D81</f>
        <v>1</v>
      </c>
      <c r="E83" s="545">
        <f>各種係数!E81</f>
        <v>0</v>
      </c>
      <c r="F83" s="545">
        <f>各種係数!F81</f>
        <v>0</v>
      </c>
      <c r="G83" s="546">
        <f t="shared" si="32"/>
        <v>0</v>
      </c>
      <c r="H83" s="546">
        <f t="shared" si="33"/>
        <v>0</v>
      </c>
      <c r="I83" s="546">
        <f t="shared" si="34"/>
        <v>0</v>
      </c>
      <c r="J83" s="72">
        <f>各種係数!HT81</f>
        <v>0</v>
      </c>
      <c r="K83" s="221">
        <f t="shared" si="35"/>
        <v>0</v>
      </c>
      <c r="L83" s="546">
        <v>0</v>
      </c>
      <c r="M83" s="558">
        <f>各種係数!C81</f>
        <v>1</v>
      </c>
      <c r="N83" s="546">
        <f t="shared" si="36"/>
        <v>0</v>
      </c>
      <c r="O83" s="75">
        <f>各種係数!J81</f>
        <v>7.4366176564773054E-2</v>
      </c>
      <c r="P83" s="75">
        <f>各種係数!K81</f>
        <v>1.6349977905435263E-2</v>
      </c>
      <c r="Q83" s="75">
        <f>各種係数!L81</f>
        <v>2.0809457747753182E-2</v>
      </c>
      <c r="R83" s="75">
        <f>各種係数!M81</f>
        <v>3.287152568625764E-2</v>
      </c>
      <c r="S83" s="75">
        <f>各種係数!N81</f>
        <v>3.0349013657056147E-2</v>
      </c>
      <c r="T83" s="75">
        <f>各種係数!O81</f>
        <v>6.3063063063063057E-2</v>
      </c>
      <c r="U83" s="75">
        <f>各種係数!P81</f>
        <v>0.26056338028169013</v>
      </c>
      <c r="V83" s="75">
        <f>各種係数!Q81</f>
        <v>7.4044885668580031E-3</v>
      </c>
      <c r="W83" s="75">
        <f>各種係数!R81</f>
        <v>1.4228413464144399E-2</v>
      </c>
      <c r="X83" s="75">
        <f>各種係数!S81</f>
        <v>2.3094688221709007E-3</v>
      </c>
      <c r="Y83" s="75">
        <f>各種係数!T81</f>
        <v>0</v>
      </c>
      <c r="Z83" s="75">
        <f>各種係数!U81</f>
        <v>2.3605884365378037E-2</v>
      </c>
      <c r="AA83" s="75">
        <f>各種係数!V81</f>
        <v>6.8305590597212392E-3</v>
      </c>
      <c r="AB83" s="75">
        <f>各種係数!W81</f>
        <v>2.1556719669927216E-2</v>
      </c>
      <c r="AC83" s="75">
        <f>各種係数!X81</f>
        <v>1.1001100110011002E-2</v>
      </c>
      <c r="AD83" s="75">
        <f>各種係数!Y81</f>
        <v>5.8101148818169813E-3</v>
      </c>
      <c r="AE83" s="75">
        <f>各種係数!Z81</f>
        <v>4.8397504839750487E-3</v>
      </c>
      <c r="AF83" s="75">
        <f>各種係数!AA81</f>
        <v>1.6149068322981366E-2</v>
      </c>
      <c r="AG83" s="75">
        <f>各種係数!AB81</f>
        <v>0</v>
      </c>
      <c r="AH83" s="75">
        <f>各種係数!AC81</f>
        <v>5.205116894574327E-3</v>
      </c>
      <c r="AI83" s="75">
        <f>各種係数!AD81</f>
        <v>0</v>
      </c>
      <c r="AJ83" s="75">
        <f>各種係数!AE81</f>
        <v>7.0867649875502774E-3</v>
      </c>
      <c r="AK83" s="75">
        <f>各種係数!AF81</f>
        <v>0</v>
      </c>
      <c r="AL83" s="75">
        <f>各種係数!AG81</f>
        <v>0</v>
      </c>
      <c r="AM83" s="75">
        <f>各種係数!AH81</f>
        <v>2.470872277566552E-3</v>
      </c>
      <c r="AN83" s="75">
        <f>各種係数!AI81</f>
        <v>1.5857605177993527E-3</v>
      </c>
      <c r="AO83" s="75">
        <f>各種係数!AJ81</f>
        <v>0</v>
      </c>
      <c r="AP83" s="75">
        <f>各種係数!AK81</f>
        <v>2.4869435463814973E-4</v>
      </c>
      <c r="AQ83" s="75">
        <f>各種係数!AL81</f>
        <v>1.9757085020242916E-3</v>
      </c>
      <c r="AR83" s="75">
        <f>各種係数!AM81</f>
        <v>1.8885741265344666E-3</v>
      </c>
      <c r="AS83" s="75">
        <f>各種係数!AN81</f>
        <v>2.3672641190395673E-2</v>
      </c>
      <c r="AT83" s="75">
        <f>各種係数!AO81</f>
        <v>9.827102113196394E-3</v>
      </c>
      <c r="AU83" s="75">
        <f>各種係数!AP81</f>
        <v>4.2340934166973154E-2</v>
      </c>
      <c r="AV83" s="75">
        <f>各種係数!AQ81</f>
        <v>7.7922077922077922E-3</v>
      </c>
      <c r="AW83" s="75">
        <f>各種係数!AR81</f>
        <v>4.0232091812790645E-2</v>
      </c>
      <c r="AX83" s="75">
        <f>各種係数!AS81</f>
        <v>5.434782608695652E-3</v>
      </c>
      <c r="AY83" s="75">
        <f>各種係数!AT81</f>
        <v>0</v>
      </c>
      <c r="AZ83" s="75">
        <f>各種係数!AU81</f>
        <v>4.6827655862638875E-3</v>
      </c>
      <c r="BA83" s="75">
        <f>各種係数!AV81</f>
        <v>4.2035730370815197E-3</v>
      </c>
      <c r="BB83" s="75">
        <f>各種係数!AW81</f>
        <v>2.1016194832488566E-3</v>
      </c>
      <c r="BC83" s="75">
        <f>各種係数!AX81</f>
        <v>3.943810096153846E-3</v>
      </c>
      <c r="BD83" s="75">
        <f>各種係数!AY81</f>
        <v>1.0475859974840586E-2</v>
      </c>
      <c r="BE83" s="75">
        <f>各種係数!AZ81</f>
        <v>1.0160965794768611E-2</v>
      </c>
      <c r="BF83" s="75">
        <f>各種係数!BA81</f>
        <v>5.4124949200133003E-3</v>
      </c>
      <c r="BG83" s="75">
        <f>各種係数!BB81</f>
        <v>6.6203243958953993E-3</v>
      </c>
      <c r="BH83" s="75">
        <f>各種係数!BC81</f>
        <v>1.2010974055431941E-2</v>
      </c>
      <c r="BI83" s="75">
        <f>各種係数!BD81</f>
        <v>4.2573811913744763E-3</v>
      </c>
      <c r="BJ83" s="75">
        <f>各種係数!BE81</f>
        <v>1.2157480506896857E-3</v>
      </c>
      <c r="BK83" s="75">
        <f>各種係数!BF81</f>
        <v>3.3405626535373987E-3</v>
      </c>
      <c r="BL83" s="75">
        <f>各種係数!BG81</f>
        <v>3.740648379052369E-3</v>
      </c>
      <c r="BM83" s="75">
        <f>各種係数!BH81</f>
        <v>3.9113428943937422E-3</v>
      </c>
      <c r="BN83" s="75">
        <f>各種係数!BI81</f>
        <v>2.4264162886380421E-3</v>
      </c>
      <c r="BO83" s="75">
        <f>各種係数!BJ81</f>
        <v>1.8199466148992964E-4</v>
      </c>
      <c r="BP83" s="75">
        <f>各種係数!BK81</f>
        <v>7.2215332992924359E-3</v>
      </c>
      <c r="BQ83" s="75">
        <f>各種係数!BL81</f>
        <v>0</v>
      </c>
      <c r="BR83" s="75">
        <f>各種係数!BM81</f>
        <v>1.3117621337997377E-3</v>
      </c>
      <c r="BS83" s="75">
        <f>各種係数!BN81</f>
        <v>1.8311705927567029E-3</v>
      </c>
      <c r="BT83" s="75">
        <f>各種係数!BO81</f>
        <v>2.1299254526091589E-3</v>
      </c>
      <c r="BU83" s="75">
        <f>各種係数!BP81</f>
        <v>6.3924994672917112E-4</v>
      </c>
      <c r="BV83" s="75">
        <f>各種係数!BQ81</f>
        <v>5.122772422618236E-2</v>
      </c>
      <c r="BW83" s="75">
        <f>各種係数!BR81</f>
        <v>1.5084706428405663E-2</v>
      </c>
      <c r="BX83" s="75">
        <f>各種係数!BS81</f>
        <v>1.9977518475953998E-2</v>
      </c>
      <c r="BY83" s="75">
        <f>各種係数!BT81</f>
        <v>2.153957492191666E-2</v>
      </c>
      <c r="BZ83" s="75">
        <f>各種係数!BU81</f>
        <v>2.6128861117660929E-2</v>
      </c>
      <c r="CA83" s="75">
        <f>各種係数!BV81</f>
        <v>1.1353344546513133E-2</v>
      </c>
      <c r="CB83" s="75">
        <f>各種係数!BW81</f>
        <v>5.4385504378436957E-3</v>
      </c>
      <c r="CC83" s="75">
        <f>各種係数!BX81</f>
        <v>8.2703213610586003E-3</v>
      </c>
      <c r="CD83" s="75">
        <f>各種係数!BY81</f>
        <v>9.7085274677646549E-3</v>
      </c>
      <c r="CE83" s="75">
        <f>各種係数!BZ81</f>
        <v>2.3019043555831363E-2</v>
      </c>
      <c r="CF83" s="75">
        <f>各種係数!CA81</f>
        <v>4.3215240040122595E-2</v>
      </c>
      <c r="CG83" s="75">
        <f>各種係数!CB81</f>
        <v>1.2098806173825015E-2</v>
      </c>
      <c r="CH83" s="75">
        <f>各種係数!CC81</f>
        <v>4.8593630294407357E-3</v>
      </c>
      <c r="CI83" s="75">
        <f>各種係数!CD81</f>
        <v>4.1562604838409067E-3</v>
      </c>
      <c r="CJ83" s="75">
        <f>各種係数!CE81</f>
        <v>1.104088936267418E-3</v>
      </c>
      <c r="CK83" s="75">
        <f>各種係数!CF81</f>
        <v>4.5066795428939325E-3</v>
      </c>
      <c r="CL83" s="75">
        <f>各種係数!CG81</f>
        <v>2.6692360776552388E-3</v>
      </c>
      <c r="CM83" s="75">
        <f>各種係数!CH81</f>
        <v>0</v>
      </c>
      <c r="CN83" s="75">
        <f>各種係数!CI81</f>
        <v>5.2758848098483184E-3</v>
      </c>
      <c r="CO83" s="75">
        <f>各種係数!CJ81</f>
        <v>4.1551246537396124E-3</v>
      </c>
      <c r="CP83" s="75">
        <f>各種係数!CK81</f>
        <v>3.8961038961038961E-3</v>
      </c>
      <c r="CQ83" s="75">
        <f>各種係数!CL81</f>
        <v>1.0738392309265699E-2</v>
      </c>
      <c r="CR83" s="75">
        <f>各種係数!CM81</f>
        <v>6.5577477528407481E-3</v>
      </c>
      <c r="CS83" s="75">
        <f>各種係数!CN81</f>
        <v>9.8430102167954142E-3</v>
      </c>
      <c r="CT83" s="75">
        <f>各種係数!CO81</f>
        <v>9.2110259680827245E-3</v>
      </c>
      <c r="CU83" s="75">
        <f>各種係数!CP81</f>
        <v>9.9356025758969638E-3</v>
      </c>
      <c r="CV83" s="75">
        <f>各種係数!CQ81</f>
        <v>1.6889626767983144E-2</v>
      </c>
      <c r="CW83" s="75">
        <f>各種係数!CR81</f>
        <v>9.7442143727162001E-4</v>
      </c>
      <c r="CX83" s="75">
        <f>各種係数!CS81</f>
        <v>2.0158678756476683E-2</v>
      </c>
      <c r="CY83" s="75">
        <f>各種係数!CT81</f>
        <v>1.6826906437970249E-2</v>
      </c>
      <c r="CZ83" s="75">
        <f>各種係数!CU81</f>
        <v>1.8028438845637706E-2</v>
      </c>
      <c r="DA83" s="75">
        <f>各種係数!CV81</f>
        <v>1.0412373633300201E-2</v>
      </c>
      <c r="DB83" s="75">
        <f>各種係数!CW81</f>
        <v>5.4278272129123567E-3</v>
      </c>
      <c r="DC83" s="75">
        <f>各種係数!CX81</f>
        <v>1.248385708136031E-2</v>
      </c>
      <c r="DD83" s="75">
        <f>各種係数!CY81</f>
        <v>7.3795424683669609E-3</v>
      </c>
      <c r="DE83" s="75">
        <f>各種係数!CZ81</f>
        <v>7.4572514249525018E-3</v>
      </c>
      <c r="DF83" s="75">
        <f>各種係数!DA81</f>
        <v>1.6814951125217362E-2</v>
      </c>
      <c r="DG83" s="75">
        <f>各種係数!DB81</f>
        <v>1.2709940989559691E-2</v>
      </c>
      <c r="DH83" s="75">
        <f>各種係数!DC81</f>
        <v>1.1094758292765764E-2</v>
      </c>
      <c r="DI83" s="75">
        <f>各種係数!DD81</f>
        <v>8.3717036416910834E-3</v>
      </c>
      <c r="DJ83" s="75">
        <f>各種係数!DE81</f>
        <v>7.8201764604584733E-3</v>
      </c>
      <c r="DK83" s="75">
        <f>各種係数!DF81</f>
        <v>7.2233267064280987E-2</v>
      </c>
      <c r="DL83" s="75">
        <f>各種係数!DG81</f>
        <v>7.2938908939740371E-3</v>
      </c>
      <c r="DM83" s="75">
        <f>各種係数!DH81</f>
        <v>2.1500815660685155E-2</v>
      </c>
      <c r="DN83" s="75">
        <f>各種係数!DI81</f>
        <v>4.3199017061796657E-2</v>
      </c>
      <c r="DO83" s="75">
        <f>各種係数!DJ81</f>
        <v>1.2514484356894553E-2</v>
      </c>
      <c r="DP83" s="75">
        <f>各種係数!DK81</f>
        <v>4.0271677826577389E-2</v>
      </c>
      <c r="DQ83" s="75">
        <f>各種係数!DL81</f>
        <v>0</v>
      </c>
      <c r="DR83" s="75">
        <f>各種係数!DM81</f>
        <v>8.8050093838247419E-3</v>
      </c>
      <c r="DS83" s="75">
        <f>各種係数!DN81</f>
        <v>8.0164018968740064E-2</v>
      </c>
      <c r="DT83" s="73">
        <f>各種係数!DO81</f>
        <v>2.4332139096927319E-2</v>
      </c>
      <c r="DU83" s="73">
        <f>各種係数!DP81</f>
        <v>2.4560813327979731E-2</v>
      </c>
      <c r="DV83" s="73">
        <f>各種係数!DQ81</f>
        <v>4.169123787938004E-2</v>
      </c>
      <c r="DW83" s="73">
        <f>各種係数!DR81</f>
        <v>3.3144701502490305E-2</v>
      </c>
      <c r="DX83" s="73">
        <f>各種係数!DS81</f>
        <v>6.6232942234944608E-2</v>
      </c>
      <c r="DY83" s="73">
        <f>各種係数!DT81</f>
        <v>0.26437903794785211</v>
      </c>
      <c r="DZ83" s="73">
        <f>各種係数!DU81</f>
        <v>2.0456090924705791E-2</v>
      </c>
      <c r="EA83" s="73">
        <f>各種係数!DV81</f>
        <v>1.9721184761699023E-2</v>
      </c>
      <c r="EB83" s="73">
        <f>各種係数!DW81</f>
        <v>8.8360347789557571E-3</v>
      </c>
      <c r="EC83" s="73">
        <f>各種係数!DX81</f>
        <v>0</v>
      </c>
      <c r="ED83" s="73">
        <f>各種係数!DY81</f>
        <v>2.835319268273934E-2</v>
      </c>
      <c r="EE83" s="73">
        <f>各種係数!DZ81</f>
        <v>9.5392518751890639E-3</v>
      </c>
      <c r="EF83" s="73">
        <f>各種係数!EA81</f>
        <v>2.9308428062890971E-2</v>
      </c>
      <c r="EG83" s="73">
        <f>各種係数!EB81</f>
        <v>1.5080755834689222E-2</v>
      </c>
      <c r="EH83" s="73">
        <f>各種係数!EC81</f>
        <v>1.1047930599238009E-2</v>
      </c>
      <c r="EI83" s="73">
        <f>各種係数!ED81</f>
        <v>8.0410058811926782E-3</v>
      </c>
      <c r="EJ83" s="73">
        <f>各種係数!EE81</f>
        <v>1.8922475823446392E-2</v>
      </c>
      <c r="EK83" s="73">
        <f>各種係数!EF81</f>
        <v>0</v>
      </c>
      <c r="EL83" s="73">
        <f>各種係数!EG81</f>
        <v>9.0258686327337918E-3</v>
      </c>
      <c r="EM83" s="73">
        <f>各種係数!EH81</f>
        <v>0</v>
      </c>
      <c r="EN83" s="73">
        <f>各種係数!EI81</f>
        <v>8.5610445640964469E-3</v>
      </c>
      <c r="EO83" s="73">
        <f>各種係数!EJ81</f>
        <v>1.7673459479339175E-6</v>
      </c>
      <c r="EP83" s="73">
        <f>各種係数!EK81</f>
        <v>0</v>
      </c>
      <c r="EQ83" s="73">
        <f>各種係数!EL81</f>
        <v>5.3131016347635011E-3</v>
      </c>
      <c r="ER83" s="73">
        <f>各種係数!EM81</f>
        <v>3.5184197793192498E-3</v>
      </c>
      <c r="ES83" s="73">
        <f>各種係数!EN81</f>
        <v>2.3376456435102007E-4</v>
      </c>
      <c r="ET83" s="73">
        <f>各種係数!EO81</f>
        <v>4.0531741842222534E-3</v>
      </c>
      <c r="EU83" s="73">
        <f>各種係数!EP81</f>
        <v>4.7195005766851646E-3</v>
      </c>
      <c r="EV83" s="73">
        <f>各種係数!EQ81</f>
        <v>4.206538482310178E-3</v>
      </c>
      <c r="EW83" s="73">
        <f>各種係数!ER81</f>
        <v>2.7692910243235617E-2</v>
      </c>
      <c r="EX83" s="73">
        <f>各種係数!ES81</f>
        <v>1.5050700604531158E-2</v>
      </c>
      <c r="EY83" s="73">
        <f>各種係数!ET81</f>
        <v>4.9940127989522021E-2</v>
      </c>
      <c r="EZ83" s="73">
        <f>各種係数!EU81</f>
        <v>1.4225029984882431E-2</v>
      </c>
      <c r="FA83" s="73">
        <f>各種係数!EV81</f>
        <v>4.3579092369982191E-2</v>
      </c>
      <c r="FB83" s="73">
        <f>各種係数!EW81</f>
        <v>8.6641651550342126E-3</v>
      </c>
      <c r="FC83" s="73">
        <f>各種係数!EX81</f>
        <v>0</v>
      </c>
      <c r="FD83" s="73">
        <f>各種係数!EY81</f>
        <v>6.8154111016258739E-3</v>
      </c>
      <c r="FE83" s="73">
        <f>各種係数!EZ81</f>
        <v>5.7062253331324891E-3</v>
      </c>
      <c r="FF83" s="73">
        <f>各種係数!FA81</f>
        <v>1.619380499770778E-2</v>
      </c>
      <c r="FG83" s="73">
        <f>各種係数!FB81</f>
        <v>5.3045140541766803E-3</v>
      </c>
      <c r="FH83" s="73">
        <f>各種係数!FC81</f>
        <v>1.2163389227037583E-2</v>
      </c>
      <c r="FI83" s="73">
        <f>各種係数!FD81</f>
        <v>1.1870058180948278E-2</v>
      </c>
      <c r="FJ83" s="73">
        <f>各種係数!FE81</f>
        <v>6.8342842328467145E-3</v>
      </c>
      <c r="FK83" s="73">
        <f>各種係数!FF81</f>
        <v>8.4513331979477295E-3</v>
      </c>
      <c r="FL83" s="73">
        <f>各種係数!FG81</f>
        <v>1.507114079107828E-2</v>
      </c>
      <c r="FM83" s="73">
        <f>各種係数!FH81</f>
        <v>6.3604072578379387E-3</v>
      </c>
      <c r="FN83" s="73">
        <f>各種係数!FI81</f>
        <v>3.922282214131846E-3</v>
      </c>
      <c r="FO83" s="73">
        <f>各種係数!FJ81</f>
        <v>5.8288876602330744E-3</v>
      </c>
      <c r="FP83" s="73">
        <f>各種係数!FK81</f>
        <v>5.8249284242041588E-3</v>
      </c>
      <c r="FQ83" s="73">
        <f>各種係数!FL81</f>
        <v>6.0548124140936341E-3</v>
      </c>
      <c r="FR83" s="73">
        <f>各種係数!FM81</f>
        <v>4.735386219946301E-3</v>
      </c>
      <c r="FS83" s="73">
        <f>各種係数!FN81</f>
        <v>1.7757263104790425E-3</v>
      </c>
      <c r="FT83" s="73">
        <f>各種係数!FO81</f>
        <v>9.9850020315236931E-3</v>
      </c>
      <c r="FU83" s="73">
        <f>各種係数!FP81</f>
        <v>0</v>
      </c>
      <c r="FV83" s="73">
        <f>各種係数!FQ81</f>
        <v>2.0578527522889722E-3</v>
      </c>
      <c r="FW83" s="73">
        <f>各種係数!FR81</f>
        <v>3.961387783390777E-3</v>
      </c>
      <c r="FX83" s="73">
        <f>各種係数!FS81</f>
        <v>3.8981029543243696E-3</v>
      </c>
      <c r="FY83" s="73">
        <f>各種係数!FT81</f>
        <v>2.6735964510458763E-3</v>
      </c>
      <c r="FZ83" s="73">
        <f>各種係数!FU81</f>
        <v>5.6154293987787429E-2</v>
      </c>
      <c r="GA83" s="73">
        <f>各種係数!FV81</f>
        <v>1.7705169147058292E-2</v>
      </c>
      <c r="GB83" s="73">
        <f>各種係数!FW81</f>
        <v>2.4218301733577721E-2</v>
      </c>
      <c r="GC83" s="73">
        <f>各種係数!FX81</f>
        <v>2.5706542560717326E-2</v>
      </c>
      <c r="GD83" s="73">
        <f>各種係数!FY81</f>
        <v>3.0890476188131889E-2</v>
      </c>
      <c r="GE83" s="73">
        <f>各種係数!FZ81</f>
        <v>1.490414741324528E-2</v>
      </c>
      <c r="GF83" s="73">
        <f>各種係数!GA81</f>
        <v>8.3749666831888399E-3</v>
      </c>
      <c r="GG83" s="73">
        <f>各種係数!GB81</f>
        <v>1.1617223819708793E-2</v>
      </c>
      <c r="GH83" s="73">
        <f>各種係数!GC81</f>
        <v>1.4720868238121625E-2</v>
      </c>
      <c r="GI83" s="73">
        <f>各種係数!GD81</f>
        <v>2.5270091061013088E-2</v>
      </c>
      <c r="GJ83" s="73">
        <f>各種係数!GE81</f>
        <v>4.5158900699078061E-2</v>
      </c>
      <c r="GK83" s="73">
        <f>各種係数!GF81</f>
        <v>1.4742233393819365E-2</v>
      </c>
      <c r="GL83" s="73">
        <f>各種係数!GG81</f>
        <v>6.7070095105100517E-3</v>
      </c>
      <c r="GM83" s="73">
        <f>各種係数!GH81</f>
        <v>6.49160683934559E-3</v>
      </c>
      <c r="GN83" s="73">
        <f>各種係数!GI81</f>
        <v>2.2760364647035273E-3</v>
      </c>
      <c r="GO83" s="73">
        <f>各種係数!GJ81</f>
        <v>7.9566266668258858E-3</v>
      </c>
      <c r="GP83" s="73">
        <f>各種係数!GK81</f>
        <v>3.801129779385121E-3</v>
      </c>
      <c r="GQ83" s="73">
        <f>各種係数!GL81</f>
        <v>1.0077908560264481</v>
      </c>
      <c r="GR83" s="73">
        <f>各種係数!GM81</f>
        <v>6.9254189257356323E-3</v>
      </c>
      <c r="GS83" s="73">
        <f>各種係数!GN81</f>
        <v>6.3323380091662223E-3</v>
      </c>
      <c r="GT83" s="73">
        <f>各種係数!GO81</f>
        <v>5.4384049992270995E-3</v>
      </c>
      <c r="GU83" s="73">
        <f>各種係数!GP81</f>
        <v>1.3282073368717194E-2</v>
      </c>
      <c r="GV83" s="73">
        <f>各種係数!GQ81</f>
        <v>9.7025345739925554E-3</v>
      </c>
      <c r="GW83" s="73">
        <f>各種係数!GR81</f>
        <v>1.081899867306038E-2</v>
      </c>
      <c r="GX83" s="73">
        <f>各種係数!GS81</f>
        <v>1.3266952705621881E-2</v>
      </c>
      <c r="GY83" s="73">
        <f>各種係数!GT81</f>
        <v>1.5514177354733058E-2</v>
      </c>
      <c r="GZ83" s="73">
        <f>各種係数!GU81</f>
        <v>1.8907429468416392E-2</v>
      </c>
      <c r="HA83" s="73">
        <f>各種係数!GV81</f>
        <v>3.924402579652723E-3</v>
      </c>
      <c r="HB83" s="73">
        <f>各種係数!GW81</f>
        <v>2.4504149658820053E-2</v>
      </c>
      <c r="HC83" s="73">
        <f>各種係数!GX81</f>
        <v>1.9221317832186075E-2</v>
      </c>
      <c r="HD83" s="73">
        <f>各種係数!GY81</f>
        <v>2.0045769370610117E-2</v>
      </c>
      <c r="HE83" s="73">
        <f>各種係数!GZ81</f>
        <v>1.2954015230922556E-2</v>
      </c>
      <c r="HF83" s="73">
        <f>各種係数!HA81</f>
        <v>8.2384777355718041E-3</v>
      </c>
      <c r="HG83" s="73">
        <f>各種係数!HB81</f>
        <v>1.6288951108525629E-2</v>
      </c>
      <c r="HH83" s="73">
        <f>各種係数!HC81</f>
        <v>1.0244867193155741E-2</v>
      </c>
      <c r="HI83" s="73">
        <f>各種係数!HD81</f>
        <v>9.6422250591888369E-3</v>
      </c>
      <c r="HJ83" s="73">
        <f>各種係数!HE81</f>
        <v>1.997747695304828E-2</v>
      </c>
      <c r="HK83" s="73">
        <f>各種係数!HF81</f>
        <v>1.5597040211584413E-2</v>
      </c>
      <c r="HL83" s="73">
        <f>各種係数!HG81</f>
        <v>1.9218917572127257E-2</v>
      </c>
      <c r="HM83" s="73">
        <f>各種係数!HH81</f>
        <v>1.1169421315049792E-2</v>
      </c>
      <c r="HN83" s="73">
        <f>各種係数!HI81</f>
        <v>9.4540653899476759E-3</v>
      </c>
      <c r="HO83" s="73">
        <f>各種係数!HJ81</f>
        <v>7.9554828712037423E-2</v>
      </c>
      <c r="HP83" s="73">
        <f>各種係数!HK81</f>
        <v>1.3506372103856348E-2</v>
      </c>
      <c r="HQ83" s="73">
        <f>各種係数!HL81</f>
        <v>2.4479941854752527E-2</v>
      </c>
      <c r="HR83" s="73">
        <f>各種係数!HM81</f>
        <v>4.6494503195618618E-2</v>
      </c>
      <c r="HS83" s="73">
        <f>各種係数!HN81</f>
        <v>1.4356768015091025E-2</v>
      </c>
      <c r="HT83" s="73">
        <f>各種係数!HO81</f>
        <v>4.3807469842538076E-2</v>
      </c>
      <c r="HU83" s="73">
        <f>各種係数!HP81</f>
        <v>8.5310635423739012E-3</v>
      </c>
      <c r="HV83" s="73">
        <f>各種係数!HQ81</f>
        <v>1.2688835517303565E-2</v>
      </c>
      <c r="HW83" s="203">
        <v>0</v>
      </c>
      <c r="HX83" s="203">
        <f t="shared" si="28"/>
        <v>0</v>
      </c>
      <c r="HY83" s="203">
        <f t="shared" si="29"/>
        <v>0</v>
      </c>
      <c r="HZ83" s="72">
        <f>各種係数!HT81</f>
        <v>0</v>
      </c>
      <c r="IA83" s="221">
        <f t="shared" si="30"/>
        <v>0</v>
      </c>
      <c r="IB83" s="203">
        <f t="shared" si="37"/>
        <v>0</v>
      </c>
      <c r="IC83" s="219">
        <f t="shared" si="38"/>
        <v>0</v>
      </c>
      <c r="ID83" s="219">
        <f t="shared" si="39"/>
        <v>0</v>
      </c>
      <c r="IE83" s="72">
        <f>各種係数!HT81</f>
        <v>0</v>
      </c>
      <c r="IF83" s="221">
        <f t="shared" si="31"/>
        <v>0</v>
      </c>
      <c r="II83" s="72">
        <f>各種係数!I81</f>
        <v>0</v>
      </c>
      <c r="IJ83" s="219">
        <f t="shared" si="40"/>
        <v>0</v>
      </c>
      <c r="IK83" s="73">
        <f>各種係数!C81</f>
        <v>1</v>
      </c>
      <c r="IL83" s="219">
        <f t="shared" si="41"/>
        <v>0</v>
      </c>
      <c r="IM83" s="232">
        <v>0</v>
      </c>
      <c r="IN83" s="545">
        <f>各種係数!E81</f>
        <v>0</v>
      </c>
      <c r="IO83" s="219">
        <f t="shared" si="42"/>
        <v>0</v>
      </c>
      <c r="IP83" s="545">
        <f>各種係数!F81</f>
        <v>0</v>
      </c>
      <c r="IQ83" s="232">
        <f t="shared" si="43"/>
        <v>0</v>
      </c>
      <c r="IR83" s="72">
        <f>各種係数!HT81</f>
        <v>0</v>
      </c>
      <c r="IS83" s="233">
        <f t="shared" si="44"/>
        <v>0</v>
      </c>
      <c r="IT83" s="234">
        <f t="shared" si="45"/>
        <v>0</v>
      </c>
      <c r="IU83" s="234">
        <f t="shared" si="46"/>
        <v>0</v>
      </c>
      <c r="IV83" s="234">
        <f t="shared" si="47"/>
        <v>0</v>
      </c>
      <c r="IW83" s="235">
        <f t="shared" si="48"/>
        <v>0</v>
      </c>
      <c r="IY83" s="177"/>
      <c r="IZ83" s="181"/>
      <c r="JA83" s="178"/>
      <c r="JB83" s="181"/>
    </row>
    <row r="84" spans="1:262">
      <c r="A84" s="6" t="s">
        <v>292</v>
      </c>
      <c r="B84" s="1" t="s">
        <v>59</v>
      </c>
      <c r="C84" s="219">
        <f>'計算2-1'!AC84</f>
        <v>0</v>
      </c>
      <c r="D84" s="545">
        <f>各種係数!D82</f>
        <v>0.58958012750054956</v>
      </c>
      <c r="E84" s="545">
        <f>各種係数!E82</f>
        <v>0.41041987249945044</v>
      </c>
      <c r="F84" s="545">
        <f>各種係数!F82</f>
        <v>0.3134754891184876</v>
      </c>
      <c r="G84" s="546">
        <f t="shared" si="32"/>
        <v>0</v>
      </c>
      <c r="H84" s="546">
        <f t="shared" si="33"/>
        <v>0</v>
      </c>
      <c r="I84" s="546">
        <f t="shared" si="34"/>
        <v>0</v>
      </c>
      <c r="J84" s="72">
        <f>各種係数!HT82</f>
        <v>5.6056276104638381E-4</v>
      </c>
      <c r="K84" s="221">
        <f t="shared" si="35"/>
        <v>0</v>
      </c>
      <c r="L84" s="546">
        <v>0</v>
      </c>
      <c r="M84" s="558">
        <f>各種係数!C82</f>
        <v>2.1705275452598816E-2</v>
      </c>
      <c r="N84" s="546">
        <f t="shared" si="36"/>
        <v>0</v>
      </c>
      <c r="O84" s="75">
        <f>各種係数!J82</f>
        <v>1.7292331902979954E-3</v>
      </c>
      <c r="P84" s="75">
        <f>各種係数!K82</f>
        <v>3.9537642161081004E-3</v>
      </c>
      <c r="Q84" s="75">
        <f>各種係数!L82</f>
        <v>6.6348995717473917E-4</v>
      </c>
      <c r="R84" s="75">
        <f>各種係数!M82</f>
        <v>1.2047156010670339E-3</v>
      </c>
      <c r="S84" s="75">
        <f>各種係数!N82</f>
        <v>1.5174506828528073E-3</v>
      </c>
      <c r="T84" s="75">
        <f>各種係数!O82</f>
        <v>0</v>
      </c>
      <c r="U84" s="75">
        <f>各種係数!P82</f>
        <v>3.5211267605633805E-4</v>
      </c>
      <c r="V84" s="75">
        <f>各種係数!Q82</f>
        <v>1.0792086195539664E-3</v>
      </c>
      <c r="W84" s="75">
        <f>各種係数!R82</f>
        <v>1.0298661174047373E-3</v>
      </c>
      <c r="X84" s="75">
        <f>各種係数!S82</f>
        <v>1.539645881447267E-3</v>
      </c>
      <c r="Y84" s="75">
        <f>各種係数!T82</f>
        <v>0</v>
      </c>
      <c r="Z84" s="75">
        <f>各種係数!U82</f>
        <v>3.4211426616489907E-4</v>
      </c>
      <c r="AA84" s="75">
        <f>各種係数!V82</f>
        <v>1.2307313621119349E-4</v>
      </c>
      <c r="AB84" s="75">
        <f>各種係数!W82</f>
        <v>2.6887951416253303E-3</v>
      </c>
      <c r="AC84" s="75">
        <f>各種係数!X82</f>
        <v>8.9056524700089062E-4</v>
      </c>
      <c r="AD84" s="75">
        <f>各種係数!Y82</f>
        <v>3.1691535719001718E-3</v>
      </c>
      <c r="AE84" s="75">
        <f>各種係数!Z82</f>
        <v>1.4160751416075141E-3</v>
      </c>
      <c r="AF84" s="75">
        <f>各種係数!AA82</f>
        <v>6.8122620717291126E-4</v>
      </c>
      <c r="AG84" s="75">
        <f>各種係数!AB82</f>
        <v>0</v>
      </c>
      <c r="AH84" s="75">
        <f>各種係数!AC82</f>
        <v>7.5871195412439349E-3</v>
      </c>
      <c r="AI84" s="75">
        <f>各種係数!AD82</f>
        <v>0</v>
      </c>
      <c r="AJ84" s="75">
        <f>各種係数!AE82</f>
        <v>1.1492051331162612E-3</v>
      </c>
      <c r="AK84" s="75">
        <f>各種係数!AF82</f>
        <v>0</v>
      </c>
      <c r="AL84" s="75">
        <f>各種係数!AG82</f>
        <v>0</v>
      </c>
      <c r="AM84" s="75">
        <f>各種係数!AH82</f>
        <v>9.7955800584595193E-4</v>
      </c>
      <c r="AN84" s="75">
        <f>各種係数!AI82</f>
        <v>1.1003236245954692E-3</v>
      </c>
      <c r="AO84" s="75">
        <f>各種係数!AJ82</f>
        <v>0</v>
      </c>
      <c r="AP84" s="75">
        <f>各種係数!AK82</f>
        <v>3.2330266102959461E-3</v>
      </c>
      <c r="AQ84" s="75">
        <f>各種係数!AL82</f>
        <v>4.3724696356275305E-4</v>
      </c>
      <c r="AR84" s="75">
        <f>各種係数!AM82</f>
        <v>6.2952470884482215E-4</v>
      </c>
      <c r="AS84" s="75">
        <f>各種係数!AN82</f>
        <v>5.6363431405703985E-4</v>
      </c>
      <c r="AT84" s="75">
        <f>各種係数!AO82</f>
        <v>3.3249593616078025E-3</v>
      </c>
      <c r="AU84" s="75">
        <f>各種係数!AP82</f>
        <v>8.5969106289076874E-3</v>
      </c>
      <c r="AV84" s="75">
        <f>各種係数!AQ82</f>
        <v>2.5974025974025974E-3</v>
      </c>
      <c r="AW84" s="75">
        <f>各種係数!AR82</f>
        <v>4.1810657451256455E-3</v>
      </c>
      <c r="AX84" s="75">
        <f>各種係数!AS82</f>
        <v>0</v>
      </c>
      <c r="AY84" s="75">
        <f>各種係数!AT82</f>
        <v>0</v>
      </c>
      <c r="AZ84" s="75">
        <f>各種係数!AU82</f>
        <v>4.6827655862638875E-3</v>
      </c>
      <c r="BA84" s="75">
        <f>各種係数!AV82</f>
        <v>3.4529349947455337E-3</v>
      </c>
      <c r="BB84" s="75">
        <f>各種係数!AW82</f>
        <v>1.3928380104668892E-2</v>
      </c>
      <c r="BC84" s="75">
        <f>各種係数!AX82</f>
        <v>5.2584134615384613E-4</v>
      </c>
      <c r="BD84" s="75">
        <f>各種係数!AY82</f>
        <v>1.9086452956231293E-3</v>
      </c>
      <c r="BE84" s="75">
        <f>各種係数!AZ82</f>
        <v>1.3832997987927565E-3</v>
      </c>
      <c r="BF84" s="75">
        <f>各種係数!BA82</f>
        <v>8.497432297631803E-4</v>
      </c>
      <c r="BG84" s="75">
        <f>各種係数!BB82</f>
        <v>8.8083977131828617E-4</v>
      </c>
      <c r="BH84" s="75">
        <f>各種係数!BC82</f>
        <v>8.2089391026333417E-4</v>
      </c>
      <c r="BI84" s="75">
        <f>各種係数!BD82</f>
        <v>4.3266069018033299E-4</v>
      </c>
      <c r="BJ84" s="75">
        <f>各種係数!BE82</f>
        <v>6.3986739509983459E-4</v>
      </c>
      <c r="BK84" s="75">
        <f>各種係数!BF82</f>
        <v>8.3257099980470553E-4</v>
      </c>
      <c r="BL84" s="75">
        <f>各種係数!BG82</f>
        <v>6.2344139650872816E-4</v>
      </c>
      <c r="BM84" s="75">
        <f>各種係数!BH82</f>
        <v>3.7250884708511827E-4</v>
      </c>
      <c r="BN84" s="75">
        <f>各種係数!BI82</f>
        <v>5.8022998206561874E-4</v>
      </c>
      <c r="BO84" s="75">
        <f>各種係数!BJ82</f>
        <v>3.0332443581654941E-4</v>
      </c>
      <c r="BP84" s="75">
        <f>各種係数!BK82</f>
        <v>4.2855058720548544E-4</v>
      </c>
      <c r="BQ84" s="75">
        <f>各種係数!BL82</f>
        <v>0</v>
      </c>
      <c r="BR84" s="75">
        <f>各種係数!BM82</f>
        <v>3.060778312199388E-3</v>
      </c>
      <c r="BS84" s="75">
        <f>各種係数!BN82</f>
        <v>1.5146719717864087E-3</v>
      </c>
      <c r="BT84" s="75">
        <f>各種係数!BO82</f>
        <v>0</v>
      </c>
      <c r="BU84" s="75">
        <f>各種係数!BP82</f>
        <v>1.1719582356701471E-3</v>
      </c>
      <c r="BV84" s="75">
        <f>各種係数!BQ82</f>
        <v>7.7617763979064176E-4</v>
      </c>
      <c r="BW84" s="75">
        <f>各種係数!BR82</f>
        <v>0.11394755163611046</v>
      </c>
      <c r="BX84" s="75">
        <f>各種係数!BS82</f>
        <v>8.5564009428818291E-4</v>
      </c>
      <c r="BY84" s="75">
        <f>各種係数!BT82</f>
        <v>7.0465452883370153E-4</v>
      </c>
      <c r="BZ84" s="75">
        <f>各種係数!BU82</f>
        <v>1.5965181167963531E-3</v>
      </c>
      <c r="CA84" s="75">
        <f>各種係数!BV82</f>
        <v>1.7143226808125243E-3</v>
      </c>
      <c r="CB84" s="75">
        <f>各種係数!BW82</f>
        <v>3.607751280549778E-3</v>
      </c>
      <c r="CC84" s="75">
        <f>各種係数!BX82</f>
        <v>4.2533081285444233E-3</v>
      </c>
      <c r="CD84" s="75">
        <f>各種係数!BY82</f>
        <v>3.9007476432982986E-4</v>
      </c>
      <c r="CE84" s="75">
        <f>各種係数!BZ82</f>
        <v>5.0420819920102397E-4</v>
      </c>
      <c r="CF84" s="75">
        <f>各種係数!CA82</f>
        <v>1.7345003575361585E-4</v>
      </c>
      <c r="CG84" s="75">
        <f>各種係数!CB82</f>
        <v>2.5865490530108771E-4</v>
      </c>
      <c r="CH84" s="75">
        <f>各種係数!CC82</f>
        <v>8.7556090620553799E-5</v>
      </c>
      <c r="CI84" s="75">
        <f>各種係数!CD82</f>
        <v>7.4551757557684428E-5</v>
      </c>
      <c r="CJ84" s="75">
        <f>各種係数!CE82</f>
        <v>1.3437187865323545E-5</v>
      </c>
      <c r="CK84" s="75">
        <f>各種係数!CF82</f>
        <v>0</v>
      </c>
      <c r="CL84" s="75">
        <f>各種係数!CG82</f>
        <v>5.2538378406531165E-3</v>
      </c>
      <c r="CM84" s="75">
        <f>各種係数!CH82</f>
        <v>6.4856989898457998E-3</v>
      </c>
      <c r="CN84" s="75">
        <f>各種係数!CI82</f>
        <v>0.29500989228401847</v>
      </c>
      <c r="CO84" s="75">
        <f>各種係数!CJ82</f>
        <v>1.3850415512465374E-3</v>
      </c>
      <c r="CP84" s="75">
        <f>各種係数!CK82</f>
        <v>0</v>
      </c>
      <c r="CQ84" s="75">
        <f>各種係数!CL82</f>
        <v>0</v>
      </c>
      <c r="CR84" s="75">
        <f>各種係数!CM82</f>
        <v>3.9572615749901069E-4</v>
      </c>
      <c r="CS84" s="75">
        <f>各種係数!CN82</f>
        <v>1.3705457263892349E-3</v>
      </c>
      <c r="CT84" s="75">
        <f>各種係数!CO82</f>
        <v>1.0710495311724097E-4</v>
      </c>
      <c r="CU84" s="75">
        <f>各種係数!CP82</f>
        <v>0</v>
      </c>
      <c r="CV84" s="75">
        <f>各種係数!CQ82</f>
        <v>4.1505699051754414E-4</v>
      </c>
      <c r="CW84" s="75">
        <f>各種係数!CR82</f>
        <v>0</v>
      </c>
      <c r="CX84" s="75">
        <f>各種係数!CS82</f>
        <v>5.6670984455958545E-4</v>
      </c>
      <c r="CY84" s="75">
        <f>各種係数!CT82</f>
        <v>2.0534686315362022E-4</v>
      </c>
      <c r="CZ84" s="75">
        <f>各種係数!CU82</f>
        <v>2.3495709773763425E-4</v>
      </c>
      <c r="DA84" s="75">
        <f>各種係数!CV82</f>
        <v>4.2425270915658563E-4</v>
      </c>
      <c r="DB84" s="75">
        <f>各種係数!CW82</f>
        <v>2.0577061093796266E-4</v>
      </c>
      <c r="DC84" s="75">
        <f>各種係数!CX82</f>
        <v>4.7830870043526094E-4</v>
      </c>
      <c r="DD84" s="75">
        <f>各種係数!CY82</f>
        <v>1.8898828272647097E-4</v>
      </c>
      <c r="DE84" s="75">
        <f>各種係数!CZ82</f>
        <v>1.5041165294490185E-4</v>
      </c>
      <c r="DF84" s="75">
        <f>各種係数!DA82</f>
        <v>4.558269883342056E-4</v>
      </c>
      <c r="DG84" s="75">
        <f>各種係数!DB82</f>
        <v>8.010467010226696E-5</v>
      </c>
      <c r="DH84" s="75">
        <f>各種係数!DC82</f>
        <v>0</v>
      </c>
      <c r="DI84" s="75">
        <f>各種係数!DD82</f>
        <v>1.088321473419841E-3</v>
      </c>
      <c r="DJ84" s="75">
        <f>各種係数!DE82</f>
        <v>1.3168690930823854E-4</v>
      </c>
      <c r="DK84" s="75">
        <f>各種係数!DF82</f>
        <v>4.694057874972388E-4</v>
      </c>
      <c r="DL84" s="75">
        <f>各種係数!DG82</f>
        <v>3.3068158198068818E-4</v>
      </c>
      <c r="DM84" s="75">
        <f>各種係数!DH82</f>
        <v>1.9575856443719412E-4</v>
      </c>
      <c r="DN84" s="75">
        <f>各種係数!DI82</f>
        <v>1.6754628466113765E-4</v>
      </c>
      <c r="DO84" s="75">
        <f>各種係数!DJ82</f>
        <v>0</v>
      </c>
      <c r="DP84" s="75">
        <f>各種係数!DK82</f>
        <v>2.3999808001535987E-4</v>
      </c>
      <c r="DQ84" s="75">
        <f>各種係数!DL82</f>
        <v>3.1124130355181254E-3</v>
      </c>
      <c r="DR84" s="75">
        <f>各種係数!DM82</f>
        <v>2.4555803062459438E-4</v>
      </c>
      <c r="DS84" s="75">
        <f>各種係数!DN82</f>
        <v>5.5527538413360973E-5</v>
      </c>
      <c r="DT84" s="73">
        <f>各種係数!DO82</f>
        <v>1.0722085044197695E-4</v>
      </c>
      <c r="DU84" s="73">
        <f>各種係数!DP82</f>
        <v>2.7304294608370815E-5</v>
      </c>
      <c r="DV84" s="73">
        <f>各種係数!DQ82</f>
        <v>5.3125968569158922E-5</v>
      </c>
      <c r="DW84" s="73">
        <f>各種係数!DR82</f>
        <v>4.0910898166549855E-5</v>
      </c>
      <c r="DX84" s="73">
        <f>各種係数!DS82</f>
        <v>1.8488119022374039E-5</v>
      </c>
      <c r="DY84" s="73">
        <f>各種係数!DT82</f>
        <v>5.2019772160366196E-5</v>
      </c>
      <c r="DZ84" s="73">
        <f>各種係数!DU82</f>
        <v>4.0703252222863749E-5</v>
      </c>
      <c r="EA84" s="73">
        <f>各種係数!DV82</f>
        <v>3.422330192651336E-5</v>
      </c>
      <c r="EB84" s="73">
        <f>各種係数!DW82</f>
        <v>7.1317263490757921E-5</v>
      </c>
      <c r="EC84" s="73">
        <f>各種係数!DX82</f>
        <v>0</v>
      </c>
      <c r="ED84" s="73">
        <f>各種係数!DY82</f>
        <v>1.9205380792735323E-5</v>
      </c>
      <c r="EE84" s="73">
        <f>各種係数!DZ82</f>
        <v>6.4207476591192618E-6</v>
      </c>
      <c r="EF84" s="73">
        <f>各種係数!EA82</f>
        <v>1.1239173756997329E-4</v>
      </c>
      <c r="EG84" s="73">
        <f>各種係数!EB82</f>
        <v>2.9754838458827159E-5</v>
      </c>
      <c r="EH84" s="73">
        <f>各種係数!EC82</f>
        <v>9.5584908677877393E-5</v>
      </c>
      <c r="EI84" s="73">
        <f>各種係数!ED82</f>
        <v>3.8873412172934399E-5</v>
      </c>
      <c r="EJ84" s="73">
        <f>各種係数!EE82</f>
        <v>2.3029724957077506E-5</v>
      </c>
      <c r="EK84" s="73">
        <f>各種係数!EF82</f>
        <v>0</v>
      </c>
      <c r="EL84" s="73">
        <f>各種係数!EG82</f>
        <v>1.9611682409606101E-4</v>
      </c>
      <c r="EM84" s="73">
        <f>各種係数!EH82</f>
        <v>0</v>
      </c>
      <c r="EN84" s="73">
        <f>各種係数!EI82</f>
        <v>3.1500186470323415E-5</v>
      </c>
      <c r="EO84" s="73">
        <f>各種係数!EJ82</f>
        <v>6.5029128747870973E-9</v>
      </c>
      <c r="EP84" s="73">
        <f>各種係数!EK82</f>
        <v>0</v>
      </c>
      <c r="EQ84" s="73">
        <f>各種係数!EL82</f>
        <v>2.700518764658746E-5</v>
      </c>
      <c r="ER84" s="73">
        <f>各種係数!EM82</f>
        <v>2.833383667841411E-5</v>
      </c>
      <c r="ES84" s="73">
        <f>各種係数!EN82</f>
        <v>6.5252530585223624E-8</v>
      </c>
      <c r="ET84" s="73">
        <f>各種係数!EO82</f>
        <v>7.8271691902632813E-5</v>
      </c>
      <c r="EU84" s="73">
        <f>各種係数!EP82</f>
        <v>2.6518440415704285E-5</v>
      </c>
      <c r="EV84" s="73">
        <f>各種係数!EQ82</f>
        <v>1.8503141085330927E-5</v>
      </c>
      <c r="EW84" s="73">
        <f>各種係数!ER82</f>
        <v>2.1166012138562454E-5</v>
      </c>
      <c r="EX84" s="73">
        <f>各種係数!ES82</f>
        <v>1.2636351220778543E-4</v>
      </c>
      <c r="EY84" s="73">
        <f>各種係数!ET82</f>
        <v>2.223545989711794E-4</v>
      </c>
      <c r="EZ84" s="73">
        <f>各種係数!EU82</f>
        <v>1.0068420900204954E-4</v>
      </c>
      <c r="FA84" s="73">
        <f>各種係数!EV82</f>
        <v>1.0654313642056418E-4</v>
      </c>
      <c r="FB84" s="73">
        <f>各種係数!EW82</f>
        <v>1.0652698089641948E-4</v>
      </c>
      <c r="FC84" s="73">
        <f>各種係数!EX82</f>
        <v>0</v>
      </c>
      <c r="FD84" s="73">
        <f>各種係数!EY82</f>
        <v>1.2521456700717004E-4</v>
      </c>
      <c r="FE84" s="73">
        <f>各種係数!EZ82</f>
        <v>7.9426584570429858E-5</v>
      </c>
      <c r="FF84" s="73">
        <f>各種係数!FA82</f>
        <v>4.0003074831537874E-4</v>
      </c>
      <c r="FG84" s="73">
        <f>各種係数!FB82</f>
        <v>1.7592447289377005E-5</v>
      </c>
      <c r="FH84" s="73">
        <f>各種係数!FC82</f>
        <v>4.7849929923476441E-5</v>
      </c>
      <c r="FI84" s="73">
        <f>各種係数!FD82</f>
        <v>3.7903521714237966E-5</v>
      </c>
      <c r="FJ84" s="73">
        <f>各種係数!FE82</f>
        <v>2.2564289839124841E-5</v>
      </c>
      <c r="FK84" s="73">
        <f>各種係数!FF82</f>
        <v>2.3869026480079527E-5</v>
      </c>
      <c r="FL84" s="73">
        <f>各種係数!FG82</f>
        <v>2.4744095116147084E-5</v>
      </c>
      <c r="FM84" s="73">
        <f>各種係数!FH82</f>
        <v>1.5424792734823636E-5</v>
      </c>
      <c r="FN84" s="73">
        <f>各種係数!FI82</f>
        <v>2.076641225929702E-5</v>
      </c>
      <c r="FO84" s="73">
        <f>各種係数!FJ82</f>
        <v>2.2697990020059435E-5</v>
      </c>
      <c r="FP84" s="73">
        <f>各種係数!FK82</f>
        <v>1.7061046971051094E-5</v>
      </c>
      <c r="FQ84" s="73">
        <f>各種係数!FL82</f>
        <v>1.155282949965658E-5</v>
      </c>
      <c r="FR84" s="73">
        <f>各種係数!FM82</f>
        <v>1.6442475686958508E-5</v>
      </c>
      <c r="FS84" s="73">
        <f>各種係数!FN82</f>
        <v>8.8649288124323294E-6</v>
      </c>
      <c r="FT84" s="73">
        <f>各種係数!FO82</f>
        <v>1.403824479166068E-5</v>
      </c>
      <c r="FU84" s="73">
        <f>各種係数!FP82</f>
        <v>0</v>
      </c>
      <c r="FV84" s="73">
        <f>各種係数!FQ82</f>
        <v>6.9453651251891161E-5</v>
      </c>
      <c r="FW84" s="73">
        <f>各種係数!FR82</f>
        <v>3.8038963800395806E-5</v>
      </c>
      <c r="FX84" s="73">
        <f>各種係数!FS82</f>
        <v>4.8676819764678559E-6</v>
      </c>
      <c r="FY84" s="73">
        <f>各種係数!FT82</f>
        <v>3.0809625276979122E-5</v>
      </c>
      <c r="FZ84" s="73">
        <f>各種係数!FU82</f>
        <v>3.2089482448105185E-5</v>
      </c>
      <c r="GA84" s="73">
        <f>各種係数!FV82</f>
        <v>2.5330435095384032E-3</v>
      </c>
      <c r="GB84" s="73">
        <f>各種係数!FW82</f>
        <v>3.1057665674460206E-5</v>
      </c>
      <c r="GC84" s="73">
        <f>各種係数!FX82</f>
        <v>2.7900514136127339E-5</v>
      </c>
      <c r="GD84" s="73">
        <f>各種係数!FY82</f>
        <v>5.1430599418655947E-5</v>
      </c>
      <c r="GE84" s="73">
        <f>各種係数!FZ82</f>
        <v>4.7220708729961158E-5</v>
      </c>
      <c r="GF84" s="73">
        <f>各種係数!GA82</f>
        <v>1.0367320468807352E-4</v>
      </c>
      <c r="GG84" s="73">
        <f>各種係数!GB82</f>
        <v>1.1151124670407566E-4</v>
      </c>
      <c r="GH84" s="73">
        <f>各種係数!GC82</f>
        <v>2.0063302471727072E-5</v>
      </c>
      <c r="GI84" s="73">
        <f>各種係数!GD82</f>
        <v>2.4431883640780187E-5</v>
      </c>
      <c r="GJ84" s="73">
        <f>各種係数!GE82</f>
        <v>1.3927340008159789E-5</v>
      </c>
      <c r="GK84" s="73">
        <f>各種係数!GF82</f>
        <v>1.0952471639505375E-5</v>
      </c>
      <c r="GL84" s="73">
        <f>各種係数!GG82</f>
        <v>5.3206835346912013E-6</v>
      </c>
      <c r="GM84" s="73">
        <f>各種係数!GH82</f>
        <v>4.654078197073257E-6</v>
      </c>
      <c r="GN84" s="73">
        <f>各種係数!GI82</f>
        <v>1.470442919722937E-6</v>
      </c>
      <c r="GO84" s="73">
        <f>各種係数!GJ82</f>
        <v>7.9440764804268607E-6</v>
      </c>
      <c r="GP84" s="73">
        <f>各種係数!GK82</f>
        <v>1.1770666722776772E-4</v>
      </c>
      <c r="GQ84" s="73">
        <f>各種係数!GL82</f>
        <v>1.5103596455446898E-4</v>
      </c>
      <c r="GR84" s="73">
        <f>各種係数!GM82</f>
        <v>1.0064471163426032</v>
      </c>
      <c r="GS84" s="73">
        <f>各種係数!GN82</f>
        <v>3.4017904073796739E-5</v>
      </c>
      <c r="GT84" s="73">
        <f>各種係数!GO82</f>
        <v>2.7852131375782907E-6</v>
      </c>
      <c r="GU84" s="73">
        <f>各種係数!GP82</f>
        <v>8.1501909350954726E-6</v>
      </c>
      <c r="GV84" s="73">
        <f>各種係数!GQ82</f>
        <v>1.4387446376850609E-5</v>
      </c>
      <c r="GW84" s="73">
        <f>各種係数!GR82</f>
        <v>3.9444569541098769E-5</v>
      </c>
      <c r="GX84" s="73">
        <f>各種係数!GS82</f>
        <v>8.1007868043396259E-6</v>
      </c>
      <c r="GY84" s="73">
        <f>各種係数!GT82</f>
        <v>5.7707863925909076E-6</v>
      </c>
      <c r="GZ84" s="73">
        <f>各種係数!GU82</f>
        <v>1.3879461738598285E-5</v>
      </c>
      <c r="HA84" s="73">
        <f>各種係数!GV82</f>
        <v>3.3246164565450842E-6</v>
      </c>
      <c r="HB84" s="73">
        <f>各種係数!GW82</f>
        <v>2.135465267499038E-5</v>
      </c>
      <c r="HC84" s="73">
        <f>各種係数!GX82</f>
        <v>1.0585064886420243E-5</v>
      </c>
      <c r="HD84" s="73">
        <f>各種係数!GY82</f>
        <v>1.1320454864462255E-5</v>
      </c>
      <c r="HE84" s="73">
        <f>各種係数!GZ82</f>
        <v>1.5317029639303066E-5</v>
      </c>
      <c r="HF84" s="73">
        <f>各種係数!HA82</f>
        <v>8.4010175315376498E-6</v>
      </c>
      <c r="HG84" s="73">
        <f>各種係数!HB82</f>
        <v>1.8759316196652047E-5</v>
      </c>
      <c r="HH84" s="73">
        <f>各種係数!HC82</f>
        <v>1.0238880810319534E-5</v>
      </c>
      <c r="HI84" s="73">
        <f>各種係数!HD82</f>
        <v>7.8870980082271825E-6</v>
      </c>
      <c r="HJ84" s="73">
        <f>各種係数!HE82</f>
        <v>1.6267893871442128E-5</v>
      </c>
      <c r="HK84" s="73">
        <f>各種係数!HF82</f>
        <v>7.3445873300614441E-6</v>
      </c>
      <c r="HL84" s="73">
        <f>各種係数!HG82</f>
        <v>6.3097149727747586E-6</v>
      </c>
      <c r="HM84" s="73">
        <f>各種係数!HH82</f>
        <v>2.8454526679917925E-5</v>
      </c>
      <c r="HN84" s="73">
        <f>各種係数!HI82</f>
        <v>6.05164406469895E-6</v>
      </c>
      <c r="HO84" s="73">
        <f>各種係数!HJ82</f>
        <v>3.1618463744325921E-5</v>
      </c>
      <c r="HP84" s="73">
        <f>各種係数!HK82</f>
        <v>1.62154902423658E-5</v>
      </c>
      <c r="HQ84" s="73">
        <f>各種係数!HL82</f>
        <v>1.2095466953880497E-5</v>
      </c>
      <c r="HR84" s="73">
        <f>各種係数!HM82</f>
        <v>1.5195794632511306E-5</v>
      </c>
      <c r="HS84" s="73">
        <f>各種係数!HN82</f>
        <v>4.1191191641605895E-6</v>
      </c>
      <c r="HT84" s="73">
        <f>各種係数!HO82</f>
        <v>1.76277333101489E-5</v>
      </c>
      <c r="HU84" s="73">
        <f>各種係数!HP82</f>
        <v>7.9552023302373743E-5</v>
      </c>
      <c r="HV84" s="73">
        <f>各種係数!HQ82</f>
        <v>1.1607934888773641E-5</v>
      </c>
      <c r="HW84" s="203">
        <v>0</v>
      </c>
      <c r="HX84" s="203">
        <f t="shared" si="28"/>
        <v>0</v>
      </c>
      <c r="HY84" s="203">
        <f t="shared" si="29"/>
        <v>0</v>
      </c>
      <c r="HZ84" s="72">
        <f>各種係数!HT82</f>
        <v>5.6056276104638381E-4</v>
      </c>
      <c r="IA84" s="221">
        <f t="shared" si="30"/>
        <v>0</v>
      </c>
      <c r="IB84" s="203">
        <f t="shared" si="37"/>
        <v>0</v>
      </c>
      <c r="IC84" s="219">
        <f t="shared" si="38"/>
        <v>0</v>
      </c>
      <c r="ID84" s="219">
        <f t="shared" si="39"/>
        <v>0</v>
      </c>
      <c r="IE84" s="72">
        <f>各種係数!HT82</f>
        <v>5.6056276104638381E-4</v>
      </c>
      <c r="IF84" s="221">
        <f t="shared" si="31"/>
        <v>0</v>
      </c>
      <c r="II84" s="72">
        <f>各種係数!I82</f>
        <v>5.6100882168618653E-4</v>
      </c>
      <c r="IJ84" s="219">
        <f t="shared" si="40"/>
        <v>0</v>
      </c>
      <c r="IK84" s="73">
        <f>各種係数!C82</f>
        <v>2.1705275452598816E-2</v>
      </c>
      <c r="IL84" s="219">
        <f t="shared" si="41"/>
        <v>0</v>
      </c>
      <c r="IM84" s="232">
        <v>0</v>
      </c>
      <c r="IN84" s="545">
        <f>各種係数!E82</f>
        <v>0.41041987249945044</v>
      </c>
      <c r="IO84" s="219">
        <f t="shared" si="42"/>
        <v>0</v>
      </c>
      <c r="IP84" s="545">
        <f>各種係数!F82</f>
        <v>0.3134754891184876</v>
      </c>
      <c r="IQ84" s="232">
        <f t="shared" si="43"/>
        <v>0</v>
      </c>
      <c r="IR84" s="72">
        <f>各種係数!HT82</f>
        <v>5.6056276104638381E-4</v>
      </c>
      <c r="IS84" s="233">
        <f t="shared" si="44"/>
        <v>0</v>
      </c>
      <c r="IT84" s="234">
        <f t="shared" si="45"/>
        <v>0</v>
      </c>
      <c r="IU84" s="234">
        <f t="shared" si="46"/>
        <v>0</v>
      </c>
      <c r="IV84" s="234">
        <f t="shared" si="47"/>
        <v>0</v>
      </c>
      <c r="IW84" s="235">
        <f t="shared" si="48"/>
        <v>0</v>
      </c>
      <c r="IY84" s="177"/>
      <c r="IZ84" s="181"/>
      <c r="JA84" s="178"/>
      <c r="JB84" s="181"/>
    </row>
    <row r="85" spans="1:262">
      <c r="A85" s="6" t="s">
        <v>293</v>
      </c>
      <c r="B85" s="1" t="s">
        <v>60</v>
      </c>
      <c r="C85" s="219">
        <f>'計算2-1'!AC85</f>
        <v>0</v>
      </c>
      <c r="D85" s="545">
        <f>各種係数!D83</f>
        <v>0.75623268698060941</v>
      </c>
      <c r="E85" s="545">
        <f>各種係数!E83</f>
        <v>0.24376731301939059</v>
      </c>
      <c r="F85" s="545">
        <f>各種係数!F83</f>
        <v>0.15166204986149584</v>
      </c>
      <c r="G85" s="546">
        <f t="shared" si="32"/>
        <v>0</v>
      </c>
      <c r="H85" s="546">
        <f t="shared" si="33"/>
        <v>0</v>
      </c>
      <c r="I85" s="546">
        <f t="shared" si="34"/>
        <v>0</v>
      </c>
      <c r="J85" s="72">
        <f>各種係数!HT83</f>
        <v>2.146814404432133E-4</v>
      </c>
      <c r="K85" s="221">
        <f t="shared" si="35"/>
        <v>0</v>
      </c>
      <c r="L85" s="546">
        <v>0</v>
      </c>
      <c r="M85" s="558">
        <f>各種係数!C83</f>
        <v>0</v>
      </c>
      <c r="N85" s="546">
        <f t="shared" si="36"/>
        <v>0</v>
      </c>
      <c r="O85" s="75">
        <f>各種係数!J83</f>
        <v>0</v>
      </c>
      <c r="P85" s="75">
        <f>各種係数!K83</f>
        <v>0</v>
      </c>
      <c r="Q85" s="75">
        <f>各種係数!L83</f>
        <v>3.0158634417033596E-4</v>
      </c>
      <c r="R85" s="75">
        <f>各種係数!M83</f>
        <v>1.7210222872386197E-4</v>
      </c>
      <c r="S85" s="75">
        <f>各種係数!N83</f>
        <v>0</v>
      </c>
      <c r="T85" s="75">
        <f>各種係数!O83</f>
        <v>6.7567567567567571E-3</v>
      </c>
      <c r="U85" s="75">
        <f>各種係数!P83</f>
        <v>3.1690140845070424E-3</v>
      </c>
      <c r="V85" s="75">
        <f>各種係数!Q83</f>
        <v>4.4109344123459113E-5</v>
      </c>
      <c r="W85" s="75">
        <f>各種係数!R83</f>
        <v>1.0840695972681446E-4</v>
      </c>
      <c r="X85" s="75">
        <f>各種係数!S83</f>
        <v>0</v>
      </c>
      <c r="Y85" s="75">
        <f>各種係数!T83</f>
        <v>0</v>
      </c>
      <c r="Z85" s="75">
        <f>各種係数!U83</f>
        <v>5.3760813254484139E-4</v>
      </c>
      <c r="AA85" s="75">
        <f>各種係数!V83</f>
        <v>5.9998153902956835E-4</v>
      </c>
      <c r="AB85" s="75">
        <f>各種係数!W83</f>
        <v>1.8543414769829863E-4</v>
      </c>
      <c r="AC85" s="75">
        <f>各種係数!X83</f>
        <v>3.667033370003667E-4</v>
      </c>
      <c r="AD85" s="75">
        <f>各種係数!Y83</f>
        <v>2.6409613099168095E-4</v>
      </c>
      <c r="AE85" s="75">
        <f>各種係数!Z83</f>
        <v>2.5095002509500252E-4</v>
      </c>
      <c r="AF85" s="75">
        <f>各種係数!AA83</f>
        <v>6.4115407733921056E-4</v>
      </c>
      <c r="AG85" s="75">
        <f>各種係数!AB83</f>
        <v>0</v>
      </c>
      <c r="AH85" s="75">
        <f>各種係数!AC83</f>
        <v>3.5288928098809E-4</v>
      </c>
      <c r="AI85" s="75">
        <f>各種係数!AD83</f>
        <v>0</v>
      </c>
      <c r="AJ85" s="75">
        <f>各種係数!AE83</f>
        <v>0</v>
      </c>
      <c r="AK85" s="75">
        <f>各種係数!AF83</f>
        <v>0</v>
      </c>
      <c r="AL85" s="75">
        <f>各種係数!AG83</f>
        <v>0</v>
      </c>
      <c r="AM85" s="75">
        <f>各種係数!AH83</f>
        <v>2.6906449070832721E-3</v>
      </c>
      <c r="AN85" s="75">
        <f>各種係数!AI83</f>
        <v>2.7508090614886729E-4</v>
      </c>
      <c r="AO85" s="75">
        <f>各種係数!AJ83</f>
        <v>0</v>
      </c>
      <c r="AP85" s="75">
        <f>各種係数!AK83</f>
        <v>0</v>
      </c>
      <c r="AQ85" s="75">
        <f>各種係数!AL83</f>
        <v>3.2388663967611336E-4</v>
      </c>
      <c r="AR85" s="75">
        <f>各種係数!AM83</f>
        <v>6.2952470884482215E-4</v>
      </c>
      <c r="AS85" s="75">
        <f>各種係数!AN83</f>
        <v>3.3818058843422386E-4</v>
      </c>
      <c r="AT85" s="75">
        <f>各種係数!AO83</f>
        <v>7.8813851534407175E-4</v>
      </c>
      <c r="AU85" s="75">
        <f>各種係数!AP83</f>
        <v>2.7583670467083487E-4</v>
      </c>
      <c r="AV85" s="75">
        <f>各種係数!AQ83</f>
        <v>0</v>
      </c>
      <c r="AW85" s="75">
        <f>各種係数!AR83</f>
        <v>4.2663936174751484E-4</v>
      </c>
      <c r="AX85" s="75">
        <f>各種係数!AS83</f>
        <v>0</v>
      </c>
      <c r="AY85" s="75">
        <f>各種係数!AT83</f>
        <v>0</v>
      </c>
      <c r="AZ85" s="75">
        <f>各種係数!AU83</f>
        <v>2.7545679919199339E-4</v>
      </c>
      <c r="BA85" s="75">
        <f>各種係数!AV83</f>
        <v>0</v>
      </c>
      <c r="BB85" s="75">
        <f>各種係数!AW83</f>
        <v>2.8845757613219598E-4</v>
      </c>
      <c r="BC85" s="75">
        <f>各種係数!AX83</f>
        <v>1.8780048076923078E-4</v>
      </c>
      <c r="BD85" s="75">
        <f>各種係数!AY83</f>
        <v>7.1574198585867344E-4</v>
      </c>
      <c r="BE85" s="75">
        <f>各種係数!AZ83</f>
        <v>5.0301810865191151E-4</v>
      </c>
      <c r="BF85" s="75">
        <f>各種係数!BA83</f>
        <v>3.5098089925000923E-4</v>
      </c>
      <c r="BG85" s="75">
        <f>各種係数!BB83</f>
        <v>6.8447421720274463E-4</v>
      </c>
      <c r="BH85" s="75">
        <f>各種係数!BC83</f>
        <v>1.8146075911084228E-3</v>
      </c>
      <c r="BI85" s="75">
        <f>各種係数!BD83</f>
        <v>2.2498355889377314E-4</v>
      </c>
      <c r="BJ85" s="75">
        <f>各種係数!BE83</f>
        <v>6.0330354395127261E-4</v>
      </c>
      <c r="BK85" s="75">
        <f>各種係数!BF83</f>
        <v>4.4198213569879432E-4</v>
      </c>
      <c r="BL85" s="75">
        <f>各種係数!BG83</f>
        <v>0</v>
      </c>
      <c r="BM85" s="75">
        <f>各種係数!BH83</f>
        <v>4.6563605885639785E-4</v>
      </c>
      <c r="BN85" s="75">
        <f>各種係数!BI83</f>
        <v>3.1648908112670115E-4</v>
      </c>
      <c r="BO85" s="75">
        <f>各種係数!BJ83</f>
        <v>3.6398932297985928E-4</v>
      </c>
      <c r="BP85" s="75">
        <f>各種係数!BK83</f>
        <v>1.550076592019841E-4</v>
      </c>
      <c r="BQ85" s="75">
        <f>各種係数!BL83</f>
        <v>0</v>
      </c>
      <c r="BR85" s="75">
        <f>各種係数!BM83</f>
        <v>0</v>
      </c>
      <c r="BS85" s="75">
        <f>各種係数!BN83</f>
        <v>3.2780214314780484E-4</v>
      </c>
      <c r="BT85" s="75">
        <f>各種係数!BO83</f>
        <v>0</v>
      </c>
      <c r="BU85" s="75">
        <f>各種係数!BP83</f>
        <v>1.0654165778819518E-4</v>
      </c>
      <c r="BV85" s="75">
        <f>各種係数!BQ83</f>
        <v>4.5102214204050808E-4</v>
      </c>
      <c r="BW85" s="75">
        <f>各種係数!BR83</f>
        <v>0</v>
      </c>
      <c r="BX85" s="75">
        <f>各種係数!BS83</f>
        <v>1.0905216887986646E-4</v>
      </c>
      <c r="BY85" s="75">
        <f>各種係数!BT83</f>
        <v>1.9044716995505448E-4</v>
      </c>
      <c r="BZ85" s="75">
        <f>各種係数!BU83</f>
        <v>7.8597814980743542E-5</v>
      </c>
      <c r="CA85" s="75">
        <f>各種係数!BV83</f>
        <v>2.5876568766981497E-4</v>
      </c>
      <c r="CB85" s="75">
        <f>各種係数!BW83</f>
        <v>3.7692923826639476E-4</v>
      </c>
      <c r="CC85" s="75">
        <f>各種係数!BX83</f>
        <v>1.1814744801512288E-4</v>
      </c>
      <c r="CD85" s="75">
        <f>各種係数!BY83</f>
        <v>8.2349116914075195E-4</v>
      </c>
      <c r="CE85" s="75">
        <f>各種係数!BZ83</f>
        <v>3.7815614940076795E-3</v>
      </c>
      <c r="CF85" s="75">
        <f>各種係数!CA83</f>
        <v>1.6150489178190458E-3</v>
      </c>
      <c r="CG85" s="75">
        <f>各種係数!CB83</f>
        <v>9.0083260122102952E-4</v>
      </c>
      <c r="CH85" s="75">
        <f>各種係数!CC83</f>
        <v>1.0944511327569225E-4</v>
      </c>
      <c r="CI85" s="75">
        <f>各種係数!CD83</f>
        <v>9.3189696947105528E-5</v>
      </c>
      <c r="CJ85" s="75">
        <f>各種係数!CE83</f>
        <v>0</v>
      </c>
      <c r="CK85" s="75">
        <f>各種係数!CF83</f>
        <v>0</v>
      </c>
      <c r="CL85" s="75">
        <f>各種係数!CG83</f>
        <v>1.171859741409617E-4</v>
      </c>
      <c r="CM85" s="75">
        <f>各種係数!CH83</f>
        <v>0</v>
      </c>
      <c r="CN85" s="75">
        <f>各種係数!CI83</f>
        <v>0</v>
      </c>
      <c r="CO85" s="75">
        <f>各種係数!CJ83</f>
        <v>2.7700831024930748E-3</v>
      </c>
      <c r="CP85" s="75">
        <f>各種係数!CK83</f>
        <v>0</v>
      </c>
      <c r="CQ85" s="75">
        <f>各種係数!CL83</f>
        <v>2.0454080589077522E-4</v>
      </c>
      <c r="CR85" s="75">
        <f>各種係数!CM83</f>
        <v>1.1306461642828877E-4</v>
      </c>
      <c r="CS85" s="75">
        <f>各種係数!CN83</f>
        <v>2.342387241465238E-2</v>
      </c>
      <c r="CT85" s="75">
        <f>各種係数!CO83</f>
        <v>7.9841874141943275E-4</v>
      </c>
      <c r="CU85" s="75">
        <f>各種係数!CP83</f>
        <v>2.9438822447102114E-3</v>
      </c>
      <c r="CV85" s="75">
        <f>各種係数!CQ83</f>
        <v>2.4264870214871811E-3</v>
      </c>
      <c r="CW85" s="75">
        <f>各種係数!CR83</f>
        <v>9.7442143727162001E-4</v>
      </c>
      <c r="CX85" s="75">
        <f>各種係数!CS83</f>
        <v>9.7959844559585493E-3</v>
      </c>
      <c r="CY85" s="75">
        <f>各種係数!CT83</f>
        <v>7.7062755385740619E-4</v>
      </c>
      <c r="CZ85" s="75">
        <f>各種係数!CU83</f>
        <v>1.5046291066660039E-3</v>
      </c>
      <c r="DA85" s="75">
        <f>各種係数!CV83</f>
        <v>5.2364905815898569E-3</v>
      </c>
      <c r="DB85" s="75">
        <f>各種係数!CW83</f>
        <v>3.8644724493227135E-4</v>
      </c>
      <c r="DC85" s="75">
        <f>各種係数!CX83</f>
        <v>4.783087004352609E-5</v>
      </c>
      <c r="DD85" s="75">
        <f>各種係数!CY83</f>
        <v>6.2996094242156984E-5</v>
      </c>
      <c r="DE85" s="75">
        <f>各種係数!CZ83</f>
        <v>1.4249525015832805E-4</v>
      </c>
      <c r="DF85" s="75">
        <f>各種係数!DA83</f>
        <v>3.6466159066736448E-3</v>
      </c>
      <c r="DG85" s="75">
        <f>各種係数!DB83</f>
        <v>1.3617793917385383E-3</v>
      </c>
      <c r="DH85" s="75">
        <f>各種係数!DC83</f>
        <v>1.8113891090229821E-3</v>
      </c>
      <c r="DI85" s="75">
        <f>各種係数!DD83</f>
        <v>1.1720385098367518E-4</v>
      </c>
      <c r="DJ85" s="75">
        <f>各種係数!DE83</f>
        <v>2.0462119754049374E-3</v>
      </c>
      <c r="DK85" s="75">
        <f>各種係数!DF83</f>
        <v>3.3134526176275679E-4</v>
      </c>
      <c r="DL85" s="75">
        <f>各種係数!DG83</f>
        <v>1.6061676839061999E-4</v>
      </c>
      <c r="DM85" s="75">
        <f>各種係数!DH83</f>
        <v>4.5676998368678631E-4</v>
      </c>
      <c r="DN85" s="75">
        <f>各種係数!DI83</f>
        <v>7.5395828097511936E-4</v>
      </c>
      <c r="DO85" s="75">
        <f>各種係数!DJ83</f>
        <v>6.9524913093858636E-4</v>
      </c>
      <c r="DP85" s="75">
        <f>各種係数!DK83</f>
        <v>4.5599635202918376E-4</v>
      </c>
      <c r="DQ85" s="75">
        <f>各種係数!DL83</f>
        <v>0</v>
      </c>
      <c r="DR85" s="75">
        <f>各種係数!DM83</f>
        <v>2.5432796028975846E-3</v>
      </c>
      <c r="DS85" s="75">
        <f>各種係数!DN83</f>
        <v>0</v>
      </c>
      <c r="DT85" s="73">
        <f>各種係数!DO83</f>
        <v>0</v>
      </c>
      <c r="DU85" s="73">
        <f>各種係数!DP83</f>
        <v>0</v>
      </c>
      <c r="DV85" s="73">
        <f>各種係数!DQ83</f>
        <v>0</v>
      </c>
      <c r="DW85" s="73">
        <f>各種係数!DR83</f>
        <v>0</v>
      </c>
      <c r="DX85" s="73">
        <f>各種係数!DS83</f>
        <v>0</v>
      </c>
      <c r="DY85" s="73">
        <f>各種係数!DT83</f>
        <v>0</v>
      </c>
      <c r="DZ85" s="73">
        <f>各種係数!DU83</f>
        <v>0</v>
      </c>
      <c r="EA85" s="73">
        <f>各種係数!DV83</f>
        <v>0</v>
      </c>
      <c r="EB85" s="73">
        <f>各種係数!DW83</f>
        <v>0</v>
      </c>
      <c r="EC85" s="73">
        <f>各種係数!DX83</f>
        <v>0</v>
      </c>
      <c r="ED85" s="73">
        <f>各種係数!DY83</f>
        <v>0</v>
      </c>
      <c r="EE85" s="73">
        <f>各種係数!DZ83</f>
        <v>0</v>
      </c>
      <c r="EF85" s="73">
        <f>各種係数!EA83</f>
        <v>0</v>
      </c>
      <c r="EG85" s="73">
        <f>各種係数!EB83</f>
        <v>0</v>
      </c>
      <c r="EH85" s="73">
        <f>各種係数!EC83</f>
        <v>0</v>
      </c>
      <c r="EI85" s="73">
        <f>各種係数!ED83</f>
        <v>0</v>
      </c>
      <c r="EJ85" s="73">
        <f>各種係数!EE83</f>
        <v>0</v>
      </c>
      <c r="EK85" s="73">
        <f>各種係数!EF83</f>
        <v>0</v>
      </c>
      <c r="EL85" s="73">
        <f>各種係数!EG83</f>
        <v>0</v>
      </c>
      <c r="EM85" s="73">
        <f>各種係数!EH83</f>
        <v>0</v>
      </c>
      <c r="EN85" s="73">
        <f>各種係数!EI83</f>
        <v>0</v>
      </c>
      <c r="EO85" s="73">
        <f>各種係数!EJ83</f>
        <v>0</v>
      </c>
      <c r="EP85" s="73">
        <f>各種係数!EK83</f>
        <v>0</v>
      </c>
      <c r="EQ85" s="73">
        <f>各種係数!EL83</f>
        <v>0</v>
      </c>
      <c r="ER85" s="73">
        <f>各種係数!EM83</f>
        <v>0</v>
      </c>
      <c r="ES85" s="73">
        <f>各種係数!EN83</f>
        <v>0</v>
      </c>
      <c r="ET85" s="73">
        <f>各種係数!EO83</f>
        <v>0</v>
      </c>
      <c r="EU85" s="73">
        <f>各種係数!EP83</f>
        <v>0</v>
      </c>
      <c r="EV85" s="73">
        <f>各種係数!EQ83</f>
        <v>0</v>
      </c>
      <c r="EW85" s="73">
        <f>各種係数!ER83</f>
        <v>0</v>
      </c>
      <c r="EX85" s="73">
        <f>各種係数!ES83</f>
        <v>0</v>
      </c>
      <c r="EY85" s="73">
        <f>各種係数!ET83</f>
        <v>0</v>
      </c>
      <c r="EZ85" s="73">
        <f>各種係数!EU83</f>
        <v>0</v>
      </c>
      <c r="FA85" s="73">
        <f>各種係数!EV83</f>
        <v>0</v>
      </c>
      <c r="FB85" s="73">
        <f>各種係数!EW83</f>
        <v>0</v>
      </c>
      <c r="FC85" s="73">
        <f>各種係数!EX83</f>
        <v>0</v>
      </c>
      <c r="FD85" s="73">
        <f>各種係数!EY83</f>
        <v>0</v>
      </c>
      <c r="FE85" s="73">
        <f>各種係数!EZ83</f>
        <v>0</v>
      </c>
      <c r="FF85" s="73">
        <f>各種係数!FA83</f>
        <v>0</v>
      </c>
      <c r="FG85" s="73">
        <f>各種係数!FB83</f>
        <v>0</v>
      </c>
      <c r="FH85" s="73">
        <f>各種係数!FC83</f>
        <v>0</v>
      </c>
      <c r="FI85" s="73">
        <f>各種係数!FD83</f>
        <v>0</v>
      </c>
      <c r="FJ85" s="73">
        <f>各種係数!FE83</f>
        <v>0</v>
      </c>
      <c r="FK85" s="73">
        <f>各種係数!FF83</f>
        <v>0</v>
      </c>
      <c r="FL85" s="73">
        <f>各種係数!FG83</f>
        <v>0</v>
      </c>
      <c r="FM85" s="73">
        <f>各種係数!FH83</f>
        <v>0</v>
      </c>
      <c r="FN85" s="73">
        <f>各種係数!FI83</f>
        <v>0</v>
      </c>
      <c r="FO85" s="73">
        <f>各種係数!FJ83</f>
        <v>0</v>
      </c>
      <c r="FP85" s="73">
        <f>各種係数!FK83</f>
        <v>0</v>
      </c>
      <c r="FQ85" s="73">
        <f>各種係数!FL83</f>
        <v>0</v>
      </c>
      <c r="FR85" s="73">
        <f>各種係数!FM83</f>
        <v>0</v>
      </c>
      <c r="FS85" s="73">
        <f>各種係数!FN83</f>
        <v>0</v>
      </c>
      <c r="FT85" s="73">
        <f>各種係数!FO83</f>
        <v>0</v>
      </c>
      <c r="FU85" s="73">
        <f>各種係数!FP83</f>
        <v>0</v>
      </c>
      <c r="FV85" s="73">
        <f>各種係数!FQ83</f>
        <v>0</v>
      </c>
      <c r="FW85" s="73">
        <f>各種係数!FR83</f>
        <v>0</v>
      </c>
      <c r="FX85" s="73">
        <f>各種係数!FS83</f>
        <v>0</v>
      </c>
      <c r="FY85" s="73">
        <f>各種係数!FT83</f>
        <v>0</v>
      </c>
      <c r="FZ85" s="73">
        <f>各種係数!FU83</f>
        <v>0</v>
      </c>
      <c r="GA85" s="73">
        <f>各種係数!FV83</f>
        <v>0</v>
      </c>
      <c r="GB85" s="73">
        <f>各種係数!FW83</f>
        <v>0</v>
      </c>
      <c r="GC85" s="73">
        <f>各種係数!FX83</f>
        <v>0</v>
      </c>
      <c r="GD85" s="73">
        <f>各種係数!FY83</f>
        <v>0</v>
      </c>
      <c r="GE85" s="73">
        <f>各種係数!FZ83</f>
        <v>0</v>
      </c>
      <c r="GF85" s="73">
        <f>各種係数!GA83</f>
        <v>0</v>
      </c>
      <c r="GG85" s="73">
        <f>各種係数!GB83</f>
        <v>0</v>
      </c>
      <c r="GH85" s="73">
        <f>各種係数!GC83</f>
        <v>0</v>
      </c>
      <c r="GI85" s="73">
        <f>各種係数!GD83</f>
        <v>0</v>
      </c>
      <c r="GJ85" s="73">
        <f>各種係数!GE83</f>
        <v>0</v>
      </c>
      <c r="GK85" s="73">
        <f>各種係数!GF83</f>
        <v>0</v>
      </c>
      <c r="GL85" s="73">
        <f>各種係数!GG83</f>
        <v>0</v>
      </c>
      <c r="GM85" s="73">
        <f>各種係数!GH83</f>
        <v>0</v>
      </c>
      <c r="GN85" s="73">
        <f>各種係数!GI83</f>
        <v>0</v>
      </c>
      <c r="GO85" s="73">
        <f>各種係数!GJ83</f>
        <v>0</v>
      </c>
      <c r="GP85" s="73">
        <f>各種係数!GK83</f>
        <v>0</v>
      </c>
      <c r="GQ85" s="73">
        <f>各種係数!GL83</f>
        <v>0</v>
      </c>
      <c r="GR85" s="73">
        <f>各種係数!GM83</f>
        <v>0</v>
      </c>
      <c r="GS85" s="73">
        <f>各種係数!GN83</f>
        <v>1</v>
      </c>
      <c r="GT85" s="73">
        <f>各種係数!GO83</f>
        <v>0</v>
      </c>
      <c r="GU85" s="73">
        <f>各種係数!GP83</f>
        <v>0</v>
      </c>
      <c r="GV85" s="73">
        <f>各種係数!GQ83</f>
        <v>0</v>
      </c>
      <c r="GW85" s="73">
        <f>各種係数!GR83</f>
        <v>0</v>
      </c>
      <c r="GX85" s="73">
        <f>各種係数!GS83</f>
        <v>0</v>
      </c>
      <c r="GY85" s="73">
        <f>各種係数!GT83</f>
        <v>0</v>
      </c>
      <c r="GZ85" s="73">
        <f>各種係数!GU83</f>
        <v>0</v>
      </c>
      <c r="HA85" s="73">
        <f>各種係数!GV83</f>
        <v>0</v>
      </c>
      <c r="HB85" s="73">
        <f>各種係数!GW83</f>
        <v>0</v>
      </c>
      <c r="HC85" s="73">
        <f>各種係数!GX83</f>
        <v>0</v>
      </c>
      <c r="HD85" s="73">
        <f>各種係数!GY83</f>
        <v>0</v>
      </c>
      <c r="HE85" s="73">
        <f>各種係数!GZ83</f>
        <v>0</v>
      </c>
      <c r="HF85" s="73">
        <f>各種係数!HA83</f>
        <v>0</v>
      </c>
      <c r="HG85" s="73">
        <f>各種係数!HB83</f>
        <v>0</v>
      </c>
      <c r="HH85" s="73">
        <f>各種係数!HC83</f>
        <v>0</v>
      </c>
      <c r="HI85" s="73">
        <f>各種係数!HD83</f>
        <v>0</v>
      </c>
      <c r="HJ85" s="73">
        <f>各種係数!HE83</f>
        <v>0</v>
      </c>
      <c r="HK85" s="73">
        <f>各種係数!HF83</f>
        <v>0</v>
      </c>
      <c r="HL85" s="73">
        <f>各種係数!HG83</f>
        <v>0</v>
      </c>
      <c r="HM85" s="73">
        <f>各種係数!HH83</f>
        <v>0</v>
      </c>
      <c r="HN85" s="73">
        <f>各種係数!HI83</f>
        <v>0</v>
      </c>
      <c r="HO85" s="73">
        <f>各種係数!HJ83</f>
        <v>0</v>
      </c>
      <c r="HP85" s="73">
        <f>各種係数!HK83</f>
        <v>0</v>
      </c>
      <c r="HQ85" s="73">
        <f>各種係数!HL83</f>
        <v>0</v>
      </c>
      <c r="HR85" s="73">
        <f>各種係数!HM83</f>
        <v>0</v>
      </c>
      <c r="HS85" s="73">
        <f>各種係数!HN83</f>
        <v>0</v>
      </c>
      <c r="HT85" s="73">
        <f>各種係数!HO83</f>
        <v>0</v>
      </c>
      <c r="HU85" s="73">
        <f>各種係数!HP83</f>
        <v>0</v>
      </c>
      <c r="HV85" s="73">
        <f>各種係数!HQ83</f>
        <v>0</v>
      </c>
      <c r="HW85" s="203">
        <v>0</v>
      </c>
      <c r="HX85" s="203">
        <f t="shared" si="28"/>
        <v>0</v>
      </c>
      <c r="HY85" s="203">
        <f t="shared" si="29"/>
        <v>0</v>
      </c>
      <c r="HZ85" s="72">
        <f>各種係数!HT83</f>
        <v>2.146814404432133E-4</v>
      </c>
      <c r="IA85" s="221">
        <f t="shared" si="30"/>
        <v>0</v>
      </c>
      <c r="IB85" s="203">
        <f t="shared" si="37"/>
        <v>0</v>
      </c>
      <c r="IC85" s="219">
        <f t="shared" si="38"/>
        <v>0</v>
      </c>
      <c r="ID85" s="219">
        <f t="shared" si="39"/>
        <v>0</v>
      </c>
      <c r="IE85" s="72">
        <f>各種係数!HT83</f>
        <v>2.146814404432133E-4</v>
      </c>
      <c r="IF85" s="221">
        <f t="shared" si="31"/>
        <v>0</v>
      </c>
      <c r="II85" s="72">
        <f>各種係数!I83</f>
        <v>2.206753054923829E-3</v>
      </c>
      <c r="IJ85" s="219">
        <f t="shared" si="40"/>
        <v>0</v>
      </c>
      <c r="IK85" s="73">
        <f>各種係数!C83</f>
        <v>0</v>
      </c>
      <c r="IL85" s="219">
        <f t="shared" si="41"/>
        <v>0</v>
      </c>
      <c r="IM85" s="232">
        <v>0</v>
      </c>
      <c r="IN85" s="545">
        <f>各種係数!E83</f>
        <v>0.24376731301939059</v>
      </c>
      <c r="IO85" s="219">
        <f t="shared" si="42"/>
        <v>0</v>
      </c>
      <c r="IP85" s="545">
        <f>各種係数!F83</f>
        <v>0.15166204986149584</v>
      </c>
      <c r="IQ85" s="232">
        <f t="shared" si="43"/>
        <v>0</v>
      </c>
      <c r="IR85" s="72">
        <f>各種係数!HT83</f>
        <v>2.146814404432133E-4</v>
      </c>
      <c r="IS85" s="233">
        <f t="shared" si="44"/>
        <v>0</v>
      </c>
      <c r="IT85" s="234">
        <f t="shared" si="45"/>
        <v>0</v>
      </c>
      <c r="IU85" s="234">
        <f t="shared" si="46"/>
        <v>0</v>
      </c>
      <c r="IV85" s="234">
        <f t="shared" si="47"/>
        <v>0</v>
      </c>
      <c r="IW85" s="235">
        <f t="shared" si="48"/>
        <v>0</v>
      </c>
      <c r="IY85" s="177"/>
      <c r="IZ85" s="181"/>
      <c r="JA85" s="178"/>
      <c r="JB85" s="181"/>
    </row>
    <row r="86" spans="1:262">
      <c r="A86" s="6" t="s">
        <v>294</v>
      </c>
      <c r="B86" s="1" t="s">
        <v>181</v>
      </c>
      <c r="C86" s="219">
        <f>'計算2-1'!AC86</f>
        <v>0</v>
      </c>
      <c r="D86" s="545">
        <f>各種係数!D84</f>
        <v>0.23506493506493506</v>
      </c>
      <c r="E86" s="545">
        <f>各種係数!E84</f>
        <v>0.76493506493506491</v>
      </c>
      <c r="F86" s="545">
        <f>各種係数!F84</f>
        <v>0.2844155844155844</v>
      </c>
      <c r="G86" s="546">
        <f t="shared" si="32"/>
        <v>0</v>
      </c>
      <c r="H86" s="546">
        <f t="shared" si="33"/>
        <v>0</v>
      </c>
      <c r="I86" s="546">
        <f t="shared" si="34"/>
        <v>0</v>
      </c>
      <c r="J86" s="72">
        <f>各種係数!HT84</f>
        <v>6.8831168831168829E-4</v>
      </c>
      <c r="K86" s="221">
        <f t="shared" si="35"/>
        <v>0</v>
      </c>
      <c r="L86" s="546">
        <v>0</v>
      </c>
      <c r="M86" s="558">
        <f>各種係数!C84</f>
        <v>0.11466811358292639</v>
      </c>
      <c r="N86" s="546">
        <f t="shared" si="36"/>
        <v>0</v>
      </c>
      <c r="O86" s="75">
        <f>各種係数!J84</f>
        <v>6.6790488302515168E-4</v>
      </c>
      <c r="P86" s="75">
        <f>各種係数!K84</f>
        <v>2.116426727446101E-3</v>
      </c>
      <c r="Q86" s="75">
        <f>各種係数!L84</f>
        <v>4.8253815067253756E-4</v>
      </c>
      <c r="R86" s="75">
        <f>各種係数!M84</f>
        <v>3.4420445744772393E-4</v>
      </c>
      <c r="S86" s="75">
        <f>各種係数!N84</f>
        <v>7.5872534142640367E-4</v>
      </c>
      <c r="T86" s="75">
        <f>各種係数!O84</f>
        <v>0</v>
      </c>
      <c r="U86" s="75">
        <f>各種係数!P84</f>
        <v>0</v>
      </c>
      <c r="V86" s="75">
        <f>各種係数!Q84</f>
        <v>1.493836454314482E-3</v>
      </c>
      <c r="W86" s="75">
        <f>各種係数!R84</f>
        <v>1.3279852566534772E-3</v>
      </c>
      <c r="X86" s="75">
        <f>各種係数!S84</f>
        <v>1.539645881447267E-3</v>
      </c>
      <c r="Y86" s="75">
        <f>各種係数!T84</f>
        <v>0</v>
      </c>
      <c r="Z86" s="75">
        <f>各種係数!U84</f>
        <v>5.8648159913982697E-4</v>
      </c>
      <c r="AA86" s="75">
        <f>各種係数!V84</f>
        <v>2.9229869850158456E-4</v>
      </c>
      <c r="AB86" s="75">
        <f>各種係数!W84</f>
        <v>9.7352927541606788E-4</v>
      </c>
      <c r="AC86" s="75">
        <f>各種係数!X84</f>
        <v>1.1001100110011001E-3</v>
      </c>
      <c r="AD86" s="75">
        <f>各種係数!Y84</f>
        <v>4.7537303578502575E-3</v>
      </c>
      <c r="AE86" s="75">
        <f>各種係数!Z84</f>
        <v>1.7208001720800173E-3</v>
      </c>
      <c r="AF86" s="75">
        <f>各種係数!AA84</f>
        <v>1.2021638950110197E-3</v>
      </c>
      <c r="AG86" s="75">
        <f>各種係数!AB84</f>
        <v>0</v>
      </c>
      <c r="AH86" s="75">
        <f>各種係数!AC84</f>
        <v>6.1755624172915742E-4</v>
      </c>
      <c r="AI86" s="75">
        <f>各種係数!AD84</f>
        <v>0</v>
      </c>
      <c r="AJ86" s="75">
        <f>各種係数!AE84</f>
        <v>3.8306837770542041E-4</v>
      </c>
      <c r="AK86" s="75">
        <f>各種係数!AF84</f>
        <v>0</v>
      </c>
      <c r="AL86" s="75">
        <f>各種係数!AG84</f>
        <v>0</v>
      </c>
      <c r="AM86" s="75">
        <f>各種係数!AH84</f>
        <v>7.5350615834303999E-4</v>
      </c>
      <c r="AN86" s="75">
        <f>各種係数!AI84</f>
        <v>7.9288025889967637E-4</v>
      </c>
      <c r="AO86" s="75">
        <f>各種係数!AJ84</f>
        <v>0</v>
      </c>
      <c r="AP86" s="75">
        <f>各種係数!AK84</f>
        <v>3.2330266102959461E-3</v>
      </c>
      <c r="AQ86" s="75">
        <f>各種係数!AL84</f>
        <v>5.1821862348178137E-4</v>
      </c>
      <c r="AR86" s="75">
        <f>各種係数!AM84</f>
        <v>3.1476235442241108E-4</v>
      </c>
      <c r="AS86" s="75">
        <f>各種係数!AN84</f>
        <v>6.1999774546274379E-4</v>
      </c>
      <c r="AT86" s="75">
        <f>各種係数!AO84</f>
        <v>1.4777597162701345E-3</v>
      </c>
      <c r="AU86" s="75">
        <f>各種係数!AP84</f>
        <v>3.172122103714601E-3</v>
      </c>
      <c r="AV86" s="75">
        <f>各種係数!AQ84</f>
        <v>2.5974025974025974E-3</v>
      </c>
      <c r="AW86" s="75">
        <f>各種係数!AR84</f>
        <v>1.237254149067793E-3</v>
      </c>
      <c r="AX86" s="75">
        <f>各種係数!AS84</f>
        <v>0</v>
      </c>
      <c r="AY86" s="75">
        <f>各種係数!AT84</f>
        <v>0</v>
      </c>
      <c r="AZ86" s="75">
        <f>各種係数!AU84</f>
        <v>1.2854650628959692E-3</v>
      </c>
      <c r="BA86" s="75">
        <f>各種係数!AV84</f>
        <v>7.5063804233598561E-4</v>
      </c>
      <c r="BB86" s="75">
        <f>各種係数!AW84</f>
        <v>3.7087402645568057E-4</v>
      </c>
      <c r="BC86" s="75">
        <f>各種係数!AX84</f>
        <v>4.8828125E-4</v>
      </c>
      <c r="BD86" s="75">
        <f>各種係数!AY84</f>
        <v>5.856070793389147E-4</v>
      </c>
      <c r="BE86" s="75">
        <f>各種係数!AZ84</f>
        <v>5.2816901408450699E-4</v>
      </c>
      <c r="BF86" s="75">
        <f>各種係数!BA84</f>
        <v>3.5098089925000923E-4</v>
      </c>
      <c r="BG86" s="75">
        <f>各種係数!BB84</f>
        <v>3.7028933061787823E-4</v>
      </c>
      <c r="BH86" s="75">
        <f>各種係数!BC84</f>
        <v>6.6967661100429893E-4</v>
      </c>
      <c r="BI86" s="75">
        <f>各種係数!BD84</f>
        <v>4.4996711778754627E-4</v>
      </c>
      <c r="BJ86" s="75">
        <f>各種係数!BE84</f>
        <v>5.3931680444128916E-4</v>
      </c>
      <c r="BK86" s="75">
        <f>各種係数!BF84</f>
        <v>4.8309675297310078E-4</v>
      </c>
      <c r="BL86" s="75">
        <f>各種係数!BG84</f>
        <v>6.2344139650872816E-4</v>
      </c>
      <c r="BM86" s="75">
        <f>各種係数!BH84</f>
        <v>5.5876327062767738E-4</v>
      </c>
      <c r="BN86" s="75">
        <f>各種係数!BI84</f>
        <v>4.7473362169005168E-4</v>
      </c>
      <c r="BO86" s="75">
        <f>各種係数!BJ84</f>
        <v>3.3365687939820431E-4</v>
      </c>
      <c r="BP86" s="75">
        <f>各種係数!BK84</f>
        <v>5.6532205120723609E-4</v>
      </c>
      <c r="BQ86" s="75">
        <f>各種係数!BL84</f>
        <v>0</v>
      </c>
      <c r="BR86" s="75">
        <f>各種係数!BM84</f>
        <v>8.7450808919982512E-4</v>
      </c>
      <c r="BS86" s="75">
        <f>各種係数!BN84</f>
        <v>6.1039019758556763E-4</v>
      </c>
      <c r="BT86" s="75">
        <f>各種係数!BO84</f>
        <v>0</v>
      </c>
      <c r="BU86" s="75">
        <f>各種係数!BP84</f>
        <v>4.2616663115278071E-4</v>
      </c>
      <c r="BV86" s="75">
        <f>各種係数!BQ84</f>
        <v>9.335109451536097E-4</v>
      </c>
      <c r="BW86" s="75">
        <f>各種係数!BR84</f>
        <v>1.6245068461359943E-3</v>
      </c>
      <c r="BX86" s="75">
        <f>各種係数!BS84</f>
        <v>8.9338892197736745E-4</v>
      </c>
      <c r="BY86" s="75">
        <f>各種係数!BT84</f>
        <v>8.760569817932506E-4</v>
      </c>
      <c r="BZ86" s="75">
        <f>各種係数!BU84</f>
        <v>8.5966360135188245E-4</v>
      </c>
      <c r="CA86" s="75">
        <f>各種係数!BV84</f>
        <v>9.0567990684435249E-4</v>
      </c>
      <c r="CB86" s="75">
        <f>各種係数!BW84</f>
        <v>4.2404539304969409E-4</v>
      </c>
      <c r="CC86" s="75">
        <f>各種係数!BX84</f>
        <v>1.4177693761814746E-3</v>
      </c>
      <c r="CD86" s="75">
        <f>各種係数!BY84</f>
        <v>2.1670820240546104E-4</v>
      </c>
      <c r="CE86" s="75">
        <f>各種係数!BZ84</f>
        <v>1.9392623046193228E-4</v>
      </c>
      <c r="CF86" s="75">
        <f>各種係数!CA84</f>
        <v>1.2763304517718902E-4</v>
      </c>
      <c r="CG86" s="75">
        <f>各種係数!CB84</f>
        <v>1.2486788531776647E-4</v>
      </c>
      <c r="CH86" s="75">
        <f>各種係数!CC84</f>
        <v>6.5667067965415339E-5</v>
      </c>
      <c r="CI86" s="75">
        <f>各種係数!CD84</f>
        <v>7.4551757557684428E-5</v>
      </c>
      <c r="CJ86" s="75">
        <f>各種係数!CE84</f>
        <v>4.4790626217745149E-6</v>
      </c>
      <c r="CK86" s="75">
        <f>各種係数!CF84</f>
        <v>2.8971511347175277E-3</v>
      </c>
      <c r="CL86" s="75">
        <f>各種係数!CG84</f>
        <v>8.8540513795393292E-4</v>
      </c>
      <c r="CM86" s="75">
        <f>各種係数!CH84</f>
        <v>5.2657907901319085E-4</v>
      </c>
      <c r="CN86" s="75">
        <f>各種係数!CI84</f>
        <v>2.1982853374367993E-4</v>
      </c>
      <c r="CO86" s="75">
        <f>各種係数!CJ84</f>
        <v>6.925207756232687E-4</v>
      </c>
      <c r="CP86" s="75">
        <f>各種係数!CK84</f>
        <v>3.8961038961038961E-3</v>
      </c>
      <c r="CQ86" s="75">
        <f>各種係数!CL84</f>
        <v>1.0227040294538761E-4</v>
      </c>
      <c r="CR86" s="75">
        <f>各種係数!CM84</f>
        <v>2.2612923285657754E-4</v>
      </c>
      <c r="CS86" s="75">
        <f>各種係数!CN84</f>
        <v>8.0986792923000255E-3</v>
      </c>
      <c r="CT86" s="75">
        <f>各種係数!CO84</f>
        <v>7.7894511357993435E-5</v>
      </c>
      <c r="CU86" s="75">
        <f>各種係数!CP84</f>
        <v>9.1996320147194106E-5</v>
      </c>
      <c r="CV86" s="75">
        <f>各種係数!CQ84</f>
        <v>4.1505699051754414E-4</v>
      </c>
      <c r="CW86" s="75">
        <f>各種係数!CR84</f>
        <v>0</v>
      </c>
      <c r="CX86" s="75">
        <f>各種係数!CS84</f>
        <v>1.1334196891191709E-3</v>
      </c>
      <c r="CY86" s="75">
        <f>各種係数!CT84</f>
        <v>1.0151979751414933E-4</v>
      </c>
      <c r="CZ86" s="75">
        <f>各種係数!CU84</f>
        <v>1.5814420040033075E-4</v>
      </c>
      <c r="DA86" s="75">
        <f>各種係数!CV84</f>
        <v>1.8182258963853669E-4</v>
      </c>
      <c r="DB86" s="75">
        <f>各種係数!CW84</f>
        <v>5.7214267431531082E-4</v>
      </c>
      <c r="DC86" s="75">
        <f>各種係数!CX84</f>
        <v>4.3047783039173483E-4</v>
      </c>
      <c r="DD86" s="75">
        <f>各種係数!CY84</f>
        <v>2.609838190032218E-4</v>
      </c>
      <c r="DE86" s="75">
        <f>各種係数!CZ84</f>
        <v>1.9791006966434453E-4</v>
      </c>
      <c r="DF86" s="75">
        <f>各種係数!DA84</f>
        <v>4.2206202623537554E-4</v>
      </c>
      <c r="DG86" s="75">
        <f>各種係数!DB84</f>
        <v>1.0680622680302262E-4</v>
      </c>
      <c r="DH86" s="75">
        <f>各種係数!DC84</f>
        <v>6.7927091588361823E-4</v>
      </c>
      <c r="DI86" s="75">
        <f>各種係数!DD84</f>
        <v>5.8601925491837592E-4</v>
      </c>
      <c r="DJ86" s="75">
        <f>各種係数!DE84</f>
        <v>1.3675179043547847E-4</v>
      </c>
      <c r="DK86" s="75">
        <f>各種係数!DF84</f>
        <v>5.7985420808482442E-4</v>
      </c>
      <c r="DL86" s="75">
        <f>各種係数!DG84</f>
        <v>7.4639557075641052E-4</v>
      </c>
      <c r="DM86" s="75">
        <f>各種係数!DH84</f>
        <v>2.2838499184339316E-4</v>
      </c>
      <c r="DN86" s="75">
        <f>各種係数!DI84</f>
        <v>1.1169752310742509E-4</v>
      </c>
      <c r="DO86" s="75">
        <f>各種係数!DJ84</f>
        <v>2.3174971031286211E-4</v>
      </c>
      <c r="DP86" s="75">
        <f>各種係数!DK84</f>
        <v>2.6399788801689588E-4</v>
      </c>
      <c r="DQ86" s="75">
        <f>各種係数!DL84</f>
        <v>3.1124130355181254E-3</v>
      </c>
      <c r="DR86" s="75">
        <f>各種係数!DM84</f>
        <v>8.7699296651640849E-5</v>
      </c>
      <c r="DS86" s="75">
        <f>各種係数!DN84</f>
        <v>9.6842809360777175E-5</v>
      </c>
      <c r="DT86" s="73">
        <f>各種係数!DO84</f>
        <v>2.711075592092853E-4</v>
      </c>
      <c r="DU86" s="73">
        <f>各種係数!DP84</f>
        <v>7.3274219950484397E-5</v>
      </c>
      <c r="DV86" s="73">
        <f>各種係数!DQ84</f>
        <v>6.0950895798435495E-5</v>
      </c>
      <c r="DW86" s="73">
        <f>各種係数!DR84</f>
        <v>9.630948964153076E-5</v>
      </c>
      <c r="DX86" s="73">
        <f>各種係数!DS84</f>
        <v>1.7193076030773663E-5</v>
      </c>
      <c r="DY86" s="73">
        <f>各種係数!DT84</f>
        <v>2.945361498278706E-5</v>
      </c>
      <c r="DZ86" s="73">
        <f>各種係数!DU84</f>
        <v>2.0894533975022346E-4</v>
      </c>
      <c r="EA86" s="73">
        <f>各種係数!DV84</f>
        <v>1.7561215267982764E-4</v>
      </c>
      <c r="EB86" s="73">
        <f>各種係数!DW84</f>
        <v>1.9532258594754943E-4</v>
      </c>
      <c r="EC86" s="73">
        <f>各種係数!DX84</f>
        <v>0</v>
      </c>
      <c r="ED86" s="73">
        <f>各種係数!DY84</f>
        <v>8.0139126234391971E-5</v>
      </c>
      <c r="EE86" s="73">
        <f>各種係数!DZ84</f>
        <v>3.9592053222366743E-5</v>
      </c>
      <c r="EF86" s="73">
        <f>各種係数!EA84</f>
        <v>1.3202224033544878E-4</v>
      </c>
      <c r="EG86" s="73">
        <f>各種係数!EB84</f>
        <v>1.3951082581258099E-4</v>
      </c>
      <c r="EH86" s="73">
        <f>各種係数!EC84</f>
        <v>5.8750664112069344E-4</v>
      </c>
      <c r="EI86" s="73">
        <f>各種係数!ED84</f>
        <v>2.2038777882265199E-4</v>
      </c>
      <c r="EJ86" s="73">
        <f>各種係数!EE84</f>
        <v>1.5404736099232182E-4</v>
      </c>
      <c r="EK86" s="73">
        <f>各種係数!EF84</f>
        <v>0</v>
      </c>
      <c r="EL86" s="73">
        <f>各種係数!EG84</f>
        <v>8.8313596014441705E-5</v>
      </c>
      <c r="EM86" s="73">
        <f>各種係数!EH84</f>
        <v>0</v>
      </c>
      <c r="EN86" s="73">
        <f>各種係数!EI84</f>
        <v>4.9710253789730757E-5</v>
      </c>
      <c r="EO86" s="73">
        <f>各種係数!EJ84</f>
        <v>1.026220748511192E-8</v>
      </c>
      <c r="EP86" s="73">
        <f>各種係数!EK84</f>
        <v>0</v>
      </c>
      <c r="EQ86" s="73">
        <f>各種係数!EL84</f>
        <v>9.6709399840427219E-5</v>
      </c>
      <c r="ER86" s="73">
        <f>各種係数!EM84</f>
        <v>9.7729530082330785E-5</v>
      </c>
      <c r="ES86" s="73">
        <f>各種係数!EN84</f>
        <v>6.0681766392483607E-8</v>
      </c>
      <c r="ET86" s="73">
        <f>各種係数!EO84</f>
        <v>3.7934464649962043E-4</v>
      </c>
      <c r="EU86" s="73">
        <f>各種係数!EP84</f>
        <v>6.8304422327657914E-5</v>
      </c>
      <c r="EV86" s="73">
        <f>各種係数!EQ84</f>
        <v>4.2608266518490805E-5</v>
      </c>
      <c r="EW86" s="73">
        <f>各種係数!ER84</f>
        <v>8.2892866993536932E-5</v>
      </c>
      <c r="EX86" s="73">
        <f>各種係数!ES84</f>
        <v>1.9087135053569984E-4</v>
      </c>
      <c r="EY86" s="73">
        <f>各種係数!ET84</f>
        <v>4.0833788365153876E-4</v>
      </c>
      <c r="EZ86" s="73">
        <f>各種係数!EU84</f>
        <v>3.1976377774491018E-4</v>
      </c>
      <c r="FA86" s="73">
        <f>各種係数!EV84</f>
        <v>1.577629600900753E-4</v>
      </c>
      <c r="FB86" s="73">
        <f>各種係数!EW84</f>
        <v>2.1921157414983422E-5</v>
      </c>
      <c r="FC86" s="73">
        <f>各種係数!EX84</f>
        <v>0</v>
      </c>
      <c r="FD86" s="73">
        <f>各種係数!EY84</f>
        <v>1.6097417552312957E-4</v>
      </c>
      <c r="FE86" s="73">
        <f>各種係数!EZ84</f>
        <v>9.0222283619054923E-5</v>
      </c>
      <c r="FF86" s="73">
        <f>各種係数!FA84</f>
        <v>5.5443304406602821E-5</v>
      </c>
      <c r="FG86" s="73">
        <f>各種係数!FB84</f>
        <v>6.0274542527167125E-5</v>
      </c>
      <c r="FH86" s="73">
        <f>各種係数!FC84</f>
        <v>7.4778273106779333E-5</v>
      </c>
      <c r="FI86" s="73">
        <f>各種係数!FD84</f>
        <v>6.8233480167087415E-5</v>
      </c>
      <c r="FJ86" s="73">
        <f>各種係数!FE84</f>
        <v>4.5413340125879644E-5</v>
      </c>
      <c r="FK86" s="73">
        <f>各種係数!FF84</f>
        <v>4.8916983158696501E-5</v>
      </c>
      <c r="FL86" s="73">
        <f>各種係数!FG84</f>
        <v>8.6895470808438961E-5</v>
      </c>
      <c r="FM86" s="73">
        <f>各種係数!FH84</f>
        <v>5.919737986074248E-5</v>
      </c>
      <c r="FN86" s="73">
        <f>各種係数!FI84</f>
        <v>7.3058066317500812E-5</v>
      </c>
      <c r="FO86" s="73">
        <f>各種係数!FJ84</f>
        <v>6.3134791697815875E-5</v>
      </c>
      <c r="FP86" s="73">
        <f>各種係数!FK84</f>
        <v>7.7755697478769161E-5</v>
      </c>
      <c r="FQ86" s="73">
        <f>各種係数!FL84</f>
        <v>7.0690923220817885E-5</v>
      </c>
      <c r="FR86" s="73">
        <f>各種係数!FM84</f>
        <v>6.1067436574662818E-5</v>
      </c>
      <c r="FS86" s="73">
        <f>各種係数!FN84</f>
        <v>4.3283966995567338E-5</v>
      </c>
      <c r="FT86" s="73">
        <f>各種係数!FO84</f>
        <v>7.368828049999647E-5</v>
      </c>
      <c r="FU86" s="73">
        <f>各種係数!FP84</f>
        <v>0</v>
      </c>
      <c r="FV86" s="73">
        <f>各種係数!FQ84</f>
        <v>1.0362578362837187E-4</v>
      </c>
      <c r="FW86" s="73">
        <f>各種係数!FR84</f>
        <v>7.6236138302171222E-5</v>
      </c>
      <c r="FX86" s="73">
        <f>各種係数!FS84</f>
        <v>6.0571438789896014E-6</v>
      </c>
      <c r="FY86" s="73">
        <f>各種係数!FT84</f>
        <v>5.6443053884002059E-5</v>
      </c>
      <c r="FZ86" s="73">
        <f>各種係数!FU84</f>
        <v>1.2388957994555257E-4</v>
      </c>
      <c r="GA86" s="73">
        <f>各種係数!FV84</f>
        <v>2.2707014262388322E-4</v>
      </c>
      <c r="GB86" s="73">
        <f>各種係数!FW84</f>
        <v>1.2016047199889074E-4</v>
      </c>
      <c r="GC86" s="73">
        <f>各種係数!FX84</f>
        <v>1.1908981277881385E-4</v>
      </c>
      <c r="GD86" s="73">
        <f>各種係数!FY84</f>
        <v>1.2637697343930322E-4</v>
      </c>
      <c r="GE86" s="73">
        <f>各種係数!FZ84</f>
        <v>1.199984453963098E-4</v>
      </c>
      <c r="GF86" s="73">
        <f>各種係数!GA84</f>
        <v>6.6967291467186091E-5</v>
      </c>
      <c r="GG86" s="73">
        <f>各種係数!GB84</f>
        <v>1.8069161186208983E-4</v>
      </c>
      <c r="GH86" s="73">
        <f>各種係数!GC84</f>
        <v>4.4945806701053062E-5</v>
      </c>
      <c r="GI86" s="73">
        <f>各種係数!GD84</f>
        <v>3.6812389352589231E-5</v>
      </c>
      <c r="GJ86" s="73">
        <f>各種係数!GE84</f>
        <v>2.5784111450386032E-5</v>
      </c>
      <c r="GK86" s="73">
        <f>各種係数!GF84</f>
        <v>3.020094242135623E-5</v>
      </c>
      <c r="GL86" s="73">
        <f>各種係数!GG84</f>
        <v>1.3651144250716393E-5</v>
      </c>
      <c r="GM86" s="73">
        <f>各種係数!GH84</f>
        <v>1.5593705640805693E-5</v>
      </c>
      <c r="GN86" s="73">
        <f>各種係数!GI84</f>
        <v>4.0161817061069304E-6</v>
      </c>
      <c r="GO86" s="73">
        <f>各種係数!GJ84</f>
        <v>3.4491592727278747E-4</v>
      </c>
      <c r="GP86" s="73">
        <f>各種係数!GK84</f>
        <v>1.0611448061381831E-4</v>
      </c>
      <c r="GQ86" s="73">
        <f>各種係数!GL84</f>
        <v>8.5356991014059729E-5</v>
      </c>
      <c r="GR86" s="73">
        <f>各種係数!GM84</f>
        <v>3.1221572561518689E-5</v>
      </c>
      <c r="GS86" s="73">
        <f>各種係数!GN84</f>
        <v>8.8210334866691692E-5</v>
      </c>
      <c r="GT86" s="73">
        <f>各種係数!GO84</f>
        <v>1.0004555816636695</v>
      </c>
      <c r="GU86" s="73">
        <f>各種係数!GP84</f>
        <v>2.3833983137453995E-5</v>
      </c>
      <c r="GV86" s="73">
        <f>各種係数!GQ84</f>
        <v>3.966629318574426E-5</v>
      </c>
      <c r="GW86" s="73">
        <f>各種係数!GR84</f>
        <v>9.515474016397235E-4</v>
      </c>
      <c r="GX86" s="73">
        <f>各種係数!GS84</f>
        <v>2.2458068183801437E-5</v>
      </c>
      <c r="GY86" s="73">
        <f>各種係数!GT84</f>
        <v>3.0761864037135079E-5</v>
      </c>
      <c r="GZ86" s="73">
        <f>各種係数!GU84</f>
        <v>5.573844978564364E-5</v>
      </c>
      <c r="HA86" s="73">
        <f>各種係数!GV84</f>
        <v>1.0424953906936544E-5</v>
      </c>
      <c r="HB86" s="73">
        <f>各種係数!GW84</f>
        <v>1.5628143155748116E-4</v>
      </c>
      <c r="HC86" s="73">
        <f>各種係数!GX84</f>
        <v>2.3771164622452656E-5</v>
      </c>
      <c r="HD86" s="73">
        <f>各種係数!GY84</f>
        <v>2.7805258222068435E-5</v>
      </c>
      <c r="HE86" s="73">
        <f>各種係数!GZ84</f>
        <v>3.4970723953752407E-5</v>
      </c>
      <c r="HF86" s="73">
        <f>各種係数!HA84</f>
        <v>7.3501948621380788E-5</v>
      </c>
      <c r="HG86" s="73">
        <f>各種係数!HB84</f>
        <v>6.7913328877752083E-5</v>
      </c>
      <c r="HH86" s="73">
        <f>各種係数!HC84</f>
        <v>4.650523890962587E-5</v>
      </c>
      <c r="HI86" s="73">
        <f>各種係数!HD84</f>
        <v>3.3511272291155936E-5</v>
      </c>
      <c r="HJ86" s="73">
        <f>各種係数!HE84</f>
        <v>6.4538351888681006E-5</v>
      </c>
      <c r="HK86" s="73">
        <f>各種係数!HF84</f>
        <v>2.4153533350965752E-5</v>
      </c>
      <c r="HL86" s="73">
        <f>各種係数!HG84</f>
        <v>1.0263281018118317E-4</v>
      </c>
      <c r="HM86" s="73">
        <f>各種係数!HH84</f>
        <v>7.5849300511962061E-5</v>
      </c>
      <c r="HN86" s="73">
        <f>各種係数!HI84</f>
        <v>2.2660073651457119E-5</v>
      </c>
      <c r="HO86" s="73">
        <f>各種係数!HJ84</f>
        <v>9.2281400379990968E-5</v>
      </c>
      <c r="HP86" s="73">
        <f>各種係数!HK84</f>
        <v>1.0522716498115116E-4</v>
      </c>
      <c r="HQ86" s="73">
        <f>各種係数!HL84</f>
        <v>3.7421702359203064E-5</v>
      </c>
      <c r="HR86" s="73">
        <f>各種係数!HM84</f>
        <v>2.5874522869656555E-5</v>
      </c>
      <c r="HS86" s="73">
        <f>各種係数!HN84</f>
        <v>3.3421524744225967E-5</v>
      </c>
      <c r="HT86" s="73">
        <f>各種係数!HO84</f>
        <v>4.4786023845746823E-5</v>
      </c>
      <c r="HU86" s="73">
        <f>各種係数!HP84</f>
        <v>3.9626548793082533E-4</v>
      </c>
      <c r="HV86" s="73">
        <f>各種係数!HQ84</f>
        <v>1.999675773391578E-5</v>
      </c>
      <c r="HW86" s="203">
        <v>0</v>
      </c>
      <c r="HX86" s="203">
        <f t="shared" si="28"/>
        <v>0</v>
      </c>
      <c r="HY86" s="203">
        <f t="shared" si="29"/>
        <v>0</v>
      </c>
      <c r="HZ86" s="72">
        <f>各種係数!HT84</f>
        <v>6.8831168831168829E-4</v>
      </c>
      <c r="IA86" s="221">
        <f t="shared" si="30"/>
        <v>0</v>
      </c>
      <c r="IB86" s="203">
        <f t="shared" si="37"/>
        <v>0</v>
      </c>
      <c r="IC86" s="219">
        <f t="shared" si="38"/>
        <v>0</v>
      </c>
      <c r="ID86" s="219">
        <f t="shared" si="39"/>
        <v>0</v>
      </c>
      <c r="IE86" s="72">
        <f>各種係数!HT84</f>
        <v>6.8831168831168829E-4</v>
      </c>
      <c r="IF86" s="221">
        <f t="shared" si="31"/>
        <v>0</v>
      </c>
      <c r="II86" s="72">
        <f>各種係数!I84</f>
        <v>8.7583655706282291E-4</v>
      </c>
      <c r="IJ86" s="219">
        <f t="shared" si="40"/>
        <v>0</v>
      </c>
      <c r="IK86" s="73">
        <f>各種係数!C84</f>
        <v>0.11466811358292639</v>
      </c>
      <c r="IL86" s="219">
        <f t="shared" si="41"/>
        <v>0</v>
      </c>
      <c r="IM86" s="232">
        <v>0</v>
      </c>
      <c r="IN86" s="545">
        <f>各種係数!E84</f>
        <v>0.76493506493506491</v>
      </c>
      <c r="IO86" s="219">
        <f t="shared" si="42"/>
        <v>0</v>
      </c>
      <c r="IP86" s="545">
        <f>各種係数!F84</f>
        <v>0.2844155844155844</v>
      </c>
      <c r="IQ86" s="232">
        <f t="shared" si="43"/>
        <v>0</v>
      </c>
      <c r="IR86" s="72">
        <f>各種係数!HT84</f>
        <v>6.8831168831168829E-4</v>
      </c>
      <c r="IS86" s="233">
        <f t="shared" si="44"/>
        <v>0</v>
      </c>
      <c r="IT86" s="234">
        <f t="shared" si="45"/>
        <v>0</v>
      </c>
      <c r="IU86" s="234">
        <f t="shared" si="46"/>
        <v>0</v>
      </c>
      <c r="IV86" s="234">
        <f t="shared" si="47"/>
        <v>0</v>
      </c>
      <c r="IW86" s="235">
        <f t="shared" si="48"/>
        <v>0</v>
      </c>
      <c r="IY86" s="177"/>
      <c r="IZ86" s="181"/>
      <c r="JA86" s="178"/>
      <c r="JB86" s="181"/>
    </row>
    <row r="87" spans="1:262">
      <c r="A87" s="6" t="s">
        <v>295</v>
      </c>
      <c r="B87" s="1" t="s">
        <v>61</v>
      </c>
      <c r="C87" s="219">
        <f>'計算2-1'!AC87</f>
        <v>0</v>
      </c>
      <c r="D87" s="545">
        <f>各種係数!D85</f>
        <v>0.32798118224585804</v>
      </c>
      <c r="E87" s="545">
        <f>各種係数!E85</f>
        <v>0.67201881775414196</v>
      </c>
      <c r="F87" s="545">
        <f>各種係数!F85</f>
        <v>0.2127224381264062</v>
      </c>
      <c r="G87" s="546">
        <f t="shared" si="32"/>
        <v>0</v>
      </c>
      <c r="H87" s="546">
        <f t="shared" si="33"/>
        <v>0</v>
      </c>
      <c r="I87" s="546">
        <f t="shared" si="34"/>
        <v>0</v>
      </c>
      <c r="J87" s="72">
        <f>各種係数!HT85</f>
        <v>5.2464716710983838E-4</v>
      </c>
      <c r="K87" s="221">
        <f t="shared" si="35"/>
        <v>0</v>
      </c>
      <c r="L87" s="546">
        <v>0</v>
      </c>
      <c r="M87" s="558">
        <f>各種係数!C85</f>
        <v>0.44247252747252752</v>
      </c>
      <c r="N87" s="546">
        <f t="shared" si="36"/>
        <v>0</v>
      </c>
      <c r="O87" s="75">
        <f>各種係数!J85</f>
        <v>2.6487460772024849E-3</v>
      </c>
      <c r="P87" s="75">
        <f>各種係数!K85</f>
        <v>6.9772309696025303E-3</v>
      </c>
      <c r="Q87" s="75">
        <f>各種係数!L85</f>
        <v>1.7492007961879487E-3</v>
      </c>
      <c r="R87" s="75">
        <f>各種係数!M85</f>
        <v>9.4656225798124083E-4</v>
      </c>
      <c r="S87" s="75">
        <f>各種係数!N85</f>
        <v>2.6555386949924128E-3</v>
      </c>
      <c r="T87" s="75">
        <f>各種係数!O85</f>
        <v>0</v>
      </c>
      <c r="U87" s="75">
        <f>各種係数!P85</f>
        <v>1.056338028169014E-3</v>
      </c>
      <c r="V87" s="75">
        <f>各種係数!Q85</f>
        <v>7.1751199774160159E-3</v>
      </c>
      <c r="W87" s="75">
        <f>各種係数!R85</f>
        <v>5.2848392866822053E-3</v>
      </c>
      <c r="X87" s="75">
        <f>各種係数!S85</f>
        <v>1.1547344110854504E-2</v>
      </c>
      <c r="Y87" s="75">
        <f>各種係数!T85</f>
        <v>0</v>
      </c>
      <c r="Z87" s="75">
        <f>各種係数!U85</f>
        <v>3.2745222618640341E-3</v>
      </c>
      <c r="AA87" s="75">
        <f>各種係数!V85</f>
        <v>1.5076459185871204E-3</v>
      </c>
      <c r="AB87" s="75">
        <f>各種係数!W85</f>
        <v>3.4305317324185248E-3</v>
      </c>
      <c r="AC87" s="75">
        <f>各種係数!X85</f>
        <v>2.9336266960029336E-3</v>
      </c>
      <c r="AD87" s="75">
        <f>各種係数!Y85</f>
        <v>1.10920375016506E-2</v>
      </c>
      <c r="AE87" s="75">
        <f>各種係数!Z85</f>
        <v>5.2341005234100525E-3</v>
      </c>
      <c r="AF87" s="75">
        <f>各種係数!AA85</f>
        <v>3.3259867761971547E-3</v>
      </c>
      <c r="AG87" s="75">
        <f>各種係数!AB85</f>
        <v>0</v>
      </c>
      <c r="AH87" s="75">
        <f>各種係数!AC85</f>
        <v>6.6166740185266875E-3</v>
      </c>
      <c r="AI87" s="75">
        <f>各種係数!AD85</f>
        <v>0</v>
      </c>
      <c r="AJ87" s="75">
        <f>各種係数!AE85</f>
        <v>1.5322735108216816E-3</v>
      </c>
      <c r="AK87" s="75">
        <f>各種係数!AF85</f>
        <v>0</v>
      </c>
      <c r="AL87" s="75">
        <f>各種係数!AG85</f>
        <v>0</v>
      </c>
      <c r="AM87" s="75">
        <f>各種係数!AH85</f>
        <v>2.6498299901730237E-3</v>
      </c>
      <c r="AN87" s="75">
        <f>各種係数!AI85</f>
        <v>2.3948220064724918E-3</v>
      </c>
      <c r="AO87" s="75">
        <f>各種係数!AJ85</f>
        <v>0</v>
      </c>
      <c r="AP87" s="75">
        <f>各種係数!AK85</f>
        <v>9.4503854762496894E-3</v>
      </c>
      <c r="AQ87" s="75">
        <f>各種係数!AL85</f>
        <v>3.0931174089068826E-3</v>
      </c>
      <c r="AR87" s="75">
        <f>各種係数!AM85</f>
        <v>1.5738117721120553E-3</v>
      </c>
      <c r="AS87" s="75">
        <f>各種係数!AN85</f>
        <v>3.7763499041821667E-3</v>
      </c>
      <c r="AT87" s="75">
        <f>各種係数!AO85</f>
        <v>7.1917639525146543E-3</v>
      </c>
      <c r="AU87" s="75">
        <f>各種係数!AP85</f>
        <v>6.3902169915410079E-3</v>
      </c>
      <c r="AV87" s="75">
        <f>各種係数!AQ85</f>
        <v>1.038961038961039E-2</v>
      </c>
      <c r="AW87" s="75">
        <f>各種係数!AR85</f>
        <v>4.7783608515721658E-3</v>
      </c>
      <c r="AX87" s="75">
        <f>各種係数!AS85</f>
        <v>2.717391304347826E-3</v>
      </c>
      <c r="AY87" s="75">
        <f>各種係数!AT85</f>
        <v>0</v>
      </c>
      <c r="AZ87" s="75">
        <f>各種係数!AU85</f>
        <v>4.6827655862638875E-3</v>
      </c>
      <c r="BA87" s="75">
        <f>各種係数!AV85</f>
        <v>3.0025521693439424E-3</v>
      </c>
      <c r="BB87" s="75">
        <f>各種係数!AW85</f>
        <v>5.8927761981291465E-3</v>
      </c>
      <c r="BC87" s="75">
        <f>各種係数!AX85</f>
        <v>5.2208533653846151E-3</v>
      </c>
      <c r="BD87" s="75">
        <f>各種係数!AY85</f>
        <v>2.2556717130091529E-3</v>
      </c>
      <c r="BE87" s="75">
        <f>各種係数!AZ85</f>
        <v>2.8923541247484908E-3</v>
      </c>
      <c r="BF87" s="75">
        <f>各種係数!BA85</f>
        <v>1.5147596704474084E-3</v>
      </c>
      <c r="BG87" s="75">
        <f>各種係数!BB85</f>
        <v>1.509209544488019E-3</v>
      </c>
      <c r="BH87" s="75">
        <f>各種係数!BC85</f>
        <v>4.3636992071893026E-3</v>
      </c>
      <c r="BI87" s="75">
        <f>各種係数!BD85</f>
        <v>2.0421584576511718E-3</v>
      </c>
      <c r="BJ87" s="75">
        <f>各種係数!BE85</f>
        <v>2.2425828704451343E-3</v>
      </c>
      <c r="BK87" s="75">
        <f>各種係数!BF85</f>
        <v>2.590220888281306E-3</v>
      </c>
      <c r="BL87" s="75">
        <f>各種係数!BG85</f>
        <v>2.1820448877805485E-3</v>
      </c>
      <c r="BM87" s="75">
        <f>各種係数!BH85</f>
        <v>2.14192587073943E-3</v>
      </c>
      <c r="BN87" s="75">
        <f>各種係数!BI85</f>
        <v>3.6396244329570632E-3</v>
      </c>
      <c r="BO87" s="75">
        <f>各種係数!BJ85</f>
        <v>1.6682843969910216E-3</v>
      </c>
      <c r="BP87" s="75">
        <f>各種係数!BK85</f>
        <v>2.3068786928295282E-3</v>
      </c>
      <c r="BQ87" s="75">
        <f>各種係数!BL85</f>
        <v>0</v>
      </c>
      <c r="BR87" s="75">
        <f>各種係数!BM85</f>
        <v>2.6235242675994755E-3</v>
      </c>
      <c r="BS87" s="75">
        <f>各種係数!BN85</f>
        <v>2.1250621693719761E-3</v>
      </c>
      <c r="BT87" s="75">
        <f>各種係数!BO85</f>
        <v>2.1299254526091589E-3</v>
      </c>
      <c r="BU87" s="75">
        <f>各種係数!BP85</f>
        <v>1.7046665246111229E-3</v>
      </c>
      <c r="BV87" s="75">
        <f>各種係数!BQ85</f>
        <v>3.7445326676386367E-3</v>
      </c>
      <c r="BW87" s="75">
        <f>各種係数!BR85</f>
        <v>2.6456254351357622E-2</v>
      </c>
      <c r="BX87" s="75">
        <f>各種係数!BS85</f>
        <v>2.1558774924712062E-3</v>
      </c>
      <c r="BY87" s="75">
        <f>各種係数!BT85</f>
        <v>2.3044107564561592E-3</v>
      </c>
      <c r="BZ87" s="75">
        <f>各種係数!BU85</f>
        <v>2.2056511828971153E-3</v>
      </c>
      <c r="CA87" s="75">
        <f>各種係数!BV85</f>
        <v>2.3612368999870615E-3</v>
      </c>
      <c r="CB87" s="75">
        <f>各種係数!BW85</f>
        <v>6.3808735335096822E-3</v>
      </c>
      <c r="CC87" s="75">
        <f>各種係数!BX85</f>
        <v>2.5992438563327031E-2</v>
      </c>
      <c r="CD87" s="75">
        <f>各種係数!BY85</f>
        <v>9.101744501029364E-4</v>
      </c>
      <c r="CE87" s="75">
        <f>各種係数!BZ85</f>
        <v>6.3995656052437649E-4</v>
      </c>
      <c r="CF87" s="75">
        <f>各種係数!CA85</f>
        <v>5.4980388691712196E-4</v>
      </c>
      <c r="CG87" s="75">
        <f>各種係数!CB85</f>
        <v>6.5555639791827392E-4</v>
      </c>
      <c r="CH87" s="75">
        <f>各種係数!CC85</f>
        <v>5.0344752106818433E-4</v>
      </c>
      <c r="CI87" s="75">
        <f>各種係数!CD85</f>
        <v>3.9139672717784324E-4</v>
      </c>
      <c r="CJ87" s="75">
        <f>各種係数!CE85</f>
        <v>1.1197656554436287E-5</v>
      </c>
      <c r="CK87" s="75">
        <f>各種係数!CF85</f>
        <v>3.2190568163528087E-4</v>
      </c>
      <c r="CL87" s="75">
        <f>各種係数!CG85</f>
        <v>2.1484095259176312E-4</v>
      </c>
      <c r="CM87" s="75">
        <f>各種係数!CH85</f>
        <v>1.2111318817303388E-3</v>
      </c>
      <c r="CN87" s="75">
        <f>各種係数!CI85</f>
        <v>6.594856012310398E-4</v>
      </c>
      <c r="CO87" s="75">
        <f>各種係数!CJ85</f>
        <v>1.3850415512465374E-3</v>
      </c>
      <c r="CP87" s="75">
        <f>各種係数!CK85</f>
        <v>0</v>
      </c>
      <c r="CQ87" s="75">
        <f>各種係数!CL85</f>
        <v>3.0681120883616281E-4</v>
      </c>
      <c r="CR87" s="75">
        <f>各種係数!CM85</f>
        <v>7.9145231499802137E-4</v>
      </c>
      <c r="CS87" s="75">
        <f>各種係数!CN85</f>
        <v>2.4919013207077E-4</v>
      </c>
      <c r="CT87" s="75">
        <f>各種係数!CO85</f>
        <v>5.355247655862049E-4</v>
      </c>
      <c r="CU87" s="75">
        <f>各種係数!CP85</f>
        <v>9.1996320147194111E-4</v>
      </c>
      <c r="CV87" s="75">
        <f>各種係数!CQ85</f>
        <v>1.3090258931707161E-3</v>
      </c>
      <c r="CW87" s="75">
        <f>各種係数!CR85</f>
        <v>7.3081607795371501E-4</v>
      </c>
      <c r="CX87" s="75">
        <f>各種係数!CS85</f>
        <v>3.4812176165803107E-3</v>
      </c>
      <c r="CY87" s="75">
        <f>各種係数!CT85</f>
        <v>3.3455387817162845E-3</v>
      </c>
      <c r="CZ87" s="75">
        <f>各種係数!CU85</f>
        <v>8.0879462490454873E-4</v>
      </c>
      <c r="DA87" s="75">
        <f>各種係数!CV85</f>
        <v>7.151688525782443E-4</v>
      </c>
      <c r="DB87" s="75">
        <f>各種係数!CW85</f>
        <v>1.0690034177996597E-3</v>
      </c>
      <c r="DC87" s="75">
        <f>各種係数!CX85</f>
        <v>1.7697421916104655E-3</v>
      </c>
      <c r="DD87" s="75">
        <f>各種係数!CY85</f>
        <v>1.0079375078745117E-3</v>
      </c>
      <c r="DE87" s="75">
        <f>各種係数!CZ85</f>
        <v>6.8081063964534516E-4</v>
      </c>
      <c r="DF87" s="75">
        <f>各種係数!DA85</f>
        <v>1.7220130670403322E-3</v>
      </c>
      <c r="DG87" s="75">
        <f>各種係数!DB85</f>
        <v>3.471202371098235E-4</v>
      </c>
      <c r="DH87" s="75">
        <f>各種係数!DC85</f>
        <v>4.5284727725574553E-4</v>
      </c>
      <c r="DI87" s="75">
        <f>各種係数!DD85</f>
        <v>1.6910841356215991E-3</v>
      </c>
      <c r="DJ87" s="75">
        <f>各種係数!DE85</f>
        <v>5.2674763723295416E-4</v>
      </c>
      <c r="DK87" s="75">
        <f>各種係数!DF85</f>
        <v>2.5403136735144688E-3</v>
      </c>
      <c r="DL87" s="75">
        <f>各種係数!DG85</f>
        <v>2.6265565654466092E-3</v>
      </c>
      <c r="DM87" s="75">
        <f>各種係数!DH85</f>
        <v>7.5040783034257749E-4</v>
      </c>
      <c r="DN87" s="75">
        <f>各種係数!DI85</f>
        <v>4.1886571165284411E-4</v>
      </c>
      <c r="DO87" s="75">
        <f>各種係数!DJ85</f>
        <v>6.9524913093858636E-4</v>
      </c>
      <c r="DP87" s="75">
        <f>各種係数!DK85</f>
        <v>9.8399212806297553E-4</v>
      </c>
      <c r="DQ87" s="75">
        <f>各種係数!DL85</f>
        <v>7.5064079091907727E-3</v>
      </c>
      <c r="DR87" s="75">
        <f>各種係数!DM85</f>
        <v>2.2801817129426623E-4</v>
      </c>
      <c r="DS87" s="75">
        <f>各種係数!DN85</f>
        <v>1.4343613857084791E-3</v>
      </c>
      <c r="DT87" s="73">
        <f>各種係数!DO85</f>
        <v>3.4992188418076667E-3</v>
      </c>
      <c r="DU87" s="73">
        <f>各種係数!DP85</f>
        <v>1.1057785818610227E-3</v>
      </c>
      <c r="DV87" s="73">
        <f>各種係数!DQ85</f>
        <v>7.039475702879485E-4</v>
      </c>
      <c r="DW87" s="73">
        <f>各種係数!DR85</f>
        <v>1.315040731441557E-3</v>
      </c>
      <c r="DX87" s="73">
        <f>各種係数!DS85</f>
        <v>3.2742628356937492E-4</v>
      </c>
      <c r="DY87" s="73">
        <f>各種係数!DT85</f>
        <v>8.1854983261063822E-4</v>
      </c>
      <c r="DZ87" s="73">
        <f>各種係数!DU85</f>
        <v>3.7446927681969505E-3</v>
      </c>
      <c r="EA87" s="73">
        <f>各種係数!DV85</f>
        <v>2.7416605625769524E-3</v>
      </c>
      <c r="EB87" s="73">
        <f>各種係数!DW85</f>
        <v>5.5038213818345847E-3</v>
      </c>
      <c r="EC87" s="73">
        <f>各種係数!DX85</f>
        <v>0</v>
      </c>
      <c r="ED87" s="73">
        <f>各種係数!DY85</f>
        <v>1.7359449499418022E-3</v>
      </c>
      <c r="EE87" s="73">
        <f>各種係数!DZ85</f>
        <v>7.7825590651035901E-4</v>
      </c>
      <c r="EF87" s="73">
        <f>各種係数!EA85</f>
        <v>1.9280206325919568E-3</v>
      </c>
      <c r="EG87" s="73">
        <f>各種係数!EB85</f>
        <v>1.4872675597177904E-3</v>
      </c>
      <c r="EH87" s="73">
        <f>各種係数!EC85</f>
        <v>5.3899907645420398E-3</v>
      </c>
      <c r="EI87" s="73">
        <f>各種係数!ED85</f>
        <v>2.5775983684418135E-3</v>
      </c>
      <c r="EJ87" s="73">
        <f>各種係数!EE85</f>
        <v>1.6891552608056374E-3</v>
      </c>
      <c r="EK87" s="73">
        <f>各種係数!EF85</f>
        <v>0</v>
      </c>
      <c r="EL87" s="73">
        <f>各種係数!EG85</f>
        <v>3.6103930123180363E-3</v>
      </c>
      <c r="EM87" s="73">
        <f>各種係数!EH85</f>
        <v>0</v>
      </c>
      <c r="EN87" s="73">
        <f>各種係数!EI85</f>
        <v>8.2353697933384051E-4</v>
      </c>
      <c r="EO87" s="73">
        <f>各種係数!EJ85</f>
        <v>1.7001134995879039E-7</v>
      </c>
      <c r="EP87" s="73">
        <f>各種係数!EK85</f>
        <v>0</v>
      </c>
      <c r="EQ87" s="73">
        <f>各種係数!EL85</f>
        <v>1.3415946615474522E-3</v>
      </c>
      <c r="ER87" s="73">
        <f>各種係数!EM85</f>
        <v>1.175330824866626E-3</v>
      </c>
      <c r="ES87" s="73">
        <f>各種係数!EN85</f>
        <v>1.1556283014600169E-6</v>
      </c>
      <c r="ET87" s="73">
        <f>各種係数!EO85</f>
        <v>4.2896799570430457E-3</v>
      </c>
      <c r="EU87" s="73">
        <f>各種係数!EP85</f>
        <v>1.6007282181380051E-3</v>
      </c>
      <c r="EV87" s="73">
        <f>各種係数!EQ85</f>
        <v>8.3492368657705411E-4</v>
      </c>
      <c r="EW87" s="73">
        <f>各種係数!ER85</f>
        <v>1.8822809371302101E-3</v>
      </c>
      <c r="EX87" s="73">
        <f>各種係数!ES85</f>
        <v>3.7596590516552593E-3</v>
      </c>
      <c r="EY87" s="73">
        <f>各種係数!ET85</f>
        <v>3.2945494631673113E-3</v>
      </c>
      <c r="EZ87" s="73">
        <f>各種係数!EU85</f>
        <v>5.1886568814804059E-3</v>
      </c>
      <c r="FA87" s="73">
        <f>各種係数!EV85</f>
        <v>2.4211812271947033E-3</v>
      </c>
      <c r="FB87" s="73">
        <f>各種係数!EW85</f>
        <v>2.1732478667562389E-3</v>
      </c>
      <c r="FC87" s="73">
        <f>各種係数!EX85</f>
        <v>0</v>
      </c>
      <c r="FD87" s="73">
        <f>各種係数!EY85</f>
        <v>2.5033223899107414E-3</v>
      </c>
      <c r="FE87" s="73">
        <f>各種係数!EZ85</f>
        <v>1.406237826458793E-3</v>
      </c>
      <c r="FF87" s="73">
        <f>各種係数!FA85</f>
        <v>3.175692090138453E-3</v>
      </c>
      <c r="FG87" s="73">
        <f>各種係数!FB85</f>
        <v>2.4152572842986841E-3</v>
      </c>
      <c r="FH87" s="73">
        <f>各種係数!FC85</f>
        <v>1.1180489953922987E-3</v>
      </c>
      <c r="FI87" s="73">
        <f>各種係数!FD85</f>
        <v>1.4419263895443677E-3</v>
      </c>
      <c r="FJ87" s="73">
        <f>各種係数!FE85</f>
        <v>7.6463061328777666E-4</v>
      </c>
      <c r="FK87" s="73">
        <f>各種係数!FF85</f>
        <v>7.7155058880743301E-4</v>
      </c>
      <c r="FL87" s="73">
        <f>各種係数!FG85</f>
        <v>2.1018385656517381E-3</v>
      </c>
      <c r="FM87" s="73">
        <f>各種係数!FH85</f>
        <v>1.0685490753753022E-3</v>
      </c>
      <c r="FN87" s="73">
        <f>各種係数!FI85</f>
        <v>1.2190148267618799E-3</v>
      </c>
      <c r="FO87" s="73">
        <f>各種係数!FJ85</f>
        <v>1.2781816314696244E-3</v>
      </c>
      <c r="FP87" s="73">
        <f>各種係数!FK85</f>
        <v>1.0580434046197425E-3</v>
      </c>
      <c r="FQ87" s="73">
        <f>各種係数!FL85</f>
        <v>1.0512474171537327E-3</v>
      </c>
      <c r="FR87" s="73">
        <f>各種係数!FM85</f>
        <v>1.7324517172163983E-3</v>
      </c>
      <c r="FS87" s="73">
        <f>各種係数!FN85</f>
        <v>8.1667958969198009E-4</v>
      </c>
      <c r="FT87" s="73">
        <f>各種係数!FO85</f>
        <v>1.1505065356160831E-3</v>
      </c>
      <c r="FU87" s="73">
        <f>各種係数!FP85</f>
        <v>0</v>
      </c>
      <c r="FV87" s="73">
        <f>各種係数!FQ85</f>
        <v>1.2259834053144957E-3</v>
      </c>
      <c r="FW87" s="73">
        <f>各種係数!FR85</f>
        <v>1.0685964111106132E-3</v>
      </c>
      <c r="FX87" s="73">
        <f>各種係数!FS85</f>
        <v>1.0843690906708035E-3</v>
      </c>
      <c r="FY87" s="73">
        <f>各種係数!FT85</f>
        <v>9.131624164218121E-4</v>
      </c>
      <c r="FZ87" s="73">
        <f>各種係数!FU85</f>
        <v>1.8959067412575728E-3</v>
      </c>
      <c r="GA87" s="73">
        <f>各種係数!FV85</f>
        <v>1.1896074502387754E-2</v>
      </c>
      <c r="GB87" s="73">
        <f>各種係数!FW85</f>
        <v>1.1423165149578151E-3</v>
      </c>
      <c r="GC87" s="73">
        <f>各種係数!FX85</f>
        <v>1.209028708020944E-3</v>
      </c>
      <c r="GD87" s="73">
        <f>各種係数!FY85</f>
        <v>1.245077846250263E-3</v>
      </c>
      <c r="GE87" s="73">
        <f>各種係数!FZ85</f>
        <v>1.2122222004164916E-3</v>
      </c>
      <c r="GF87" s="73">
        <f>各種係数!GA85</f>
        <v>3.3605328364923019E-3</v>
      </c>
      <c r="GG87" s="73">
        <f>各種係数!GB85</f>
        <v>1.1804741194418024E-2</v>
      </c>
      <c r="GH87" s="73">
        <f>各種係数!GC85</f>
        <v>7.6188018316355782E-4</v>
      </c>
      <c r="GI87" s="73">
        <f>各種係数!GD85</f>
        <v>5.6081231917134695E-4</v>
      </c>
      <c r="GJ87" s="73">
        <f>各種係数!GE85</f>
        <v>4.1476025956077909E-4</v>
      </c>
      <c r="GK87" s="73">
        <f>各種係数!GF85</f>
        <v>4.1604466991225221E-4</v>
      </c>
      <c r="GL87" s="73">
        <f>各種係数!GG85</f>
        <v>3.3106183732244901E-4</v>
      </c>
      <c r="GM87" s="73">
        <f>各種係数!GH85</f>
        <v>2.7962903609850324E-4</v>
      </c>
      <c r="GN87" s="73">
        <f>各種係数!GI85</f>
        <v>4.7501469156447461E-5</v>
      </c>
      <c r="GO87" s="73">
        <f>各種係数!GJ85</f>
        <v>3.9006518719194786E-4</v>
      </c>
      <c r="GP87" s="73">
        <f>各種係数!GK85</f>
        <v>1.5814269827155728E-4</v>
      </c>
      <c r="GQ87" s="73">
        <f>各種係数!GL85</f>
        <v>8.4000865056153937E-4</v>
      </c>
      <c r="GR87" s="73">
        <f>各種係数!GM85</f>
        <v>3.6668016363846859E-4</v>
      </c>
      <c r="GS87" s="73">
        <f>各種係数!GN85</f>
        <v>7.1981453330118483E-4</v>
      </c>
      <c r="GT87" s="73">
        <f>各種係数!GO85</f>
        <v>8.1713384453472796E-5</v>
      </c>
      <c r="GU87" s="73">
        <f>各種係数!GP85</f>
        <v>1.00038239955092</v>
      </c>
      <c r="GV87" s="73">
        <f>各種係数!GQ85</f>
        <v>5.2981103468935093E-4</v>
      </c>
      <c r="GW87" s="73">
        <f>各種係数!GR85</f>
        <v>1.7910136857517006E-4</v>
      </c>
      <c r="GX87" s="73">
        <f>各種係数!GS85</f>
        <v>4.1594774022829176E-4</v>
      </c>
      <c r="GY87" s="73">
        <f>各種係数!GT85</f>
        <v>6.4941231186745117E-4</v>
      </c>
      <c r="GZ87" s="73">
        <f>各種係数!GU85</f>
        <v>6.7159957952028695E-4</v>
      </c>
      <c r="HA87" s="73">
        <f>各種係数!GV85</f>
        <v>4.4623267550926855E-4</v>
      </c>
      <c r="HB87" s="73">
        <f>各種係数!GW85</f>
        <v>1.7852259289541325E-3</v>
      </c>
      <c r="HC87" s="73">
        <f>各種係数!GX85</f>
        <v>1.6102898516728761E-3</v>
      </c>
      <c r="HD87" s="73">
        <f>各種係数!GY85</f>
        <v>5.0600234100161992E-4</v>
      </c>
      <c r="HE87" s="73">
        <f>各種係数!GZ85</f>
        <v>4.9542479105559663E-4</v>
      </c>
      <c r="HF87" s="73">
        <f>各種係数!HA85</f>
        <v>5.8524082434340235E-4</v>
      </c>
      <c r="HG87" s="73">
        <f>各種係数!HB85</f>
        <v>1.0337992395815555E-3</v>
      </c>
      <c r="HH87" s="73">
        <f>各種係数!HC85</f>
        <v>6.5428051894237521E-4</v>
      </c>
      <c r="HI87" s="73">
        <f>各種係数!HD85</f>
        <v>4.6927630825268534E-4</v>
      </c>
      <c r="HJ87" s="73">
        <f>各種係数!HE85</f>
        <v>9.0459325789900313E-4</v>
      </c>
      <c r="HK87" s="73">
        <f>各種係数!HF85</f>
        <v>2.8826100262965111E-4</v>
      </c>
      <c r="HL87" s="73">
        <f>各種係数!HG85</f>
        <v>5.9573296358640454E-4</v>
      </c>
      <c r="HM87" s="73">
        <f>各種係数!HH85</f>
        <v>8.5615925481302962E-4</v>
      </c>
      <c r="HN87" s="73">
        <f>各種係数!HI85</f>
        <v>3.1869992432094734E-4</v>
      </c>
      <c r="HO87" s="73">
        <f>各種係数!HJ85</f>
        <v>1.6170542544757442E-3</v>
      </c>
      <c r="HP87" s="73">
        <f>各種係数!HK85</f>
        <v>1.5424481520243168E-3</v>
      </c>
      <c r="HQ87" s="73">
        <f>各種係数!HL85</f>
        <v>5.3516377609706027E-4</v>
      </c>
      <c r="HR87" s="73">
        <f>各種係数!HM85</f>
        <v>4.0218551260401506E-4</v>
      </c>
      <c r="HS87" s="73">
        <f>各種係数!HN85</f>
        <v>3.9578293554443062E-4</v>
      </c>
      <c r="HT87" s="73">
        <f>各種係数!HO85</f>
        <v>6.4383496523998389E-4</v>
      </c>
      <c r="HU87" s="73">
        <f>各種係数!HP85</f>
        <v>3.7512334458043354E-3</v>
      </c>
      <c r="HV87" s="73">
        <f>各種係数!HQ85</f>
        <v>3.4658933560974248E-4</v>
      </c>
      <c r="HW87" s="203">
        <v>0</v>
      </c>
      <c r="HX87" s="203">
        <f t="shared" si="28"/>
        <v>0</v>
      </c>
      <c r="HY87" s="203">
        <f t="shared" si="29"/>
        <v>0</v>
      </c>
      <c r="HZ87" s="72">
        <f>各種係数!HT85</f>
        <v>5.2464716710983838E-4</v>
      </c>
      <c r="IA87" s="221">
        <f t="shared" si="30"/>
        <v>0</v>
      </c>
      <c r="IB87" s="203">
        <f t="shared" si="37"/>
        <v>0</v>
      </c>
      <c r="IC87" s="219">
        <f t="shared" si="38"/>
        <v>0</v>
      </c>
      <c r="ID87" s="219">
        <f t="shared" si="39"/>
        <v>0</v>
      </c>
      <c r="IE87" s="72">
        <f>各種係数!HT85</f>
        <v>5.2464716710983838E-4</v>
      </c>
      <c r="IF87" s="221">
        <f t="shared" si="31"/>
        <v>0</v>
      </c>
      <c r="II87" s="72">
        <f>各種係数!I85</f>
        <v>7.7641727220704299E-4</v>
      </c>
      <c r="IJ87" s="219">
        <f t="shared" si="40"/>
        <v>0</v>
      </c>
      <c r="IK87" s="73">
        <f>各種係数!C85</f>
        <v>0.44247252747252752</v>
      </c>
      <c r="IL87" s="219">
        <f t="shared" si="41"/>
        <v>0</v>
      </c>
      <c r="IM87" s="232">
        <v>0</v>
      </c>
      <c r="IN87" s="545">
        <f>各種係数!E85</f>
        <v>0.67201881775414196</v>
      </c>
      <c r="IO87" s="219">
        <f t="shared" si="42"/>
        <v>0</v>
      </c>
      <c r="IP87" s="545">
        <f>各種係数!F85</f>
        <v>0.2127224381264062</v>
      </c>
      <c r="IQ87" s="232">
        <f t="shared" si="43"/>
        <v>0</v>
      </c>
      <c r="IR87" s="72">
        <f>各種係数!HT85</f>
        <v>5.2464716710983838E-4</v>
      </c>
      <c r="IS87" s="233">
        <f t="shared" si="44"/>
        <v>0</v>
      </c>
      <c r="IT87" s="234">
        <f t="shared" si="45"/>
        <v>0</v>
      </c>
      <c r="IU87" s="234">
        <f t="shared" si="46"/>
        <v>0</v>
      </c>
      <c r="IV87" s="234">
        <f t="shared" si="47"/>
        <v>0</v>
      </c>
      <c r="IW87" s="235">
        <f t="shared" si="48"/>
        <v>0</v>
      </c>
      <c r="IY87" s="177"/>
      <c r="IZ87" s="181"/>
      <c r="JA87" s="178"/>
      <c r="JB87" s="181"/>
    </row>
    <row r="88" spans="1:262">
      <c r="A88" s="6" t="s">
        <v>296</v>
      </c>
      <c r="B88" s="1" t="s">
        <v>297</v>
      </c>
      <c r="C88" s="219">
        <f>'計算2-1'!AC88</f>
        <v>0</v>
      </c>
      <c r="D88" s="545">
        <f>各種係数!D86</f>
        <v>0.41726496692859971</v>
      </c>
      <c r="E88" s="545">
        <f>各種係数!E86</f>
        <v>0.58273503307140029</v>
      </c>
      <c r="F88" s="545">
        <f>各種係数!F86</f>
        <v>0.29747300582282776</v>
      </c>
      <c r="G88" s="546">
        <f t="shared" si="32"/>
        <v>0</v>
      </c>
      <c r="H88" s="546">
        <f t="shared" si="33"/>
        <v>0</v>
      </c>
      <c r="I88" s="546">
        <f t="shared" si="34"/>
        <v>0</v>
      </c>
      <c r="J88" s="72">
        <f>各種係数!HT86</f>
        <v>5.9641585165922328E-4</v>
      </c>
      <c r="K88" s="221">
        <f t="shared" si="35"/>
        <v>0</v>
      </c>
      <c r="L88" s="546">
        <v>0</v>
      </c>
      <c r="M88" s="558">
        <f>各種係数!C86</f>
        <v>0.37368588722523099</v>
      </c>
      <c r="N88" s="546">
        <f t="shared" si="36"/>
        <v>0</v>
      </c>
      <c r="O88" s="75">
        <f>各種係数!J86</f>
        <v>4.574690979624326E-6</v>
      </c>
      <c r="P88" s="75">
        <f>各種係数!K86</f>
        <v>0</v>
      </c>
      <c r="Q88" s="75">
        <f>各種係数!L86</f>
        <v>6.0317268834067196E-5</v>
      </c>
      <c r="R88" s="75">
        <f>各種係数!M86</f>
        <v>0</v>
      </c>
      <c r="S88" s="75">
        <f>各種係数!N86</f>
        <v>4.552352048558422E-3</v>
      </c>
      <c r="T88" s="75">
        <f>各種係数!O86</f>
        <v>0</v>
      </c>
      <c r="U88" s="75">
        <f>各種係数!P86</f>
        <v>3.5211267605633805E-4</v>
      </c>
      <c r="V88" s="75">
        <f>各種係数!Q86</f>
        <v>1.6173426178601674E-4</v>
      </c>
      <c r="W88" s="75">
        <f>各種係数!R86</f>
        <v>5.6913653856577589E-4</v>
      </c>
      <c r="X88" s="75">
        <f>各種係数!S86</f>
        <v>0</v>
      </c>
      <c r="Y88" s="75">
        <f>各種係数!T86</f>
        <v>0</v>
      </c>
      <c r="Z88" s="75">
        <f>各種係数!U86</f>
        <v>9.7746933189971161E-5</v>
      </c>
      <c r="AA88" s="75">
        <f>各種係数!V86</f>
        <v>1.0768899418479432E-4</v>
      </c>
      <c r="AB88" s="75">
        <f>各種係数!W86</f>
        <v>1.8543414769829863E-4</v>
      </c>
      <c r="AC88" s="75">
        <f>各種係数!X86</f>
        <v>1.5715857300015716E-4</v>
      </c>
      <c r="AD88" s="75">
        <f>各種係数!Y86</f>
        <v>1.0563845239667238E-3</v>
      </c>
      <c r="AE88" s="75">
        <f>各種係数!Z86</f>
        <v>8.962500896250089E-5</v>
      </c>
      <c r="AF88" s="75">
        <f>各種係数!AA86</f>
        <v>9.2165898617511521E-4</v>
      </c>
      <c r="AG88" s="75">
        <f>各種係数!AB86</f>
        <v>0</v>
      </c>
      <c r="AH88" s="75">
        <f>各種係数!AC86</f>
        <v>7.0577856197618001E-4</v>
      </c>
      <c r="AI88" s="75">
        <f>各種係数!AD86</f>
        <v>0</v>
      </c>
      <c r="AJ88" s="75">
        <f>各種係数!AE86</f>
        <v>0</v>
      </c>
      <c r="AK88" s="75">
        <f>各種係数!AF86</f>
        <v>0</v>
      </c>
      <c r="AL88" s="75">
        <f>各種係数!AG86</f>
        <v>0</v>
      </c>
      <c r="AM88" s="75">
        <f>各種係数!AH86</f>
        <v>2.8256480937863997E-4</v>
      </c>
      <c r="AN88" s="75">
        <f>各種係数!AI86</f>
        <v>9.385113268608414E-4</v>
      </c>
      <c r="AO88" s="75">
        <f>各種係数!AJ86</f>
        <v>0</v>
      </c>
      <c r="AP88" s="75">
        <f>各種係数!AK86</f>
        <v>0</v>
      </c>
      <c r="AQ88" s="75">
        <f>各種係数!AL86</f>
        <v>8.7449392712550609E-4</v>
      </c>
      <c r="AR88" s="75">
        <f>各種係数!AM86</f>
        <v>6.2952470884482215E-4</v>
      </c>
      <c r="AS88" s="75">
        <f>各種係数!AN86</f>
        <v>3.9454401983992786E-4</v>
      </c>
      <c r="AT88" s="75">
        <f>各種係数!AO86</f>
        <v>4.6795724348554259E-3</v>
      </c>
      <c r="AU88" s="75">
        <f>各種係数!AP86</f>
        <v>0</v>
      </c>
      <c r="AV88" s="75">
        <f>各種係数!AQ86</f>
        <v>2.5974025974025974E-3</v>
      </c>
      <c r="AW88" s="75">
        <f>各種係数!AR86</f>
        <v>1.7065574469900594E-4</v>
      </c>
      <c r="AX88" s="75">
        <f>各種係数!AS86</f>
        <v>0</v>
      </c>
      <c r="AY88" s="75">
        <f>各種係数!AT86</f>
        <v>0</v>
      </c>
      <c r="AZ88" s="75">
        <f>各種係数!AU86</f>
        <v>9.1818933063997791E-5</v>
      </c>
      <c r="BA88" s="75">
        <f>各種係数!AV86</f>
        <v>1.5012760846719713E-4</v>
      </c>
      <c r="BB88" s="75">
        <f>各種係数!AW86</f>
        <v>4.1208225161742284E-4</v>
      </c>
      <c r="BC88" s="75">
        <f>各種係数!AX86</f>
        <v>3.7560096153846156E-5</v>
      </c>
      <c r="BD88" s="75">
        <f>各種係数!AY86</f>
        <v>0</v>
      </c>
      <c r="BE88" s="75">
        <f>各種係数!AZ86</f>
        <v>4.0241448692152917E-4</v>
      </c>
      <c r="BF88" s="75">
        <f>各種係数!BA86</f>
        <v>1.1083607344737133E-4</v>
      </c>
      <c r="BG88" s="75">
        <f>各種係数!BB86</f>
        <v>1.4587155448583081E-4</v>
      </c>
      <c r="BH88" s="75">
        <f>各種係数!BC86</f>
        <v>1.2961482793631592E-4</v>
      </c>
      <c r="BI88" s="75">
        <f>各種係数!BD86</f>
        <v>1.9037070367934652E-4</v>
      </c>
      <c r="BJ88" s="75">
        <f>各種係数!BE86</f>
        <v>4.357192261870302E-4</v>
      </c>
      <c r="BK88" s="75">
        <f>各種係数!BF86</f>
        <v>2.5799422339627294E-3</v>
      </c>
      <c r="BL88" s="75">
        <f>各種係数!BG86</f>
        <v>0</v>
      </c>
      <c r="BM88" s="75">
        <f>各種係数!BH86</f>
        <v>5.5876327062767738E-4</v>
      </c>
      <c r="BN88" s="75">
        <f>各種係数!BI86</f>
        <v>4.7473362169005168E-4</v>
      </c>
      <c r="BO88" s="75">
        <f>各種係数!BJ86</f>
        <v>1.516622179082747E-4</v>
      </c>
      <c r="BP88" s="75">
        <f>各種係数!BK86</f>
        <v>6.3826683200816979E-4</v>
      </c>
      <c r="BQ88" s="75">
        <f>各種係数!BL86</f>
        <v>0</v>
      </c>
      <c r="BR88" s="75">
        <f>各種係数!BM86</f>
        <v>4.3725404459991256E-4</v>
      </c>
      <c r="BS88" s="75">
        <f>各種係数!BN86</f>
        <v>4.1823032056788898E-4</v>
      </c>
      <c r="BT88" s="75">
        <f>各種係数!BO86</f>
        <v>0</v>
      </c>
      <c r="BU88" s="75">
        <f>各種係数!BP86</f>
        <v>3.1962497336458556E-4</v>
      </c>
      <c r="BV88" s="75">
        <f>各種係数!BQ86</f>
        <v>8.7057762300842261E-4</v>
      </c>
      <c r="BW88" s="75">
        <f>各種係数!BR86</f>
        <v>2.3207240659085636E-4</v>
      </c>
      <c r="BX88" s="75">
        <f>各種係数!BS86</f>
        <v>0</v>
      </c>
      <c r="BY88" s="75">
        <f>各種係数!BT86</f>
        <v>0</v>
      </c>
      <c r="BZ88" s="75">
        <f>各種係数!BU86</f>
        <v>4.9123634362964714E-6</v>
      </c>
      <c r="CA88" s="75">
        <f>各種係数!BV86</f>
        <v>0</v>
      </c>
      <c r="CB88" s="75">
        <f>各種係数!BW86</f>
        <v>0</v>
      </c>
      <c r="CC88" s="75">
        <f>各種係数!BX86</f>
        <v>0</v>
      </c>
      <c r="CD88" s="75">
        <f>各種係数!BY86</f>
        <v>0</v>
      </c>
      <c r="CE88" s="75">
        <f>各種係数!BZ86</f>
        <v>0</v>
      </c>
      <c r="CF88" s="75">
        <f>各種係数!CA86</f>
        <v>1.7966805590327378E-3</v>
      </c>
      <c r="CG88" s="75">
        <f>各種係数!CB86</f>
        <v>8.9191346655547479E-6</v>
      </c>
      <c r="CH88" s="75">
        <f>各種係数!CC86</f>
        <v>0</v>
      </c>
      <c r="CI88" s="75">
        <f>各種係数!CD86</f>
        <v>0</v>
      </c>
      <c r="CJ88" s="75">
        <f>各種係数!CE86</f>
        <v>0</v>
      </c>
      <c r="CK88" s="75">
        <f>各種係数!CF86</f>
        <v>3.0581039755351682E-3</v>
      </c>
      <c r="CL88" s="75">
        <f>各種係数!CG86</f>
        <v>2.1139047668650147E-2</v>
      </c>
      <c r="CM88" s="75">
        <f>各種係数!CH86</f>
        <v>0.12565054457053088</v>
      </c>
      <c r="CN88" s="75">
        <f>各種係数!CI86</f>
        <v>9.1668498571114532E-2</v>
      </c>
      <c r="CO88" s="75">
        <f>各種係数!CJ86</f>
        <v>0.28947368421052633</v>
      </c>
      <c r="CP88" s="75">
        <f>各種係数!CK86</f>
        <v>2.987012987012987E-2</v>
      </c>
      <c r="CQ88" s="75">
        <f>各種係数!CL86</f>
        <v>5.9316833708324811E-3</v>
      </c>
      <c r="CR88" s="75">
        <f>各種係数!CM86</f>
        <v>2.1991067895302165E-2</v>
      </c>
      <c r="CS88" s="75">
        <f>各種係数!CN86</f>
        <v>0</v>
      </c>
      <c r="CT88" s="75">
        <f>各種係数!CO86</f>
        <v>0</v>
      </c>
      <c r="CU88" s="75">
        <f>各種係数!CP86</f>
        <v>0</v>
      </c>
      <c r="CV88" s="75">
        <f>各種係数!CQ86</f>
        <v>0</v>
      </c>
      <c r="CW88" s="75">
        <f>各種係数!CR86</f>
        <v>0</v>
      </c>
      <c r="CX88" s="75">
        <f>各種係数!CS86</f>
        <v>8.9054404145077722E-4</v>
      </c>
      <c r="CY88" s="75">
        <f>各種係数!CT86</f>
        <v>1.2920701501800824E-4</v>
      </c>
      <c r="CZ88" s="75">
        <f>各種係数!CU86</f>
        <v>0</v>
      </c>
      <c r="DA88" s="75">
        <f>各種係数!CV86</f>
        <v>0</v>
      </c>
      <c r="DB88" s="75">
        <f>各種係数!CW86</f>
        <v>0</v>
      </c>
      <c r="DC88" s="75">
        <f>各種係数!CX86</f>
        <v>0</v>
      </c>
      <c r="DD88" s="75">
        <f>各種係数!CY86</f>
        <v>0</v>
      </c>
      <c r="DE88" s="75">
        <f>各種係数!CZ86</f>
        <v>0</v>
      </c>
      <c r="DF88" s="75">
        <f>各種係数!DA86</f>
        <v>0</v>
      </c>
      <c r="DG88" s="75">
        <f>各種係数!DB86</f>
        <v>2.1895276494619635E-3</v>
      </c>
      <c r="DH88" s="75">
        <f>各種係数!DC86</f>
        <v>0</v>
      </c>
      <c r="DI88" s="75">
        <f>各種係数!DD86</f>
        <v>0</v>
      </c>
      <c r="DJ88" s="75">
        <f>各種係数!DE86</f>
        <v>0</v>
      </c>
      <c r="DK88" s="75">
        <f>各種係数!DF86</f>
        <v>2.3000883587364702E-2</v>
      </c>
      <c r="DL88" s="75">
        <f>各種係数!DG86</f>
        <v>2.9761342378261937E-3</v>
      </c>
      <c r="DM88" s="75">
        <f>各種係数!DH86</f>
        <v>0</v>
      </c>
      <c r="DN88" s="75">
        <f>各種係数!DI86</f>
        <v>1.2845215157353885E-3</v>
      </c>
      <c r="DO88" s="75">
        <f>各種係数!DJ86</f>
        <v>0</v>
      </c>
      <c r="DP88" s="75">
        <f>各種係数!DK86</f>
        <v>0</v>
      </c>
      <c r="DQ88" s="75">
        <f>各種係数!DL86</f>
        <v>0</v>
      </c>
      <c r="DR88" s="75">
        <f>各種係数!DM86</f>
        <v>1.2628698717836282E-2</v>
      </c>
      <c r="DS88" s="75">
        <f>各種係数!DN86</f>
        <v>3.9664385196330624E-3</v>
      </c>
      <c r="DT88" s="73">
        <f>各種係数!DO86</f>
        <v>1.4202848414958129E-3</v>
      </c>
      <c r="DU88" s="73">
        <f>各種係数!DP86</f>
        <v>1.2851936680856265E-3</v>
      </c>
      <c r="DV88" s="73">
        <f>各種係数!DQ86</f>
        <v>2.2203383744440414E-3</v>
      </c>
      <c r="DW88" s="73">
        <f>各種係数!DR86</f>
        <v>3.4275170864473568E-3</v>
      </c>
      <c r="DX88" s="73">
        <f>各種係数!DS86</f>
        <v>3.3041461196448821E-3</v>
      </c>
      <c r="DY88" s="73">
        <f>各種係数!DT86</f>
        <v>1.2834753932928484E-2</v>
      </c>
      <c r="DZ88" s="73">
        <f>各種係数!DU86</f>
        <v>1.2619630436670273E-3</v>
      </c>
      <c r="EA88" s="73">
        <f>各種係数!DV86</f>
        <v>1.3671134244120631E-3</v>
      </c>
      <c r="EB88" s="73">
        <f>各種係数!DW86</f>
        <v>5.8447050450859345E-4</v>
      </c>
      <c r="EC88" s="73">
        <f>各種係数!DX86</f>
        <v>0</v>
      </c>
      <c r="ED88" s="73">
        <f>各種係数!DY86</f>
        <v>1.5109647643906363E-3</v>
      </c>
      <c r="EE88" s="73">
        <f>各種係数!DZ86</f>
        <v>5.723572478001541E-4</v>
      </c>
      <c r="EF88" s="73">
        <f>各種係数!EA86</f>
        <v>1.7068813159433311E-3</v>
      </c>
      <c r="EG88" s="73">
        <f>各種係数!EB86</f>
        <v>9.6090811844412865E-4</v>
      </c>
      <c r="EH88" s="73">
        <f>各種係数!EC86</f>
        <v>1.3205504664509655E-3</v>
      </c>
      <c r="EI88" s="73">
        <f>各種係数!ED86</f>
        <v>6.1802506825754991E-4</v>
      </c>
      <c r="EJ88" s="73">
        <f>各種係数!EE86</f>
        <v>1.3856199005278097E-3</v>
      </c>
      <c r="EK88" s="73">
        <f>各種係数!EF86</f>
        <v>0</v>
      </c>
      <c r="EL88" s="73">
        <f>各種係数!EG86</f>
        <v>8.0816751120487036E-4</v>
      </c>
      <c r="EM88" s="73">
        <f>各種係数!EH86</f>
        <v>0</v>
      </c>
      <c r="EN88" s="73">
        <f>各種係数!EI86</f>
        <v>4.6997580627410095E-4</v>
      </c>
      <c r="EO88" s="73">
        <f>各種係数!EJ86</f>
        <v>9.7022019991455661E-8</v>
      </c>
      <c r="EP88" s="73">
        <f>各種係数!EK86</f>
        <v>0</v>
      </c>
      <c r="EQ88" s="73">
        <f>各種係数!EL86</f>
        <v>4.8327881186750266E-4</v>
      </c>
      <c r="ER88" s="73">
        <f>各種係数!EM86</f>
        <v>6.2422632050766866E-4</v>
      </c>
      <c r="ES88" s="73">
        <f>各種係数!EN86</f>
        <v>1.1661753987480019E-5</v>
      </c>
      <c r="ET88" s="73">
        <f>各種係数!EO86</f>
        <v>6.3578440398122805E-4</v>
      </c>
      <c r="EU88" s="73">
        <f>各種係数!EP86</f>
        <v>6.7966931420955013E-4</v>
      </c>
      <c r="EV88" s="73">
        <f>各種係数!EQ86</f>
        <v>5.3112630239290513E-4</v>
      </c>
      <c r="EW88" s="73">
        <f>各種係数!ER86</f>
        <v>1.605910361218125E-3</v>
      </c>
      <c r="EX88" s="73">
        <f>各種係数!ES86</f>
        <v>2.7164907505309245E-3</v>
      </c>
      <c r="EY88" s="73">
        <f>各種係数!ET86</f>
        <v>2.7250293739492473E-3</v>
      </c>
      <c r="EZ88" s="73">
        <f>各種係数!EU86</f>
        <v>1.9268212114398186E-3</v>
      </c>
      <c r="FA88" s="73">
        <f>各種係数!EV86</f>
        <v>2.352383528412137E-3</v>
      </c>
      <c r="FB88" s="73">
        <f>各種係数!EW86</f>
        <v>6.4432823010283533E-4</v>
      </c>
      <c r="FC88" s="73">
        <f>各種係数!EX86</f>
        <v>0</v>
      </c>
      <c r="FD88" s="73">
        <f>各種係数!EY86</f>
        <v>5.7436298297421019E-4</v>
      </c>
      <c r="FE88" s="73">
        <f>各種係数!EZ86</f>
        <v>4.6827508133052926E-4</v>
      </c>
      <c r="FF88" s="73">
        <f>各種係数!FA86</f>
        <v>1.1067281458417293E-3</v>
      </c>
      <c r="FG88" s="73">
        <f>各種係数!FB86</f>
        <v>3.5526151199038786E-4</v>
      </c>
      <c r="FH88" s="73">
        <f>各種係数!FC86</f>
        <v>6.78778642290199E-4</v>
      </c>
      <c r="FI88" s="73">
        <f>各種係数!FD86</f>
        <v>8.2609747217888055E-4</v>
      </c>
      <c r="FJ88" s="73">
        <f>各種係数!FE86</f>
        <v>4.4822922631878014E-4</v>
      </c>
      <c r="FK88" s="73">
        <f>各種係数!FF86</f>
        <v>5.5230515789802159E-4</v>
      </c>
      <c r="FL88" s="73">
        <f>各種係数!FG86</f>
        <v>9.0648310340942526E-4</v>
      </c>
      <c r="FM88" s="73">
        <f>各種係数!FH86</f>
        <v>4.6673492740204286E-4</v>
      </c>
      <c r="FN88" s="73">
        <f>各種係数!FI86</f>
        <v>4.621527739640219E-4</v>
      </c>
      <c r="FO88" s="73">
        <f>各種係数!FJ86</f>
        <v>1.3806197048559473E-3</v>
      </c>
      <c r="FP88" s="73">
        <f>各種係数!FK86</f>
        <v>3.6229175140040174E-4</v>
      </c>
      <c r="FQ88" s="73">
        <f>各種係数!FL86</f>
        <v>5.8401722026453701E-4</v>
      </c>
      <c r="FR88" s="73">
        <f>各種係数!FM86</f>
        <v>5.2806696401130079E-4</v>
      </c>
      <c r="FS88" s="73">
        <f>各種係数!FN86</f>
        <v>2.2240611581578781E-4</v>
      </c>
      <c r="FT88" s="73">
        <f>各種係数!FO86</f>
        <v>8.3919388711083218E-4</v>
      </c>
      <c r="FU88" s="73">
        <f>各種係数!FP86</f>
        <v>0</v>
      </c>
      <c r="FV88" s="73">
        <f>各種係数!FQ86</f>
        <v>3.5710132116167041E-4</v>
      </c>
      <c r="FW88" s="73">
        <f>各種係数!FR86</f>
        <v>4.4710839951338607E-4</v>
      </c>
      <c r="FX88" s="73">
        <f>各種係数!FS86</f>
        <v>2.7484571401145881E-4</v>
      </c>
      <c r="FY88" s="73">
        <f>各種係数!FT86</f>
        <v>3.6282250163486375E-4</v>
      </c>
      <c r="FZ88" s="73">
        <f>各種係数!FU86</f>
        <v>3.1788389191902302E-3</v>
      </c>
      <c r="GA88" s="73">
        <f>各種係数!FV86</f>
        <v>3.6862706882586057E-3</v>
      </c>
      <c r="GB88" s="73">
        <f>各種係数!FW86</f>
        <v>1.3742961188394449E-3</v>
      </c>
      <c r="GC88" s="73">
        <f>各種係数!FX86</f>
        <v>1.4541533667067428E-3</v>
      </c>
      <c r="GD88" s="73">
        <f>各種係数!FY86</f>
        <v>1.6774830450401906E-3</v>
      </c>
      <c r="GE88" s="73">
        <f>各種係数!FZ86</f>
        <v>9.2527558623180489E-4</v>
      </c>
      <c r="GF88" s="73">
        <f>各種係数!GA86</f>
        <v>4.9986273777958006E-4</v>
      </c>
      <c r="GG88" s="73">
        <f>各種係数!GB86</f>
        <v>7.6108273036327458E-4</v>
      </c>
      <c r="GH88" s="73">
        <f>各種係数!GC86</f>
        <v>8.3092188178965473E-4</v>
      </c>
      <c r="GI88" s="73">
        <f>各種係数!GD86</f>
        <v>1.4475783476572224E-3</v>
      </c>
      <c r="GJ88" s="73">
        <f>各種係数!GE86</f>
        <v>2.8892563517644342E-3</v>
      </c>
      <c r="GK88" s="73">
        <f>各種係数!GF86</f>
        <v>8.3054011310594133E-4</v>
      </c>
      <c r="GL88" s="73">
        <f>各種係数!GG86</f>
        <v>3.8635781597102197E-4</v>
      </c>
      <c r="GM88" s="73">
        <f>各種係数!GH86</f>
        <v>3.6832699729010291E-4</v>
      </c>
      <c r="GN88" s="73">
        <f>各種係数!GI86</f>
        <v>1.1941326453635478E-4</v>
      </c>
      <c r="GO88" s="73">
        <f>各種係数!GJ86</f>
        <v>1.6034053647096345E-3</v>
      </c>
      <c r="GP88" s="73">
        <f>各種係数!GK86</f>
        <v>8.1911138789971267E-3</v>
      </c>
      <c r="GQ88" s="73">
        <f>各種係数!GL86</f>
        <v>4.7896124044143326E-2</v>
      </c>
      <c r="GR88" s="73">
        <f>各種係数!GM86</f>
        <v>3.5183024777600852E-2</v>
      </c>
      <c r="GS88" s="73">
        <f>各種係数!GN86</f>
        <v>0.1094551407405194</v>
      </c>
      <c r="GT88" s="73">
        <f>各種係数!GO86</f>
        <v>1.1590822231097933E-2</v>
      </c>
      <c r="GU88" s="73">
        <f>各種係数!GP86</f>
        <v>2.917888815933523E-3</v>
      </c>
      <c r="GV88" s="73">
        <f>各種係数!GQ86</f>
        <v>1.0088240760279934</v>
      </c>
      <c r="GW88" s="73">
        <f>各種係数!GR86</f>
        <v>9.7646668568702479E-4</v>
      </c>
      <c r="GX88" s="73">
        <f>各種係数!GS86</f>
        <v>7.2451028582126513E-4</v>
      </c>
      <c r="GY88" s="73">
        <f>各種係数!GT86</f>
        <v>8.5526241624799828E-4</v>
      </c>
      <c r="GZ88" s="73">
        <f>各種係数!GU86</f>
        <v>9.6456204843816545E-4</v>
      </c>
      <c r="HA88" s="73">
        <f>各種係数!GV86</f>
        <v>3.1952487805441494E-4</v>
      </c>
      <c r="HB88" s="73">
        <f>各種係数!GW86</f>
        <v>1.6946686668663251E-3</v>
      </c>
      <c r="HC88" s="73">
        <f>各種係数!GX86</f>
        <v>1.0291414341448671E-3</v>
      </c>
      <c r="HD88" s="73">
        <f>各種係数!GY86</f>
        <v>1.0503821154800445E-3</v>
      </c>
      <c r="HE88" s="73">
        <f>各種係数!GZ86</f>
        <v>7.0550091338317754E-4</v>
      </c>
      <c r="HF88" s="73">
        <f>各種係数!HA86</f>
        <v>4.9194386528263255E-4</v>
      </c>
      <c r="HG88" s="73">
        <f>各種係数!HB86</f>
        <v>9.4656152577793709E-4</v>
      </c>
      <c r="HH88" s="73">
        <f>各種係数!HC86</f>
        <v>5.9311382139050838E-4</v>
      </c>
      <c r="HI88" s="73">
        <f>各種係数!HD86</f>
        <v>5.3913045343653655E-4</v>
      </c>
      <c r="HJ88" s="73">
        <f>各種係数!HE86</f>
        <v>1.1227926192800774E-3</v>
      </c>
      <c r="HK88" s="73">
        <f>各種係数!HF86</f>
        <v>1.6301153952690195E-3</v>
      </c>
      <c r="HL88" s="73">
        <f>各種係数!HG86</f>
        <v>1.0207686447380848E-3</v>
      </c>
      <c r="HM88" s="73">
        <f>各種係数!HH86</f>
        <v>6.5262016638826961E-4</v>
      </c>
      <c r="HN88" s="73">
        <f>各種係数!HI86</f>
        <v>5.0906980578726657E-4</v>
      </c>
      <c r="HO88" s="73">
        <f>各種係数!HJ86</f>
        <v>1.2666956893815789E-2</v>
      </c>
      <c r="HP88" s="73">
        <f>各種係数!HK86</f>
        <v>1.9227795456454426E-3</v>
      </c>
      <c r="HQ88" s="73">
        <f>各種係数!HL86</f>
        <v>1.2575978720813486E-3</v>
      </c>
      <c r="HR88" s="73">
        <f>各種係数!HM86</f>
        <v>2.7553392187719236E-3</v>
      </c>
      <c r="HS88" s="73">
        <f>各種係数!HN86</f>
        <v>7.3833831942092803E-4</v>
      </c>
      <c r="HT88" s="73">
        <f>各種係数!HO86</f>
        <v>2.3056478769606652E-3</v>
      </c>
      <c r="HU88" s="73">
        <f>各種係数!HP86</f>
        <v>8.3118542911409356E-4</v>
      </c>
      <c r="HV88" s="73">
        <f>各種係数!HQ86</f>
        <v>5.5304992525626196E-3</v>
      </c>
      <c r="HW88" s="203">
        <v>0</v>
      </c>
      <c r="HX88" s="203">
        <f t="shared" si="28"/>
        <v>0</v>
      </c>
      <c r="HY88" s="203">
        <f t="shared" si="29"/>
        <v>0</v>
      </c>
      <c r="HZ88" s="72">
        <f>各種係数!HT86</f>
        <v>5.9641585165922328E-4</v>
      </c>
      <c r="IA88" s="221">
        <f t="shared" si="30"/>
        <v>0</v>
      </c>
      <c r="IB88" s="203">
        <f t="shared" si="37"/>
        <v>0</v>
      </c>
      <c r="IC88" s="219">
        <f t="shared" si="38"/>
        <v>0</v>
      </c>
      <c r="ID88" s="219">
        <f t="shared" si="39"/>
        <v>0</v>
      </c>
      <c r="IE88" s="72">
        <f>各種係数!HT86</f>
        <v>5.9641585165922328E-4</v>
      </c>
      <c r="IF88" s="221">
        <f t="shared" si="31"/>
        <v>0</v>
      </c>
      <c r="II88" s="72">
        <f>各種係数!I86</f>
        <v>7.9127098678966248E-3</v>
      </c>
      <c r="IJ88" s="219">
        <f t="shared" si="40"/>
        <v>0</v>
      </c>
      <c r="IK88" s="73">
        <f>各種係数!C86</f>
        <v>0.37368588722523099</v>
      </c>
      <c r="IL88" s="219">
        <f t="shared" si="41"/>
        <v>0</v>
      </c>
      <c r="IM88" s="232">
        <v>0</v>
      </c>
      <c r="IN88" s="545">
        <f>各種係数!E86</f>
        <v>0.58273503307140029</v>
      </c>
      <c r="IO88" s="219">
        <f t="shared" si="42"/>
        <v>0</v>
      </c>
      <c r="IP88" s="545">
        <f>各種係数!F86</f>
        <v>0.29747300582282776</v>
      </c>
      <c r="IQ88" s="232">
        <f t="shared" si="43"/>
        <v>0</v>
      </c>
      <c r="IR88" s="72">
        <f>各種係数!HT86</f>
        <v>5.9641585165922328E-4</v>
      </c>
      <c r="IS88" s="233">
        <f t="shared" si="44"/>
        <v>0</v>
      </c>
      <c r="IT88" s="234">
        <f t="shared" si="45"/>
        <v>0</v>
      </c>
      <c r="IU88" s="234">
        <f t="shared" si="46"/>
        <v>0</v>
      </c>
      <c r="IV88" s="234">
        <f t="shared" si="47"/>
        <v>0</v>
      </c>
      <c r="IW88" s="235">
        <f t="shared" si="48"/>
        <v>0</v>
      </c>
      <c r="IY88" s="177"/>
      <c r="IZ88" s="181"/>
      <c r="JA88" s="178"/>
      <c r="JB88" s="181"/>
    </row>
    <row r="89" spans="1:262">
      <c r="A89" s="6" t="s">
        <v>298</v>
      </c>
      <c r="B89" s="1" t="s">
        <v>299</v>
      </c>
      <c r="C89" s="219">
        <f>'計算2-1'!AC89</f>
        <v>0</v>
      </c>
      <c r="D89" s="545">
        <f>各種係数!D87</f>
        <v>0.20458509843010217</v>
      </c>
      <c r="E89" s="545">
        <f>各種係数!E87</f>
        <v>0.7954149015698978</v>
      </c>
      <c r="F89" s="545">
        <f>各種係数!F87</f>
        <v>0.52442063294293551</v>
      </c>
      <c r="G89" s="546">
        <f t="shared" si="32"/>
        <v>0</v>
      </c>
      <c r="H89" s="546">
        <f t="shared" si="33"/>
        <v>0</v>
      </c>
      <c r="I89" s="546">
        <f t="shared" si="34"/>
        <v>0</v>
      </c>
      <c r="J89" s="72">
        <f>各種係数!HT87</f>
        <v>1.2758534762023423E-3</v>
      </c>
      <c r="K89" s="221">
        <f t="shared" si="35"/>
        <v>0</v>
      </c>
      <c r="L89" s="546">
        <v>0</v>
      </c>
      <c r="M89" s="558">
        <f>各種係数!C87</f>
        <v>0.82752902155887231</v>
      </c>
      <c r="N89" s="546">
        <f t="shared" si="36"/>
        <v>0</v>
      </c>
      <c r="O89" s="75">
        <f>各種係数!J87</f>
        <v>7.3195055673989215E-5</v>
      </c>
      <c r="P89" s="75">
        <f>各種係数!K87</f>
        <v>1.3954461939205061E-4</v>
      </c>
      <c r="Q89" s="75">
        <f>各種係数!L87</f>
        <v>1.8095180650220158E-4</v>
      </c>
      <c r="R89" s="75">
        <f>各種係数!M87</f>
        <v>8.6051114361930983E-5</v>
      </c>
      <c r="S89" s="75">
        <f>各種係数!N87</f>
        <v>3.7936267071320183E-4</v>
      </c>
      <c r="T89" s="75">
        <f>各種係数!O87</f>
        <v>2.2522522522522522E-3</v>
      </c>
      <c r="U89" s="75">
        <f>各種係数!P87</f>
        <v>1.056338028169014E-3</v>
      </c>
      <c r="V89" s="75">
        <f>各種係数!Q87</f>
        <v>6.4693704714406701E-5</v>
      </c>
      <c r="W89" s="75">
        <f>各種係数!R87</f>
        <v>2.9811913924873977E-4</v>
      </c>
      <c r="X89" s="75">
        <f>各種係数!S87</f>
        <v>0</v>
      </c>
      <c r="Y89" s="75">
        <f>各種係数!T87</f>
        <v>0</v>
      </c>
      <c r="Z89" s="75">
        <f>各種係数!U87</f>
        <v>1.9549386637994232E-4</v>
      </c>
      <c r="AA89" s="75">
        <f>各種係数!V87</f>
        <v>1.8460970431679024E-4</v>
      </c>
      <c r="AB89" s="75">
        <f>各種係数!W87</f>
        <v>9.2717073849149317E-5</v>
      </c>
      <c r="AC89" s="75">
        <f>各種係数!X87</f>
        <v>2.6193095500026193E-4</v>
      </c>
      <c r="AD89" s="75">
        <f>各種係数!Y87</f>
        <v>1.3204806549584047E-4</v>
      </c>
      <c r="AE89" s="75">
        <f>各種係数!Z87</f>
        <v>1.7925001792500178E-4</v>
      </c>
      <c r="AF89" s="75">
        <f>各種係数!AA87</f>
        <v>2.8050490883590464E-4</v>
      </c>
      <c r="AG89" s="75">
        <f>各種係数!AB87</f>
        <v>0</v>
      </c>
      <c r="AH89" s="75">
        <f>各種係数!AC87</f>
        <v>8.8222320247022501E-5</v>
      </c>
      <c r="AI89" s="75">
        <f>各種係数!AD87</f>
        <v>0</v>
      </c>
      <c r="AJ89" s="75">
        <f>各種係数!AE87</f>
        <v>0</v>
      </c>
      <c r="AK89" s="75">
        <f>各種係数!AF87</f>
        <v>0</v>
      </c>
      <c r="AL89" s="75">
        <f>各種係数!AG87</f>
        <v>0</v>
      </c>
      <c r="AM89" s="75">
        <f>各種係数!AH87</f>
        <v>2.1349341153052798E-4</v>
      </c>
      <c r="AN89" s="75">
        <f>各種係数!AI87</f>
        <v>2.4271844660194174E-4</v>
      </c>
      <c r="AO89" s="75">
        <f>各種係数!AJ87</f>
        <v>0</v>
      </c>
      <c r="AP89" s="75">
        <f>各種係数!AK87</f>
        <v>2.4869435463814973E-4</v>
      </c>
      <c r="AQ89" s="75">
        <f>各種係数!AL87</f>
        <v>1.9433198380566801E-4</v>
      </c>
      <c r="AR89" s="75">
        <f>各種係数!AM87</f>
        <v>3.1476235442241108E-4</v>
      </c>
      <c r="AS89" s="75">
        <f>各種係数!AN87</f>
        <v>1.1272686281140796E-4</v>
      </c>
      <c r="AT89" s="75">
        <f>各種係数!AO87</f>
        <v>2.4629328604502243E-4</v>
      </c>
      <c r="AU89" s="75">
        <f>各種係数!AP87</f>
        <v>1.8389113644722325E-4</v>
      </c>
      <c r="AV89" s="75">
        <f>各種係数!AQ87</f>
        <v>0</v>
      </c>
      <c r="AW89" s="75">
        <f>各種係数!AR87</f>
        <v>1.2799180852425445E-4</v>
      </c>
      <c r="AX89" s="75">
        <f>各種係数!AS87</f>
        <v>0</v>
      </c>
      <c r="AY89" s="75">
        <f>各種係数!AT87</f>
        <v>0</v>
      </c>
      <c r="AZ89" s="75">
        <f>各種係数!AU87</f>
        <v>9.1818933063997791E-5</v>
      </c>
      <c r="BA89" s="75">
        <f>各種係数!AV87</f>
        <v>0</v>
      </c>
      <c r="BB89" s="75">
        <f>各種係数!AW87</f>
        <v>0</v>
      </c>
      <c r="BC89" s="75">
        <f>各種係数!AX87</f>
        <v>7.5120192307692312E-5</v>
      </c>
      <c r="BD89" s="75">
        <f>各種係数!AY87</f>
        <v>1.3013490651975882E-4</v>
      </c>
      <c r="BE89" s="75">
        <f>各種係数!AZ87</f>
        <v>1.5090543259557344E-4</v>
      </c>
      <c r="BF89" s="75">
        <f>各種係数!BA87</f>
        <v>1.2930875235526656E-4</v>
      </c>
      <c r="BG89" s="75">
        <f>各種係数!BB87</f>
        <v>1.8514466530893911E-4</v>
      </c>
      <c r="BH89" s="75">
        <f>各種係数!BC87</f>
        <v>3.0243459851807047E-4</v>
      </c>
      <c r="BI89" s="75">
        <f>各種係数!BD87</f>
        <v>6.922571042885328E-5</v>
      </c>
      <c r="BJ89" s="75">
        <f>各種係数!BE87</f>
        <v>1.279734790199669E-4</v>
      </c>
      <c r="BK89" s="75">
        <f>各種係数!BF87</f>
        <v>1.85015777734379E-4</v>
      </c>
      <c r="BL89" s="75">
        <f>各種係数!BG87</f>
        <v>3.1172069825436408E-4</v>
      </c>
      <c r="BM89" s="75">
        <f>各種係数!BH87</f>
        <v>9.3127211771279567E-5</v>
      </c>
      <c r="BN89" s="75">
        <f>各種係数!BI87</f>
        <v>5.2748180187783521E-5</v>
      </c>
      <c r="BO89" s="75">
        <f>各種係数!BJ87</f>
        <v>1.516622179082747E-4</v>
      </c>
      <c r="BP89" s="75">
        <f>各種係数!BK87</f>
        <v>2.7354292800350134E-5</v>
      </c>
      <c r="BQ89" s="75">
        <f>各種係数!BL87</f>
        <v>0</v>
      </c>
      <c r="BR89" s="75">
        <f>各種係数!BM87</f>
        <v>0</v>
      </c>
      <c r="BS89" s="75">
        <f>各種係数!BN87</f>
        <v>1.0173169959759461E-4</v>
      </c>
      <c r="BT89" s="75">
        <f>各種係数!BO87</f>
        <v>0</v>
      </c>
      <c r="BU89" s="75">
        <f>各種係数!BP87</f>
        <v>3.1962497336458556E-4</v>
      </c>
      <c r="BV89" s="75">
        <f>各種係数!BQ87</f>
        <v>1.8879996643556153E-4</v>
      </c>
      <c r="BW89" s="75">
        <f>各種係数!BR87</f>
        <v>9.2828962636342543E-4</v>
      </c>
      <c r="BX89" s="75">
        <f>各種係数!BS87</f>
        <v>2.4746453707354311E-4</v>
      </c>
      <c r="BY89" s="75">
        <f>各種係数!BT87</f>
        <v>8.474899062999924E-4</v>
      </c>
      <c r="BZ89" s="75">
        <f>各種係数!BU87</f>
        <v>4.2737561895779297E-4</v>
      </c>
      <c r="CA89" s="75">
        <f>各種係数!BV87</f>
        <v>4.6901280890153965E-4</v>
      </c>
      <c r="CB89" s="75">
        <f>各種係数!BW87</f>
        <v>1.0230936467230715E-3</v>
      </c>
      <c r="CC89" s="75">
        <f>各種係数!BX87</f>
        <v>3.780718336483932E-3</v>
      </c>
      <c r="CD89" s="75">
        <f>各種係数!BY87</f>
        <v>7.1513706793802144E-4</v>
      </c>
      <c r="CE89" s="75">
        <f>各種係数!BZ87</f>
        <v>1.4738393515106854E-3</v>
      </c>
      <c r="CF89" s="75">
        <f>各種係数!CA87</f>
        <v>1.3483285798205611E-3</v>
      </c>
      <c r="CG89" s="75">
        <f>各種係数!CB87</f>
        <v>7.2869330217582287E-3</v>
      </c>
      <c r="CH89" s="75">
        <f>各種係数!CC87</f>
        <v>3.9400240779249206E-4</v>
      </c>
      <c r="CI89" s="75">
        <f>各種係数!CD87</f>
        <v>4.2867260595668544E-4</v>
      </c>
      <c r="CJ89" s="75">
        <f>各種係数!CE87</f>
        <v>0</v>
      </c>
      <c r="CK89" s="75">
        <f>各種係数!CF87</f>
        <v>1.1266698857234831E-3</v>
      </c>
      <c r="CL89" s="75">
        <f>各種係数!CG87</f>
        <v>3.1900626293928465E-4</v>
      </c>
      <c r="CM89" s="75">
        <f>各種係数!CH87</f>
        <v>0</v>
      </c>
      <c r="CN89" s="75">
        <f>各種係数!CI87</f>
        <v>8.7931413497471973E-4</v>
      </c>
      <c r="CO89" s="75">
        <f>各種係数!CJ87</f>
        <v>6.925207756232687E-4</v>
      </c>
      <c r="CP89" s="75">
        <f>各種係数!CK87</f>
        <v>2.5974025974025974E-3</v>
      </c>
      <c r="CQ89" s="75">
        <f>各種係数!CL87</f>
        <v>8.1816322356310087E-4</v>
      </c>
      <c r="CR89" s="75">
        <f>各種係数!CM87</f>
        <v>1.4698400135677539E-3</v>
      </c>
      <c r="CS89" s="75">
        <f>各種係数!CN87</f>
        <v>1.6321953650635435E-2</v>
      </c>
      <c r="CT89" s="75">
        <f>各種係数!CO87</f>
        <v>2.9113073620050047E-3</v>
      </c>
      <c r="CU89" s="75">
        <f>各種係数!CP87</f>
        <v>2.5298988040478379E-3</v>
      </c>
      <c r="CV89" s="75">
        <f>各種係数!CQ87</f>
        <v>9.8975128508029756E-4</v>
      </c>
      <c r="CW89" s="75">
        <f>各種係数!CR87</f>
        <v>1.94884287454324E-3</v>
      </c>
      <c r="CX89" s="75">
        <f>各種係数!CS87</f>
        <v>5.1003886010362693E-3</v>
      </c>
      <c r="CY89" s="75">
        <f>各種係数!CT87</f>
        <v>4.0838645818191887E-3</v>
      </c>
      <c r="CZ89" s="75">
        <f>各種係数!CU87</f>
        <v>1.3555217177171207E-3</v>
      </c>
      <c r="DA89" s="75">
        <f>各種係数!CV87</f>
        <v>2.4000581832286844E-3</v>
      </c>
      <c r="DB89" s="75">
        <f>各種係数!CW87</f>
        <v>3.3625929104496341E-4</v>
      </c>
      <c r="DC89" s="75">
        <f>各種係数!CX87</f>
        <v>5.165733964700818E-3</v>
      </c>
      <c r="DD89" s="75">
        <f>各種係数!CY87</f>
        <v>7.046563113086989E-3</v>
      </c>
      <c r="DE89" s="75">
        <f>各種係数!CZ87</f>
        <v>1.4407853071564281E-3</v>
      </c>
      <c r="DF89" s="75">
        <f>各種係数!DA87</f>
        <v>5.4192764168622225E-3</v>
      </c>
      <c r="DG89" s="75">
        <f>各種係数!DB87</f>
        <v>1.6020934020453393E-3</v>
      </c>
      <c r="DH89" s="75">
        <f>各種係数!DC87</f>
        <v>2.2642363862787276E-4</v>
      </c>
      <c r="DI89" s="75">
        <f>各種係数!DD87</f>
        <v>1.188781917120134E-3</v>
      </c>
      <c r="DJ89" s="75">
        <f>各種係数!DE87</f>
        <v>1.4029720722454643E-3</v>
      </c>
      <c r="DK89" s="75">
        <f>各種係数!DF87</f>
        <v>1.4082173624917164E-3</v>
      </c>
      <c r="DL89" s="75">
        <f>各種係数!DG87</f>
        <v>6.0467489276468697E-4</v>
      </c>
      <c r="DM89" s="75">
        <f>各種係数!DH87</f>
        <v>1.6639477977161501E-3</v>
      </c>
      <c r="DN89" s="75">
        <f>各種係数!DI87</f>
        <v>6.1433637709083799E-4</v>
      </c>
      <c r="DO89" s="75">
        <f>各種係数!DJ87</f>
        <v>1.6222479721900347E-3</v>
      </c>
      <c r="DP89" s="75">
        <f>各種係数!DK87</f>
        <v>1.919984640122879E-3</v>
      </c>
      <c r="DQ89" s="75">
        <f>各種係数!DL87</f>
        <v>0</v>
      </c>
      <c r="DR89" s="75">
        <f>各種係数!DM87</f>
        <v>2.2801817129426623E-4</v>
      </c>
      <c r="DS89" s="75">
        <f>各種係数!DN87</f>
        <v>3.0317679973261618E-4</v>
      </c>
      <c r="DT89" s="73">
        <f>各種係数!DO87</f>
        <v>3.0454946970875538E-4</v>
      </c>
      <c r="DU89" s="73">
        <f>各種係数!DP87</f>
        <v>4.0644001514075003E-4</v>
      </c>
      <c r="DV89" s="73">
        <f>各種係数!DQ87</f>
        <v>2.7136974000810989E-4</v>
      </c>
      <c r="DW89" s="73">
        <f>各種係数!DR87</f>
        <v>5.7396009631478177E-4</v>
      </c>
      <c r="DX89" s="73">
        <f>各種係数!DS87</f>
        <v>2.3613123721722843E-3</v>
      </c>
      <c r="DY89" s="73">
        <f>各種係数!DT87</f>
        <v>1.4100087350983859E-3</v>
      </c>
      <c r="DZ89" s="73">
        <f>各種係数!DU87</f>
        <v>2.6436293863939372E-4</v>
      </c>
      <c r="EA89" s="73">
        <f>各種係数!DV87</f>
        <v>5.3679689863063353E-4</v>
      </c>
      <c r="EB89" s="73">
        <f>各種係数!DW87</f>
        <v>9.1762949341989968E-5</v>
      </c>
      <c r="EC89" s="73">
        <f>各種係数!DX87</f>
        <v>0</v>
      </c>
      <c r="ED89" s="73">
        <f>各種係数!DY87</f>
        <v>4.3650112908047396E-4</v>
      </c>
      <c r="EE89" s="73">
        <f>各種係数!DZ87</f>
        <v>3.2055365319332447E-4</v>
      </c>
      <c r="EF89" s="73">
        <f>各種係数!EA87</f>
        <v>2.898491493493196E-4</v>
      </c>
      <c r="EG89" s="73">
        <f>各種係数!EB87</f>
        <v>4.429090619877228E-4</v>
      </c>
      <c r="EH89" s="73">
        <f>各種係数!EC87</f>
        <v>3.5958965888001885E-4</v>
      </c>
      <c r="EI89" s="73">
        <f>各種係数!ED87</f>
        <v>3.2517507175969766E-4</v>
      </c>
      <c r="EJ89" s="73">
        <f>各種係数!EE87</f>
        <v>4.3650839869953297E-4</v>
      </c>
      <c r="EK89" s="73">
        <f>各種係数!EF87</f>
        <v>0</v>
      </c>
      <c r="EL89" s="73">
        <f>各種係数!EG87</f>
        <v>4.0400938981354184E-4</v>
      </c>
      <c r="EM89" s="73">
        <f>各種係数!EH87</f>
        <v>0</v>
      </c>
      <c r="EN89" s="73">
        <f>各種係数!EI87</f>
        <v>1.2903918210113737E-4</v>
      </c>
      <c r="EO89" s="73">
        <f>各種係数!EJ87</f>
        <v>2.6638907659420855E-8</v>
      </c>
      <c r="EP89" s="73">
        <f>各種係数!EK87</f>
        <v>0</v>
      </c>
      <c r="EQ89" s="73">
        <f>各種係数!EL87</f>
        <v>3.6768748498212321E-4</v>
      </c>
      <c r="ER89" s="73">
        <f>各種係数!EM87</f>
        <v>3.4039495166614877E-4</v>
      </c>
      <c r="ES89" s="73">
        <f>各種係数!EN87</f>
        <v>8.3340878322976943E-6</v>
      </c>
      <c r="ET89" s="73">
        <f>各種係数!EO87</f>
        <v>3.5011025728133637E-4</v>
      </c>
      <c r="EU89" s="73">
        <f>各種係数!EP87</f>
        <v>3.3081410254628615E-4</v>
      </c>
      <c r="EV89" s="73">
        <f>各種係数!EQ87</f>
        <v>3.9279219814075108E-4</v>
      </c>
      <c r="EW89" s="73">
        <f>各種係数!ER87</f>
        <v>2.7614533997312077E-4</v>
      </c>
      <c r="EX89" s="73">
        <f>各種係数!ES87</f>
        <v>4.6418205034568779E-4</v>
      </c>
      <c r="EY89" s="73">
        <f>各種係数!ET87</f>
        <v>4.3743348718729928E-4</v>
      </c>
      <c r="EZ89" s="73">
        <f>各種係数!EU87</f>
        <v>3.6028799486853086E-4</v>
      </c>
      <c r="FA89" s="73">
        <f>各種係数!EV87</f>
        <v>3.7179755319652834E-4</v>
      </c>
      <c r="FB89" s="73">
        <f>各種係数!EW87</f>
        <v>2.8183926018269774E-4</v>
      </c>
      <c r="FC89" s="73">
        <f>各種係数!EX87</f>
        <v>0</v>
      </c>
      <c r="FD89" s="73">
        <f>各種係数!EY87</f>
        <v>2.8500276530885689E-4</v>
      </c>
      <c r="FE89" s="73">
        <f>各種係数!EZ87</f>
        <v>1.0531492324871423E-4</v>
      </c>
      <c r="FF89" s="73">
        <f>各種係数!FA87</f>
        <v>1.9680276291552846E-4</v>
      </c>
      <c r="FG89" s="73">
        <f>各種係数!FB87</f>
        <v>1.6269125431721767E-4</v>
      </c>
      <c r="FH89" s="73">
        <f>各種係数!FC87</f>
        <v>2.4411691674037868E-4</v>
      </c>
      <c r="FI89" s="73">
        <f>各種係数!FD87</f>
        <v>2.6658542797094141E-4</v>
      </c>
      <c r="FJ89" s="73">
        <f>各種係数!FE87</f>
        <v>2.2043457743667282E-4</v>
      </c>
      <c r="FK89" s="73">
        <f>各種係数!FF87</f>
        <v>2.777620113290277E-4</v>
      </c>
      <c r="FL89" s="73">
        <f>各種係数!FG87</f>
        <v>4.8659708806402674E-4</v>
      </c>
      <c r="FM89" s="73">
        <f>各種係数!FH87</f>
        <v>2.0205089301260218E-4</v>
      </c>
      <c r="FN89" s="73">
        <f>各種係数!FI87</f>
        <v>3.042376916268245E-4</v>
      </c>
      <c r="FO89" s="73">
        <f>各種係数!FJ87</f>
        <v>3.0759041582177935E-4</v>
      </c>
      <c r="FP89" s="73">
        <f>各種係数!FK87</f>
        <v>3.7608017340169545E-4</v>
      </c>
      <c r="FQ89" s="73">
        <f>各種係数!FL87</f>
        <v>2.2066515063655983E-4</v>
      </c>
      <c r="FR89" s="73">
        <f>各種係数!FM87</f>
        <v>1.7969490037641862E-4</v>
      </c>
      <c r="FS89" s="73">
        <f>各種係数!FN87</f>
        <v>2.346280947062546E-4</v>
      </c>
      <c r="FT89" s="73">
        <f>各種係数!FO87</f>
        <v>1.8669241668336077E-4</v>
      </c>
      <c r="FU89" s="73">
        <f>各種係数!FP87</f>
        <v>0</v>
      </c>
      <c r="FV89" s="73">
        <f>各種係数!FQ87</f>
        <v>6.4032101193691962E-5</v>
      </c>
      <c r="FW89" s="73">
        <f>各種係数!FR87</f>
        <v>2.0740707381743743E-4</v>
      </c>
      <c r="FX89" s="73">
        <f>各種係数!FS87</f>
        <v>1.4123305012849036E-4</v>
      </c>
      <c r="FY89" s="73">
        <f>各種係数!FT87</f>
        <v>4.1780819314634065E-4</v>
      </c>
      <c r="FZ89" s="73">
        <f>各種係数!FU87</f>
        <v>5.3965292145291847E-4</v>
      </c>
      <c r="GA89" s="73">
        <f>各種係数!FV87</f>
        <v>1.0805732523750105E-3</v>
      </c>
      <c r="GB89" s="73">
        <f>各種係数!FW87</f>
        <v>4.3750537435490464E-4</v>
      </c>
      <c r="GC89" s="73">
        <f>各種係数!FX87</f>
        <v>9.0516491954077921E-4</v>
      </c>
      <c r="GD89" s="73">
        <f>各種係数!FY87</f>
        <v>6.4218499550587843E-4</v>
      </c>
      <c r="GE89" s="73">
        <f>各種係数!FZ87</f>
        <v>6.2657855060127771E-4</v>
      </c>
      <c r="GF89" s="73">
        <f>各種係数!GA87</f>
        <v>1.2324733223154729E-3</v>
      </c>
      <c r="GG89" s="73">
        <f>各種係数!GB87</f>
        <v>3.4554983348287997E-3</v>
      </c>
      <c r="GH89" s="73">
        <f>各種係数!GC87</f>
        <v>1.0886225923115668E-3</v>
      </c>
      <c r="GI89" s="73">
        <f>各種係数!GD87</f>
        <v>1.5426015129576733E-3</v>
      </c>
      <c r="GJ89" s="73">
        <f>各種係数!GE87</f>
        <v>1.38808562913391E-3</v>
      </c>
      <c r="GK89" s="73">
        <f>各種係数!GF87</f>
        <v>6.641521173827253E-3</v>
      </c>
      <c r="GL89" s="73">
        <f>各種係数!GG87</f>
        <v>8.2708086420105089E-4</v>
      </c>
      <c r="GM89" s="73">
        <f>各種係数!GH87</f>
        <v>8.1394307037258528E-4</v>
      </c>
      <c r="GN89" s="73">
        <f>各種係数!GI87</f>
        <v>3.170349057989885E-4</v>
      </c>
      <c r="GO89" s="73">
        <f>各種係数!GJ87</f>
        <v>1.4522913483183504E-3</v>
      </c>
      <c r="GP89" s="73">
        <f>各種係数!GK87</f>
        <v>4.186612521644032E-4</v>
      </c>
      <c r="GQ89" s="73">
        <f>各種係数!GL87</f>
        <v>7.943721413495125E-4</v>
      </c>
      <c r="GR89" s="73">
        <f>各種係数!GM87</f>
        <v>1.0228091328385364E-3</v>
      </c>
      <c r="GS89" s="73">
        <f>各種係数!GN87</f>
        <v>9.5026914678588499E-4</v>
      </c>
      <c r="GT89" s="73">
        <f>各種係数!GO87</f>
        <v>2.3842948510923207E-3</v>
      </c>
      <c r="GU89" s="73">
        <f>各種係数!GP87</f>
        <v>1.0276425511044135E-3</v>
      </c>
      <c r="GV89" s="73">
        <f>各種係数!GQ87</f>
        <v>1.5628705582259738E-3</v>
      </c>
      <c r="GW89" s="73">
        <f>各種係数!GR87</f>
        <v>1.0137746020656238</v>
      </c>
      <c r="GX89" s="73">
        <f>各種係数!GS87</f>
        <v>3.1249779946954368E-3</v>
      </c>
      <c r="GY89" s="73">
        <f>各種係数!GT87</f>
        <v>2.8056365030643977E-3</v>
      </c>
      <c r="GZ89" s="73">
        <f>各種係数!GU87</f>
        <v>1.0534435489540598E-3</v>
      </c>
      <c r="HA89" s="73">
        <f>各種係数!GV87</f>
        <v>1.9840448460191691E-3</v>
      </c>
      <c r="HB89" s="73">
        <f>各種係数!GW87</f>
        <v>4.5974338535243152E-3</v>
      </c>
      <c r="HC89" s="73">
        <f>各種係数!GX87</f>
        <v>3.6771136845606903E-3</v>
      </c>
      <c r="HD89" s="73">
        <f>各種係数!GY87</f>
        <v>1.3353387288078348E-3</v>
      </c>
      <c r="HE89" s="73">
        <f>各種係数!GZ87</f>
        <v>2.2545671734015122E-3</v>
      </c>
      <c r="HF89" s="73">
        <f>各種係数!HA87</f>
        <v>4.9087373014848113E-4</v>
      </c>
      <c r="HG89" s="73">
        <f>各種係数!HB87</f>
        <v>4.865112152805981E-3</v>
      </c>
      <c r="HH89" s="73">
        <f>各種係数!HC87</f>
        <v>6.2065421130503831E-3</v>
      </c>
      <c r="HI89" s="73">
        <f>各種係数!HD87</f>
        <v>1.3790404019848458E-3</v>
      </c>
      <c r="HJ89" s="73">
        <f>各種係数!HE87</f>
        <v>4.8505411060980087E-3</v>
      </c>
      <c r="HK89" s="73">
        <f>各種係数!HF87</f>
        <v>1.8128872972332736E-3</v>
      </c>
      <c r="HL89" s="73">
        <f>各種係数!HG87</f>
        <v>1.5452877988225144E-3</v>
      </c>
      <c r="HM89" s="73">
        <f>各種係数!HH87</f>
        <v>1.196202133111594E-3</v>
      </c>
      <c r="HN89" s="73">
        <f>各種係数!HI87</f>
        <v>1.368182670942819E-3</v>
      </c>
      <c r="HO89" s="73">
        <f>各種係数!HJ87</f>
        <v>1.7281223101516569E-3</v>
      </c>
      <c r="HP89" s="73">
        <f>各種係数!HK87</f>
        <v>8.0225712478424382E-4</v>
      </c>
      <c r="HQ89" s="73">
        <f>各種係数!HL87</f>
        <v>1.6434023116831649E-3</v>
      </c>
      <c r="HR89" s="73">
        <f>各種係数!HM87</f>
        <v>8.6589271496638497E-4</v>
      </c>
      <c r="HS89" s="73">
        <f>各種係数!HN87</f>
        <v>1.5542010214336546E-3</v>
      </c>
      <c r="HT89" s="73">
        <f>各種係数!HO87</f>
        <v>1.8690953249835566E-3</v>
      </c>
      <c r="HU89" s="73">
        <f>各種係数!HP87</f>
        <v>2.766982531144835E-4</v>
      </c>
      <c r="HV89" s="73">
        <f>各種係数!HQ87</f>
        <v>8.5733237449386792E-4</v>
      </c>
      <c r="HW89" s="203">
        <v>0</v>
      </c>
      <c r="HX89" s="203">
        <f t="shared" si="28"/>
        <v>0</v>
      </c>
      <c r="HY89" s="203">
        <f t="shared" si="29"/>
        <v>0</v>
      </c>
      <c r="HZ89" s="72">
        <f>各種係数!HT87</f>
        <v>1.2758534762023423E-3</v>
      </c>
      <c r="IA89" s="221">
        <f t="shared" si="30"/>
        <v>0</v>
      </c>
      <c r="IB89" s="203">
        <f t="shared" si="37"/>
        <v>0</v>
      </c>
      <c r="IC89" s="219">
        <f t="shared" si="38"/>
        <v>0</v>
      </c>
      <c r="ID89" s="219">
        <f t="shared" si="39"/>
        <v>0</v>
      </c>
      <c r="IE89" s="72">
        <f>各種係数!HT87</f>
        <v>1.2758534762023423E-3</v>
      </c>
      <c r="IF89" s="221">
        <f t="shared" si="31"/>
        <v>0</v>
      </c>
      <c r="II89" s="72">
        <f>各種係数!I87</f>
        <v>5.3674578192971644E-4</v>
      </c>
      <c r="IJ89" s="219">
        <f t="shared" si="40"/>
        <v>0</v>
      </c>
      <c r="IK89" s="73">
        <f>各種係数!C87</f>
        <v>0.82752902155887231</v>
      </c>
      <c r="IL89" s="219">
        <f t="shared" si="41"/>
        <v>0</v>
      </c>
      <c r="IM89" s="232">
        <v>0</v>
      </c>
      <c r="IN89" s="545">
        <f>各種係数!E87</f>
        <v>0.7954149015698978</v>
      </c>
      <c r="IO89" s="219">
        <f t="shared" si="42"/>
        <v>0</v>
      </c>
      <c r="IP89" s="545">
        <f>各種係数!F87</f>
        <v>0.52442063294293551</v>
      </c>
      <c r="IQ89" s="232">
        <f t="shared" si="43"/>
        <v>0</v>
      </c>
      <c r="IR89" s="72">
        <f>各種係数!HT87</f>
        <v>1.2758534762023423E-3</v>
      </c>
      <c r="IS89" s="233">
        <f t="shared" si="44"/>
        <v>0</v>
      </c>
      <c r="IT89" s="234">
        <f t="shared" si="45"/>
        <v>0</v>
      </c>
      <c r="IU89" s="234">
        <f t="shared" si="46"/>
        <v>0</v>
      </c>
      <c r="IV89" s="234">
        <f t="shared" si="47"/>
        <v>0</v>
      </c>
      <c r="IW89" s="235">
        <f t="shared" si="48"/>
        <v>0</v>
      </c>
      <c r="IY89" s="177"/>
      <c r="IZ89" s="181"/>
      <c r="JA89" s="178"/>
      <c r="JB89" s="181"/>
    </row>
    <row r="90" spans="1:262">
      <c r="A90" s="6" t="s">
        <v>300</v>
      </c>
      <c r="B90" s="1" t="s">
        <v>62</v>
      </c>
      <c r="C90" s="219">
        <f>'計算2-1'!AC90</f>
        <v>0</v>
      </c>
      <c r="D90" s="545">
        <f>各種係数!D88</f>
        <v>0.53698528767416731</v>
      </c>
      <c r="E90" s="545">
        <f>各種係数!E88</f>
        <v>0.46301471232583274</v>
      </c>
      <c r="F90" s="545">
        <f>各種係数!F88</f>
        <v>6.7544278161300056E-2</v>
      </c>
      <c r="G90" s="546">
        <f t="shared" si="32"/>
        <v>0</v>
      </c>
      <c r="H90" s="546">
        <f t="shared" si="33"/>
        <v>0</v>
      </c>
      <c r="I90" s="546">
        <f t="shared" si="34"/>
        <v>0</v>
      </c>
      <c r="J90" s="72">
        <f>各種係数!HT88</f>
        <v>8.8215534112927573E-5</v>
      </c>
      <c r="K90" s="221">
        <f t="shared" si="35"/>
        <v>0</v>
      </c>
      <c r="L90" s="546">
        <v>0</v>
      </c>
      <c r="M90" s="558">
        <f>各種係数!C88</f>
        <v>0.621658078840434</v>
      </c>
      <c r="N90" s="546">
        <f t="shared" si="36"/>
        <v>0</v>
      </c>
      <c r="O90" s="75">
        <f>各種係数!J88</f>
        <v>1.3724072938872979E-4</v>
      </c>
      <c r="P90" s="75">
        <f>各種係数!K88</f>
        <v>1.3954461939205061E-4</v>
      </c>
      <c r="Q90" s="75">
        <f>各種係数!L88</f>
        <v>1.2063453766813438E-3</v>
      </c>
      <c r="R90" s="75">
        <f>各種係数!M88</f>
        <v>1.6349711728766887E-3</v>
      </c>
      <c r="S90" s="75">
        <f>各種係数!N88</f>
        <v>3.0349013657056147E-3</v>
      </c>
      <c r="T90" s="75">
        <f>各種係数!O88</f>
        <v>1.3513513513513514E-2</v>
      </c>
      <c r="U90" s="75">
        <f>各種係数!P88</f>
        <v>2.4647887323943664E-3</v>
      </c>
      <c r="V90" s="75">
        <f>各種係数!Q88</f>
        <v>9.6746494777453661E-4</v>
      </c>
      <c r="W90" s="75">
        <f>各種係数!R88</f>
        <v>6.2334001842918321E-4</v>
      </c>
      <c r="X90" s="75">
        <f>各種係数!S88</f>
        <v>0</v>
      </c>
      <c r="Y90" s="75">
        <f>各種係数!T88</f>
        <v>0</v>
      </c>
      <c r="Z90" s="75">
        <f>各種係数!U88</f>
        <v>1.1240897316846684E-3</v>
      </c>
      <c r="AA90" s="75">
        <f>各種係数!V88</f>
        <v>1.0153533737423464E-3</v>
      </c>
      <c r="AB90" s="75">
        <f>各種係数!W88</f>
        <v>6.4901951694404522E-4</v>
      </c>
      <c r="AC90" s="75">
        <f>各種係数!X88</f>
        <v>1.3620409660013621E-3</v>
      </c>
      <c r="AD90" s="75">
        <f>各種係数!Y88</f>
        <v>9.2433645847088343E-4</v>
      </c>
      <c r="AE90" s="75">
        <f>各種係数!Z88</f>
        <v>9.1417509141750912E-4</v>
      </c>
      <c r="AF90" s="75">
        <f>各種係数!AA88</f>
        <v>1.7231015828491284E-3</v>
      </c>
      <c r="AG90" s="75">
        <f>各種係数!AB88</f>
        <v>0</v>
      </c>
      <c r="AH90" s="75">
        <f>各種係数!AC88</f>
        <v>4.4111160123511248E-4</v>
      </c>
      <c r="AI90" s="75">
        <f>各種係数!AD88</f>
        <v>0</v>
      </c>
      <c r="AJ90" s="75">
        <f>各種係数!AE88</f>
        <v>3.8306837770542041E-4</v>
      </c>
      <c r="AK90" s="75">
        <f>各種係数!AF88</f>
        <v>0</v>
      </c>
      <c r="AL90" s="75">
        <f>各種係数!AG88</f>
        <v>0</v>
      </c>
      <c r="AM90" s="75">
        <f>各種係数!AH88</f>
        <v>6.7156236362323433E-3</v>
      </c>
      <c r="AN90" s="75">
        <f>各種係数!AI88</f>
        <v>1.1650485436893205E-3</v>
      </c>
      <c r="AO90" s="75">
        <f>各種係数!AJ88</f>
        <v>0</v>
      </c>
      <c r="AP90" s="75">
        <f>各種係数!AK88</f>
        <v>1.740860482467048E-3</v>
      </c>
      <c r="AQ90" s="75">
        <f>各種係数!AL88</f>
        <v>9.5546558704453436E-4</v>
      </c>
      <c r="AR90" s="75">
        <f>各種係数!AM88</f>
        <v>9.4428706326723328E-4</v>
      </c>
      <c r="AS90" s="75">
        <f>各種係数!AN88</f>
        <v>8.4545147108555966E-4</v>
      </c>
      <c r="AT90" s="75">
        <f>各種係数!AO88</f>
        <v>1.7979409881286636E-3</v>
      </c>
      <c r="AU90" s="75">
        <f>各種係数!AP88</f>
        <v>1.3332107392423685E-3</v>
      </c>
      <c r="AV90" s="75">
        <f>各種係数!AQ88</f>
        <v>0</v>
      </c>
      <c r="AW90" s="75">
        <f>各種係数!AR88</f>
        <v>7.6795085114552666E-4</v>
      </c>
      <c r="AX90" s="75">
        <f>各種係数!AS88</f>
        <v>0</v>
      </c>
      <c r="AY90" s="75">
        <f>各種係数!AT88</f>
        <v>0</v>
      </c>
      <c r="AZ90" s="75">
        <f>各種係数!AU88</f>
        <v>4.5909466531998899E-4</v>
      </c>
      <c r="BA90" s="75">
        <f>各種係数!AV88</f>
        <v>6.0051043386878851E-4</v>
      </c>
      <c r="BB90" s="75">
        <f>各種係数!AW88</f>
        <v>8.2416450323484562E-5</v>
      </c>
      <c r="BC90" s="75">
        <f>各種係数!AX88</f>
        <v>4.8828125E-4</v>
      </c>
      <c r="BD90" s="75">
        <f>各種係数!AY88</f>
        <v>6.9405283477204708E-4</v>
      </c>
      <c r="BE90" s="75">
        <f>各種係数!AZ88</f>
        <v>8.2997987927565392E-4</v>
      </c>
      <c r="BF90" s="75">
        <f>各種係数!BA88</f>
        <v>9.0516126648686592E-4</v>
      </c>
      <c r="BG90" s="75">
        <f>各種係数!BB88</f>
        <v>9.7060688177110508E-4</v>
      </c>
      <c r="BH90" s="75">
        <f>各種係数!BC88</f>
        <v>1.6417878205266683E-3</v>
      </c>
      <c r="BI90" s="75">
        <f>各種係数!BD88</f>
        <v>5.1919282821639957E-4</v>
      </c>
      <c r="BJ90" s="75">
        <f>各種係数!BE88</f>
        <v>7.8002882450265549E-4</v>
      </c>
      <c r="BK90" s="75">
        <f>各種係数!BF88</f>
        <v>1.007308123220508E-3</v>
      </c>
      <c r="BL90" s="75">
        <f>各種係数!BG88</f>
        <v>9.3516209476309225E-4</v>
      </c>
      <c r="BM90" s="75">
        <f>各種係数!BH88</f>
        <v>5.5876327062767738E-4</v>
      </c>
      <c r="BN90" s="75">
        <f>各種係数!BI88</f>
        <v>3.6923726131448466E-4</v>
      </c>
      <c r="BO90" s="75">
        <f>各種係数!BJ88</f>
        <v>9.4030575103130312E-4</v>
      </c>
      <c r="BP90" s="75">
        <f>各種係数!BK88</f>
        <v>1.3677146400175067E-4</v>
      </c>
      <c r="BQ90" s="75">
        <f>各種係数!BL88</f>
        <v>0</v>
      </c>
      <c r="BR90" s="75">
        <f>各種係数!BM88</f>
        <v>4.3725404459991256E-4</v>
      </c>
      <c r="BS90" s="75">
        <f>各種係数!BN88</f>
        <v>5.6517610887552559E-4</v>
      </c>
      <c r="BT90" s="75">
        <f>各種係数!BO88</f>
        <v>0</v>
      </c>
      <c r="BU90" s="75">
        <f>各種係数!BP88</f>
        <v>7.4579160451736628E-4</v>
      </c>
      <c r="BV90" s="75">
        <f>各種係数!BQ88</f>
        <v>1.2376886688553477E-3</v>
      </c>
      <c r="BW90" s="75">
        <f>各種係数!BR88</f>
        <v>2.3207240659085636E-4</v>
      </c>
      <c r="BX90" s="75">
        <f>各種係数!BS88</f>
        <v>4.5130820659513961E-3</v>
      </c>
      <c r="BY90" s="75">
        <f>各種係数!BT88</f>
        <v>4.5231202864325437E-3</v>
      </c>
      <c r="BZ90" s="75">
        <f>各種係数!BU88</f>
        <v>3.9053289318556946E-3</v>
      </c>
      <c r="CA90" s="75">
        <f>各種係数!BV88</f>
        <v>4.6416095225773066E-3</v>
      </c>
      <c r="CB90" s="75">
        <f>各種係数!BW88</f>
        <v>3.1635132497358128E-4</v>
      </c>
      <c r="CC90" s="75">
        <f>各種係数!BX88</f>
        <v>1.0633270321361058E-3</v>
      </c>
      <c r="CD90" s="75">
        <f>各種係数!BY88</f>
        <v>1.1268826525083974E-3</v>
      </c>
      <c r="CE90" s="75">
        <f>各種係数!BZ88</f>
        <v>4.8869410076406933E-3</v>
      </c>
      <c r="CF90" s="75">
        <f>各種係数!CA88</f>
        <v>1.0928988573569814E-2</v>
      </c>
      <c r="CG90" s="75">
        <f>各種係数!CB88</f>
        <v>1.1202433139936763E-2</v>
      </c>
      <c r="CH90" s="75">
        <f>各種係数!CC88</f>
        <v>3.7868009193389516E-3</v>
      </c>
      <c r="CI90" s="75">
        <f>各種係数!CD88</f>
        <v>2.5347597569612703E-3</v>
      </c>
      <c r="CJ90" s="75">
        <f>各種係数!CE88</f>
        <v>0</v>
      </c>
      <c r="CK90" s="75">
        <f>各種係数!CF88</f>
        <v>4.1847738612586513E-3</v>
      </c>
      <c r="CL90" s="75">
        <f>各種係数!CG88</f>
        <v>2.2916368276454735E-3</v>
      </c>
      <c r="CM90" s="75">
        <f>各種係数!CH88</f>
        <v>0</v>
      </c>
      <c r="CN90" s="75">
        <f>各種係数!CI88</f>
        <v>6.1551989448230381E-3</v>
      </c>
      <c r="CO90" s="75">
        <f>各種係数!CJ88</f>
        <v>2.0775623268698062E-3</v>
      </c>
      <c r="CP90" s="75">
        <f>各種係数!CK88</f>
        <v>5.1948051948051948E-3</v>
      </c>
      <c r="CQ90" s="75">
        <f>各種係数!CL88</f>
        <v>1.5340560441808142E-3</v>
      </c>
      <c r="CR90" s="75">
        <f>各種係数!CM88</f>
        <v>2.204760020351631E-3</v>
      </c>
      <c r="CS90" s="75">
        <f>各種係数!CN88</f>
        <v>2.7410914527784699E-3</v>
      </c>
      <c r="CT90" s="75">
        <f>各種係数!CO88</f>
        <v>0.23040222778302483</v>
      </c>
      <c r="CU90" s="75">
        <f>各種係数!CP88</f>
        <v>3.1554737810487579E-2</v>
      </c>
      <c r="CV90" s="75">
        <f>各種係数!CQ88</f>
        <v>1.446313974649596E-2</v>
      </c>
      <c r="CW90" s="75">
        <f>各種係数!CR88</f>
        <v>3.118148599269184E-2</v>
      </c>
      <c r="CX90" s="75">
        <f>各種係数!CS88</f>
        <v>1.133419689119171E-2</v>
      </c>
      <c r="CY90" s="75">
        <f>各種係数!CT88</f>
        <v>6.5018815771561997E-3</v>
      </c>
      <c r="CZ90" s="75">
        <f>各種係数!CU88</f>
        <v>7.1842651039007394E-4</v>
      </c>
      <c r="DA90" s="75">
        <f>各種係数!CV88</f>
        <v>3.0909840238551238E-3</v>
      </c>
      <c r="DB90" s="75">
        <f>各種係数!CW88</f>
        <v>1.7892005560825291E-3</v>
      </c>
      <c r="DC90" s="75">
        <f>各種係数!CX88</f>
        <v>5.8831970153537094E-3</v>
      </c>
      <c r="DD90" s="75">
        <f>各種係数!CY88</f>
        <v>1.3697150776651847E-2</v>
      </c>
      <c r="DE90" s="75">
        <f>各種係数!CZ88</f>
        <v>2.208676377454085E-3</v>
      </c>
      <c r="DF90" s="75">
        <f>各種係数!DA88</f>
        <v>1.1986561545084666E-2</v>
      </c>
      <c r="DG90" s="75">
        <f>各種係数!DB88</f>
        <v>3.4445008143974792E-3</v>
      </c>
      <c r="DH90" s="75">
        <f>各種係数!DC88</f>
        <v>4.4152609532435187E-3</v>
      </c>
      <c r="DI90" s="75">
        <f>各種係数!DD88</f>
        <v>2.6622017580577649E-3</v>
      </c>
      <c r="DJ90" s="75">
        <f>各種係数!DE88</f>
        <v>3.5656763135769203E-3</v>
      </c>
      <c r="DK90" s="75">
        <f>各種係数!DF88</f>
        <v>5.7709299757013471E-3</v>
      </c>
      <c r="DL90" s="75">
        <f>各種係数!DG88</f>
        <v>5.2247689952948737E-3</v>
      </c>
      <c r="DM90" s="75">
        <f>各種係数!DH88</f>
        <v>7.6998368678629688E-3</v>
      </c>
      <c r="DN90" s="75">
        <f>各種係数!DI88</f>
        <v>1.843009131272514E-3</v>
      </c>
      <c r="DO90" s="75">
        <f>各種係数!DJ88</f>
        <v>4.8667439165701043E-3</v>
      </c>
      <c r="DP90" s="75">
        <f>各種係数!DK88</f>
        <v>4.5599635202918376E-3</v>
      </c>
      <c r="DQ90" s="75">
        <f>各種係数!DL88</f>
        <v>0</v>
      </c>
      <c r="DR90" s="75">
        <f>各種係数!DM88</f>
        <v>1.3242593794397768E-2</v>
      </c>
      <c r="DS90" s="75">
        <f>各種係数!DN88</f>
        <v>9.9083596194027182E-4</v>
      </c>
      <c r="DT90" s="73">
        <f>各種係数!DO88</f>
        <v>6.917958272424212E-4</v>
      </c>
      <c r="DU90" s="73">
        <f>各種係数!DP88</f>
        <v>1.5199222045691684E-3</v>
      </c>
      <c r="DV90" s="73">
        <f>各種係数!DQ88</f>
        <v>1.9099653482903653E-3</v>
      </c>
      <c r="DW90" s="73">
        <f>各種係数!DR88</f>
        <v>2.9468528794394013E-3</v>
      </c>
      <c r="DX90" s="73">
        <f>各種係数!DS88</f>
        <v>1.0757039040352339E-2</v>
      </c>
      <c r="DY90" s="73">
        <f>各種係数!DT88</f>
        <v>2.8982753818715869E-3</v>
      </c>
      <c r="DZ90" s="73">
        <f>各種係数!DU88</f>
        <v>1.5281505914311866E-3</v>
      </c>
      <c r="EA90" s="73">
        <f>各種係数!DV88</f>
        <v>1.4358678149693441E-3</v>
      </c>
      <c r="EB90" s="73">
        <f>各種係数!DW88</f>
        <v>3.2399181244185688E-4</v>
      </c>
      <c r="EC90" s="73">
        <f>各種係数!DX88</f>
        <v>0</v>
      </c>
      <c r="ED90" s="73">
        <f>各種係数!DY88</f>
        <v>1.5783632053837171E-3</v>
      </c>
      <c r="EE90" s="73">
        <f>各種係数!DZ88</f>
        <v>1.2734007560697138E-3</v>
      </c>
      <c r="EF90" s="73">
        <f>各種係数!EA88</f>
        <v>1.2860020834414808E-3</v>
      </c>
      <c r="EG90" s="73">
        <f>各種係数!EB88</f>
        <v>1.7321415563393214E-3</v>
      </c>
      <c r="EH90" s="73">
        <f>各種係数!EC88</f>
        <v>1.6999825336942134E-3</v>
      </c>
      <c r="EI90" s="73">
        <f>各種係数!ED88</f>
        <v>1.3329017693561962E-3</v>
      </c>
      <c r="EJ90" s="73">
        <f>各種係数!EE88</f>
        <v>1.8594408789728175E-3</v>
      </c>
      <c r="EK90" s="73">
        <f>各種係数!EF88</f>
        <v>0</v>
      </c>
      <c r="EL90" s="73">
        <f>各種係数!EG88</f>
        <v>8.7266183490877433E-4</v>
      </c>
      <c r="EM90" s="73">
        <f>各種係数!EH88</f>
        <v>0</v>
      </c>
      <c r="EN90" s="73">
        <f>各種係数!EI88</f>
        <v>5.8934502122862001E-4</v>
      </c>
      <c r="EO90" s="73">
        <f>各種係数!EJ88</f>
        <v>1.2166465521878296E-7</v>
      </c>
      <c r="EP90" s="73">
        <f>各種係数!EK88</f>
        <v>0</v>
      </c>
      <c r="EQ90" s="73">
        <f>各種係数!EL88</f>
        <v>5.5282044164921169E-3</v>
      </c>
      <c r="ER90" s="73">
        <f>各種係数!EM88</f>
        <v>1.3034746957738058E-3</v>
      </c>
      <c r="ES90" s="73">
        <f>各種係数!EN88</f>
        <v>3.7966221341261287E-5</v>
      </c>
      <c r="ET90" s="73">
        <f>各種係数!EO88</f>
        <v>1.8535028912896729E-3</v>
      </c>
      <c r="EU90" s="73">
        <f>各種係数!EP88</f>
        <v>1.2705130076225836E-3</v>
      </c>
      <c r="EV90" s="73">
        <f>各種係数!EQ88</f>
        <v>1.0938657869472091E-3</v>
      </c>
      <c r="EW90" s="73">
        <f>各種係数!ER88</f>
        <v>1.3495425216763486E-3</v>
      </c>
      <c r="EX90" s="73">
        <f>各種係数!ES88</f>
        <v>1.9297472606148881E-3</v>
      </c>
      <c r="EY90" s="73">
        <f>各種係数!ET88</f>
        <v>1.8202611866427654E-3</v>
      </c>
      <c r="EZ90" s="73">
        <f>各種係数!EU88</f>
        <v>8.6038133193351097E-4</v>
      </c>
      <c r="FA90" s="73">
        <f>各種係数!EV88</f>
        <v>1.2894084935366312E-3</v>
      </c>
      <c r="FB90" s="73">
        <f>各種係数!EW88</f>
        <v>5.3292686092087395E-4</v>
      </c>
      <c r="FC90" s="73">
        <f>各種係数!EX88</f>
        <v>0</v>
      </c>
      <c r="FD90" s="73">
        <f>各種係数!EY88</f>
        <v>8.2541875584544999E-4</v>
      </c>
      <c r="FE90" s="73">
        <f>各種係数!EZ88</f>
        <v>8.3873268557498276E-4</v>
      </c>
      <c r="FF90" s="73">
        <f>各種係数!FA88</f>
        <v>4.2213169826278387E-4</v>
      </c>
      <c r="FG90" s="73">
        <f>各種係数!FB88</f>
        <v>6.5995305370643114E-4</v>
      </c>
      <c r="FH90" s="73">
        <f>各種係数!FC88</f>
        <v>9.172971537392985E-4</v>
      </c>
      <c r="FI90" s="73">
        <f>各種係数!FD88</f>
        <v>1.0180648247780555E-3</v>
      </c>
      <c r="FJ90" s="73">
        <f>各種係数!FE88</f>
        <v>1.0209561505034517E-3</v>
      </c>
      <c r="FK90" s="73">
        <f>各種係数!FF88</f>
        <v>1.1455194241259963E-3</v>
      </c>
      <c r="FL90" s="73">
        <f>各種係数!FG88</f>
        <v>1.9160266424191319E-3</v>
      </c>
      <c r="FM90" s="73">
        <f>各種係数!FH88</f>
        <v>8.339417087598345E-4</v>
      </c>
      <c r="FN90" s="73">
        <f>各種係数!FI88</f>
        <v>1.1486811939446584E-3</v>
      </c>
      <c r="FO90" s="73">
        <f>各種係数!FJ88</f>
        <v>1.3073792005729838E-3</v>
      </c>
      <c r="FP90" s="73">
        <f>各種係数!FK88</f>
        <v>1.1135043613432695E-3</v>
      </c>
      <c r="FQ90" s="73">
        <f>各種係数!FL88</f>
        <v>9.0900538754631161E-4</v>
      </c>
      <c r="FR90" s="73">
        <f>各種係数!FM88</f>
        <v>8.1388096011067652E-4</v>
      </c>
      <c r="FS90" s="73">
        <f>各種係数!FN88</f>
        <v>1.0727968441132418E-3</v>
      </c>
      <c r="FT90" s="73">
        <f>各種係数!FO88</f>
        <v>8.3328238187699169E-4</v>
      </c>
      <c r="FU90" s="73">
        <f>各種係数!FP88</f>
        <v>0</v>
      </c>
      <c r="FV90" s="73">
        <f>各種係数!FQ88</f>
        <v>5.0806274324907013E-4</v>
      </c>
      <c r="FW90" s="73">
        <f>各種係数!FR88</f>
        <v>8.5576225379651119E-4</v>
      </c>
      <c r="FX90" s="73">
        <f>各種係数!FS88</f>
        <v>4.123751431616134E-4</v>
      </c>
      <c r="FY90" s="73">
        <f>各種係数!FT88</f>
        <v>1.0409512992366802E-3</v>
      </c>
      <c r="FZ90" s="73">
        <f>各種係数!FU88</f>
        <v>1.98246016153258E-3</v>
      </c>
      <c r="GA90" s="73">
        <f>各種係数!FV88</f>
        <v>1.1552043659704362E-3</v>
      </c>
      <c r="GB90" s="73">
        <f>各種係数!FW88</f>
        <v>4.0868282601952107E-3</v>
      </c>
      <c r="GC90" s="73">
        <f>各種係数!FX88</f>
        <v>4.0771164018588704E-3</v>
      </c>
      <c r="GD90" s="73">
        <f>各種係数!FY88</f>
        <v>3.6871395624442538E-3</v>
      </c>
      <c r="GE90" s="73">
        <f>各種係数!FZ88</f>
        <v>4.0881498862497777E-3</v>
      </c>
      <c r="GF90" s="73">
        <f>各種係数!GA88</f>
        <v>9.1226645006183753E-4</v>
      </c>
      <c r="GG90" s="73">
        <f>各種係数!GB88</f>
        <v>1.5423671649870728E-3</v>
      </c>
      <c r="GH90" s="73">
        <f>各種係数!GC88</f>
        <v>2.0310653517082917E-3</v>
      </c>
      <c r="GI90" s="73">
        <f>各種係数!GD88</f>
        <v>4.1876913649231988E-3</v>
      </c>
      <c r="GJ90" s="73">
        <f>各種係数!GE88</f>
        <v>8.5442040924689471E-3</v>
      </c>
      <c r="GK90" s="73">
        <f>各種係数!GF88</f>
        <v>9.2793247602444319E-3</v>
      </c>
      <c r="GL90" s="73">
        <f>各種係数!GG88</f>
        <v>3.6500023524561722E-3</v>
      </c>
      <c r="GM90" s="73">
        <f>各種係数!GH88</f>
        <v>2.8931495070381769E-3</v>
      </c>
      <c r="GN90" s="73">
        <f>各種係数!GI88</f>
        <v>5.1919343560404149E-4</v>
      </c>
      <c r="GO90" s="73">
        <f>各種係数!GJ88</f>
        <v>3.9790508112489036E-3</v>
      </c>
      <c r="GP90" s="73">
        <f>各種係数!GK88</f>
        <v>2.0046729849001487E-3</v>
      </c>
      <c r="GQ90" s="73">
        <f>各種係数!GL88</f>
        <v>1.8775573542424305E-3</v>
      </c>
      <c r="GR90" s="73">
        <f>各種係数!GM88</f>
        <v>5.1636614419422276E-3</v>
      </c>
      <c r="GS90" s="73">
        <f>各種係数!GN88</f>
        <v>2.1816821330926188E-3</v>
      </c>
      <c r="GT90" s="73">
        <f>各種係数!GO88</f>
        <v>4.3224211375166681E-3</v>
      </c>
      <c r="GU90" s="73">
        <f>各種係数!GP88</f>
        <v>1.8684474926074657E-3</v>
      </c>
      <c r="GV90" s="73">
        <f>各種係数!GQ88</f>
        <v>2.4909973032954391E-3</v>
      </c>
      <c r="GW90" s="73">
        <f>各種係数!GR88</f>
        <v>2.2921095510166582E-3</v>
      </c>
      <c r="GX90" s="73">
        <f>各種係数!GS88</f>
        <v>1.1679969639476813</v>
      </c>
      <c r="GY90" s="73">
        <f>各種係数!GT88</f>
        <v>2.5294787057825494E-2</v>
      </c>
      <c r="GZ90" s="73">
        <f>各種係数!GU88</f>
        <v>1.1132629783140745E-2</v>
      </c>
      <c r="HA90" s="73">
        <f>各種係数!GV88</f>
        <v>2.3840718522437802E-2</v>
      </c>
      <c r="HB90" s="73">
        <f>各種係数!GW88</f>
        <v>9.2185886958057774E-3</v>
      </c>
      <c r="HC90" s="73">
        <f>各種係数!GX88</f>
        <v>5.3104375720277935E-3</v>
      </c>
      <c r="HD90" s="73">
        <f>各種係数!GY88</f>
        <v>1.0775102238056683E-3</v>
      </c>
      <c r="HE90" s="73">
        <f>各種係数!GZ88</f>
        <v>2.8917145428034243E-3</v>
      </c>
      <c r="HF90" s="73">
        <f>各種係数!HA88</f>
        <v>1.9902631876506302E-3</v>
      </c>
      <c r="HG90" s="73">
        <f>各種係数!HB88</f>
        <v>5.418400538912291E-3</v>
      </c>
      <c r="HH90" s="73">
        <f>各種係数!HC88</f>
        <v>1.0688396751458207E-2</v>
      </c>
      <c r="HI90" s="73">
        <f>各種係数!HD88</f>
        <v>2.1008945393968886E-3</v>
      </c>
      <c r="HJ90" s="73">
        <f>各種係数!HE88</f>
        <v>9.632676317900964E-3</v>
      </c>
      <c r="HK90" s="73">
        <f>各種係数!HF88</f>
        <v>3.5234456755594652E-3</v>
      </c>
      <c r="HL90" s="73">
        <f>各種係数!HG88</f>
        <v>1.3043971101991283E-2</v>
      </c>
      <c r="HM90" s="73">
        <f>各種係数!HH88</f>
        <v>2.6079975566079411E-3</v>
      </c>
      <c r="HN90" s="73">
        <f>各種係数!HI88</f>
        <v>3.1351504652355755E-3</v>
      </c>
      <c r="HO90" s="73">
        <f>各種係数!HJ88</f>
        <v>5.7775878541850584E-3</v>
      </c>
      <c r="HP90" s="73">
        <f>各種係数!HK88</f>
        <v>4.8377936670527767E-3</v>
      </c>
      <c r="HQ90" s="73">
        <f>各種係数!HL88</f>
        <v>6.3525198686857336E-3</v>
      </c>
      <c r="HR90" s="73">
        <f>各種係数!HM88</f>
        <v>2.1380953511764039E-3</v>
      </c>
      <c r="HS90" s="73">
        <f>各種係数!HN88</f>
        <v>4.0150436132057928E-3</v>
      </c>
      <c r="HT90" s="73">
        <f>各種係数!HO88</f>
        <v>4.1025676311068765E-3</v>
      </c>
      <c r="HU90" s="73">
        <f>各種係数!HP88</f>
        <v>1.5787750970066923E-3</v>
      </c>
      <c r="HV90" s="73">
        <f>各種係数!HQ88</f>
        <v>1.0875621506546636E-2</v>
      </c>
      <c r="HW90" s="203">
        <v>0</v>
      </c>
      <c r="HX90" s="203">
        <f t="shared" si="28"/>
        <v>0</v>
      </c>
      <c r="HY90" s="203">
        <f t="shared" si="29"/>
        <v>0</v>
      </c>
      <c r="HZ90" s="72">
        <f>各種係数!HT88</f>
        <v>8.8215534112927573E-5</v>
      </c>
      <c r="IA90" s="221">
        <f t="shared" si="30"/>
        <v>0</v>
      </c>
      <c r="IB90" s="203">
        <f t="shared" si="37"/>
        <v>0</v>
      </c>
      <c r="IC90" s="219">
        <f t="shared" si="38"/>
        <v>0</v>
      </c>
      <c r="ID90" s="219">
        <f t="shared" si="39"/>
        <v>0</v>
      </c>
      <c r="IE90" s="72">
        <f>各種係数!HT88</f>
        <v>8.8215534112927573E-5</v>
      </c>
      <c r="IF90" s="221">
        <f t="shared" si="31"/>
        <v>0</v>
      </c>
      <c r="II90" s="72">
        <f>各種係数!I88</f>
        <v>3.9471231432117046E-2</v>
      </c>
      <c r="IJ90" s="219">
        <f t="shared" si="40"/>
        <v>0</v>
      </c>
      <c r="IK90" s="73">
        <f>各種係数!C88</f>
        <v>0.621658078840434</v>
      </c>
      <c r="IL90" s="219">
        <f t="shared" si="41"/>
        <v>0</v>
      </c>
      <c r="IM90" s="232">
        <v>0</v>
      </c>
      <c r="IN90" s="545">
        <f>各種係数!E88</f>
        <v>0.46301471232583274</v>
      </c>
      <c r="IO90" s="219">
        <f t="shared" si="42"/>
        <v>0</v>
      </c>
      <c r="IP90" s="545">
        <f>各種係数!F88</f>
        <v>6.7544278161300056E-2</v>
      </c>
      <c r="IQ90" s="232">
        <f t="shared" si="43"/>
        <v>0</v>
      </c>
      <c r="IR90" s="72">
        <f>各種係数!HT88</f>
        <v>8.8215534112927573E-5</v>
      </c>
      <c r="IS90" s="233">
        <f t="shared" si="44"/>
        <v>0</v>
      </c>
      <c r="IT90" s="234">
        <f t="shared" si="45"/>
        <v>0</v>
      </c>
      <c r="IU90" s="234">
        <f t="shared" si="46"/>
        <v>0</v>
      </c>
      <c r="IV90" s="234">
        <f t="shared" si="47"/>
        <v>0</v>
      </c>
      <c r="IW90" s="235">
        <f t="shared" si="48"/>
        <v>0</v>
      </c>
      <c r="IY90" s="177"/>
      <c r="IZ90" s="181"/>
      <c r="JA90" s="178"/>
      <c r="JB90" s="181"/>
    </row>
    <row r="91" spans="1:262">
      <c r="A91" s="6" t="s">
        <v>301</v>
      </c>
      <c r="B91" s="1" t="s">
        <v>63</v>
      </c>
      <c r="C91" s="219">
        <f>'計算2-1'!AC91</f>
        <v>0</v>
      </c>
      <c r="D91" s="545">
        <f>各種係数!D89</f>
        <v>0.53601655933762649</v>
      </c>
      <c r="E91" s="545">
        <f>各種係数!E89</f>
        <v>0.46398344066237351</v>
      </c>
      <c r="F91" s="545">
        <f>各種係数!F89</f>
        <v>0.1937902483900644</v>
      </c>
      <c r="G91" s="546">
        <f t="shared" si="32"/>
        <v>0</v>
      </c>
      <c r="H91" s="546">
        <f t="shared" si="33"/>
        <v>0</v>
      </c>
      <c r="I91" s="546">
        <f t="shared" si="34"/>
        <v>0</v>
      </c>
      <c r="J91" s="72">
        <f>各種係数!HT89</f>
        <v>2.7230910763569456E-4</v>
      </c>
      <c r="K91" s="221">
        <f t="shared" si="35"/>
        <v>0</v>
      </c>
      <c r="L91" s="546">
        <v>0</v>
      </c>
      <c r="M91" s="558">
        <f>各種係数!C89</f>
        <v>1</v>
      </c>
      <c r="N91" s="546">
        <f t="shared" si="36"/>
        <v>0</v>
      </c>
      <c r="O91" s="75">
        <f>各種係数!J89</f>
        <v>4.5746909796243265E-5</v>
      </c>
      <c r="P91" s="75">
        <f>各種係数!K89</f>
        <v>2.3257436565341767E-5</v>
      </c>
      <c r="Q91" s="75">
        <f>各種係数!L89</f>
        <v>0</v>
      </c>
      <c r="R91" s="75">
        <f>各種係数!M89</f>
        <v>0</v>
      </c>
      <c r="S91" s="75">
        <f>各種係数!N89</f>
        <v>0</v>
      </c>
      <c r="T91" s="75">
        <f>各種係数!O89</f>
        <v>0</v>
      </c>
      <c r="U91" s="75">
        <f>各種係数!P89</f>
        <v>0</v>
      </c>
      <c r="V91" s="75">
        <f>各種係数!Q89</f>
        <v>5.8812458831278819E-6</v>
      </c>
      <c r="W91" s="75">
        <f>各種係数!R89</f>
        <v>0</v>
      </c>
      <c r="X91" s="75">
        <f>各種係数!S89</f>
        <v>0</v>
      </c>
      <c r="Y91" s="75">
        <f>各種係数!T89</f>
        <v>0</v>
      </c>
      <c r="Z91" s="75">
        <f>各種係数!U89</f>
        <v>0</v>
      </c>
      <c r="AA91" s="75">
        <f>各種係数!V89</f>
        <v>1.5384142026399187E-5</v>
      </c>
      <c r="AB91" s="75">
        <f>各種係数!W89</f>
        <v>0</v>
      </c>
      <c r="AC91" s="75">
        <f>各種係数!X89</f>
        <v>0</v>
      </c>
      <c r="AD91" s="75">
        <f>各種係数!Y89</f>
        <v>0</v>
      </c>
      <c r="AE91" s="75">
        <f>各種係数!Z89</f>
        <v>0</v>
      </c>
      <c r="AF91" s="75">
        <f>各種係数!AA89</f>
        <v>4.007212983370066E-5</v>
      </c>
      <c r="AG91" s="75">
        <f>各種係数!AB89</f>
        <v>0</v>
      </c>
      <c r="AH91" s="75">
        <f>各種係数!AC89</f>
        <v>0</v>
      </c>
      <c r="AI91" s="75">
        <f>各種係数!AD89</f>
        <v>0</v>
      </c>
      <c r="AJ91" s="75">
        <f>各種係数!AE89</f>
        <v>0</v>
      </c>
      <c r="AK91" s="75">
        <f>各種係数!AF89</f>
        <v>0</v>
      </c>
      <c r="AL91" s="75">
        <f>各種係数!AG89</f>
        <v>0</v>
      </c>
      <c r="AM91" s="75">
        <f>各種係数!AH89</f>
        <v>6.2792179861919993E-6</v>
      </c>
      <c r="AN91" s="75">
        <f>各種係数!AI89</f>
        <v>0</v>
      </c>
      <c r="AO91" s="75">
        <f>各種係数!AJ89</f>
        <v>0</v>
      </c>
      <c r="AP91" s="75">
        <f>各種係数!AK89</f>
        <v>0</v>
      </c>
      <c r="AQ91" s="75">
        <f>各種係数!AL89</f>
        <v>1.6194331983805668E-5</v>
      </c>
      <c r="AR91" s="75">
        <f>各種係数!AM89</f>
        <v>0</v>
      </c>
      <c r="AS91" s="75">
        <f>各種係数!AN89</f>
        <v>0</v>
      </c>
      <c r="AT91" s="75">
        <f>各種係数!AO89</f>
        <v>0</v>
      </c>
      <c r="AU91" s="75">
        <f>各種係数!AP89</f>
        <v>0</v>
      </c>
      <c r="AV91" s="75">
        <f>各種係数!AQ89</f>
        <v>0</v>
      </c>
      <c r="AW91" s="75">
        <f>各種係数!AR89</f>
        <v>0</v>
      </c>
      <c r="AX91" s="75">
        <f>各種係数!AS89</f>
        <v>0</v>
      </c>
      <c r="AY91" s="75">
        <f>各種係数!AT89</f>
        <v>0</v>
      </c>
      <c r="AZ91" s="75">
        <f>各種係数!AU89</f>
        <v>0</v>
      </c>
      <c r="BA91" s="75">
        <f>各種係数!AV89</f>
        <v>0</v>
      </c>
      <c r="BB91" s="75">
        <f>各種係数!AW89</f>
        <v>0</v>
      </c>
      <c r="BC91" s="75">
        <f>各種係数!AX89</f>
        <v>0</v>
      </c>
      <c r="BD91" s="75">
        <f>各種係数!AY89</f>
        <v>0</v>
      </c>
      <c r="BE91" s="75">
        <f>各種係数!AZ89</f>
        <v>0</v>
      </c>
      <c r="BF91" s="75">
        <f>各種係数!BA89</f>
        <v>0</v>
      </c>
      <c r="BG91" s="75">
        <f>各種係数!BB89</f>
        <v>0</v>
      </c>
      <c r="BH91" s="75">
        <f>各種係数!BC89</f>
        <v>0</v>
      </c>
      <c r="BI91" s="75">
        <f>各種係数!BD89</f>
        <v>1.730642760721332E-5</v>
      </c>
      <c r="BJ91" s="75">
        <f>各種係数!BE89</f>
        <v>3.046987595713498E-6</v>
      </c>
      <c r="BK91" s="75">
        <f>各種係数!BF89</f>
        <v>0</v>
      </c>
      <c r="BL91" s="75">
        <f>各種係数!BG89</f>
        <v>0</v>
      </c>
      <c r="BM91" s="75">
        <f>各種係数!BH89</f>
        <v>0</v>
      </c>
      <c r="BN91" s="75">
        <f>各種係数!BI89</f>
        <v>0</v>
      </c>
      <c r="BO91" s="75">
        <f>各種係数!BJ89</f>
        <v>0</v>
      </c>
      <c r="BP91" s="75">
        <f>各種係数!BK89</f>
        <v>9.1180976001167111E-5</v>
      </c>
      <c r="BQ91" s="75">
        <f>各種係数!BL89</f>
        <v>0</v>
      </c>
      <c r="BR91" s="75">
        <f>各種係数!BM89</f>
        <v>0</v>
      </c>
      <c r="BS91" s="75">
        <f>各種係数!BN89</f>
        <v>0</v>
      </c>
      <c r="BT91" s="75">
        <f>各種係数!BO89</f>
        <v>0</v>
      </c>
      <c r="BU91" s="75">
        <f>各種係数!BP89</f>
        <v>0</v>
      </c>
      <c r="BV91" s="75">
        <f>各種係数!BQ89</f>
        <v>1.0488887024197863E-5</v>
      </c>
      <c r="BW91" s="75">
        <f>各種係数!BR89</f>
        <v>0</v>
      </c>
      <c r="BX91" s="75">
        <f>各種係数!BS89</f>
        <v>8.3886283753743426E-6</v>
      </c>
      <c r="BY91" s="75">
        <f>各種係数!BT89</f>
        <v>9.5223584977527237E-6</v>
      </c>
      <c r="BZ91" s="75">
        <f>各種係数!BU89</f>
        <v>4.9123634362964714E-6</v>
      </c>
      <c r="CA91" s="75">
        <f>各種係数!BV89</f>
        <v>3.2345710958726871E-5</v>
      </c>
      <c r="CB91" s="75">
        <f>各種係数!BW89</f>
        <v>0</v>
      </c>
      <c r="CC91" s="75">
        <f>各種係数!BX89</f>
        <v>0</v>
      </c>
      <c r="CD91" s="75">
        <f>各種係数!BY89</f>
        <v>0</v>
      </c>
      <c r="CE91" s="75">
        <f>各種係数!BZ89</f>
        <v>1.9392623046193228E-4</v>
      </c>
      <c r="CF91" s="75">
        <f>各種係数!CA89</f>
        <v>5.0725953852472566E-5</v>
      </c>
      <c r="CG91" s="75">
        <f>各種係数!CB89</f>
        <v>1.0257004865387961E-4</v>
      </c>
      <c r="CH91" s="75">
        <f>各種係数!CC89</f>
        <v>2.188902265513845E-5</v>
      </c>
      <c r="CI91" s="75">
        <f>各種係数!CD89</f>
        <v>0</v>
      </c>
      <c r="CJ91" s="75">
        <f>各種係数!CE89</f>
        <v>0</v>
      </c>
      <c r="CK91" s="75">
        <f>各種係数!CF89</f>
        <v>1.6095284081764043E-4</v>
      </c>
      <c r="CL91" s="75">
        <f>各種係数!CG89</f>
        <v>1.9530995690160283E-5</v>
      </c>
      <c r="CM91" s="75">
        <f>各種係数!CH89</f>
        <v>0</v>
      </c>
      <c r="CN91" s="75">
        <f>各種係数!CI89</f>
        <v>0</v>
      </c>
      <c r="CO91" s="75">
        <f>各種係数!CJ89</f>
        <v>0</v>
      </c>
      <c r="CP91" s="75">
        <f>各種係数!CK89</f>
        <v>0</v>
      </c>
      <c r="CQ91" s="75">
        <f>各種係数!CL89</f>
        <v>0</v>
      </c>
      <c r="CR91" s="75">
        <f>各種係数!CM89</f>
        <v>2.2612923285657754E-4</v>
      </c>
      <c r="CS91" s="75">
        <f>各種係数!CN89</f>
        <v>1.24595066035385E-4</v>
      </c>
      <c r="CT91" s="75">
        <f>各種係数!CO89</f>
        <v>0</v>
      </c>
      <c r="CU91" s="75">
        <f>各種係数!CP89</f>
        <v>4.9494020239190431E-2</v>
      </c>
      <c r="CV91" s="75">
        <f>各種係数!CQ89</f>
        <v>3.1927460809041859E-5</v>
      </c>
      <c r="CW91" s="75">
        <f>各種係数!CR89</f>
        <v>0</v>
      </c>
      <c r="CX91" s="75">
        <f>各種係数!CS89</f>
        <v>0</v>
      </c>
      <c r="CY91" s="75">
        <f>各種係数!CT89</f>
        <v>6.9218043759647263E-6</v>
      </c>
      <c r="CZ91" s="75">
        <f>各種係数!CU89</f>
        <v>1.1747854886881713E-4</v>
      </c>
      <c r="DA91" s="75">
        <f>各種係数!CV89</f>
        <v>1.2121505975902447E-4</v>
      </c>
      <c r="DB91" s="75">
        <f>各種係数!CW89</f>
        <v>2.5093976943653984E-5</v>
      </c>
      <c r="DC91" s="75">
        <f>各種係数!CX89</f>
        <v>0</v>
      </c>
      <c r="DD91" s="75">
        <f>各種係数!CY89</f>
        <v>5.3996652207563133E-5</v>
      </c>
      <c r="DE91" s="75">
        <f>各種係数!CZ89</f>
        <v>7.1247625079164025E-5</v>
      </c>
      <c r="DF91" s="75">
        <f>各種係数!DA89</f>
        <v>3.7141458308713048E-4</v>
      </c>
      <c r="DG91" s="75">
        <f>各種係数!DB89</f>
        <v>1.0146591546287148E-3</v>
      </c>
      <c r="DH91" s="75">
        <f>各種係数!DC89</f>
        <v>0.33850333974866975</v>
      </c>
      <c r="DI91" s="75">
        <f>各種係数!DD89</f>
        <v>3.3486814566764339E-5</v>
      </c>
      <c r="DJ91" s="75">
        <f>各種係数!DE89</f>
        <v>1.0129762254479887E-5</v>
      </c>
      <c r="DK91" s="75">
        <f>各種係数!DF89</f>
        <v>3.4515131433620499E-3</v>
      </c>
      <c r="DL91" s="75">
        <f>各種係数!DG89</f>
        <v>8.975642939475822E-4</v>
      </c>
      <c r="DM91" s="75">
        <f>各種係数!DH89</f>
        <v>1.468189233278956E-3</v>
      </c>
      <c r="DN91" s="75">
        <f>各種係数!DI89</f>
        <v>5.0263885398341287E-4</v>
      </c>
      <c r="DO91" s="75">
        <f>各種係数!DJ89</f>
        <v>0</v>
      </c>
      <c r="DP91" s="75">
        <f>各種係数!DK89</f>
        <v>7.1999424004607967E-5</v>
      </c>
      <c r="DQ91" s="75">
        <f>各種係数!DL89</f>
        <v>0</v>
      </c>
      <c r="DR91" s="75">
        <f>各種係数!DM89</f>
        <v>6.5248276708820795E-3</v>
      </c>
      <c r="DS91" s="75">
        <f>各種係数!DN89</f>
        <v>2.1354082264035408E-4</v>
      </c>
      <c r="DT91" s="73">
        <f>各種係数!DO89</f>
        <v>9.5130772576675207E-5</v>
      </c>
      <c r="DU91" s="73">
        <f>各種係数!DP89</f>
        <v>1.0332461604293078E-4</v>
      </c>
      <c r="DV91" s="73">
        <f>各種係数!DQ89</f>
        <v>1.9177462883579493E-4</v>
      </c>
      <c r="DW91" s="73">
        <f>各種係数!DR89</f>
        <v>1.9361159375620048E-4</v>
      </c>
      <c r="DX91" s="73">
        <f>各種係数!DS89</f>
        <v>3.3665550998205929E-4</v>
      </c>
      <c r="DY91" s="73">
        <f>各種係数!DT89</f>
        <v>2.8504345671755707E-4</v>
      </c>
      <c r="DZ91" s="73">
        <f>各種係数!DU89</f>
        <v>3.5441284297703439E-4</v>
      </c>
      <c r="EA91" s="73">
        <f>各種係数!DV89</f>
        <v>3.3741258128496131E-3</v>
      </c>
      <c r="EB91" s="73">
        <f>各種係数!DW89</f>
        <v>8.1124745460040544E-5</v>
      </c>
      <c r="EC91" s="73">
        <f>各種係数!DX89</f>
        <v>0</v>
      </c>
      <c r="ED91" s="73">
        <f>各種係数!DY89</f>
        <v>1.521620874352288E-4</v>
      </c>
      <c r="EE91" s="73">
        <f>各種係数!DZ89</f>
        <v>2.4103520704851414E-4</v>
      </c>
      <c r="EF91" s="73">
        <f>各種係数!EA89</f>
        <v>1.7566788115955996E-4</v>
      </c>
      <c r="EG91" s="73">
        <f>各種係数!EB89</f>
        <v>3.2110228866494332E-4</v>
      </c>
      <c r="EH91" s="73">
        <f>各種係数!EC89</f>
        <v>1.1042753736149202E-4</v>
      </c>
      <c r="EI91" s="73">
        <f>各種係数!ED89</f>
        <v>2.6801827539646434E-4</v>
      </c>
      <c r="EJ91" s="73">
        <f>各種係数!EE89</f>
        <v>1.7549548954373737E-4</v>
      </c>
      <c r="EK91" s="73">
        <f>各種係数!EF89</f>
        <v>0</v>
      </c>
      <c r="EL91" s="73">
        <f>各種係数!EG89</f>
        <v>1.6646945823669624E-4</v>
      </c>
      <c r="EM91" s="73">
        <f>各種係数!EH89</f>
        <v>0</v>
      </c>
      <c r="EN91" s="73">
        <f>各種係数!EI89</f>
        <v>8.6459317265639928E-5</v>
      </c>
      <c r="EO91" s="73">
        <f>各種係数!EJ89</f>
        <v>1.7848700925047567E-8</v>
      </c>
      <c r="EP91" s="73">
        <f>各種係数!EK89</f>
        <v>0</v>
      </c>
      <c r="EQ91" s="73">
        <f>各種係数!EL89</f>
        <v>2.4583946464773556E-3</v>
      </c>
      <c r="ER91" s="73">
        <f>各種係数!EM89</f>
        <v>1.4156665363096036E-3</v>
      </c>
      <c r="ES91" s="73">
        <f>各種係数!EN89</f>
        <v>1.1882022143628292E-6</v>
      </c>
      <c r="ET91" s="73">
        <f>各種係数!EO89</f>
        <v>2.0673099958637512E-4</v>
      </c>
      <c r="EU91" s="73">
        <f>各種係数!EP89</f>
        <v>3.3595692821736885E-4</v>
      </c>
      <c r="EV91" s="73">
        <f>各種係数!EQ89</f>
        <v>2.2015013438827848E-4</v>
      </c>
      <c r="EW91" s="73">
        <f>各種係数!ER89</f>
        <v>2.3213809528226993E-4</v>
      </c>
      <c r="EX91" s="73">
        <f>各種係数!ES89</f>
        <v>1.2091565013921548E-4</v>
      </c>
      <c r="EY91" s="73">
        <f>各種係数!ET89</f>
        <v>1.9009836259214406E-4</v>
      </c>
      <c r="EZ91" s="73">
        <f>各種係数!EU89</f>
        <v>5.4560111269947632E-4</v>
      </c>
      <c r="FA91" s="73">
        <f>各種係数!EV89</f>
        <v>2.5767841631584595E-4</v>
      </c>
      <c r="FB91" s="73">
        <f>各種係数!EW89</f>
        <v>1.4253011087384155E-4</v>
      </c>
      <c r="FC91" s="73">
        <f>各種係数!EX89</f>
        <v>0</v>
      </c>
      <c r="FD91" s="73">
        <f>各種係数!EY89</f>
        <v>1.5672880516150674E-4</v>
      </c>
      <c r="FE91" s="73">
        <f>各種係数!EZ89</f>
        <v>1.2701004354291362E-4</v>
      </c>
      <c r="FF91" s="73">
        <f>各種係数!FA89</f>
        <v>7.7231471029432167E-5</v>
      </c>
      <c r="FG91" s="73">
        <f>各種係数!FB89</f>
        <v>7.3284179725168367E-5</v>
      </c>
      <c r="FH91" s="73">
        <f>各種係数!FC89</f>
        <v>1.2712181938362272E-4</v>
      </c>
      <c r="FI91" s="73">
        <f>各種係数!FD89</f>
        <v>1.5747222656283604E-4</v>
      </c>
      <c r="FJ91" s="73">
        <f>各種係数!FE89</f>
        <v>2.0949232300101236E-4</v>
      </c>
      <c r="FK91" s="73">
        <f>各種係数!FF89</f>
        <v>2.1207051494735607E-4</v>
      </c>
      <c r="FL91" s="73">
        <f>各種係数!FG89</f>
        <v>4.4526239774063755E-4</v>
      </c>
      <c r="FM91" s="73">
        <f>各種係数!FH89</f>
        <v>1.776141087633132E-4</v>
      </c>
      <c r="FN91" s="73">
        <f>各種係数!FI89</f>
        <v>1.8949272965452518E-4</v>
      </c>
      <c r="FO91" s="73">
        <f>各種係数!FJ89</f>
        <v>2.5803769904090965E-4</v>
      </c>
      <c r="FP91" s="73">
        <f>各種係数!FK89</f>
        <v>4.0271303180320148E-4</v>
      </c>
      <c r="FQ91" s="73">
        <f>各種係数!FL89</f>
        <v>2.0423009548622666E-4</v>
      </c>
      <c r="FR91" s="73">
        <f>各種係数!FM89</f>
        <v>4.4274222368830967E-4</v>
      </c>
      <c r="FS91" s="73">
        <f>各種係数!FN89</f>
        <v>2.3239127861045895E-4</v>
      </c>
      <c r="FT91" s="73">
        <f>各種係数!FO89</f>
        <v>2.6239796279055522E-4</v>
      </c>
      <c r="FU91" s="73">
        <f>各種係数!FP89</f>
        <v>0</v>
      </c>
      <c r="FV91" s="73">
        <f>各種係数!FQ89</f>
        <v>3.6475217246867365E-4</v>
      </c>
      <c r="FW91" s="73">
        <f>各種係数!FR89</f>
        <v>2.3450856395865899E-4</v>
      </c>
      <c r="FX91" s="73">
        <f>各種係数!FS89</f>
        <v>1.1592517460708389E-4</v>
      </c>
      <c r="FY91" s="73">
        <f>各種係数!FT89</f>
        <v>3.5645884959903531E-4</v>
      </c>
      <c r="FZ91" s="73">
        <f>各種係数!FU89</f>
        <v>6.2470942224215475E-4</v>
      </c>
      <c r="GA91" s="73">
        <f>各種係数!FV89</f>
        <v>1.7884457493894858E-4</v>
      </c>
      <c r="GB91" s="73">
        <f>各種係数!FW89</f>
        <v>2.7572041666774541E-4</v>
      </c>
      <c r="GC91" s="73">
        <f>各種係数!FX89</f>
        <v>2.2481231475401497E-4</v>
      </c>
      <c r="GD91" s="73">
        <f>各種係数!FY89</f>
        <v>2.3965780727676982E-4</v>
      </c>
      <c r="GE91" s="73">
        <f>各種係数!FZ89</f>
        <v>2.8134284194730475E-4</v>
      </c>
      <c r="GF91" s="73">
        <f>各種係数!GA89</f>
        <v>2.5690143526342217E-4</v>
      </c>
      <c r="GG91" s="73">
        <f>各種係数!GB89</f>
        <v>6.8111461111746167E-4</v>
      </c>
      <c r="GH91" s="73">
        <f>各種係数!GC89</f>
        <v>5.321905739317476E-4</v>
      </c>
      <c r="GI91" s="73">
        <f>各種係数!GD89</f>
        <v>3.9136039582684872E-4</v>
      </c>
      <c r="GJ91" s="73">
        <f>各種係数!GE89</f>
        <v>6.4780093770036736E-4</v>
      </c>
      <c r="GK91" s="73">
        <f>各種係数!GF89</f>
        <v>1.6158745782133741E-3</v>
      </c>
      <c r="GL91" s="73">
        <f>各種係数!GG89</f>
        <v>1.0730760108762242E-3</v>
      </c>
      <c r="GM91" s="73">
        <f>各種係数!GH89</f>
        <v>9.8002804792546349E-4</v>
      </c>
      <c r="GN91" s="73">
        <f>各種係数!GI89</f>
        <v>8.7650585707572723E-5</v>
      </c>
      <c r="GO91" s="73">
        <f>各種係数!GJ89</f>
        <v>5.4969129648693249E-4</v>
      </c>
      <c r="GP91" s="73">
        <f>各種係数!GK89</f>
        <v>2.2761345170013676E-4</v>
      </c>
      <c r="GQ91" s="73">
        <f>各種係数!GL89</f>
        <v>3.8169704418033757E-4</v>
      </c>
      <c r="GR91" s="73">
        <f>各種係数!GM89</f>
        <v>2.6967125230388923E-4</v>
      </c>
      <c r="GS91" s="73">
        <f>各種係数!GN89</f>
        <v>6.7708718376416376E-4</v>
      </c>
      <c r="GT91" s="73">
        <f>各種係数!GO89</f>
        <v>3.0277999195197763E-4</v>
      </c>
      <c r="GU91" s="73">
        <f>各種係数!GP89</f>
        <v>1.7018763708268191E-4</v>
      </c>
      <c r="GV91" s="73">
        <f>各種係数!GQ89</f>
        <v>1.0068587533486775E-3</v>
      </c>
      <c r="GW91" s="73">
        <f>各種係数!GR89</f>
        <v>2.1522814132931639E-4</v>
      </c>
      <c r="GX91" s="73">
        <f>各種係数!GS89</f>
        <v>1.2853946699455264E-3</v>
      </c>
      <c r="GY91" s="73">
        <f>各種係数!GT89</f>
        <v>1.0530982390955128</v>
      </c>
      <c r="GZ91" s="73">
        <f>各種係数!GU89</f>
        <v>7.7611454900854441E-4</v>
      </c>
      <c r="HA91" s="73">
        <f>各種係数!GV89</f>
        <v>1.6016423877779288E-3</v>
      </c>
      <c r="HB91" s="73">
        <f>各種係数!GW89</f>
        <v>1.5057082586485639E-3</v>
      </c>
      <c r="HC91" s="73">
        <f>各種係数!GX89</f>
        <v>1.6623460460633813E-4</v>
      </c>
      <c r="HD91" s="73">
        <f>各種係数!GY89</f>
        <v>4.0633647126643303E-4</v>
      </c>
      <c r="HE91" s="73">
        <f>各種係数!GZ89</f>
        <v>2.8156825464530343E-4</v>
      </c>
      <c r="HF91" s="73">
        <f>各種係数!HA89</f>
        <v>2.0071435130877773E-4</v>
      </c>
      <c r="HG91" s="73">
        <f>各種係数!HB89</f>
        <v>4.4461529170568617E-4</v>
      </c>
      <c r="HH91" s="73">
        <f>各種係数!HC89</f>
        <v>2.7855961764505582E-4</v>
      </c>
      <c r="HI91" s="73">
        <f>各種係数!HD89</f>
        <v>2.4848240361691112E-4</v>
      </c>
      <c r="HJ91" s="73">
        <f>各種係数!HE89</f>
        <v>7.9495672689736954E-4</v>
      </c>
      <c r="HK91" s="73">
        <f>各種係数!HF89</f>
        <v>1.8335902833316359E-3</v>
      </c>
      <c r="HL91" s="73">
        <f>各種係数!HG89</f>
        <v>0.35668542504847534</v>
      </c>
      <c r="HM91" s="73">
        <f>各種係数!HH89</f>
        <v>2.5752477024628881E-4</v>
      </c>
      <c r="HN91" s="73">
        <f>各種係数!HI89</f>
        <v>6.9901414536710439E-4</v>
      </c>
      <c r="HO91" s="73">
        <f>各種係数!HJ89</f>
        <v>4.1310972082420159E-3</v>
      </c>
      <c r="HP91" s="73">
        <f>各種係数!HK89</f>
        <v>1.4732959834913364E-3</v>
      </c>
      <c r="HQ91" s="73">
        <f>各種係数!HL89</f>
        <v>2.2879877614449293E-3</v>
      </c>
      <c r="HR91" s="73">
        <f>各種係数!HM89</f>
        <v>1.0327260297496297E-3</v>
      </c>
      <c r="HS91" s="73">
        <f>各種係数!HN89</f>
        <v>2.1012348433051183E-4</v>
      </c>
      <c r="HT91" s="73">
        <f>各種係数!HO89</f>
        <v>5.7244182148546215E-4</v>
      </c>
      <c r="HU91" s="73">
        <f>各種係数!HP89</f>
        <v>1.4591913907841884E-4</v>
      </c>
      <c r="HV91" s="73">
        <f>各種係数!HQ89</f>
        <v>7.1185439363330759E-3</v>
      </c>
      <c r="HW91" s="203">
        <v>0</v>
      </c>
      <c r="HX91" s="203">
        <f t="shared" si="28"/>
        <v>0</v>
      </c>
      <c r="HY91" s="203">
        <f t="shared" si="29"/>
        <v>0</v>
      </c>
      <c r="HZ91" s="72">
        <f>各種係数!HT89</f>
        <v>2.7230910763569456E-4</v>
      </c>
      <c r="IA91" s="221">
        <f t="shared" si="30"/>
        <v>0</v>
      </c>
      <c r="IB91" s="203">
        <f t="shared" si="37"/>
        <v>0</v>
      </c>
      <c r="IC91" s="219">
        <f t="shared" si="38"/>
        <v>0</v>
      </c>
      <c r="ID91" s="219">
        <f t="shared" si="39"/>
        <v>0</v>
      </c>
      <c r="IE91" s="72">
        <f>各種係数!HT89</f>
        <v>2.7230910763569456E-4</v>
      </c>
      <c r="IF91" s="221">
        <f t="shared" si="31"/>
        <v>0</v>
      </c>
      <c r="II91" s="72">
        <f>各種係数!I89</f>
        <v>9.0151987231723279E-3</v>
      </c>
      <c r="IJ91" s="219">
        <f t="shared" si="40"/>
        <v>0</v>
      </c>
      <c r="IK91" s="73">
        <f>各種係数!C89</f>
        <v>1</v>
      </c>
      <c r="IL91" s="219">
        <f t="shared" si="41"/>
        <v>0</v>
      </c>
      <c r="IM91" s="232">
        <v>0</v>
      </c>
      <c r="IN91" s="545">
        <f>各種係数!E89</f>
        <v>0.46398344066237351</v>
      </c>
      <c r="IO91" s="219">
        <f t="shared" si="42"/>
        <v>0</v>
      </c>
      <c r="IP91" s="545">
        <f>各種係数!F89</f>
        <v>0.1937902483900644</v>
      </c>
      <c r="IQ91" s="232">
        <f t="shared" si="43"/>
        <v>0</v>
      </c>
      <c r="IR91" s="72">
        <f>各種係数!HT89</f>
        <v>2.7230910763569456E-4</v>
      </c>
      <c r="IS91" s="233">
        <f t="shared" si="44"/>
        <v>0</v>
      </c>
      <c r="IT91" s="234">
        <f t="shared" si="45"/>
        <v>0</v>
      </c>
      <c r="IU91" s="234">
        <f t="shared" si="46"/>
        <v>0</v>
      </c>
      <c r="IV91" s="234">
        <f t="shared" si="47"/>
        <v>0</v>
      </c>
      <c r="IW91" s="235">
        <f t="shared" si="48"/>
        <v>0</v>
      </c>
      <c r="IY91" s="177"/>
      <c r="IZ91" s="181"/>
      <c r="JA91" s="178"/>
      <c r="JB91" s="181"/>
    </row>
    <row r="92" spans="1:262">
      <c r="A92" s="6" t="s">
        <v>302</v>
      </c>
      <c r="B92" s="1" t="s">
        <v>182</v>
      </c>
      <c r="C92" s="219">
        <f>'計算2-1'!AC92</f>
        <v>0</v>
      </c>
      <c r="D92" s="545">
        <f>各種係数!D90</f>
        <v>0.34168768557836593</v>
      </c>
      <c r="E92" s="545">
        <f>各種係数!E90</f>
        <v>0.65831231442163407</v>
      </c>
      <c r="F92" s="545">
        <f>各種係数!F90</f>
        <v>0.45911688643402188</v>
      </c>
      <c r="G92" s="546">
        <f t="shared" si="32"/>
        <v>0</v>
      </c>
      <c r="H92" s="546">
        <f t="shared" si="33"/>
        <v>0</v>
      </c>
      <c r="I92" s="546">
        <f t="shared" si="34"/>
        <v>0</v>
      </c>
      <c r="J92" s="72">
        <f>各種係数!HT90</f>
        <v>8.5852942115513553E-4</v>
      </c>
      <c r="K92" s="221">
        <f t="shared" si="35"/>
        <v>0</v>
      </c>
      <c r="L92" s="546">
        <v>0</v>
      </c>
      <c r="M92" s="558">
        <f>各種係数!C90</f>
        <v>0.30601539942252165</v>
      </c>
      <c r="N92" s="546">
        <f t="shared" si="36"/>
        <v>0</v>
      </c>
      <c r="O92" s="75">
        <f>各種係数!J90</f>
        <v>2.6716195321006067E-3</v>
      </c>
      <c r="P92" s="75">
        <f>各種係数!K90</f>
        <v>2.8839221341023791E-3</v>
      </c>
      <c r="Q92" s="75">
        <f>各種係数!L90</f>
        <v>8.0825140237650046E-3</v>
      </c>
      <c r="R92" s="75">
        <f>各種係数!M90</f>
        <v>0</v>
      </c>
      <c r="S92" s="75">
        <f>各種係数!N90</f>
        <v>7.5872534142640367E-4</v>
      </c>
      <c r="T92" s="75">
        <f>各種係数!O90</f>
        <v>2.2522522522522522E-3</v>
      </c>
      <c r="U92" s="75">
        <f>各種係数!P90</f>
        <v>2.4647887323943664E-3</v>
      </c>
      <c r="V92" s="75">
        <f>各種係数!Q90</f>
        <v>1.8084831090618236E-3</v>
      </c>
      <c r="W92" s="75">
        <f>各種係数!R90</f>
        <v>4.5801940484579114E-3</v>
      </c>
      <c r="X92" s="75">
        <f>各種係数!S90</f>
        <v>0</v>
      </c>
      <c r="Y92" s="75">
        <f>各種係数!T90</f>
        <v>0</v>
      </c>
      <c r="Z92" s="75">
        <f>各種係数!U90</f>
        <v>1.3684570646595963E-3</v>
      </c>
      <c r="AA92" s="75">
        <f>各種係数!V90</f>
        <v>7.9997538537275776E-4</v>
      </c>
      <c r="AB92" s="75">
        <f>各種係数!W90</f>
        <v>1.2053219600389412E-3</v>
      </c>
      <c r="AC92" s="75">
        <f>各種係数!X90</f>
        <v>1.2048823930012049E-3</v>
      </c>
      <c r="AD92" s="75">
        <f>各種係数!Y90</f>
        <v>9.2433645847088343E-4</v>
      </c>
      <c r="AE92" s="75">
        <f>各種係数!Z90</f>
        <v>1.3264501326450133E-3</v>
      </c>
      <c r="AF92" s="75">
        <f>各種係数!AA90</f>
        <v>1.6830294530154279E-3</v>
      </c>
      <c r="AG92" s="75">
        <f>各種係数!AB90</f>
        <v>0</v>
      </c>
      <c r="AH92" s="75">
        <f>各種係数!AC90</f>
        <v>3.4406704896338776E-3</v>
      </c>
      <c r="AI92" s="75">
        <f>各種係数!AD90</f>
        <v>0</v>
      </c>
      <c r="AJ92" s="75">
        <f>各種係数!AE90</f>
        <v>3.2560812104960733E-3</v>
      </c>
      <c r="AK92" s="75">
        <f>各種係数!AF90</f>
        <v>0</v>
      </c>
      <c r="AL92" s="75">
        <f>各種係数!AG90</f>
        <v>0</v>
      </c>
      <c r="AM92" s="75">
        <f>各種係数!AH90</f>
        <v>7.9965841054155124E-3</v>
      </c>
      <c r="AN92" s="75">
        <f>各種係数!AI90</f>
        <v>3.8834951456310678E-3</v>
      </c>
      <c r="AO92" s="75">
        <f>各種係数!AJ90</f>
        <v>0</v>
      </c>
      <c r="AP92" s="75">
        <f>各種係数!AK90</f>
        <v>9.947774185525989E-4</v>
      </c>
      <c r="AQ92" s="75">
        <f>各種係数!AL90</f>
        <v>2.0242914979757085E-3</v>
      </c>
      <c r="AR92" s="75">
        <f>各種係数!AM90</f>
        <v>1.5738117721120553E-3</v>
      </c>
      <c r="AS92" s="75">
        <f>各種係数!AN90</f>
        <v>1.0765415398489461E-2</v>
      </c>
      <c r="AT92" s="75">
        <f>各種係数!AO90</f>
        <v>3.2264420471897937E-3</v>
      </c>
      <c r="AU92" s="75">
        <f>各種係数!AP90</f>
        <v>2.0687752850312613E-3</v>
      </c>
      <c r="AV92" s="75">
        <f>各種係数!AQ90</f>
        <v>7.7922077922077922E-3</v>
      </c>
      <c r="AW92" s="75">
        <f>各種係数!AR90</f>
        <v>3.4131148939801187E-3</v>
      </c>
      <c r="AX92" s="75">
        <f>各種係数!AS90</f>
        <v>2.717391304347826E-3</v>
      </c>
      <c r="AY92" s="75">
        <f>各種係数!AT90</f>
        <v>0</v>
      </c>
      <c r="AZ92" s="75">
        <f>各種係数!AU90</f>
        <v>2.8463869249839317E-3</v>
      </c>
      <c r="BA92" s="75">
        <f>各種係数!AV90</f>
        <v>2.8524245608767453E-3</v>
      </c>
      <c r="BB92" s="75">
        <f>各種係数!AW90</f>
        <v>5.7691515226439196E-4</v>
      </c>
      <c r="BC92" s="75">
        <f>各種係数!AX90</f>
        <v>5.6340144230769226E-4</v>
      </c>
      <c r="BD92" s="75">
        <f>各種係数!AY90</f>
        <v>7.6345811824925173E-3</v>
      </c>
      <c r="BE92" s="75">
        <f>各種係数!AZ90</f>
        <v>2.6156941649899397E-3</v>
      </c>
      <c r="BF92" s="75">
        <f>各種係数!BA90</f>
        <v>2.4568662947500645E-3</v>
      </c>
      <c r="BG92" s="75">
        <f>各種係数!BB90</f>
        <v>6.0817217331784849E-3</v>
      </c>
      <c r="BH92" s="75">
        <f>各種係数!BC90</f>
        <v>4.3420967358665831E-3</v>
      </c>
      <c r="BI92" s="75">
        <f>各種係数!BD90</f>
        <v>2.4055934374026511E-3</v>
      </c>
      <c r="BJ92" s="75">
        <f>各種係数!BE90</f>
        <v>5.2987114289457724E-3</v>
      </c>
      <c r="BK92" s="75">
        <f>各種係数!BF90</f>
        <v>9.3124608126304107E-3</v>
      </c>
      <c r="BL92" s="75">
        <f>各種係数!BG90</f>
        <v>3.1172069825436408E-4</v>
      </c>
      <c r="BM92" s="75">
        <f>各種係数!BH90</f>
        <v>1.070962935369715E-2</v>
      </c>
      <c r="BN92" s="75">
        <f>各種係数!BI90</f>
        <v>2.1099272075113407E-3</v>
      </c>
      <c r="BO92" s="75">
        <f>各種係数!BJ90</f>
        <v>4.3072069885950011E-3</v>
      </c>
      <c r="BP92" s="75">
        <f>各種係数!BK90</f>
        <v>5.5593041067911589E-2</v>
      </c>
      <c r="BQ92" s="75">
        <f>各種係数!BL90</f>
        <v>0</v>
      </c>
      <c r="BR92" s="75">
        <f>各種係数!BM90</f>
        <v>8.7450808919982512E-4</v>
      </c>
      <c r="BS92" s="75">
        <f>各種係数!BN90</f>
        <v>1.4468508387213456E-3</v>
      </c>
      <c r="BT92" s="75">
        <f>各種係数!BO90</f>
        <v>1.0649627263045794E-3</v>
      </c>
      <c r="BU92" s="75">
        <f>各種係数!BP90</f>
        <v>3.4093330492222457E-3</v>
      </c>
      <c r="BV92" s="75">
        <f>各種係数!BQ90</f>
        <v>3.2305772034529417E-3</v>
      </c>
      <c r="BW92" s="75">
        <f>各種係数!BR90</f>
        <v>0</v>
      </c>
      <c r="BX92" s="75">
        <f>各種係数!BS90</f>
        <v>1.6735313608871813E-3</v>
      </c>
      <c r="BY92" s="75">
        <f>各種係数!BT90</f>
        <v>1.8854269825550392E-3</v>
      </c>
      <c r="BZ92" s="75">
        <f>各種係数!BU90</f>
        <v>1.7733632005030261E-3</v>
      </c>
      <c r="CA92" s="75">
        <f>各種係数!BV90</f>
        <v>2.5391383102600596E-3</v>
      </c>
      <c r="CB92" s="75">
        <f>各種係数!BW90</f>
        <v>1.1442494733086983E-2</v>
      </c>
      <c r="CC92" s="75">
        <f>各種係数!BX90</f>
        <v>1.2641776937618147E-2</v>
      </c>
      <c r="CD92" s="75">
        <f>各種係数!BY90</f>
        <v>2.9689023729548163E-2</v>
      </c>
      <c r="CE92" s="75">
        <f>各種係数!BZ90</f>
        <v>2.5404336190513127E-3</v>
      </c>
      <c r="CF92" s="75">
        <f>各種係数!CA90</f>
        <v>1.3872730218105239E-2</v>
      </c>
      <c r="CG92" s="75">
        <f>各種係数!CB90</f>
        <v>3.8477146947203181E-2</v>
      </c>
      <c r="CH92" s="75">
        <f>各種係数!CC90</f>
        <v>3.2176863303053521E-3</v>
      </c>
      <c r="CI92" s="75">
        <f>各種係数!CD90</f>
        <v>3.0379841204756404E-3</v>
      </c>
      <c r="CJ92" s="75">
        <f>各種係数!CE90</f>
        <v>0</v>
      </c>
      <c r="CK92" s="75">
        <f>各種係数!CF90</f>
        <v>4.8285852245292128E-4</v>
      </c>
      <c r="CL92" s="75">
        <f>各種係数!CG90</f>
        <v>2.486946784547076E-3</v>
      </c>
      <c r="CM92" s="75">
        <f>各種係数!CH90</f>
        <v>0</v>
      </c>
      <c r="CN92" s="75">
        <f>各種係数!CI90</f>
        <v>3.7370850736425589E-3</v>
      </c>
      <c r="CO92" s="75">
        <f>各種係数!CJ90</f>
        <v>4.1551246537396124E-3</v>
      </c>
      <c r="CP92" s="75">
        <f>各種係数!CK90</f>
        <v>3.8961038961038961E-3</v>
      </c>
      <c r="CQ92" s="75">
        <f>各種係数!CL90</f>
        <v>9.4088770709756589E-3</v>
      </c>
      <c r="CR92" s="75">
        <f>各種係数!CM90</f>
        <v>2.6061394086720559E-2</v>
      </c>
      <c r="CS92" s="75">
        <f>各種係数!CN90</f>
        <v>2.24271118863693E-3</v>
      </c>
      <c r="CT92" s="75">
        <f>各種係数!CO90</f>
        <v>2.2336251131904617E-2</v>
      </c>
      <c r="CU92" s="75">
        <f>各種係数!CP90</f>
        <v>4.5538178472861084E-3</v>
      </c>
      <c r="CV92" s="75">
        <f>各種係数!CQ90</f>
        <v>2.8383512659238212E-2</v>
      </c>
      <c r="CW92" s="75">
        <f>各種係数!CR90</f>
        <v>5.4323995127892814E-2</v>
      </c>
      <c r="CX92" s="75">
        <f>各種係数!CS90</f>
        <v>2.8983160621761657E-2</v>
      </c>
      <c r="CY92" s="75">
        <f>各種係数!CT90</f>
        <v>1.3684407251282265E-2</v>
      </c>
      <c r="CZ92" s="75">
        <f>各種係数!CU90</f>
        <v>4.0620467474256385E-3</v>
      </c>
      <c r="DA92" s="75">
        <f>各種係数!CV90</f>
        <v>1.8206501975805475E-2</v>
      </c>
      <c r="DB92" s="75">
        <f>各種係数!CW90</f>
        <v>5.498090348354588E-3</v>
      </c>
      <c r="DC92" s="75">
        <f>各種係数!CX90</f>
        <v>1.1957717510881523E-2</v>
      </c>
      <c r="DD92" s="75">
        <f>各種係数!CY90</f>
        <v>1.3778145754963193E-2</v>
      </c>
      <c r="DE92" s="75">
        <f>各種係数!CZ90</f>
        <v>1.0132995566814441E-3</v>
      </c>
      <c r="DF92" s="75">
        <f>各種係数!DA90</f>
        <v>3.1823476778147314E-2</v>
      </c>
      <c r="DG92" s="75">
        <f>各種係数!DB90</f>
        <v>1.3911511041093696E-2</v>
      </c>
      <c r="DH92" s="75">
        <f>各種係数!DC90</f>
        <v>3.3963545794180911E-3</v>
      </c>
      <c r="DI92" s="75">
        <f>各種係数!DD90</f>
        <v>1.3729593972373378E-3</v>
      </c>
      <c r="DJ92" s="75">
        <f>各種係数!DE90</f>
        <v>1.3578946302130289E-2</v>
      </c>
      <c r="DK92" s="75">
        <f>各種係数!DF90</f>
        <v>1.4330682571239232E-2</v>
      </c>
      <c r="DL92" s="75">
        <f>各種係数!DG90</f>
        <v>6.8970729955972112E-4</v>
      </c>
      <c r="DM92" s="75">
        <f>各種係数!DH90</f>
        <v>3.2626427406199022E-4</v>
      </c>
      <c r="DN92" s="75">
        <f>各種係数!DI90</f>
        <v>7.7350534751891879E-3</v>
      </c>
      <c r="DO92" s="75">
        <f>各種係数!DJ90</f>
        <v>6.9524913093858636E-4</v>
      </c>
      <c r="DP92" s="75">
        <f>各種係数!DK90</f>
        <v>6.5279477764177887E-3</v>
      </c>
      <c r="DQ92" s="75">
        <f>各種係数!DL90</f>
        <v>0</v>
      </c>
      <c r="DR92" s="75">
        <f>各種係数!DM90</f>
        <v>2.9116166488344763E-3</v>
      </c>
      <c r="DS92" s="75">
        <f>各種係数!DN90</f>
        <v>1.6035481328838866E-3</v>
      </c>
      <c r="DT92" s="73">
        <f>各種係数!DO90</f>
        <v>1.500895490755006E-3</v>
      </c>
      <c r="DU92" s="73">
        <f>各種係数!DP90</f>
        <v>3.1678533688417228E-3</v>
      </c>
      <c r="DV92" s="73">
        <f>各種係数!DQ90</f>
        <v>4.6942965351401747E-4</v>
      </c>
      <c r="DW92" s="73">
        <f>各種係数!DR90</f>
        <v>8.8631225986270069E-4</v>
      </c>
      <c r="DX92" s="73">
        <f>各種係数!DS90</f>
        <v>1.9229358530168351E-3</v>
      </c>
      <c r="DY92" s="73">
        <f>各種係数!DT90</f>
        <v>1.9942334482237556E-3</v>
      </c>
      <c r="DZ92" s="73">
        <f>各種係数!DU90</f>
        <v>1.3104573634553881E-3</v>
      </c>
      <c r="EA92" s="73">
        <f>各種係数!DV90</f>
        <v>2.2369091279016281E-3</v>
      </c>
      <c r="EB92" s="73">
        <f>各種係数!DW90</f>
        <v>2.991560708576319E-4</v>
      </c>
      <c r="EC92" s="73">
        <f>各種係数!DX90</f>
        <v>0</v>
      </c>
      <c r="ED92" s="73">
        <f>各種係数!DY90</f>
        <v>1.1821145485741223E-3</v>
      </c>
      <c r="EE92" s="73">
        <f>各種係数!DZ90</f>
        <v>7.0845572471081217E-4</v>
      </c>
      <c r="EF92" s="73">
        <f>各種係数!EA90</f>
        <v>9.08134299821186E-4</v>
      </c>
      <c r="EG92" s="73">
        <f>各種係数!EB90</f>
        <v>1.0022560469111644E-3</v>
      </c>
      <c r="EH92" s="73">
        <f>各種係数!EC90</f>
        <v>1.0452252716152844E-3</v>
      </c>
      <c r="EI92" s="73">
        <f>各種係数!ED90</f>
        <v>9.30718147211653E-4</v>
      </c>
      <c r="EJ92" s="73">
        <f>各種係数!EE90</f>
        <v>1.0937484966516713E-3</v>
      </c>
      <c r="EK92" s="73">
        <f>各種係数!EF90</f>
        <v>0</v>
      </c>
      <c r="EL92" s="73">
        <f>各種係数!EG90</f>
        <v>2.1074021280941429E-3</v>
      </c>
      <c r="EM92" s="73">
        <f>各種係数!EH90</f>
        <v>0</v>
      </c>
      <c r="EN92" s="73">
        <f>各種係数!EI90</f>
        <v>1.3686091753695379E-3</v>
      </c>
      <c r="EO92" s="73">
        <f>各種係数!EJ90</f>
        <v>2.8253630293417577E-7</v>
      </c>
      <c r="EP92" s="73">
        <f>各種係数!EK90</f>
        <v>0</v>
      </c>
      <c r="EQ92" s="73">
        <f>各種係数!EL90</f>
        <v>3.0156233364070275E-3</v>
      </c>
      <c r="ER92" s="73">
        <f>各種係数!EM90</f>
        <v>1.5847079378986306E-3</v>
      </c>
      <c r="ES92" s="73">
        <f>各種係数!EN90</f>
        <v>6.7868683888585156E-6</v>
      </c>
      <c r="ET92" s="73">
        <f>各種係数!EO90</f>
        <v>6.9118673991609497E-4</v>
      </c>
      <c r="EU92" s="73">
        <f>各種係数!EP90</f>
        <v>1.1311998061452485E-3</v>
      </c>
      <c r="EV92" s="73">
        <f>各種係数!EQ90</f>
        <v>8.6252958043999827E-4</v>
      </c>
      <c r="EW92" s="73">
        <f>各種係数!ER90</f>
        <v>3.9476538742042365E-3</v>
      </c>
      <c r="EX92" s="73">
        <f>各種係数!ES90</f>
        <v>1.669863043386043E-3</v>
      </c>
      <c r="EY92" s="73">
        <f>各種係数!ET90</f>
        <v>1.4288303130979745E-3</v>
      </c>
      <c r="EZ92" s="73">
        <f>各種係数!EU90</f>
        <v>3.2736345447510061E-3</v>
      </c>
      <c r="FA92" s="73">
        <f>各種係数!EV90</f>
        <v>1.7744631671927906E-3</v>
      </c>
      <c r="FB92" s="73">
        <f>各種係数!EW90</f>
        <v>1.6552262908884447E-3</v>
      </c>
      <c r="FC92" s="73">
        <f>各種係数!EX90</f>
        <v>0</v>
      </c>
      <c r="FD92" s="73">
        <f>各種係数!EY90</f>
        <v>1.4871097392876766E-3</v>
      </c>
      <c r="FE92" s="73">
        <f>各種係数!EZ90</f>
        <v>1.1808138989378315E-3</v>
      </c>
      <c r="FF92" s="73">
        <f>各種係数!FA90</f>
        <v>5.5872844078989567E-4</v>
      </c>
      <c r="FG92" s="73">
        <f>各種係数!FB90</f>
        <v>4.5756235599741027E-4</v>
      </c>
      <c r="FH92" s="73">
        <f>各種係数!FC90</f>
        <v>2.7174326473800667E-3</v>
      </c>
      <c r="FI92" s="73">
        <f>各種係数!FD90</f>
        <v>1.2123149476058637E-3</v>
      </c>
      <c r="FJ92" s="73">
        <f>各種係数!FE90</f>
        <v>1.0779704311452822E-3</v>
      </c>
      <c r="FK92" s="73">
        <f>各種係数!FF90</f>
        <v>2.2509999300434993E-3</v>
      </c>
      <c r="FL92" s="73">
        <f>各種係数!FG90</f>
        <v>1.9922882436497853E-3</v>
      </c>
      <c r="FM92" s="73">
        <f>各種係数!FH90</f>
        <v>1.2080293989210904E-3</v>
      </c>
      <c r="FN92" s="73">
        <f>各種係数!FI90</f>
        <v>2.2612733692824907E-3</v>
      </c>
      <c r="FO92" s="73">
        <f>各種係数!FJ90</f>
        <v>3.377412840534208E-3</v>
      </c>
      <c r="FP92" s="73">
        <f>各種係数!FK90</f>
        <v>4.5442297347162455E-4</v>
      </c>
      <c r="FQ92" s="73">
        <f>各種係数!FL90</f>
        <v>3.7401099968907181E-3</v>
      </c>
      <c r="FR92" s="73">
        <f>各種係数!FM90</f>
        <v>1.0708720209270462E-3</v>
      </c>
      <c r="FS92" s="73">
        <f>各種係数!FN90</f>
        <v>1.6467286032375223E-3</v>
      </c>
      <c r="FT92" s="73">
        <f>各種係数!FO90</f>
        <v>1.7702909512095907E-2</v>
      </c>
      <c r="FU92" s="73">
        <f>各種係数!FP90</f>
        <v>0</v>
      </c>
      <c r="FV92" s="73">
        <f>各種係数!FQ90</f>
        <v>4.4542023552126788E-4</v>
      </c>
      <c r="FW92" s="73">
        <f>各種係数!FR90</f>
        <v>8.3844373718667642E-4</v>
      </c>
      <c r="FX92" s="73">
        <f>各種係数!FS90</f>
        <v>7.2776257783714897E-4</v>
      </c>
      <c r="FY92" s="73">
        <f>各種係数!FT90</f>
        <v>1.4887851318193248E-3</v>
      </c>
      <c r="FZ92" s="73">
        <f>各種係数!FU90</f>
        <v>1.9921313132138401E-3</v>
      </c>
      <c r="GA92" s="73">
        <f>各種係数!FV90</f>
        <v>8.5995175832679022E-4</v>
      </c>
      <c r="GB92" s="73">
        <f>各種係数!FW90</f>
        <v>1.2103342351808888E-3</v>
      </c>
      <c r="GC92" s="73">
        <f>各種係数!FX90</f>
        <v>1.1855347180902028E-3</v>
      </c>
      <c r="GD92" s="73">
        <f>各種係数!FY90</f>
        <v>1.3527019476827116E-3</v>
      </c>
      <c r="GE92" s="73">
        <f>各種係数!FZ90</f>
        <v>1.4440514675918498E-3</v>
      </c>
      <c r="GF92" s="73">
        <f>各種係数!GA90</f>
        <v>4.4617357149911909E-3</v>
      </c>
      <c r="GG92" s="73">
        <f>各種係数!GB90</f>
        <v>4.5706226921413675E-3</v>
      </c>
      <c r="GH92" s="73">
        <f>各種係数!GC90</f>
        <v>1.1082029015955468E-2</v>
      </c>
      <c r="GI92" s="73">
        <f>各種係数!GD90</f>
        <v>1.6504309691687659E-3</v>
      </c>
      <c r="GJ92" s="73">
        <f>各種係数!GE90</f>
        <v>4.9766683637090716E-3</v>
      </c>
      <c r="GK92" s="73">
        <f>各種係数!GF90</f>
        <v>1.3053066458050398E-2</v>
      </c>
      <c r="GL92" s="73">
        <f>各種係数!GG90</f>
        <v>2.0654054030785724E-3</v>
      </c>
      <c r="GM92" s="73">
        <f>各種係数!GH90</f>
        <v>1.9244465520118286E-3</v>
      </c>
      <c r="GN92" s="73">
        <f>各種係数!GI90</f>
        <v>6.2104845091133271E-4</v>
      </c>
      <c r="GO92" s="73">
        <f>各種係数!GJ90</f>
        <v>1.2759952175016506E-3</v>
      </c>
      <c r="GP92" s="73">
        <f>各種係数!GK90</f>
        <v>1.1510158003877665E-3</v>
      </c>
      <c r="GQ92" s="73">
        <f>各種係数!GL90</f>
        <v>1.9480386607183809E-3</v>
      </c>
      <c r="GR92" s="73">
        <f>各種係数!GM90</f>
        <v>1.960833220766079E-3</v>
      </c>
      <c r="GS92" s="73">
        <f>各種係数!GN90</f>
        <v>2.7228252468626444E-3</v>
      </c>
      <c r="GT92" s="73">
        <f>各種係数!GO90</f>
        <v>1.7732490296547858E-3</v>
      </c>
      <c r="GU92" s="73">
        <f>各種係数!GP90</f>
        <v>3.7882326231865777E-3</v>
      </c>
      <c r="GV92" s="73">
        <f>各種係数!GQ90</f>
        <v>8.966961822665943E-3</v>
      </c>
      <c r="GW92" s="73">
        <f>各種係数!GR90</f>
        <v>9.2280306214807752E-4</v>
      </c>
      <c r="GX92" s="73">
        <f>各種係数!GS90</f>
        <v>8.8098049979379502E-3</v>
      </c>
      <c r="GY92" s="73">
        <f>各種係数!GT90</f>
        <v>2.8970319567021056E-3</v>
      </c>
      <c r="GZ92" s="73">
        <f>各種係数!GU90</f>
        <v>1.0094034364017188</v>
      </c>
      <c r="HA92" s="73">
        <f>各種係数!GV90</f>
        <v>1.7860028109638396E-2</v>
      </c>
      <c r="HB92" s="73">
        <f>各種係数!GW90</f>
        <v>9.7822756975292479E-3</v>
      </c>
      <c r="HC92" s="73">
        <f>各種係数!GX90</f>
        <v>4.8250719036627499E-3</v>
      </c>
      <c r="HD92" s="73">
        <f>各種係数!GY90</f>
        <v>1.7744172741362631E-3</v>
      </c>
      <c r="HE92" s="73">
        <f>各種係数!GZ90</f>
        <v>6.4563370430216899E-3</v>
      </c>
      <c r="HF92" s="73">
        <f>各種係数!HA90</f>
        <v>2.2314689517251678E-3</v>
      </c>
      <c r="HG92" s="73">
        <f>各種係数!HB90</f>
        <v>4.6774144056474024E-3</v>
      </c>
      <c r="HH92" s="73">
        <f>各種係数!HC90</f>
        <v>4.99320384639192E-3</v>
      </c>
      <c r="HI92" s="73">
        <f>各種係数!HD90</f>
        <v>7.7686294327868445E-4</v>
      </c>
      <c r="HJ92" s="73">
        <f>各種係数!HE90</f>
        <v>1.0599600487532492E-2</v>
      </c>
      <c r="HK92" s="73">
        <f>各種係数!HF90</f>
        <v>5.2948537434256548E-3</v>
      </c>
      <c r="HL92" s="73">
        <f>各種係数!HG90</f>
        <v>3.259074632833934E-3</v>
      </c>
      <c r="HM92" s="73">
        <f>各種係数!HH90</f>
        <v>9.4750790280937499E-4</v>
      </c>
      <c r="HN92" s="73">
        <f>各種係数!HI90</f>
        <v>4.7494342285038628E-3</v>
      </c>
      <c r="HO92" s="73">
        <f>各種係数!HJ90</f>
        <v>5.835344736151318E-3</v>
      </c>
      <c r="HP92" s="73">
        <f>各種係数!HK90</f>
        <v>1.0892803925640448E-3</v>
      </c>
      <c r="HQ92" s="73">
        <f>各種係数!HL90</f>
        <v>8.3171731259439551E-4</v>
      </c>
      <c r="HR92" s="73">
        <f>各種係数!HM90</f>
        <v>3.2661502728983018E-3</v>
      </c>
      <c r="HS92" s="73">
        <f>各種係数!HN90</f>
        <v>6.8470350661294619E-4</v>
      </c>
      <c r="HT92" s="73">
        <f>各種係数!HO90</f>
        <v>2.6988903121931435E-3</v>
      </c>
      <c r="HU92" s="73">
        <f>各種係数!HP90</f>
        <v>9.5413933441770133E-4</v>
      </c>
      <c r="HV92" s="73">
        <f>各種係数!HQ90</f>
        <v>2.0459161385762165E-3</v>
      </c>
      <c r="HW92" s="203">
        <v>0</v>
      </c>
      <c r="HX92" s="203">
        <f t="shared" si="28"/>
        <v>0</v>
      </c>
      <c r="HY92" s="203">
        <f t="shared" si="29"/>
        <v>0</v>
      </c>
      <c r="HZ92" s="72">
        <f>各種係数!HT90</f>
        <v>8.5852942115513553E-4</v>
      </c>
      <c r="IA92" s="221">
        <f t="shared" si="30"/>
        <v>0</v>
      </c>
      <c r="IB92" s="203">
        <f t="shared" si="37"/>
        <v>0</v>
      </c>
      <c r="IC92" s="219">
        <f t="shared" si="38"/>
        <v>0</v>
      </c>
      <c r="ID92" s="219">
        <f t="shared" si="39"/>
        <v>0</v>
      </c>
      <c r="IE92" s="72">
        <f>各種係数!HT90</f>
        <v>8.5852942115513553E-4</v>
      </c>
      <c r="IF92" s="221">
        <f t="shared" si="31"/>
        <v>0</v>
      </c>
      <c r="II92" s="72">
        <f>各種係数!I90</f>
        <v>8.4920639147645328E-4</v>
      </c>
      <c r="IJ92" s="219">
        <f t="shared" si="40"/>
        <v>0</v>
      </c>
      <c r="IK92" s="73">
        <f>各種係数!C90</f>
        <v>0.30601539942252165</v>
      </c>
      <c r="IL92" s="219">
        <f t="shared" si="41"/>
        <v>0</v>
      </c>
      <c r="IM92" s="232">
        <v>0</v>
      </c>
      <c r="IN92" s="545">
        <f>各種係数!E90</f>
        <v>0.65831231442163407</v>
      </c>
      <c r="IO92" s="219">
        <f t="shared" si="42"/>
        <v>0</v>
      </c>
      <c r="IP92" s="545">
        <f>各種係数!F90</f>
        <v>0.45911688643402188</v>
      </c>
      <c r="IQ92" s="232">
        <f t="shared" si="43"/>
        <v>0</v>
      </c>
      <c r="IR92" s="72">
        <f>各種係数!HT90</f>
        <v>8.5852942115513553E-4</v>
      </c>
      <c r="IS92" s="233">
        <f t="shared" si="44"/>
        <v>0</v>
      </c>
      <c r="IT92" s="234">
        <f t="shared" si="45"/>
        <v>0</v>
      </c>
      <c r="IU92" s="234">
        <f t="shared" si="46"/>
        <v>0</v>
      </c>
      <c r="IV92" s="234">
        <f t="shared" si="47"/>
        <v>0</v>
      </c>
      <c r="IW92" s="235">
        <f t="shared" si="48"/>
        <v>0</v>
      </c>
      <c r="IY92" s="177"/>
      <c r="IZ92" s="181"/>
      <c r="JA92" s="178"/>
      <c r="JB92" s="181"/>
    </row>
    <row r="93" spans="1:262">
      <c r="A93" s="6" t="s">
        <v>303</v>
      </c>
      <c r="B93" s="1" t="s">
        <v>183</v>
      </c>
      <c r="C93" s="219">
        <f>'計算2-1'!AC93</f>
        <v>0</v>
      </c>
      <c r="D93" s="545">
        <f>各種係数!D91</f>
        <v>0.54494518879415343</v>
      </c>
      <c r="E93" s="545">
        <f>各種係数!E91</f>
        <v>0.45505481120584651</v>
      </c>
      <c r="F93" s="545">
        <f>各種係数!F91</f>
        <v>0.44141291108404385</v>
      </c>
      <c r="G93" s="546">
        <f t="shared" si="32"/>
        <v>0</v>
      </c>
      <c r="H93" s="546">
        <f t="shared" si="33"/>
        <v>0</v>
      </c>
      <c r="I93" s="546">
        <f t="shared" si="34"/>
        <v>0</v>
      </c>
      <c r="J93" s="72">
        <f>各種係数!HT91</f>
        <v>8.6479902557856268E-4</v>
      </c>
      <c r="K93" s="221">
        <f t="shared" si="35"/>
        <v>0</v>
      </c>
      <c r="L93" s="546">
        <v>0</v>
      </c>
      <c r="M93" s="558">
        <f>各種係数!C91</f>
        <v>9.4663296316282786E-2</v>
      </c>
      <c r="N93" s="546">
        <f t="shared" si="36"/>
        <v>0</v>
      </c>
      <c r="O93" s="75">
        <f>各種係数!J91</f>
        <v>2.7448145877745957E-5</v>
      </c>
      <c r="P93" s="75">
        <f>各種係数!K91</f>
        <v>4.6514873130683533E-5</v>
      </c>
      <c r="Q93" s="75">
        <f>各種係数!L91</f>
        <v>2.4126907533626878E-4</v>
      </c>
      <c r="R93" s="75">
        <f>各種係数!M91</f>
        <v>0</v>
      </c>
      <c r="S93" s="75">
        <f>各種係数!N91</f>
        <v>0</v>
      </c>
      <c r="T93" s="75">
        <f>各種係数!O91</f>
        <v>0</v>
      </c>
      <c r="U93" s="75">
        <f>各種係数!P91</f>
        <v>0</v>
      </c>
      <c r="V93" s="75">
        <f>各種係数!Q91</f>
        <v>6.2047144066999153E-4</v>
      </c>
      <c r="W93" s="75">
        <f>各種係数!R91</f>
        <v>4.3362783890725786E-4</v>
      </c>
      <c r="X93" s="75">
        <f>各種係数!S91</f>
        <v>0</v>
      </c>
      <c r="Y93" s="75">
        <f>各種係数!T91</f>
        <v>0</v>
      </c>
      <c r="Z93" s="75">
        <f>各種係数!U91</f>
        <v>9.7746933189971161E-5</v>
      </c>
      <c r="AA93" s="75">
        <f>各種係数!V91</f>
        <v>4.615242607919756E-5</v>
      </c>
      <c r="AB93" s="75">
        <f>各種係数!W91</f>
        <v>2.3179268462287329E-4</v>
      </c>
      <c r="AC93" s="75">
        <f>各種係数!X91</f>
        <v>2.6193095500026193E-4</v>
      </c>
      <c r="AD93" s="75">
        <f>各種係数!Y91</f>
        <v>1.3204806549584047E-4</v>
      </c>
      <c r="AE93" s="75">
        <f>各種係数!Z91</f>
        <v>2.3302502330250233E-4</v>
      </c>
      <c r="AF93" s="75">
        <f>各種係数!AA91</f>
        <v>3.2057703866960528E-4</v>
      </c>
      <c r="AG93" s="75">
        <f>各種係数!AB91</f>
        <v>0</v>
      </c>
      <c r="AH93" s="75">
        <f>各種係数!AC91</f>
        <v>4.4111160123511248E-4</v>
      </c>
      <c r="AI93" s="75">
        <f>各種係数!AD91</f>
        <v>0</v>
      </c>
      <c r="AJ93" s="75">
        <f>各種係数!AE91</f>
        <v>5.7460256655813061E-4</v>
      </c>
      <c r="AK93" s="75">
        <f>各種係数!AF91</f>
        <v>0</v>
      </c>
      <c r="AL93" s="75">
        <f>各種係数!AG91</f>
        <v>0</v>
      </c>
      <c r="AM93" s="75">
        <f>各種係数!AH91</f>
        <v>2.4080800977046317E-3</v>
      </c>
      <c r="AN93" s="75">
        <f>各種係数!AI91</f>
        <v>7.6051779935275082E-4</v>
      </c>
      <c r="AO93" s="75">
        <f>各種係数!AJ91</f>
        <v>0</v>
      </c>
      <c r="AP93" s="75">
        <f>各種係数!AK91</f>
        <v>2.4869435463814973E-4</v>
      </c>
      <c r="AQ93" s="75">
        <f>各種係数!AL91</f>
        <v>4.0485829959514168E-4</v>
      </c>
      <c r="AR93" s="75">
        <f>各種係数!AM91</f>
        <v>3.1476235442241108E-4</v>
      </c>
      <c r="AS93" s="75">
        <f>各種係数!AN91</f>
        <v>5.6363431405703982E-5</v>
      </c>
      <c r="AT93" s="75">
        <f>各種係数!AO91</f>
        <v>1.9703462883601794E-4</v>
      </c>
      <c r="AU93" s="75">
        <f>各種係数!AP91</f>
        <v>1.8389113644722325E-4</v>
      </c>
      <c r="AV93" s="75">
        <f>各種係数!AQ91</f>
        <v>2.5974025974025974E-3</v>
      </c>
      <c r="AW93" s="75">
        <f>各種係数!AR91</f>
        <v>6.3995904262127224E-4</v>
      </c>
      <c r="AX93" s="75">
        <f>各種係数!AS91</f>
        <v>0</v>
      </c>
      <c r="AY93" s="75">
        <f>各種係数!AT91</f>
        <v>0</v>
      </c>
      <c r="AZ93" s="75">
        <f>各種係数!AU91</f>
        <v>9.1818933063997791E-5</v>
      </c>
      <c r="BA93" s="75">
        <f>各種係数!AV91</f>
        <v>1.5012760846719713E-4</v>
      </c>
      <c r="BB93" s="75">
        <f>各種係数!AW91</f>
        <v>0</v>
      </c>
      <c r="BC93" s="75">
        <f>各種係数!AX91</f>
        <v>0</v>
      </c>
      <c r="BD93" s="75">
        <f>各種係数!AY91</f>
        <v>1.7351320869301177E-4</v>
      </c>
      <c r="BE93" s="75">
        <f>各種係数!AZ91</f>
        <v>1.5090543259557344E-4</v>
      </c>
      <c r="BF93" s="75">
        <f>各種係数!BA91</f>
        <v>8.1279787194738981E-4</v>
      </c>
      <c r="BG93" s="75">
        <f>各種係数!BB91</f>
        <v>4.4322510786079365E-4</v>
      </c>
      <c r="BH93" s="75">
        <f>各種係数!BC91</f>
        <v>2.5922965587263185E-4</v>
      </c>
      <c r="BI93" s="75">
        <f>各種係数!BD91</f>
        <v>2.7690284171541312E-4</v>
      </c>
      <c r="BJ93" s="75">
        <f>各種係数!BE91</f>
        <v>3.260276727413443E-4</v>
      </c>
      <c r="BK93" s="75">
        <f>各種係数!BF91</f>
        <v>1.747371234158024E-4</v>
      </c>
      <c r="BL93" s="75">
        <f>各種係数!BG91</f>
        <v>3.1172069825436408E-4</v>
      </c>
      <c r="BM93" s="75">
        <f>各種係数!BH91</f>
        <v>9.3127211771279567E-5</v>
      </c>
      <c r="BN93" s="75">
        <f>各種係数!BI91</f>
        <v>5.2748180187783521E-5</v>
      </c>
      <c r="BO93" s="75">
        <f>各種係数!BJ91</f>
        <v>6.0664887163309877E-5</v>
      </c>
      <c r="BP93" s="75">
        <f>各種係数!BK91</f>
        <v>1.0029907360128382E-4</v>
      </c>
      <c r="BQ93" s="75">
        <f>各種係数!BL91</f>
        <v>0</v>
      </c>
      <c r="BR93" s="75">
        <f>各種係数!BM91</f>
        <v>4.3725404459991256E-4</v>
      </c>
      <c r="BS93" s="75">
        <f>各種係数!BN91</f>
        <v>7.9124655242573589E-5</v>
      </c>
      <c r="BT93" s="75">
        <f>各種係数!BO91</f>
        <v>2.1299254526091589E-3</v>
      </c>
      <c r="BU93" s="75">
        <f>各種係数!BP91</f>
        <v>2.1308331557639036E-4</v>
      </c>
      <c r="BV93" s="75">
        <f>各種係数!BQ91</f>
        <v>6.6079988252446529E-4</v>
      </c>
      <c r="BW93" s="75">
        <f>各種係数!BR91</f>
        <v>0</v>
      </c>
      <c r="BX93" s="75">
        <f>各種係数!BS91</f>
        <v>1.1744079725524079E-4</v>
      </c>
      <c r="BY93" s="75">
        <f>各種係数!BT91</f>
        <v>1.1426830197303268E-4</v>
      </c>
      <c r="BZ93" s="75">
        <f>各種係数!BU91</f>
        <v>1.0315963216222589E-4</v>
      </c>
      <c r="CA93" s="75">
        <f>各種係数!BV91</f>
        <v>9.7037132876180612E-5</v>
      </c>
      <c r="CB93" s="75">
        <f>各種係数!BW91</f>
        <v>2.0192637764271145E-5</v>
      </c>
      <c r="CC93" s="75">
        <f>各種係数!BX91</f>
        <v>0</v>
      </c>
      <c r="CD93" s="75">
        <f>各種係数!BY91</f>
        <v>2.6004984288655324E-4</v>
      </c>
      <c r="CE93" s="75">
        <f>各種係数!BZ91</f>
        <v>4.2663770701625099E-4</v>
      </c>
      <c r="CF93" s="75">
        <f>各種係数!CA91</f>
        <v>1.2167683640225354E-2</v>
      </c>
      <c r="CG93" s="75">
        <f>各種係数!CB91</f>
        <v>3.3446754995830304E-3</v>
      </c>
      <c r="CH93" s="75">
        <f>各種係数!CC91</f>
        <v>1.0944511327569225E-4</v>
      </c>
      <c r="CI93" s="75">
        <f>各種係数!CD91</f>
        <v>6.523278786297387E-4</v>
      </c>
      <c r="CJ93" s="75">
        <f>各種係数!CE91</f>
        <v>0</v>
      </c>
      <c r="CK93" s="75">
        <f>各種係数!CF91</f>
        <v>1.6095284081764044E-3</v>
      </c>
      <c r="CL93" s="75">
        <f>各種係数!CG91</f>
        <v>8.5936381036705247E-4</v>
      </c>
      <c r="CM93" s="75">
        <f>各種係数!CH91</f>
        <v>0</v>
      </c>
      <c r="CN93" s="75">
        <f>各種係数!CI91</f>
        <v>2.1982853374367993E-4</v>
      </c>
      <c r="CO93" s="75">
        <f>各種係数!CJ91</f>
        <v>0</v>
      </c>
      <c r="CP93" s="75">
        <f>各種係数!CK91</f>
        <v>2.5974025974025974E-3</v>
      </c>
      <c r="CQ93" s="75">
        <f>各種係数!CL91</f>
        <v>7.158928206177132E-4</v>
      </c>
      <c r="CR93" s="75">
        <f>各種係数!CM91</f>
        <v>1.0741138560687433E-3</v>
      </c>
      <c r="CS93" s="75">
        <f>各種係数!CN91</f>
        <v>1.868925990530775E-3</v>
      </c>
      <c r="CT93" s="75">
        <f>各種係数!CO91</f>
        <v>2.4858085937119655E-2</v>
      </c>
      <c r="CU93" s="75">
        <f>各種係数!CP91</f>
        <v>1.1223551057957682E-2</v>
      </c>
      <c r="CV93" s="75">
        <f>各種係数!CQ91</f>
        <v>1.992273554484212E-2</v>
      </c>
      <c r="CW93" s="75">
        <f>各種係数!CR91</f>
        <v>0.12034104750304507</v>
      </c>
      <c r="CX93" s="75">
        <f>各種係数!CS91</f>
        <v>8.9863989637305706E-3</v>
      </c>
      <c r="CY93" s="75">
        <f>各種係数!CT91</f>
        <v>2.8633197435240752E-3</v>
      </c>
      <c r="CZ93" s="75">
        <f>各種係数!CU91</f>
        <v>1.6266260612605448E-4</v>
      </c>
      <c r="DA93" s="75">
        <f>各種係数!CV91</f>
        <v>3.6364517927707339E-4</v>
      </c>
      <c r="DB93" s="75">
        <f>各種係数!CW91</f>
        <v>5.0187953887307967E-5</v>
      </c>
      <c r="DC93" s="75">
        <f>各種係数!CX91</f>
        <v>9.0878653082699572E-4</v>
      </c>
      <c r="DD93" s="75">
        <f>各種係数!CY91</f>
        <v>1.2239241167047643E-3</v>
      </c>
      <c r="DE93" s="75">
        <f>各種係数!CZ91</f>
        <v>3.1665611146295127E-5</v>
      </c>
      <c r="DF93" s="75">
        <f>各種係数!DA91</f>
        <v>5.7400435568011072E-4</v>
      </c>
      <c r="DG93" s="75">
        <f>各種係数!DB91</f>
        <v>6.0879549277722891E-3</v>
      </c>
      <c r="DH93" s="75">
        <f>各種係数!DC91</f>
        <v>0.22597079135061701</v>
      </c>
      <c r="DI93" s="75">
        <f>各種係数!DD91</f>
        <v>1.7748011720385099E-3</v>
      </c>
      <c r="DJ93" s="75">
        <f>各種係数!DE91</f>
        <v>7.3440776344979187E-3</v>
      </c>
      <c r="DK93" s="75">
        <f>各種係数!DF91</f>
        <v>6.4060083940799643E-3</v>
      </c>
      <c r="DL93" s="75">
        <f>各種係数!DG91</f>
        <v>8.0119423291321028E-3</v>
      </c>
      <c r="DM93" s="75">
        <f>各種係数!DH91</f>
        <v>4.0456769983686783E-3</v>
      </c>
      <c r="DN93" s="75">
        <f>各種係数!DI91</f>
        <v>1.3682946580659573E-3</v>
      </c>
      <c r="DO93" s="75">
        <f>各種係数!DJ91</f>
        <v>3.2444959443800694E-3</v>
      </c>
      <c r="DP93" s="75">
        <f>各種係数!DK91</f>
        <v>1.1519907840737275E-3</v>
      </c>
      <c r="DQ93" s="75">
        <f>各種係数!DL91</f>
        <v>0</v>
      </c>
      <c r="DR93" s="75">
        <f>各種係数!DM91</f>
        <v>2.178450528826759E-2</v>
      </c>
      <c r="DS93" s="75">
        <f>各種係数!DN91</f>
        <v>1.1459847936552784E-4</v>
      </c>
      <c r="DT93" s="73">
        <f>各種係数!DO91</f>
        <v>6.9498551278027775E-5</v>
      </c>
      <c r="DU93" s="73">
        <f>各種係数!DP91</f>
        <v>1.0474515723698445E-4</v>
      </c>
      <c r="DV93" s="73">
        <f>各種係数!DQ91</f>
        <v>6.4913223269312591E-5</v>
      </c>
      <c r="DW93" s="73">
        <f>各種係数!DR91</f>
        <v>8.9415287505256199E-5</v>
      </c>
      <c r="DX93" s="73">
        <f>各種係数!DS91</f>
        <v>1.3565775683609983E-4</v>
      </c>
      <c r="DY93" s="73">
        <f>各種係数!DT91</f>
        <v>1.2828416936449885E-4</v>
      </c>
      <c r="DZ93" s="73">
        <f>各種係数!DU91</f>
        <v>1.847112641143147E-4</v>
      </c>
      <c r="EA93" s="73">
        <f>各種係数!DV91</f>
        <v>3.5564925553094253E-4</v>
      </c>
      <c r="EB93" s="73">
        <f>各種係数!DW91</f>
        <v>4.1396223134041878E-5</v>
      </c>
      <c r="EC93" s="73">
        <f>各種係数!DX91</f>
        <v>0</v>
      </c>
      <c r="ED93" s="73">
        <f>各種係数!DY91</f>
        <v>1.0720535198909487E-4</v>
      </c>
      <c r="EE93" s="73">
        <f>各種係数!DZ91</f>
        <v>8.5758503324106787E-5</v>
      </c>
      <c r="EF93" s="73">
        <f>各種係数!EA91</f>
        <v>1.1459228826429261E-4</v>
      </c>
      <c r="EG93" s="73">
        <f>各種係数!EB91</f>
        <v>1.3840205902878352E-4</v>
      </c>
      <c r="EH93" s="73">
        <f>各種係数!EC91</f>
        <v>1.4785225590848889E-4</v>
      </c>
      <c r="EI93" s="73">
        <f>各種係数!ED91</f>
        <v>1.2171820542446577E-4</v>
      </c>
      <c r="EJ93" s="73">
        <f>各種係数!EE91</f>
        <v>1.1682121504839342E-4</v>
      </c>
      <c r="EK93" s="73">
        <f>各種係数!EF91</f>
        <v>0</v>
      </c>
      <c r="EL93" s="73">
        <f>各種係数!EG91</f>
        <v>1.0444981793592493E-4</v>
      </c>
      <c r="EM93" s="73">
        <f>各種係数!EH91</f>
        <v>0</v>
      </c>
      <c r="EN93" s="73">
        <f>各種係数!EI91</f>
        <v>9.2862423720667487E-5</v>
      </c>
      <c r="EO93" s="73">
        <f>各種係数!EJ91</f>
        <v>1.9170561144645307E-8</v>
      </c>
      <c r="EP93" s="73">
        <f>各種係数!EK91</f>
        <v>0</v>
      </c>
      <c r="EQ93" s="73">
        <f>各種係数!EL91</f>
        <v>4.6135013534682063E-4</v>
      </c>
      <c r="ER93" s="73">
        <f>各種係数!EM91</f>
        <v>2.1260933128520131E-4</v>
      </c>
      <c r="ES93" s="73">
        <f>各種係数!EN91</f>
        <v>4.7879462028332166E-7</v>
      </c>
      <c r="ET93" s="73">
        <f>各種係数!EO91</f>
        <v>1.1404310949183668E-4</v>
      </c>
      <c r="EU93" s="73">
        <f>各種係数!EP91</f>
        <v>1.3464731455775349E-4</v>
      </c>
      <c r="EV93" s="73">
        <f>各種係数!EQ91</f>
        <v>9.832056660270694E-5</v>
      </c>
      <c r="EW93" s="73">
        <f>各種係数!ER91</f>
        <v>1.1933234536216563E-4</v>
      </c>
      <c r="EX93" s="73">
        <f>各種係数!ES91</f>
        <v>9.7851758296552593E-5</v>
      </c>
      <c r="EY93" s="73">
        <f>各種係数!ET91</f>
        <v>1.2685673859516987E-4</v>
      </c>
      <c r="EZ93" s="73">
        <f>各種係数!EU91</f>
        <v>3.7251208617212312E-4</v>
      </c>
      <c r="FA93" s="73">
        <f>各種係数!EV91</f>
        <v>1.6658235232066095E-4</v>
      </c>
      <c r="FB93" s="73">
        <f>各種係数!EW91</f>
        <v>6.5906358436887717E-5</v>
      </c>
      <c r="FC93" s="73">
        <f>各種係数!EX91</f>
        <v>0</v>
      </c>
      <c r="FD93" s="73">
        <f>各種係数!EY91</f>
        <v>7.8040007337951649E-5</v>
      </c>
      <c r="FE93" s="73">
        <f>各種係数!EZ91</f>
        <v>7.6464908368786255E-5</v>
      </c>
      <c r="FF93" s="73">
        <f>各種係数!FA91</f>
        <v>3.049274929476955E-5</v>
      </c>
      <c r="FG93" s="73">
        <f>各種係数!FB91</f>
        <v>4.2139529068078252E-5</v>
      </c>
      <c r="FH93" s="73">
        <f>各種係数!FC91</f>
        <v>7.2739168314269419E-5</v>
      </c>
      <c r="FI93" s="73">
        <f>各種係数!FD91</f>
        <v>7.8225141627612786E-5</v>
      </c>
      <c r="FJ93" s="73">
        <f>各種係数!FE91</f>
        <v>1.3662800914362812E-4</v>
      </c>
      <c r="FK93" s="73">
        <f>各種係数!FF91</f>
        <v>1.1566370593509629E-4</v>
      </c>
      <c r="FL93" s="73">
        <f>各種係数!FG91</f>
        <v>1.4345530030333183E-4</v>
      </c>
      <c r="FM93" s="73">
        <f>各種係数!FH91</f>
        <v>9.8769637814251896E-5</v>
      </c>
      <c r="FN93" s="73">
        <f>各種係数!FI91</f>
        <v>1.1839159875275614E-4</v>
      </c>
      <c r="FO93" s="73">
        <f>各種係数!FJ91</f>
        <v>1.1177769697269113E-4</v>
      </c>
      <c r="FP93" s="73">
        <f>各種係数!FK91</f>
        <v>1.1234047884542388E-4</v>
      </c>
      <c r="FQ93" s="73">
        <f>各種係数!FL91</f>
        <v>8.9328368312778099E-5</v>
      </c>
      <c r="FR93" s="73">
        <f>各種係数!FM91</f>
        <v>1.0500588253323574E-4</v>
      </c>
      <c r="FS93" s="73">
        <f>各種係数!FN91</f>
        <v>7.2736374960654542E-5</v>
      </c>
      <c r="FT93" s="73">
        <f>各種係数!FO91</f>
        <v>1.247391536381701E-4</v>
      </c>
      <c r="FU93" s="73">
        <f>各種係数!FP91</f>
        <v>0</v>
      </c>
      <c r="FV93" s="73">
        <f>各種係数!FQ91</f>
        <v>8.8156181262157398E-5</v>
      </c>
      <c r="FW93" s="73">
        <f>各種係数!FR91</f>
        <v>8.3033265340947933E-5</v>
      </c>
      <c r="FX93" s="73">
        <f>各種係数!FS91</f>
        <v>2.6366979145960224E-4</v>
      </c>
      <c r="FY93" s="73">
        <f>各種係数!FT91</f>
        <v>1.095087702033728E-4</v>
      </c>
      <c r="FZ93" s="73">
        <f>各種係数!FU91</f>
        <v>2.2323230416937981E-4</v>
      </c>
      <c r="GA93" s="73">
        <f>各種係数!FV91</f>
        <v>9.2332566733245588E-5</v>
      </c>
      <c r="GB93" s="73">
        <f>各種係数!FW91</f>
        <v>1.4788056104582167E-4</v>
      </c>
      <c r="GC93" s="73">
        <f>各種係数!FX91</f>
        <v>1.3749333306345375E-4</v>
      </c>
      <c r="GD93" s="73">
        <f>各種係数!FY91</f>
        <v>1.5043462649328367E-4</v>
      </c>
      <c r="GE93" s="73">
        <f>各種係数!FZ91</f>
        <v>1.2919980006037158E-4</v>
      </c>
      <c r="GF93" s="73">
        <f>各種係数!GA91</f>
        <v>8.1900230789357824E-5</v>
      </c>
      <c r="GG93" s="73">
        <f>各種係数!GB91</f>
        <v>9.9462023910930762E-5</v>
      </c>
      <c r="GH93" s="73">
        <f>各種係数!GC91</f>
        <v>1.8102516651121191E-4</v>
      </c>
      <c r="GI93" s="73">
        <f>各種係数!GD91</f>
        <v>1.2834295115242252E-4</v>
      </c>
      <c r="GJ93" s="73">
        <f>各種係数!GE91</f>
        <v>1.2895125429076674E-3</v>
      </c>
      <c r="GK93" s="73">
        <f>各種係数!GF91</f>
        <v>5.4653550661590668E-4</v>
      </c>
      <c r="GL93" s="73">
        <f>各種係数!GG91</f>
        <v>1.5080073617187905E-4</v>
      </c>
      <c r="GM93" s="73">
        <f>各種係数!GH91</f>
        <v>1.9131739827617358E-4</v>
      </c>
      <c r="GN93" s="73">
        <f>各種係数!GI91</f>
        <v>2.9318183198351122E-5</v>
      </c>
      <c r="GO93" s="73">
        <f>各種係数!GJ91</f>
        <v>2.4451990934799481E-4</v>
      </c>
      <c r="GP93" s="73">
        <f>各種係数!GK91</f>
        <v>1.3242317770651048E-4</v>
      </c>
      <c r="GQ93" s="73">
        <f>各種係数!GL91</f>
        <v>2.2778033682964717E-4</v>
      </c>
      <c r="GR93" s="73">
        <f>各種係数!GM91</f>
        <v>1.0531054922240297E-4</v>
      </c>
      <c r="GS93" s="73">
        <f>各種係数!GN91</f>
        <v>1.1246442436682807E-4</v>
      </c>
      <c r="GT93" s="73">
        <f>各種係数!GO91</f>
        <v>3.363321876065895E-4</v>
      </c>
      <c r="GU93" s="73">
        <f>各種係数!GP91</f>
        <v>1.6646068192590228E-4</v>
      </c>
      <c r="GV93" s="73">
        <f>各種係数!GQ91</f>
        <v>2.668346223308935E-4</v>
      </c>
      <c r="GW93" s="73">
        <f>各種係数!GR91</f>
        <v>2.1603075877023737E-4</v>
      </c>
      <c r="GX93" s="73">
        <f>各種係数!GS91</f>
        <v>2.9612266177035736E-3</v>
      </c>
      <c r="GY93" s="73">
        <f>各種係数!GT91</f>
        <v>1.3873095505880834E-3</v>
      </c>
      <c r="GZ93" s="73">
        <f>各種係数!GU91</f>
        <v>2.0736979369934475E-3</v>
      </c>
      <c r="HA93" s="73">
        <f>各種係数!GV91</f>
        <v>1.0118223096810735</v>
      </c>
      <c r="HB93" s="73">
        <f>各種係数!GW91</f>
        <v>1.08220299451427E-3</v>
      </c>
      <c r="HC93" s="73">
        <f>各種係数!GX91</f>
        <v>3.5935208537949721E-4</v>
      </c>
      <c r="HD93" s="73">
        <f>各種係数!GY91</f>
        <v>1.0124745986770018E-4</v>
      </c>
      <c r="HE93" s="73">
        <f>各種係数!GZ91</f>
        <v>1.5682204462705244E-4</v>
      </c>
      <c r="HF93" s="73">
        <f>各種係数!HA91</f>
        <v>9.6971942735652066E-5</v>
      </c>
      <c r="HG93" s="73">
        <f>各種係数!HB91</f>
        <v>2.468452159651353E-4</v>
      </c>
      <c r="HH93" s="73">
        <f>各種係数!HC91</f>
        <v>2.4719255778226214E-4</v>
      </c>
      <c r="HI93" s="73">
        <f>各種係数!HD91</f>
        <v>7.8485471804650353E-5</v>
      </c>
      <c r="HJ93" s="73">
        <f>各種係数!HE91</f>
        <v>2.2438702426368613E-4</v>
      </c>
      <c r="HK93" s="73">
        <f>各種係数!HF91</f>
        <v>7.4284414250715136E-4</v>
      </c>
      <c r="HL93" s="73">
        <f>各種係数!HG91</f>
        <v>2.2223071088611813E-2</v>
      </c>
      <c r="HM93" s="73">
        <f>各種係数!HH91</f>
        <v>2.7276926517746312E-4</v>
      </c>
      <c r="HN93" s="73">
        <f>各種係数!HI91</f>
        <v>8.3479925309463141E-4</v>
      </c>
      <c r="HO93" s="73">
        <f>各種係数!HJ91</f>
        <v>8.1447579054551799E-4</v>
      </c>
      <c r="HP93" s="73">
        <f>各種係数!HK91</f>
        <v>9.2083969394810743E-4</v>
      </c>
      <c r="HQ93" s="73">
        <f>各種係数!HL91</f>
        <v>5.2737714762871935E-4</v>
      </c>
      <c r="HR93" s="73">
        <f>各種係数!HM91</f>
        <v>2.3270232830522564E-4</v>
      </c>
      <c r="HS93" s="73">
        <f>各種係数!HN91</f>
        <v>3.7884739190690827E-4</v>
      </c>
      <c r="HT93" s="73">
        <f>各種係数!HO91</f>
        <v>2.3131687700103949E-4</v>
      </c>
      <c r="HU93" s="73">
        <f>各種係数!HP91</f>
        <v>2.2194084829983116E-4</v>
      </c>
      <c r="HV93" s="73">
        <f>各種係数!HQ91</f>
        <v>2.2045288034655648E-3</v>
      </c>
      <c r="HW93" s="203">
        <v>0</v>
      </c>
      <c r="HX93" s="203">
        <f t="shared" si="28"/>
        <v>0</v>
      </c>
      <c r="HY93" s="203">
        <f t="shared" si="29"/>
        <v>0</v>
      </c>
      <c r="HZ93" s="72">
        <f>各種係数!HT91</f>
        <v>8.6479902557856268E-4</v>
      </c>
      <c r="IA93" s="221">
        <f t="shared" si="30"/>
        <v>0</v>
      </c>
      <c r="IB93" s="203">
        <f t="shared" si="37"/>
        <v>0</v>
      </c>
      <c r="IC93" s="219">
        <f t="shared" si="38"/>
        <v>0</v>
      </c>
      <c r="ID93" s="219">
        <f t="shared" si="39"/>
        <v>0</v>
      </c>
      <c r="IE93" s="72">
        <f>各種係数!HT91</f>
        <v>8.6479902557856268E-4</v>
      </c>
      <c r="IF93" s="221">
        <f t="shared" si="31"/>
        <v>0</v>
      </c>
      <c r="II93" s="72">
        <f>各種係数!I91</f>
        <v>7.7038110134079922E-3</v>
      </c>
      <c r="IJ93" s="219">
        <f t="shared" si="40"/>
        <v>0</v>
      </c>
      <c r="IK93" s="73">
        <f>各種係数!C91</f>
        <v>9.4663296316282786E-2</v>
      </c>
      <c r="IL93" s="219">
        <f t="shared" si="41"/>
        <v>0</v>
      </c>
      <c r="IM93" s="232">
        <v>0</v>
      </c>
      <c r="IN93" s="545">
        <f>各種係数!E91</f>
        <v>0.45505481120584651</v>
      </c>
      <c r="IO93" s="219">
        <f t="shared" si="42"/>
        <v>0</v>
      </c>
      <c r="IP93" s="545">
        <f>各種係数!F91</f>
        <v>0.44141291108404385</v>
      </c>
      <c r="IQ93" s="232">
        <f t="shared" si="43"/>
        <v>0</v>
      </c>
      <c r="IR93" s="72">
        <f>各種係数!HT91</f>
        <v>8.6479902557856268E-4</v>
      </c>
      <c r="IS93" s="233">
        <f t="shared" si="44"/>
        <v>0</v>
      </c>
      <c r="IT93" s="234">
        <f t="shared" si="45"/>
        <v>0</v>
      </c>
      <c r="IU93" s="234">
        <f t="shared" si="46"/>
        <v>0</v>
      </c>
      <c r="IV93" s="234">
        <f t="shared" si="47"/>
        <v>0</v>
      </c>
      <c r="IW93" s="235">
        <f t="shared" si="48"/>
        <v>0</v>
      </c>
      <c r="IY93" s="177"/>
      <c r="IZ93" s="181"/>
      <c r="JA93" s="178"/>
      <c r="JB93" s="181"/>
    </row>
    <row r="94" spans="1:262">
      <c r="A94" s="6" t="s">
        <v>304</v>
      </c>
      <c r="B94" s="1" t="s">
        <v>305</v>
      </c>
      <c r="C94" s="219">
        <f>'計算2-1'!AC94</f>
        <v>0</v>
      </c>
      <c r="D94" s="545">
        <f>各種係数!D92</f>
        <v>0.546875</v>
      </c>
      <c r="E94" s="545">
        <f>各種係数!E92</f>
        <v>0.453125</v>
      </c>
      <c r="F94" s="545">
        <f>各種係数!F92</f>
        <v>0.34496437823834197</v>
      </c>
      <c r="G94" s="546">
        <f t="shared" si="32"/>
        <v>0</v>
      </c>
      <c r="H94" s="546">
        <f t="shared" si="33"/>
        <v>0</v>
      </c>
      <c r="I94" s="546">
        <f t="shared" si="34"/>
        <v>0</v>
      </c>
      <c r="J94" s="72">
        <f>各種係数!HT92</f>
        <v>7.067681347150259E-4</v>
      </c>
      <c r="K94" s="221">
        <f t="shared" si="35"/>
        <v>0</v>
      </c>
      <c r="L94" s="546">
        <v>0</v>
      </c>
      <c r="M94" s="558">
        <f>各種係数!C92</f>
        <v>0.31384942737342758</v>
      </c>
      <c r="N94" s="546">
        <f t="shared" si="36"/>
        <v>0</v>
      </c>
      <c r="O94" s="75">
        <f>各種係数!J92</f>
        <v>4.9864131677905153E-4</v>
      </c>
      <c r="P94" s="75">
        <f>各種係数!K92</f>
        <v>4.1863385817615185E-4</v>
      </c>
      <c r="Q94" s="75">
        <f>各種係数!L92</f>
        <v>2.4126907533626877E-3</v>
      </c>
      <c r="R94" s="75">
        <f>各種係数!M92</f>
        <v>6.8840891489544787E-4</v>
      </c>
      <c r="S94" s="75">
        <f>各種係数!N92</f>
        <v>7.5872534142640367E-4</v>
      </c>
      <c r="T94" s="75">
        <f>各種係数!O92</f>
        <v>0</v>
      </c>
      <c r="U94" s="75">
        <f>各種係数!P92</f>
        <v>1.4084507042253522E-3</v>
      </c>
      <c r="V94" s="75">
        <f>各種係数!Q92</f>
        <v>7.9690881716382796E-4</v>
      </c>
      <c r="W94" s="75">
        <f>各種係数!R92</f>
        <v>1.3279852566534772E-3</v>
      </c>
      <c r="X94" s="75">
        <f>各種係数!S92</f>
        <v>0</v>
      </c>
      <c r="Y94" s="75">
        <f>各種係数!T92</f>
        <v>0</v>
      </c>
      <c r="Z94" s="75">
        <f>各種係数!U92</f>
        <v>1.4173305312545818E-3</v>
      </c>
      <c r="AA94" s="75">
        <f>各種係数!V92</f>
        <v>1.0922740838743424E-3</v>
      </c>
      <c r="AB94" s="75">
        <f>各種係数!W92</f>
        <v>7.4173659079319453E-4</v>
      </c>
      <c r="AC94" s="75">
        <f>各種係数!X92</f>
        <v>1.0477238200010477E-3</v>
      </c>
      <c r="AD94" s="75">
        <f>各種係数!Y92</f>
        <v>0</v>
      </c>
      <c r="AE94" s="75">
        <f>各種係数!Z92</f>
        <v>7.3492507349250732E-4</v>
      </c>
      <c r="AF94" s="75">
        <f>各種係数!AA92</f>
        <v>1.5227409336806251E-3</v>
      </c>
      <c r="AG94" s="75">
        <f>各種係数!AB92</f>
        <v>0</v>
      </c>
      <c r="AH94" s="75">
        <f>各種係数!AC92</f>
        <v>6.1755624172915742E-4</v>
      </c>
      <c r="AI94" s="75">
        <f>各種係数!AD92</f>
        <v>0</v>
      </c>
      <c r="AJ94" s="75">
        <f>各種係数!AE92</f>
        <v>1.915341888527102E-4</v>
      </c>
      <c r="AK94" s="75">
        <f>各種係数!AF92</f>
        <v>0</v>
      </c>
      <c r="AL94" s="75">
        <f>各種係数!AG92</f>
        <v>0</v>
      </c>
      <c r="AM94" s="75">
        <f>各種係数!AH92</f>
        <v>1.582362932520384E-3</v>
      </c>
      <c r="AN94" s="75">
        <f>各種係数!AI92</f>
        <v>7.1197411003236244E-4</v>
      </c>
      <c r="AO94" s="75">
        <f>各種係数!AJ92</f>
        <v>0</v>
      </c>
      <c r="AP94" s="75">
        <f>各種係数!AK92</f>
        <v>9.947774185525989E-4</v>
      </c>
      <c r="AQ94" s="75">
        <f>各種係数!AL92</f>
        <v>3.4008097165991901E-4</v>
      </c>
      <c r="AR94" s="75">
        <f>各種係数!AM92</f>
        <v>9.4428706326723328E-4</v>
      </c>
      <c r="AS94" s="75">
        <f>各種係数!AN92</f>
        <v>1.4090857851425994E-3</v>
      </c>
      <c r="AT94" s="75">
        <f>各種係数!AO92</f>
        <v>3.4481060046303138E-4</v>
      </c>
      <c r="AU94" s="75">
        <f>各種係数!AP92</f>
        <v>4.1375505700625228E-4</v>
      </c>
      <c r="AV94" s="75">
        <f>各種係数!AQ92</f>
        <v>0</v>
      </c>
      <c r="AW94" s="75">
        <f>各種係数!AR92</f>
        <v>1.0239344681940356E-3</v>
      </c>
      <c r="AX94" s="75">
        <f>各種係数!AS92</f>
        <v>0</v>
      </c>
      <c r="AY94" s="75">
        <f>各種係数!AT92</f>
        <v>0</v>
      </c>
      <c r="AZ94" s="75">
        <f>各種係数!AU92</f>
        <v>9.1818933063997791E-5</v>
      </c>
      <c r="BA94" s="75">
        <f>各種係数!AV92</f>
        <v>4.5038282540159135E-4</v>
      </c>
      <c r="BB94" s="75">
        <f>各種係数!AW92</f>
        <v>8.2416450323484562E-5</v>
      </c>
      <c r="BC94" s="75">
        <f>各種係数!AX92</f>
        <v>3.3804086538461538E-4</v>
      </c>
      <c r="BD94" s="75">
        <f>各種係数!AY92</f>
        <v>5.2053962607903528E-4</v>
      </c>
      <c r="BE94" s="75">
        <f>各種係数!AZ92</f>
        <v>5.2816901408450699E-4</v>
      </c>
      <c r="BF94" s="75">
        <f>各種係数!BA92</f>
        <v>4.0639893597369491E-4</v>
      </c>
      <c r="BG94" s="75">
        <f>各種係数!BB92</f>
        <v>6.2275932876643158E-4</v>
      </c>
      <c r="BH94" s="75">
        <f>各種係数!BC92</f>
        <v>1.2313408653950011E-3</v>
      </c>
      <c r="BI94" s="75">
        <f>各種係数!BD92</f>
        <v>7.7878924232459941E-4</v>
      </c>
      <c r="BJ94" s="75">
        <f>各種係数!BE92</f>
        <v>1.2919227405825231E-3</v>
      </c>
      <c r="BK94" s="75">
        <f>各種係数!BF92</f>
        <v>9.0452158003474184E-4</v>
      </c>
      <c r="BL94" s="75">
        <f>各種係数!BG92</f>
        <v>9.3516209476309225E-4</v>
      </c>
      <c r="BM94" s="75">
        <f>各種係数!BH92</f>
        <v>1.1175265412553548E-3</v>
      </c>
      <c r="BN94" s="75">
        <f>各種係数!BI92</f>
        <v>6.8572634244118576E-4</v>
      </c>
      <c r="BO94" s="75">
        <f>各種係数!BJ92</f>
        <v>8.4930842028633829E-4</v>
      </c>
      <c r="BP94" s="75">
        <f>各種係数!BK92</f>
        <v>1.1488802976147056E-3</v>
      </c>
      <c r="BQ94" s="75">
        <f>各種係数!BL92</f>
        <v>0</v>
      </c>
      <c r="BR94" s="75">
        <f>各種係数!BM92</f>
        <v>0</v>
      </c>
      <c r="BS94" s="75">
        <f>各種係数!BN92</f>
        <v>2.1476692137269973E-4</v>
      </c>
      <c r="BT94" s="75">
        <f>各種係数!BO92</f>
        <v>0</v>
      </c>
      <c r="BU94" s="75">
        <f>各種係数!BP92</f>
        <v>7.4579160451736628E-4</v>
      </c>
      <c r="BV94" s="75">
        <f>各種係数!BQ92</f>
        <v>2.1921773880573532E-3</v>
      </c>
      <c r="BW94" s="75">
        <f>各種係数!BR92</f>
        <v>1.392434439545138E-3</v>
      </c>
      <c r="BX94" s="75">
        <f>各種係数!BS92</f>
        <v>1.4260668238136383E-3</v>
      </c>
      <c r="BY94" s="75">
        <f>各種係数!BT92</f>
        <v>1.2474289632056067E-3</v>
      </c>
      <c r="BZ94" s="75">
        <f>各種係数!BU92</f>
        <v>1.3901988524719013E-3</v>
      </c>
      <c r="CA94" s="75">
        <f>各種係数!BV92</f>
        <v>1.0674084616379869E-3</v>
      </c>
      <c r="CB94" s="75">
        <f>各種係数!BW92</f>
        <v>2.8942780795455312E-4</v>
      </c>
      <c r="CC94" s="75">
        <f>各種係数!BX92</f>
        <v>2.3629489603024575E-4</v>
      </c>
      <c r="CD94" s="75">
        <f>各種係数!BY92</f>
        <v>1.235236753711128E-3</v>
      </c>
      <c r="CE94" s="75">
        <f>各種係数!BZ92</f>
        <v>1.0278090214482412E-3</v>
      </c>
      <c r="CF94" s="75">
        <f>各種係数!CA92</f>
        <v>2.0748551446753295E-3</v>
      </c>
      <c r="CG94" s="75">
        <f>各種係数!CB92</f>
        <v>3.0325057862886141E-3</v>
      </c>
      <c r="CH94" s="75">
        <f>各種係数!CC92</f>
        <v>8.7556090620553796E-4</v>
      </c>
      <c r="CI94" s="75">
        <f>各種係数!CD92</f>
        <v>5.9641406046147542E-4</v>
      </c>
      <c r="CJ94" s="75">
        <f>各種係数!CE92</f>
        <v>0</v>
      </c>
      <c r="CK94" s="75">
        <f>各種係数!CF92</f>
        <v>2.2533397714469662E-3</v>
      </c>
      <c r="CL94" s="75">
        <f>各種係数!CG92</f>
        <v>1.2109217327899377E-3</v>
      </c>
      <c r="CM94" s="75">
        <f>各種係数!CH92</f>
        <v>0</v>
      </c>
      <c r="CN94" s="75">
        <f>各種係数!CI92</f>
        <v>4.3965706748735987E-4</v>
      </c>
      <c r="CO94" s="75">
        <f>各種係数!CJ92</f>
        <v>1.3850415512465374E-3</v>
      </c>
      <c r="CP94" s="75">
        <f>各種係数!CK92</f>
        <v>3.8961038961038961E-3</v>
      </c>
      <c r="CQ94" s="75">
        <f>各種係数!CL92</f>
        <v>2.4544896706893025E-3</v>
      </c>
      <c r="CR94" s="75">
        <f>各種係数!CM92</f>
        <v>1.2437107807111763E-3</v>
      </c>
      <c r="CS94" s="75">
        <f>各種係数!CN92</f>
        <v>2.9902815848492398E-3</v>
      </c>
      <c r="CT94" s="75">
        <f>各種係数!CO92</f>
        <v>3.5344634528689522E-3</v>
      </c>
      <c r="CU94" s="75">
        <f>各種係数!CP92</f>
        <v>0.18951241950321987</v>
      </c>
      <c r="CV94" s="75">
        <f>各種係数!CQ92</f>
        <v>5.172248651064781E-3</v>
      </c>
      <c r="CW94" s="75">
        <f>各種係数!CR92</f>
        <v>6.0901339829476245E-3</v>
      </c>
      <c r="CX94" s="75">
        <f>各種係数!CS92</f>
        <v>4.7117875647668395E-2</v>
      </c>
      <c r="CY94" s="75">
        <f>各種係数!CT92</f>
        <v>5.4705327251374555E-3</v>
      </c>
      <c r="CZ94" s="75">
        <f>各種係数!CU92</f>
        <v>3.8677553012195177E-3</v>
      </c>
      <c r="DA94" s="75">
        <f>各種係数!CV92</f>
        <v>8.2305025576377613E-3</v>
      </c>
      <c r="DB94" s="75">
        <f>各種係数!CW92</f>
        <v>2.5721326367245333E-3</v>
      </c>
      <c r="DC94" s="75">
        <f>各種係数!CX92</f>
        <v>4.2569474338738219E-3</v>
      </c>
      <c r="DD94" s="75">
        <f>各種係数!CY92</f>
        <v>9.3684191580122034E-3</v>
      </c>
      <c r="DE94" s="75">
        <f>各種係数!CZ92</f>
        <v>1.4962001266624447E-3</v>
      </c>
      <c r="DF94" s="75">
        <f>各種係数!DA92</f>
        <v>2.0951158982324043E-2</v>
      </c>
      <c r="DG94" s="75">
        <f>各種係数!DB92</f>
        <v>1.4418840618408053E-3</v>
      </c>
      <c r="DH94" s="75">
        <f>各種係数!DC92</f>
        <v>0.1889505264349598</v>
      </c>
      <c r="DI94" s="75">
        <f>各種係数!DD92</f>
        <v>5.5253244035161151E-4</v>
      </c>
      <c r="DJ94" s="75">
        <f>各種係数!DE92</f>
        <v>3.3580161873600829E-3</v>
      </c>
      <c r="DK94" s="75">
        <f>各種係数!DF92</f>
        <v>4.1418157720344599E-3</v>
      </c>
      <c r="DL94" s="75">
        <f>各種係数!DG92</f>
        <v>2.021881672681922E-3</v>
      </c>
      <c r="DM94" s="75">
        <f>各種係数!DH92</f>
        <v>4.9265905383360526E-3</v>
      </c>
      <c r="DN94" s="75">
        <f>各種係数!DI92</f>
        <v>2.675155678422831E-2</v>
      </c>
      <c r="DO94" s="75">
        <f>各種係数!DJ92</f>
        <v>2.7809965237543454E-3</v>
      </c>
      <c r="DP94" s="75">
        <f>各種係数!DK92</f>
        <v>2.9519763841889266E-3</v>
      </c>
      <c r="DQ94" s="75">
        <f>各種係数!DL92</f>
        <v>0</v>
      </c>
      <c r="DR94" s="75">
        <f>各種係数!DM92</f>
        <v>1.5785873397295355E-4</v>
      </c>
      <c r="DS94" s="75">
        <f>各種係数!DN92</f>
        <v>3.5965174138383269E-4</v>
      </c>
      <c r="DT94" s="73">
        <f>各種係数!DO92</f>
        <v>2.837694158528037E-4</v>
      </c>
      <c r="DU94" s="73">
        <f>各種係数!DP92</f>
        <v>8.8497271402722909E-4</v>
      </c>
      <c r="DV94" s="73">
        <f>各種係数!DQ92</f>
        <v>3.9087638879881212E-4</v>
      </c>
      <c r="DW94" s="73">
        <f>各種係数!DR92</f>
        <v>4.7935440869488683E-4</v>
      </c>
      <c r="DX94" s="73">
        <f>各種係数!DS92</f>
        <v>2.8053265545223329E-4</v>
      </c>
      <c r="DY94" s="73">
        <f>各種係数!DT92</f>
        <v>6.6711189966448794E-4</v>
      </c>
      <c r="DZ94" s="73">
        <f>各種係数!DU92</f>
        <v>4.7683536390581049E-4</v>
      </c>
      <c r="EA94" s="73">
        <f>各種係数!DV92</f>
        <v>1.337519654848711E-3</v>
      </c>
      <c r="EB94" s="73">
        <f>各種係数!DW92</f>
        <v>8.3325588966308672E-5</v>
      </c>
      <c r="EC94" s="73">
        <f>各種係数!DX92</f>
        <v>0</v>
      </c>
      <c r="ED94" s="73">
        <f>各種係数!DY92</f>
        <v>5.9106615606959183E-4</v>
      </c>
      <c r="EE94" s="73">
        <f>各種係数!DZ92</f>
        <v>4.8331934054887996E-4</v>
      </c>
      <c r="EF94" s="73">
        <f>各種係数!EA92</f>
        <v>3.9891956641983347E-4</v>
      </c>
      <c r="EG94" s="73">
        <f>各種係数!EB92</f>
        <v>5.1657521843156669E-4</v>
      </c>
      <c r="EH94" s="73">
        <f>各種係数!EC92</f>
        <v>1.4218995995517994E-4</v>
      </c>
      <c r="EI94" s="73">
        <f>各種係数!ED92</f>
        <v>3.7520209142883319E-4</v>
      </c>
      <c r="EJ94" s="73">
        <f>各種係数!EE92</f>
        <v>6.0923267007126044E-4</v>
      </c>
      <c r="EK94" s="73">
        <f>各種係数!EF92</f>
        <v>0</v>
      </c>
      <c r="EL94" s="73">
        <f>各種係数!EG92</f>
        <v>3.5653376153386583E-4</v>
      </c>
      <c r="EM94" s="73">
        <f>各種係数!EH92</f>
        <v>0</v>
      </c>
      <c r="EN94" s="73">
        <f>各種係数!EI92</f>
        <v>1.2701050077042016E-4</v>
      </c>
      <c r="EO94" s="73">
        <f>各種係数!EJ92</f>
        <v>2.6220105759413381E-8</v>
      </c>
      <c r="EP94" s="73">
        <f>各種係数!EK92</f>
        <v>0</v>
      </c>
      <c r="EQ94" s="73">
        <f>各種係数!EL92</f>
        <v>1.169649225745593E-3</v>
      </c>
      <c r="ER94" s="73">
        <f>各種係数!EM92</f>
        <v>6.1466382788475434E-4</v>
      </c>
      <c r="ES94" s="73">
        <f>各種係数!EN92</f>
        <v>9.9012050159877584E-7</v>
      </c>
      <c r="ET94" s="73">
        <f>各種係数!EO92</f>
        <v>4.1371474558510898E-4</v>
      </c>
      <c r="EU94" s="73">
        <f>各種係数!EP92</f>
        <v>2.6444462705196132E-4</v>
      </c>
      <c r="EV94" s="73">
        <f>各種係数!EQ92</f>
        <v>4.0417060133546902E-4</v>
      </c>
      <c r="EW94" s="73">
        <f>各種係数!ER92</f>
        <v>5.9400521378635829E-4</v>
      </c>
      <c r="EX94" s="73">
        <f>各種係数!ES92</f>
        <v>2.3840141287460382E-4</v>
      </c>
      <c r="EY94" s="73">
        <f>各種係数!ET92</f>
        <v>3.0893858148622097E-4</v>
      </c>
      <c r="EZ94" s="73">
        <f>各種係数!EU92</f>
        <v>2.5322670308634642E-4</v>
      </c>
      <c r="FA94" s="73">
        <f>各種係数!EV92</f>
        <v>4.7651182519349691E-4</v>
      </c>
      <c r="FB94" s="73">
        <f>各種係数!EW92</f>
        <v>1.0611936765798058E-4</v>
      </c>
      <c r="FC94" s="73">
        <f>各種係数!EX92</f>
        <v>0</v>
      </c>
      <c r="FD94" s="73">
        <f>各種係数!EY92</f>
        <v>1.2194732721436123E-4</v>
      </c>
      <c r="FE94" s="73">
        <f>各種係数!EZ92</f>
        <v>2.1161114360817191E-4</v>
      </c>
      <c r="FF94" s="73">
        <f>各種係数!FA92</f>
        <v>1.252581701194214E-4</v>
      </c>
      <c r="FG94" s="73">
        <f>各種係数!FB92</f>
        <v>1.7302250783901547E-4</v>
      </c>
      <c r="FH94" s="73">
        <f>各種係数!FC92</f>
        <v>2.5017705269666704E-4</v>
      </c>
      <c r="FI94" s="73">
        <f>各種係数!FD92</f>
        <v>2.5691169667523163E-4</v>
      </c>
      <c r="FJ94" s="73">
        <f>各種係数!FE92</f>
        <v>2.386874263841155E-4</v>
      </c>
      <c r="FK94" s="73">
        <f>各種係数!FF92</f>
        <v>3.0319388197192122E-4</v>
      </c>
      <c r="FL94" s="73">
        <f>各種係数!FG92</f>
        <v>5.9944769190177949E-4</v>
      </c>
      <c r="FM94" s="73">
        <f>各種係数!FH92</f>
        <v>3.6730106575745943E-4</v>
      </c>
      <c r="FN94" s="73">
        <f>各種係数!FI92</f>
        <v>5.5849745039091578E-4</v>
      </c>
      <c r="FO94" s="73">
        <f>各種係数!FJ92</f>
        <v>4.2741846937179452E-4</v>
      </c>
      <c r="FP94" s="73">
        <f>各種係数!FK92</f>
        <v>4.5147316603433958E-4</v>
      </c>
      <c r="FQ94" s="73">
        <f>各種係数!FL92</f>
        <v>4.870286808659891E-4</v>
      </c>
      <c r="FR94" s="73">
        <f>各種係数!FM92</f>
        <v>3.8589552156051323E-4</v>
      </c>
      <c r="FS94" s="73">
        <f>各種係数!FN92</f>
        <v>3.7798450048494336E-4</v>
      </c>
      <c r="FT94" s="73">
        <f>各種係数!FO92</f>
        <v>5.3170460655388386E-4</v>
      </c>
      <c r="FU94" s="73">
        <f>各種係数!FP92</f>
        <v>0</v>
      </c>
      <c r="FV94" s="73">
        <f>各種係数!FQ92</f>
        <v>1.1158936846869434E-4</v>
      </c>
      <c r="FW94" s="73">
        <f>各種係数!FR92</f>
        <v>1.8042308877072116E-4</v>
      </c>
      <c r="FX94" s="73">
        <f>各種係数!FS92</f>
        <v>7.2953716361714025E-5</v>
      </c>
      <c r="FY94" s="73">
        <f>各種係数!FT92</f>
        <v>3.781081289296855E-4</v>
      </c>
      <c r="FZ94" s="73">
        <f>各種係数!FU92</f>
        <v>9.8312768801199902E-4</v>
      </c>
      <c r="GA94" s="73">
        <f>各種係数!FV92</f>
        <v>7.0804573584894105E-4</v>
      </c>
      <c r="GB94" s="73">
        <f>各種係数!FW92</f>
        <v>6.2729435267192208E-4</v>
      </c>
      <c r="GC94" s="73">
        <f>各種係数!FX92</f>
        <v>5.4049829409800944E-4</v>
      </c>
      <c r="GD94" s="73">
        <f>各種係数!FY92</f>
        <v>6.3626496904946404E-4</v>
      </c>
      <c r="GE94" s="73">
        <f>各種係数!FZ92</f>
        <v>4.929878095951385E-4</v>
      </c>
      <c r="GF94" s="73">
        <f>各種係数!GA92</f>
        <v>2.8135809899066853E-4</v>
      </c>
      <c r="GG94" s="73">
        <f>各種係数!GB92</f>
        <v>4.1691625434871915E-4</v>
      </c>
      <c r="GH94" s="73">
        <f>各種係数!GC92</f>
        <v>8.4560872523517354E-4</v>
      </c>
      <c r="GI94" s="73">
        <f>各種係数!GD92</f>
        <v>4.9999177272334243E-4</v>
      </c>
      <c r="GJ94" s="73">
        <f>各種係数!GE92</f>
        <v>9.096854216645888E-4</v>
      </c>
      <c r="GK94" s="73">
        <f>各種係数!GF92</f>
        <v>1.5281260064806633E-3</v>
      </c>
      <c r="GL94" s="73">
        <f>各種係数!GG92</f>
        <v>6.3788375531772254E-4</v>
      </c>
      <c r="GM94" s="73">
        <f>各種係数!GH92</f>
        <v>5.4705040469427537E-4</v>
      </c>
      <c r="GN94" s="73">
        <f>各種係数!GI92</f>
        <v>8.4279702258197243E-5</v>
      </c>
      <c r="GO94" s="73">
        <f>各種係数!GJ92</f>
        <v>9.5413636484491823E-4</v>
      </c>
      <c r="GP94" s="73">
        <f>各種係数!GK92</f>
        <v>4.9864940068204168E-4</v>
      </c>
      <c r="GQ94" s="73">
        <f>各種係数!GL92</f>
        <v>3.1178365191543406E-4</v>
      </c>
      <c r="GR94" s="73">
        <f>各種係数!GM92</f>
        <v>2.8642349732762516E-4</v>
      </c>
      <c r="GS94" s="73">
        <f>各種係数!GN92</f>
        <v>7.0746051585898273E-4</v>
      </c>
      <c r="GT94" s="73">
        <f>各種係数!GO92</f>
        <v>1.4083285943673487E-3</v>
      </c>
      <c r="GU94" s="73">
        <f>各種係数!GP92</f>
        <v>1.0163223365580558E-3</v>
      </c>
      <c r="GV94" s="73">
        <f>各種係数!GQ92</f>
        <v>7.9616251097857152E-4</v>
      </c>
      <c r="GW94" s="73">
        <f>各種係数!GR92</f>
        <v>1.0451544413227294E-3</v>
      </c>
      <c r="GX94" s="73">
        <f>各種係数!GS92</f>
        <v>1.7751196191678755E-3</v>
      </c>
      <c r="GY94" s="73">
        <f>各種係数!GT92</f>
        <v>6.4251048112595757E-2</v>
      </c>
      <c r="GZ94" s="73">
        <f>各種係数!GU92</f>
        <v>1.9703106478288716E-3</v>
      </c>
      <c r="HA94" s="73">
        <f>各種係数!GV92</f>
        <v>2.5369430187074625E-3</v>
      </c>
      <c r="HB94" s="73">
        <f>各種係数!GW92</f>
        <v>1.0156693426455492</v>
      </c>
      <c r="HC94" s="73">
        <f>各種係数!GX92</f>
        <v>1.8885213854225062E-3</v>
      </c>
      <c r="HD94" s="73">
        <f>各種係数!GY92</f>
        <v>1.3772939423844892E-3</v>
      </c>
      <c r="HE94" s="73">
        <f>各種係数!GZ92</f>
        <v>2.8349703455454161E-3</v>
      </c>
      <c r="HF94" s="73">
        <f>各種係数!HA92</f>
        <v>9.8427739637811824E-4</v>
      </c>
      <c r="HG94" s="73">
        <f>各種係数!HB92</f>
        <v>1.6467784122700332E-3</v>
      </c>
      <c r="HH94" s="73">
        <f>各種係数!HC92</f>
        <v>3.164109452038179E-3</v>
      </c>
      <c r="HI94" s="73">
        <f>各種係数!HD92</f>
        <v>6.0070758669202896E-4</v>
      </c>
      <c r="HJ94" s="73">
        <f>各種係数!HE92</f>
        <v>6.9168628979826476E-3</v>
      </c>
      <c r="HK94" s="73">
        <f>各種係数!HF92</f>
        <v>8.6743928124704346E-4</v>
      </c>
      <c r="HL94" s="73">
        <f>各種係数!HG92</f>
        <v>8.219343750705578E-2</v>
      </c>
      <c r="HM94" s="73">
        <f>各種係数!HH92</f>
        <v>3.2702753209834089E-4</v>
      </c>
      <c r="HN94" s="73">
        <f>各種係数!HI92</f>
        <v>1.3670128894046403E-3</v>
      </c>
      <c r="HO94" s="73">
        <f>各種係数!HJ92</f>
        <v>1.8506622688742196E-3</v>
      </c>
      <c r="HP94" s="73">
        <f>各種係数!HK92</f>
        <v>9.6901572194011776E-4</v>
      </c>
      <c r="HQ94" s="73">
        <f>各種係数!HL92</f>
        <v>1.9506871527101659E-3</v>
      </c>
      <c r="HR94" s="73">
        <f>各種係数!HM92</f>
        <v>8.9298959820021239E-3</v>
      </c>
      <c r="HS94" s="73">
        <f>各種係数!HN92</f>
        <v>1.0265932457693336E-3</v>
      </c>
      <c r="HT94" s="73">
        <f>各種係数!HO92</f>
        <v>1.1853204593289003E-3</v>
      </c>
      <c r="HU94" s="73">
        <f>各種係数!HP92</f>
        <v>2.1014783243846302E-4</v>
      </c>
      <c r="HV94" s="73">
        <f>各種係数!HQ92</f>
        <v>8.1708647163065268E-4</v>
      </c>
      <c r="HW94" s="203">
        <v>0</v>
      </c>
      <c r="HX94" s="203">
        <f t="shared" si="28"/>
        <v>0</v>
      </c>
      <c r="HY94" s="203">
        <f t="shared" si="29"/>
        <v>0</v>
      </c>
      <c r="HZ94" s="72">
        <f>各種係数!HT92</f>
        <v>7.067681347150259E-4</v>
      </c>
      <c r="IA94" s="221">
        <f t="shared" si="30"/>
        <v>0</v>
      </c>
      <c r="IB94" s="203">
        <f t="shared" si="37"/>
        <v>0</v>
      </c>
      <c r="IC94" s="219">
        <f t="shared" si="38"/>
        <v>0</v>
      </c>
      <c r="ID94" s="219">
        <f t="shared" si="39"/>
        <v>0</v>
      </c>
      <c r="IE94" s="72">
        <f>各種係数!HT92</f>
        <v>7.067681347150259E-4</v>
      </c>
      <c r="IF94" s="221">
        <f t="shared" si="31"/>
        <v>0</v>
      </c>
      <c r="II94" s="72">
        <f>各種係数!I92</f>
        <v>4.9354573553405025E-3</v>
      </c>
      <c r="IJ94" s="219">
        <f t="shared" si="40"/>
        <v>0</v>
      </c>
      <c r="IK94" s="73">
        <f>各種係数!C92</f>
        <v>0.31384942737342758</v>
      </c>
      <c r="IL94" s="219">
        <f t="shared" si="41"/>
        <v>0</v>
      </c>
      <c r="IM94" s="232">
        <v>0</v>
      </c>
      <c r="IN94" s="545">
        <f>各種係数!E92</f>
        <v>0.453125</v>
      </c>
      <c r="IO94" s="219">
        <f t="shared" si="42"/>
        <v>0</v>
      </c>
      <c r="IP94" s="545">
        <f>各種係数!F92</f>
        <v>0.34496437823834197</v>
      </c>
      <c r="IQ94" s="232">
        <f t="shared" si="43"/>
        <v>0</v>
      </c>
      <c r="IR94" s="72">
        <f>各種係数!HT92</f>
        <v>7.067681347150259E-4</v>
      </c>
      <c r="IS94" s="233">
        <f t="shared" si="44"/>
        <v>0</v>
      </c>
      <c r="IT94" s="234">
        <f t="shared" si="45"/>
        <v>0</v>
      </c>
      <c r="IU94" s="234">
        <f t="shared" si="46"/>
        <v>0</v>
      </c>
      <c r="IV94" s="234">
        <f t="shared" si="47"/>
        <v>0</v>
      </c>
      <c r="IW94" s="235">
        <f t="shared" si="48"/>
        <v>0</v>
      </c>
      <c r="IY94" s="177"/>
      <c r="IZ94" s="181"/>
      <c r="JA94" s="178"/>
      <c r="JB94" s="181"/>
    </row>
    <row r="95" spans="1:262">
      <c r="A95" s="6" t="s">
        <v>306</v>
      </c>
      <c r="B95" s="1" t="s">
        <v>64</v>
      </c>
      <c r="C95" s="219">
        <f>'計算2-1'!AC95</f>
        <v>0</v>
      </c>
      <c r="D95" s="545">
        <f>各種係数!D93</f>
        <v>0.2765260848197908</v>
      </c>
      <c r="E95" s="545">
        <f>各種係数!E93</f>
        <v>0.7234739151802092</v>
      </c>
      <c r="F95" s="545">
        <f>各種係数!F93</f>
        <v>0.34296156322030025</v>
      </c>
      <c r="G95" s="546">
        <f t="shared" si="32"/>
        <v>0</v>
      </c>
      <c r="H95" s="546">
        <f t="shared" si="33"/>
        <v>0</v>
      </c>
      <c r="I95" s="546">
        <f t="shared" si="34"/>
        <v>0</v>
      </c>
      <c r="J95" s="72">
        <f>各種係数!HT93</f>
        <v>5.1057536345241149E-4</v>
      </c>
      <c r="K95" s="221">
        <f t="shared" si="35"/>
        <v>0</v>
      </c>
      <c r="L95" s="546">
        <v>0</v>
      </c>
      <c r="M95" s="558">
        <f>各種係数!C93</f>
        <v>1</v>
      </c>
      <c r="N95" s="546">
        <f t="shared" si="36"/>
        <v>0</v>
      </c>
      <c r="O95" s="75">
        <f>各種係数!J93</f>
        <v>0</v>
      </c>
      <c r="P95" s="75">
        <f>各種係数!K93</f>
        <v>0</v>
      </c>
      <c r="Q95" s="75">
        <f>各種係数!L93</f>
        <v>0</v>
      </c>
      <c r="R95" s="75">
        <f>各種係数!M93</f>
        <v>0</v>
      </c>
      <c r="S95" s="75">
        <f>各種係数!N93</f>
        <v>0</v>
      </c>
      <c r="T95" s="75">
        <f>各種係数!O93</f>
        <v>0</v>
      </c>
      <c r="U95" s="75">
        <f>各種係数!P93</f>
        <v>0</v>
      </c>
      <c r="V95" s="75">
        <f>各種係数!Q93</f>
        <v>0</v>
      </c>
      <c r="W95" s="75">
        <f>各種係数!R93</f>
        <v>0</v>
      </c>
      <c r="X95" s="75">
        <f>各種係数!S93</f>
        <v>0</v>
      </c>
      <c r="Y95" s="75">
        <f>各種係数!T93</f>
        <v>0</v>
      </c>
      <c r="Z95" s="75">
        <f>各種係数!U93</f>
        <v>0</v>
      </c>
      <c r="AA95" s="75">
        <f>各種係数!V93</f>
        <v>0</v>
      </c>
      <c r="AB95" s="75">
        <f>各種係数!W93</f>
        <v>0</v>
      </c>
      <c r="AC95" s="75">
        <f>各種係数!X93</f>
        <v>0</v>
      </c>
      <c r="AD95" s="75">
        <f>各種係数!Y93</f>
        <v>0</v>
      </c>
      <c r="AE95" s="75">
        <f>各種係数!Z93</f>
        <v>0</v>
      </c>
      <c r="AF95" s="75">
        <f>各種係数!AA93</f>
        <v>0</v>
      </c>
      <c r="AG95" s="75">
        <f>各種係数!AB93</f>
        <v>0</v>
      </c>
      <c r="AH95" s="75">
        <f>各種係数!AC93</f>
        <v>0</v>
      </c>
      <c r="AI95" s="75">
        <f>各種係数!AD93</f>
        <v>0</v>
      </c>
      <c r="AJ95" s="75">
        <f>各種係数!AE93</f>
        <v>0</v>
      </c>
      <c r="AK95" s="75">
        <f>各種係数!AF93</f>
        <v>0</v>
      </c>
      <c r="AL95" s="75">
        <f>各種係数!AG93</f>
        <v>0</v>
      </c>
      <c r="AM95" s="75">
        <f>各種係数!AH93</f>
        <v>0</v>
      </c>
      <c r="AN95" s="75">
        <f>各種係数!AI93</f>
        <v>0</v>
      </c>
      <c r="AO95" s="75">
        <f>各種係数!AJ93</f>
        <v>0</v>
      </c>
      <c r="AP95" s="75">
        <f>各種係数!AK93</f>
        <v>0</v>
      </c>
      <c r="AQ95" s="75">
        <f>各種係数!AL93</f>
        <v>0</v>
      </c>
      <c r="AR95" s="75">
        <f>各種係数!AM93</f>
        <v>0</v>
      </c>
      <c r="AS95" s="75">
        <f>各種係数!AN93</f>
        <v>0</v>
      </c>
      <c r="AT95" s="75">
        <f>各種係数!AO93</f>
        <v>0</v>
      </c>
      <c r="AU95" s="75">
        <f>各種係数!AP93</f>
        <v>0</v>
      </c>
      <c r="AV95" s="75">
        <f>各種係数!AQ93</f>
        <v>0</v>
      </c>
      <c r="AW95" s="75">
        <f>各種係数!AR93</f>
        <v>0</v>
      </c>
      <c r="AX95" s="75">
        <f>各種係数!AS93</f>
        <v>0</v>
      </c>
      <c r="AY95" s="75">
        <f>各種係数!AT93</f>
        <v>0</v>
      </c>
      <c r="AZ95" s="75">
        <f>各種係数!AU93</f>
        <v>0</v>
      </c>
      <c r="BA95" s="75">
        <f>各種係数!AV93</f>
        <v>0</v>
      </c>
      <c r="BB95" s="75">
        <f>各種係数!AW93</f>
        <v>0</v>
      </c>
      <c r="BC95" s="75">
        <f>各種係数!AX93</f>
        <v>0</v>
      </c>
      <c r="BD95" s="75">
        <f>各種係数!AY93</f>
        <v>0</v>
      </c>
      <c r="BE95" s="75">
        <f>各種係数!AZ93</f>
        <v>0</v>
      </c>
      <c r="BF95" s="75">
        <f>各種係数!BA93</f>
        <v>0</v>
      </c>
      <c r="BG95" s="75">
        <f>各種係数!BB93</f>
        <v>0</v>
      </c>
      <c r="BH95" s="75">
        <f>各種係数!BC93</f>
        <v>0</v>
      </c>
      <c r="BI95" s="75">
        <f>各種係数!BD93</f>
        <v>0</v>
      </c>
      <c r="BJ95" s="75">
        <f>各種係数!BE93</f>
        <v>0</v>
      </c>
      <c r="BK95" s="75">
        <f>各種係数!BF93</f>
        <v>0</v>
      </c>
      <c r="BL95" s="75">
        <f>各種係数!BG93</f>
        <v>0</v>
      </c>
      <c r="BM95" s="75">
        <f>各種係数!BH93</f>
        <v>0</v>
      </c>
      <c r="BN95" s="75">
        <f>各種係数!BI93</f>
        <v>0</v>
      </c>
      <c r="BO95" s="75">
        <f>各種係数!BJ93</f>
        <v>0</v>
      </c>
      <c r="BP95" s="75">
        <f>各種係数!BK93</f>
        <v>0</v>
      </c>
      <c r="BQ95" s="75">
        <f>各種係数!BL93</f>
        <v>0</v>
      </c>
      <c r="BR95" s="75">
        <f>各種係数!BM93</f>
        <v>0</v>
      </c>
      <c r="BS95" s="75">
        <f>各種係数!BN93</f>
        <v>0</v>
      </c>
      <c r="BT95" s="75">
        <f>各種係数!BO93</f>
        <v>0</v>
      </c>
      <c r="BU95" s="75">
        <f>各種係数!BP93</f>
        <v>0</v>
      </c>
      <c r="BV95" s="75">
        <f>各種係数!BQ93</f>
        <v>0</v>
      </c>
      <c r="BW95" s="75">
        <f>各種係数!BR93</f>
        <v>0</v>
      </c>
      <c r="BX95" s="75">
        <f>各種係数!BS93</f>
        <v>0</v>
      </c>
      <c r="BY95" s="75">
        <f>各種係数!BT93</f>
        <v>0</v>
      </c>
      <c r="BZ95" s="75">
        <f>各種係数!BU93</f>
        <v>0</v>
      </c>
      <c r="CA95" s="75">
        <f>各種係数!BV93</f>
        <v>0</v>
      </c>
      <c r="CB95" s="75">
        <f>各種係数!BW93</f>
        <v>0</v>
      </c>
      <c r="CC95" s="75">
        <f>各種係数!BX93</f>
        <v>0</v>
      </c>
      <c r="CD95" s="75">
        <f>各種係数!BY93</f>
        <v>0</v>
      </c>
      <c r="CE95" s="75">
        <f>各種係数!BZ93</f>
        <v>0</v>
      </c>
      <c r="CF95" s="75">
        <f>各種係数!CA93</f>
        <v>0</v>
      </c>
      <c r="CG95" s="75">
        <f>各種係数!CB93</f>
        <v>0</v>
      </c>
      <c r="CH95" s="75">
        <f>各種係数!CC93</f>
        <v>0</v>
      </c>
      <c r="CI95" s="75">
        <f>各種係数!CD93</f>
        <v>0</v>
      </c>
      <c r="CJ95" s="75">
        <f>各種係数!CE93</f>
        <v>0</v>
      </c>
      <c r="CK95" s="75">
        <f>各種係数!CF93</f>
        <v>0</v>
      </c>
      <c r="CL95" s="75">
        <f>各種係数!CG93</f>
        <v>0</v>
      </c>
      <c r="CM95" s="75">
        <f>各種係数!CH93</f>
        <v>0</v>
      </c>
      <c r="CN95" s="75">
        <f>各種係数!CI93</f>
        <v>0</v>
      </c>
      <c r="CO95" s="75">
        <f>各種係数!CJ93</f>
        <v>0</v>
      </c>
      <c r="CP95" s="75">
        <f>各種係数!CK93</f>
        <v>0</v>
      </c>
      <c r="CQ95" s="75">
        <f>各種係数!CL93</f>
        <v>0</v>
      </c>
      <c r="CR95" s="75">
        <f>各種係数!CM93</f>
        <v>0</v>
      </c>
      <c r="CS95" s="75">
        <f>各種係数!CN93</f>
        <v>0</v>
      </c>
      <c r="CT95" s="75">
        <f>各種係数!CO93</f>
        <v>0</v>
      </c>
      <c r="CU95" s="75">
        <f>各種係数!CP93</f>
        <v>0</v>
      </c>
      <c r="CV95" s="75">
        <f>各種係数!CQ93</f>
        <v>0</v>
      </c>
      <c r="CW95" s="75">
        <f>各種係数!CR93</f>
        <v>0</v>
      </c>
      <c r="CX95" s="75">
        <f>各種係数!CS93</f>
        <v>0</v>
      </c>
      <c r="CY95" s="75">
        <f>各種係数!CT93</f>
        <v>0</v>
      </c>
      <c r="CZ95" s="75">
        <f>各種係数!CU93</f>
        <v>0</v>
      </c>
      <c r="DA95" s="75">
        <f>各種係数!CV93</f>
        <v>0</v>
      </c>
      <c r="DB95" s="75">
        <f>各種係数!CW93</f>
        <v>0</v>
      </c>
      <c r="DC95" s="75">
        <f>各種係数!CX93</f>
        <v>0</v>
      </c>
      <c r="DD95" s="75">
        <f>各種係数!CY93</f>
        <v>0</v>
      </c>
      <c r="DE95" s="75">
        <f>各種係数!CZ93</f>
        <v>0</v>
      </c>
      <c r="DF95" s="75">
        <f>各種係数!DA93</f>
        <v>0</v>
      </c>
      <c r="DG95" s="75">
        <f>各種係数!DB93</f>
        <v>0</v>
      </c>
      <c r="DH95" s="75">
        <f>各種係数!DC93</f>
        <v>0</v>
      </c>
      <c r="DI95" s="75">
        <f>各種係数!DD93</f>
        <v>0</v>
      </c>
      <c r="DJ95" s="75">
        <f>各種係数!DE93</f>
        <v>0</v>
      </c>
      <c r="DK95" s="75">
        <f>各種係数!DF93</f>
        <v>0</v>
      </c>
      <c r="DL95" s="75">
        <f>各種係数!DG93</f>
        <v>0</v>
      </c>
      <c r="DM95" s="75">
        <f>各種係数!DH93</f>
        <v>0</v>
      </c>
      <c r="DN95" s="75">
        <f>各種係数!DI93</f>
        <v>0</v>
      </c>
      <c r="DO95" s="75">
        <f>各種係数!DJ93</f>
        <v>0</v>
      </c>
      <c r="DP95" s="75">
        <f>各種係数!DK93</f>
        <v>0</v>
      </c>
      <c r="DQ95" s="75">
        <f>各種係数!DL93</f>
        <v>0</v>
      </c>
      <c r="DR95" s="75">
        <f>各種係数!DM93</f>
        <v>0.10350270990826653</v>
      </c>
      <c r="DS95" s="75">
        <f>各種係数!DN93</f>
        <v>1.2228952419069668E-3</v>
      </c>
      <c r="DT95" s="73">
        <f>各種係数!DO93</f>
        <v>1.5449329165860139E-4</v>
      </c>
      <c r="DU95" s="73">
        <f>各種係数!DP93</f>
        <v>2.3132878237086437E-4</v>
      </c>
      <c r="DV95" s="73">
        <f>各種係数!DQ93</f>
        <v>1.5899140872455467E-4</v>
      </c>
      <c r="DW95" s="73">
        <f>各種係数!DR93</f>
        <v>1.1134734389713445E-3</v>
      </c>
      <c r="DX95" s="73">
        <f>各種係数!DS93</f>
        <v>1.3326553942086211E-3</v>
      </c>
      <c r="DY95" s="73">
        <f>各種係数!DT93</f>
        <v>1.0110485128669885E-3</v>
      </c>
      <c r="DZ95" s="73">
        <f>各種係数!DU93</f>
        <v>7.1208522468085042E-4</v>
      </c>
      <c r="EA95" s="73">
        <f>各種係数!DV93</f>
        <v>6.5495414520980102E-4</v>
      </c>
      <c r="EB95" s="73">
        <f>各種係数!DW93</f>
        <v>1.9829174005726137E-4</v>
      </c>
      <c r="EC95" s="73">
        <f>各種係数!DX93</f>
        <v>0</v>
      </c>
      <c r="ED95" s="73">
        <f>各種係数!DY93</f>
        <v>3.6714338904805452E-4</v>
      </c>
      <c r="EE95" s="73">
        <f>各種係数!DZ93</f>
        <v>3.0250594119564638E-4</v>
      </c>
      <c r="EF95" s="73">
        <f>各種係数!EA93</f>
        <v>7.7174561681058655E-4</v>
      </c>
      <c r="EG95" s="73">
        <f>各種係数!EB93</f>
        <v>3.2948494375816787E-4</v>
      </c>
      <c r="EH95" s="73">
        <f>各種係数!EC93</f>
        <v>1.8560258236722336E-4</v>
      </c>
      <c r="EI95" s="73">
        <f>各種係数!ED93</f>
        <v>3.0367973588475667E-4</v>
      </c>
      <c r="EJ95" s="73">
        <f>各種係数!EE93</f>
        <v>2.9915564840834032E-4</v>
      </c>
      <c r="EK95" s="73">
        <f>各種係数!EF93</f>
        <v>0</v>
      </c>
      <c r="EL95" s="73">
        <f>各種係数!EG93</f>
        <v>2.3118384740341042E-4</v>
      </c>
      <c r="EM95" s="73">
        <f>各種係数!EH93</f>
        <v>0</v>
      </c>
      <c r="EN95" s="73">
        <f>各種係数!EI93</f>
        <v>5.60799255111524E-5</v>
      </c>
      <c r="EO95" s="73">
        <f>各種係数!EJ93</f>
        <v>1.1577165423041068E-8</v>
      </c>
      <c r="EP95" s="73">
        <f>各種係数!EK93</f>
        <v>0</v>
      </c>
      <c r="EQ95" s="73">
        <f>各種係数!EL93</f>
        <v>1.2166583350865888E-4</v>
      </c>
      <c r="ER95" s="73">
        <f>各種係数!EM93</f>
        <v>1.7439663851312137E-4</v>
      </c>
      <c r="ES95" s="73">
        <f>各種係数!EN93</f>
        <v>4.7035145525039459E-6</v>
      </c>
      <c r="ET95" s="73">
        <f>各種係数!EO93</f>
        <v>2.1766731403674742E-3</v>
      </c>
      <c r="EU95" s="73">
        <f>各種係数!EP93</f>
        <v>2.2412586478039049E-4</v>
      </c>
      <c r="EV95" s="73">
        <f>各種係数!EQ93</f>
        <v>5.5087492824940358E-4</v>
      </c>
      <c r="EW95" s="73">
        <f>各種係数!ER93</f>
        <v>4.9521601764444974E-4</v>
      </c>
      <c r="EX95" s="73">
        <f>各種係数!ES93</f>
        <v>3.6343683600289963E-4</v>
      </c>
      <c r="EY95" s="73">
        <f>各種係数!ET93</f>
        <v>1.2386703443915774E-3</v>
      </c>
      <c r="EZ95" s="73">
        <f>各種係数!EU93</f>
        <v>4.0946134468983252E-4</v>
      </c>
      <c r="FA95" s="73">
        <f>各種係数!EV93</f>
        <v>1.2889071175113097E-3</v>
      </c>
      <c r="FB95" s="73">
        <f>各種係数!EW93</f>
        <v>1.2718225243724523E-3</v>
      </c>
      <c r="FC95" s="73">
        <f>各種係数!EX93</f>
        <v>0</v>
      </c>
      <c r="FD95" s="73">
        <f>各種係数!EY93</f>
        <v>1.2706983904403394E-3</v>
      </c>
      <c r="FE95" s="73">
        <f>各種係数!EZ93</f>
        <v>9.2503985841484984E-4</v>
      </c>
      <c r="FF95" s="73">
        <f>各種係数!FA93</f>
        <v>4.0246751426281825E-4</v>
      </c>
      <c r="FG95" s="73">
        <f>各種係数!FB93</f>
        <v>3.2760026298049295E-4</v>
      </c>
      <c r="FH95" s="73">
        <f>各種係数!FC93</f>
        <v>3.7644436043677448E-4</v>
      </c>
      <c r="FI95" s="73">
        <f>各種係数!FD93</f>
        <v>7.0327163691659086E-4</v>
      </c>
      <c r="FJ95" s="73">
        <f>各種係数!FE93</f>
        <v>5.6123638627667005E-4</v>
      </c>
      <c r="FK95" s="73">
        <f>各種係数!FF93</f>
        <v>5.8927188057039063E-4</v>
      </c>
      <c r="FL95" s="73">
        <f>各種係数!FG93</f>
        <v>3.8985374795602449E-4</v>
      </c>
      <c r="FM95" s="73">
        <f>各種係数!FH93</f>
        <v>1.8679935558529019E-4</v>
      </c>
      <c r="FN95" s="73">
        <f>各種係数!FI93</f>
        <v>1.4922104418227741E-4</v>
      </c>
      <c r="FO95" s="73">
        <f>各種係数!FJ93</f>
        <v>4.5769172440576414E-4</v>
      </c>
      <c r="FP95" s="73">
        <f>各種係数!FK93</f>
        <v>8.6375802511460102E-5</v>
      </c>
      <c r="FQ95" s="73">
        <f>各種係数!FL93</f>
        <v>1.5366137363635141E-4</v>
      </c>
      <c r="FR95" s="73">
        <f>各種係数!FM93</f>
        <v>7.582410641667097E-4</v>
      </c>
      <c r="FS95" s="73">
        <f>各種係数!FN93</f>
        <v>4.5179390533369427E-4</v>
      </c>
      <c r="FT95" s="73">
        <f>各種係数!FO93</f>
        <v>3.0757118969126657E-4</v>
      </c>
      <c r="FU95" s="73">
        <f>各種係数!FP93</f>
        <v>0</v>
      </c>
      <c r="FV95" s="73">
        <f>各種係数!FQ93</f>
        <v>1.1536977142524345E-4</v>
      </c>
      <c r="FW95" s="73">
        <f>各種係数!FR93</f>
        <v>1.2154198731182485E-4</v>
      </c>
      <c r="FX95" s="73">
        <f>各種係数!FS93</f>
        <v>4.0310275216182796E-4</v>
      </c>
      <c r="FY95" s="73">
        <f>各種係数!FT93</f>
        <v>7.4731423088151682E-4</v>
      </c>
      <c r="FZ95" s="73">
        <f>各種係数!FU93</f>
        <v>2.5311547090006421E-4</v>
      </c>
      <c r="GA95" s="73">
        <f>各種係数!FV93</f>
        <v>3.5427796245444222E-4</v>
      </c>
      <c r="GB95" s="73">
        <f>各種係数!FW93</f>
        <v>1.4476676882184676E-3</v>
      </c>
      <c r="GC95" s="73">
        <f>各種係数!FX93</f>
        <v>1.7861866661712596E-3</v>
      </c>
      <c r="GD95" s="73">
        <f>各種係数!FY93</f>
        <v>1.2727102824775158E-3</v>
      </c>
      <c r="GE95" s="73">
        <f>各種係数!FZ93</f>
        <v>1.5357640478850286E-3</v>
      </c>
      <c r="GF95" s="73">
        <f>各種係数!GA93</f>
        <v>5.0018178612000713E-4</v>
      </c>
      <c r="GG95" s="73">
        <f>各種係数!GB93</f>
        <v>4.472312019671962E-4</v>
      </c>
      <c r="GH95" s="73">
        <f>各種係数!GC93</f>
        <v>9.6271897643276211E-4</v>
      </c>
      <c r="GI95" s="73">
        <f>各種係数!GD93</f>
        <v>8.4023291938786012E-4</v>
      </c>
      <c r="GJ95" s="73">
        <f>各種係数!GE93</f>
        <v>5.3139032988140308E-4</v>
      </c>
      <c r="GK95" s="73">
        <f>各種係数!GF93</f>
        <v>1.2076267876677013E-3</v>
      </c>
      <c r="GL95" s="73">
        <f>各種係数!GG93</f>
        <v>1.1060169062138117E-3</v>
      </c>
      <c r="GM95" s="73">
        <f>各種係数!GH93</f>
        <v>9.1019930165797745E-4</v>
      </c>
      <c r="GN95" s="73">
        <f>各種係数!GI93</f>
        <v>1.0255905195722638E-4</v>
      </c>
      <c r="GO95" s="73">
        <f>各種係数!GJ93</f>
        <v>7.8880107983060415E-4</v>
      </c>
      <c r="GP95" s="73">
        <f>各種係数!GK93</f>
        <v>2.4239392293351375E-4</v>
      </c>
      <c r="GQ95" s="73">
        <f>各種係数!GL93</f>
        <v>3.3001982826643057E-4</v>
      </c>
      <c r="GR95" s="73">
        <f>各種係数!GM93</f>
        <v>1.496752032584589E-3</v>
      </c>
      <c r="GS95" s="73">
        <f>各種係数!GN93</f>
        <v>4.6151983776302272E-4</v>
      </c>
      <c r="GT95" s="73">
        <f>各種係数!GO93</f>
        <v>7.6364372116180469E-4</v>
      </c>
      <c r="GU95" s="73">
        <f>各種係数!GP93</f>
        <v>4.2772129909421445E-4</v>
      </c>
      <c r="GV95" s="73">
        <f>各種係数!GQ93</f>
        <v>4.3828255297266973E-4</v>
      </c>
      <c r="GW95" s="73">
        <f>各種係数!GR93</f>
        <v>1.480004128528987E-4</v>
      </c>
      <c r="GX95" s="73">
        <f>各種係数!GS93</f>
        <v>8.6318155789481593E-4</v>
      </c>
      <c r="GY95" s="73">
        <f>各種係数!GT93</f>
        <v>6.5702770299681302E-4</v>
      </c>
      <c r="GZ95" s="73">
        <f>各種係数!GU93</f>
        <v>1.9221484478236715E-4</v>
      </c>
      <c r="HA95" s="73">
        <f>各種係数!GV93</f>
        <v>1.3478715520137251E-3</v>
      </c>
      <c r="HB95" s="73">
        <f>各種係数!GW93</f>
        <v>4.1037678919353718E-4</v>
      </c>
      <c r="HC95" s="73">
        <f>各種係数!GX93</f>
        <v>1.000139085871496</v>
      </c>
      <c r="HD95" s="73">
        <f>各種係数!GY93</f>
        <v>1.2128233563885253E-3</v>
      </c>
      <c r="HE95" s="73">
        <f>各種係数!GZ93</f>
        <v>2.0270646197709697E-4</v>
      </c>
      <c r="HF95" s="73">
        <f>各種係数!HA93</f>
        <v>2.2405120699703609E-4</v>
      </c>
      <c r="HG95" s="73">
        <f>各種係数!HB93</f>
        <v>2.0123172915207524E-3</v>
      </c>
      <c r="HH95" s="73">
        <f>各種係数!HC93</f>
        <v>7.9983419167891127E-4</v>
      </c>
      <c r="HI95" s="73">
        <f>各種係数!HD93</f>
        <v>3.6485423627458466E-4</v>
      </c>
      <c r="HJ95" s="73">
        <f>各種係数!HE93</f>
        <v>1.4448037981976657E-3</v>
      </c>
      <c r="HK95" s="73">
        <f>各種係数!HF93</f>
        <v>5.0688506671940821E-4</v>
      </c>
      <c r="HL95" s="73">
        <f>各種係数!HG93</f>
        <v>3.3545836293661513E-4</v>
      </c>
      <c r="HM95" s="73">
        <f>各種係数!HH93</f>
        <v>6.4569342028593857E-4</v>
      </c>
      <c r="HN95" s="73">
        <f>各種係数!HI93</f>
        <v>5.9946508854677254E-4</v>
      </c>
      <c r="HO95" s="73">
        <f>各種係数!HJ93</f>
        <v>2.2585485624858183E-3</v>
      </c>
      <c r="HP95" s="73">
        <f>各種係数!HK93</f>
        <v>3.0097241918517864E-4</v>
      </c>
      <c r="HQ95" s="73">
        <f>各種係数!HL93</f>
        <v>9.9745671230072695E-4</v>
      </c>
      <c r="HR95" s="73">
        <f>各種係数!HM93</f>
        <v>2.8381728944765547E-4</v>
      </c>
      <c r="HS95" s="73">
        <f>各種係数!HN93</f>
        <v>2.1209717503827244E-4</v>
      </c>
      <c r="HT95" s="73">
        <f>各種係数!HO93</f>
        <v>1.1954250472490677E-3</v>
      </c>
      <c r="HU95" s="73">
        <f>各種係数!HP93</f>
        <v>1.758588844515515E-4</v>
      </c>
      <c r="HV95" s="73">
        <f>各種係数!HQ93</f>
        <v>0.10362777448922805</v>
      </c>
      <c r="HW95" s="203">
        <v>0</v>
      </c>
      <c r="HX95" s="203">
        <f t="shared" si="28"/>
        <v>0</v>
      </c>
      <c r="HY95" s="203">
        <f t="shared" si="29"/>
        <v>0</v>
      </c>
      <c r="HZ95" s="72">
        <f>各種係数!HT93</f>
        <v>5.1057536345241149E-4</v>
      </c>
      <c r="IA95" s="221">
        <f t="shared" si="30"/>
        <v>0</v>
      </c>
      <c r="IB95" s="203">
        <f t="shared" si="37"/>
        <v>0</v>
      </c>
      <c r="IC95" s="219">
        <f t="shared" si="38"/>
        <v>0</v>
      </c>
      <c r="ID95" s="219">
        <f t="shared" si="39"/>
        <v>0</v>
      </c>
      <c r="IE95" s="72">
        <f>各種係数!HT93</f>
        <v>5.1057536345241149E-4</v>
      </c>
      <c r="IF95" s="221">
        <f t="shared" si="31"/>
        <v>0</v>
      </c>
      <c r="II95" s="72">
        <f>各種係数!I93</f>
        <v>4.8455065738043203E-3</v>
      </c>
      <c r="IJ95" s="219">
        <f t="shared" si="40"/>
        <v>0</v>
      </c>
      <c r="IK95" s="73">
        <f>各種係数!C93</f>
        <v>1</v>
      </c>
      <c r="IL95" s="219">
        <f t="shared" si="41"/>
        <v>0</v>
      </c>
      <c r="IM95" s="232">
        <v>0</v>
      </c>
      <c r="IN95" s="545">
        <f>各種係数!E93</f>
        <v>0.7234739151802092</v>
      </c>
      <c r="IO95" s="219">
        <f t="shared" si="42"/>
        <v>0</v>
      </c>
      <c r="IP95" s="545">
        <f>各種係数!F93</f>
        <v>0.34296156322030025</v>
      </c>
      <c r="IQ95" s="232">
        <f t="shared" si="43"/>
        <v>0</v>
      </c>
      <c r="IR95" s="72">
        <f>各種係数!HT93</f>
        <v>5.1057536345241149E-4</v>
      </c>
      <c r="IS95" s="233">
        <f t="shared" si="44"/>
        <v>0</v>
      </c>
      <c r="IT95" s="234">
        <f t="shared" si="45"/>
        <v>0</v>
      </c>
      <c r="IU95" s="234">
        <f t="shared" si="46"/>
        <v>0</v>
      </c>
      <c r="IV95" s="234">
        <f t="shared" si="47"/>
        <v>0</v>
      </c>
      <c r="IW95" s="235">
        <f t="shared" si="48"/>
        <v>0</v>
      </c>
      <c r="IY95" s="177"/>
      <c r="IZ95" s="181"/>
      <c r="JA95" s="178"/>
      <c r="JB95" s="181"/>
    </row>
    <row r="96" spans="1:262">
      <c r="A96" s="6" t="s">
        <v>307</v>
      </c>
      <c r="B96" s="1" t="s">
        <v>65</v>
      </c>
      <c r="C96" s="219">
        <f>'計算2-1'!AC96</f>
        <v>0</v>
      </c>
      <c r="D96" s="545">
        <f>各種係数!D94</f>
        <v>0.2027950857819327</v>
      </c>
      <c r="E96" s="545">
        <f>各種係数!E94</f>
        <v>0.79720491421806727</v>
      </c>
      <c r="F96" s="545">
        <f>各種係数!F94</f>
        <v>0.6292376997700132</v>
      </c>
      <c r="G96" s="546">
        <f t="shared" si="32"/>
        <v>0</v>
      </c>
      <c r="H96" s="546">
        <f t="shared" si="33"/>
        <v>0</v>
      </c>
      <c r="I96" s="546">
        <f t="shared" si="34"/>
        <v>0</v>
      </c>
      <c r="J96" s="72">
        <f>各種係数!HT94</f>
        <v>1.1055635129700837E-3</v>
      </c>
      <c r="K96" s="221">
        <f t="shared" si="35"/>
        <v>0</v>
      </c>
      <c r="L96" s="546">
        <v>0</v>
      </c>
      <c r="M96" s="558">
        <f>各種係数!C94</f>
        <v>0.96324846103860673</v>
      </c>
      <c r="N96" s="546">
        <f t="shared" si="36"/>
        <v>0</v>
      </c>
      <c r="O96" s="75">
        <f>各種係数!J94</f>
        <v>0</v>
      </c>
      <c r="P96" s="75">
        <f>各種係数!K94</f>
        <v>0</v>
      </c>
      <c r="Q96" s="75">
        <f>各種係数!L94</f>
        <v>0</v>
      </c>
      <c r="R96" s="75">
        <f>各種係数!M94</f>
        <v>6.0235780053351695E-4</v>
      </c>
      <c r="S96" s="75">
        <f>各種係数!N94</f>
        <v>0</v>
      </c>
      <c r="T96" s="75">
        <f>各種係数!O94</f>
        <v>0</v>
      </c>
      <c r="U96" s="75">
        <f>各種係数!P94</f>
        <v>7.0422535211267609E-4</v>
      </c>
      <c r="V96" s="75">
        <f>各種係数!Q94</f>
        <v>1.587936388444528E-4</v>
      </c>
      <c r="W96" s="75">
        <f>各種係数!R94</f>
        <v>1.3550869965851808E-4</v>
      </c>
      <c r="X96" s="75">
        <f>各種係数!S94</f>
        <v>0</v>
      </c>
      <c r="Y96" s="75">
        <f>各種係数!T94</f>
        <v>0</v>
      </c>
      <c r="Z96" s="75">
        <f>各種係数!U94</f>
        <v>0</v>
      </c>
      <c r="AA96" s="75">
        <f>各種係数!V94</f>
        <v>3.0768284052798373E-5</v>
      </c>
      <c r="AB96" s="75">
        <f>各種係数!W94</f>
        <v>4.6358536924574658E-5</v>
      </c>
      <c r="AC96" s="75">
        <f>各種係数!X94</f>
        <v>3.667033370003667E-4</v>
      </c>
      <c r="AD96" s="75">
        <f>各種係数!Y94</f>
        <v>0</v>
      </c>
      <c r="AE96" s="75">
        <f>各種係数!Z94</f>
        <v>1.9717501971750197E-4</v>
      </c>
      <c r="AF96" s="75">
        <f>各種係数!AA94</f>
        <v>4.007212983370066E-5</v>
      </c>
      <c r="AG96" s="75">
        <f>各種係数!AB94</f>
        <v>0</v>
      </c>
      <c r="AH96" s="75">
        <f>各種係数!AC94</f>
        <v>3.5288928098809E-4</v>
      </c>
      <c r="AI96" s="75">
        <f>各種係数!AD94</f>
        <v>0</v>
      </c>
      <c r="AJ96" s="75">
        <f>各種係数!AE94</f>
        <v>1.915341888527102E-4</v>
      </c>
      <c r="AK96" s="75">
        <f>各種係数!AF94</f>
        <v>0</v>
      </c>
      <c r="AL96" s="75">
        <f>各種係数!AG94</f>
        <v>0</v>
      </c>
      <c r="AM96" s="75">
        <f>各種係数!AH94</f>
        <v>2.3547067448219998E-4</v>
      </c>
      <c r="AN96" s="75">
        <f>各種係数!AI94</f>
        <v>6.4724919093851134E-4</v>
      </c>
      <c r="AO96" s="75">
        <f>各種係数!AJ94</f>
        <v>0</v>
      </c>
      <c r="AP96" s="75">
        <f>各種係数!AK94</f>
        <v>0</v>
      </c>
      <c r="AQ96" s="75">
        <f>各種係数!AL94</f>
        <v>1.9433198380566801E-4</v>
      </c>
      <c r="AR96" s="75">
        <f>各種係数!AM94</f>
        <v>0</v>
      </c>
      <c r="AS96" s="75">
        <f>各種係数!AN94</f>
        <v>0</v>
      </c>
      <c r="AT96" s="75">
        <f>各種係数!AO94</f>
        <v>0</v>
      </c>
      <c r="AU96" s="75">
        <f>各種係数!AP94</f>
        <v>2.7583670467083487E-4</v>
      </c>
      <c r="AV96" s="75">
        <f>各種係数!AQ94</f>
        <v>2.5974025974025974E-3</v>
      </c>
      <c r="AW96" s="75">
        <f>各種係数!AR94</f>
        <v>1.7065574469900594E-4</v>
      </c>
      <c r="AX96" s="75">
        <f>各種係数!AS94</f>
        <v>0</v>
      </c>
      <c r="AY96" s="75">
        <f>各種係数!AT94</f>
        <v>0</v>
      </c>
      <c r="AZ96" s="75">
        <f>各種係数!AU94</f>
        <v>3.6727573225599116E-4</v>
      </c>
      <c r="BA96" s="75">
        <f>各種係数!AV94</f>
        <v>0</v>
      </c>
      <c r="BB96" s="75">
        <f>各種係数!AW94</f>
        <v>0</v>
      </c>
      <c r="BC96" s="75">
        <f>各種係数!AX94</f>
        <v>3.7560096153846156E-5</v>
      </c>
      <c r="BD96" s="75">
        <f>各種係数!AY94</f>
        <v>6.2898538151216765E-4</v>
      </c>
      <c r="BE96" s="75">
        <f>各種係数!AZ94</f>
        <v>2.2635814889336017E-4</v>
      </c>
      <c r="BF96" s="75">
        <f>各種係数!BA94</f>
        <v>5.357076883289615E-4</v>
      </c>
      <c r="BG96" s="75">
        <f>各種係数!BB94</f>
        <v>4.9932955189380547E-4</v>
      </c>
      <c r="BH96" s="75">
        <f>各種係数!BC94</f>
        <v>4.7525436909982502E-4</v>
      </c>
      <c r="BI96" s="75">
        <f>各種係数!BD94</f>
        <v>6.0572496625246614E-4</v>
      </c>
      <c r="BJ96" s="75">
        <f>各種係数!BE94</f>
        <v>2.0810925278723189E-3</v>
      </c>
      <c r="BK96" s="75">
        <f>各種係数!BF94</f>
        <v>1.0175867775390846E-3</v>
      </c>
      <c r="BL96" s="75">
        <f>各種係数!BG94</f>
        <v>1.8703241895261845E-3</v>
      </c>
      <c r="BM96" s="75">
        <f>各種係数!BH94</f>
        <v>1.0243993294840753E-3</v>
      </c>
      <c r="BN96" s="75">
        <f>各種係数!BI94</f>
        <v>2.6374090093891759E-4</v>
      </c>
      <c r="BO96" s="75">
        <f>各種係数!BJ94</f>
        <v>1.7896141713176414E-3</v>
      </c>
      <c r="BP96" s="75">
        <f>各種係数!BK94</f>
        <v>1.2765336640163397E-4</v>
      </c>
      <c r="BQ96" s="75">
        <f>各種係数!BL94</f>
        <v>0</v>
      </c>
      <c r="BR96" s="75">
        <f>各種係数!BM94</f>
        <v>0</v>
      </c>
      <c r="BS96" s="75">
        <f>各種係数!BN94</f>
        <v>3.5040918750282586E-4</v>
      </c>
      <c r="BT96" s="75">
        <f>各種係数!BO94</f>
        <v>1.0649627263045794E-3</v>
      </c>
      <c r="BU96" s="75">
        <f>各種係数!BP94</f>
        <v>1.0654165778819518E-4</v>
      </c>
      <c r="BV96" s="75">
        <f>各種係数!BQ94</f>
        <v>2.0977774048395724E-4</v>
      </c>
      <c r="BW96" s="75">
        <f>各種係数!BR94</f>
        <v>0</v>
      </c>
      <c r="BX96" s="75">
        <f>各種係数!BS94</f>
        <v>2.2229865194742007E-4</v>
      </c>
      <c r="BY96" s="75">
        <f>各種係数!BT94</f>
        <v>2.8567075493258169E-5</v>
      </c>
      <c r="BZ96" s="75">
        <f>各種係数!BU94</f>
        <v>1.2772144934370826E-4</v>
      </c>
      <c r="CA96" s="75">
        <f>各種係数!BV94</f>
        <v>1.6172855479363435E-4</v>
      </c>
      <c r="CB96" s="75">
        <f>各種係数!BW94</f>
        <v>7.2693495951376124E-4</v>
      </c>
      <c r="CC96" s="75">
        <f>各種係数!BX94</f>
        <v>7.0888468809073729E-4</v>
      </c>
      <c r="CD96" s="75">
        <f>各種係数!BY94</f>
        <v>1.0835410120273052E-4</v>
      </c>
      <c r="CE96" s="75">
        <f>各種係数!BZ94</f>
        <v>2.133188535081255E-4</v>
      </c>
      <c r="CF96" s="75">
        <f>各種係数!CA94</f>
        <v>2.1435806305399697E-4</v>
      </c>
      <c r="CG96" s="75">
        <f>各種係数!CB94</f>
        <v>2.1405923197331396E-4</v>
      </c>
      <c r="CH96" s="75">
        <f>各種係数!CC94</f>
        <v>0</v>
      </c>
      <c r="CI96" s="75">
        <f>各種係数!CD94</f>
        <v>0</v>
      </c>
      <c r="CJ96" s="75">
        <f>各種係数!CE94</f>
        <v>0</v>
      </c>
      <c r="CK96" s="75">
        <f>各種係数!CF94</f>
        <v>6.7600193143408979E-3</v>
      </c>
      <c r="CL96" s="75">
        <f>各種係数!CG94</f>
        <v>2.0182028879832295E-4</v>
      </c>
      <c r="CM96" s="75">
        <f>各種係数!CH94</f>
        <v>5.0025012506253123E-4</v>
      </c>
      <c r="CN96" s="75">
        <f>各種係数!CI94</f>
        <v>2.1982853374367993E-4</v>
      </c>
      <c r="CO96" s="75">
        <f>各種係数!CJ94</f>
        <v>0</v>
      </c>
      <c r="CP96" s="75">
        <f>各種係数!CK94</f>
        <v>0</v>
      </c>
      <c r="CQ96" s="75">
        <f>各種係数!CL94</f>
        <v>3.0681120883616281E-4</v>
      </c>
      <c r="CR96" s="75">
        <f>各種係数!CM94</f>
        <v>4.5225846571315508E-4</v>
      </c>
      <c r="CS96" s="75">
        <f>各種係数!CN94</f>
        <v>2.4919013207077E-4</v>
      </c>
      <c r="CT96" s="75">
        <f>各種係数!CO94</f>
        <v>6.8936642551824193E-3</v>
      </c>
      <c r="CU96" s="75">
        <f>各種係数!CP94</f>
        <v>8.2796688132474698E-4</v>
      </c>
      <c r="CV96" s="75">
        <f>各種係数!CQ94</f>
        <v>4.6614092781201112E-3</v>
      </c>
      <c r="CW96" s="75">
        <f>各種係数!CR94</f>
        <v>8.282582216808769E-3</v>
      </c>
      <c r="CX96" s="75">
        <f>各種係数!CS94</f>
        <v>8.0958549222797922E-4</v>
      </c>
      <c r="CY96" s="75">
        <f>各種係数!CT94</f>
        <v>1.2689974689268665E-4</v>
      </c>
      <c r="CZ96" s="75">
        <f>各種係数!CU94</f>
        <v>0</v>
      </c>
      <c r="DA96" s="75">
        <f>各種係数!CV94</f>
        <v>0</v>
      </c>
      <c r="DB96" s="75">
        <f>各種係数!CW94</f>
        <v>1.1543229394080833E-4</v>
      </c>
      <c r="DC96" s="75">
        <f>各種係数!CX94</f>
        <v>0</v>
      </c>
      <c r="DD96" s="75">
        <f>各種係数!CY94</f>
        <v>1.4399107255350167E-4</v>
      </c>
      <c r="DE96" s="75">
        <f>各種係数!CZ94</f>
        <v>1.5832805573147563E-5</v>
      </c>
      <c r="DF96" s="75">
        <f>各種係数!DA94</f>
        <v>0</v>
      </c>
      <c r="DG96" s="75">
        <f>各種係数!DB94</f>
        <v>8.0104670102266963E-4</v>
      </c>
      <c r="DH96" s="75">
        <f>各種係数!DC94</f>
        <v>1.1321181931393638E-4</v>
      </c>
      <c r="DI96" s="75">
        <f>各種係数!DD94</f>
        <v>0</v>
      </c>
      <c r="DJ96" s="75">
        <f>各種係数!DE94</f>
        <v>5.723315673781136E-4</v>
      </c>
      <c r="DK96" s="75">
        <f>各種係数!DF94</f>
        <v>2.4850894632206757E-4</v>
      </c>
      <c r="DL96" s="75">
        <f>各種係数!DG94</f>
        <v>5.9522684756523872E-4</v>
      </c>
      <c r="DM96" s="75">
        <f>各種係数!DH94</f>
        <v>1.0766721044045678E-3</v>
      </c>
      <c r="DN96" s="75">
        <f>各種係数!DI94</f>
        <v>1.3962190388428137E-4</v>
      </c>
      <c r="DO96" s="75">
        <f>各種係数!DJ94</f>
        <v>6.9524913093858636E-4</v>
      </c>
      <c r="DP96" s="75">
        <f>各種係数!DK94</f>
        <v>4.5599635202918376E-4</v>
      </c>
      <c r="DQ96" s="75">
        <f>各種係数!DL94</f>
        <v>0</v>
      </c>
      <c r="DR96" s="75">
        <f>各種係数!DM94</f>
        <v>2.4555803062459437E-3</v>
      </c>
      <c r="DS96" s="75">
        <f>各種係数!DN94</f>
        <v>1.205725930135599E-4</v>
      </c>
      <c r="DT96" s="73">
        <f>各種係数!DO94</f>
        <v>6.8368361713988968E-5</v>
      </c>
      <c r="DU96" s="73">
        <f>各種係数!DP94</f>
        <v>1.0978589392366364E-4</v>
      </c>
      <c r="DV96" s="73">
        <f>各種係数!DQ94</f>
        <v>7.7150203018416037E-4</v>
      </c>
      <c r="DW96" s="73">
        <f>各種係数!DR94</f>
        <v>1.0069794898628851E-4</v>
      </c>
      <c r="DX96" s="73">
        <f>各種係数!DS94</f>
        <v>2.4660031476649263E-4</v>
      </c>
      <c r="DY96" s="73">
        <f>各種係数!DT94</f>
        <v>9.3981627820011269E-4</v>
      </c>
      <c r="DZ96" s="73">
        <f>各種係数!DU94</f>
        <v>2.4962689153889054E-4</v>
      </c>
      <c r="EA96" s="73">
        <f>各種係数!DV94</f>
        <v>2.4591471514153742E-4</v>
      </c>
      <c r="EB96" s="73">
        <f>各種係数!DW94</f>
        <v>3.5593994238829059E-5</v>
      </c>
      <c r="EC96" s="73">
        <f>各種係数!DX94</f>
        <v>0</v>
      </c>
      <c r="ED96" s="73">
        <f>各種係数!DY94</f>
        <v>1.0003722020439108E-4</v>
      </c>
      <c r="EE96" s="73">
        <f>各種係数!DZ94</f>
        <v>8.4414661092310569E-5</v>
      </c>
      <c r="EF96" s="73">
        <f>各種係数!EA94</f>
        <v>2.0931389910418334E-4</v>
      </c>
      <c r="EG96" s="73">
        <f>各種係数!EB94</f>
        <v>4.3621122616042469E-4</v>
      </c>
      <c r="EH96" s="73">
        <f>各種係数!EC94</f>
        <v>8.4210089602376065E-5</v>
      </c>
      <c r="EI96" s="73">
        <f>各種係数!ED94</f>
        <v>2.5605574141474675E-4</v>
      </c>
      <c r="EJ96" s="73">
        <f>各種係数!EE94</f>
        <v>1.2315718169145421E-4</v>
      </c>
      <c r="EK96" s="73">
        <f>各種係数!EF94</f>
        <v>0</v>
      </c>
      <c r="EL96" s="73">
        <f>各種係数!EG94</f>
        <v>5.2121101232256099E-4</v>
      </c>
      <c r="EM96" s="73">
        <f>各種係数!EH94</f>
        <v>0</v>
      </c>
      <c r="EN96" s="73">
        <f>各種係数!EI94</f>
        <v>2.3683618174311067E-4</v>
      </c>
      <c r="EO96" s="73">
        <f>各種係数!EJ94</f>
        <v>4.8892569474903155E-8</v>
      </c>
      <c r="EP96" s="73">
        <f>各種係数!EK94</f>
        <v>0</v>
      </c>
      <c r="EQ96" s="73">
        <f>各種係数!EL94</f>
        <v>3.2733935350043889E-4</v>
      </c>
      <c r="ER96" s="73">
        <f>各種係数!EM94</f>
        <v>6.8020765136023317E-4</v>
      </c>
      <c r="ES96" s="73">
        <f>各種係数!EN94</f>
        <v>8.7035866451059172E-7</v>
      </c>
      <c r="ET96" s="73">
        <f>各種係数!EO94</f>
        <v>1.1358287348676592E-4</v>
      </c>
      <c r="EU96" s="73">
        <f>各種係数!EP94</f>
        <v>2.6104590943549117E-4</v>
      </c>
      <c r="EV96" s="73">
        <f>各種係数!EQ94</f>
        <v>6.3734145535210277E-5</v>
      </c>
      <c r="EW96" s="73">
        <f>各種係数!ER94</f>
        <v>9.809280389955071E-5</v>
      </c>
      <c r="EX96" s="73">
        <f>各種係数!ES94</f>
        <v>1.1359762543880786E-4</v>
      </c>
      <c r="EY96" s="73">
        <f>各種係数!ET94</f>
        <v>4.3527851173658387E-4</v>
      </c>
      <c r="EZ96" s="73">
        <f>各種係数!EU94</f>
        <v>2.634803499762849E-3</v>
      </c>
      <c r="FA96" s="73">
        <f>各種係数!EV94</f>
        <v>3.0950759014373498E-4</v>
      </c>
      <c r="FB96" s="73">
        <f>各種係数!EW94</f>
        <v>1.6936391886194116E-4</v>
      </c>
      <c r="FC96" s="73">
        <f>各種係数!EX94</f>
        <v>0</v>
      </c>
      <c r="FD96" s="73">
        <f>各種係数!EY94</f>
        <v>4.8039781450570981E-4</v>
      </c>
      <c r="FE96" s="73">
        <f>各種係数!EZ94</f>
        <v>5.9756611676767798E-5</v>
      </c>
      <c r="FF96" s="73">
        <f>各種係数!FA94</f>
        <v>9.1928732840786934E-5</v>
      </c>
      <c r="FG96" s="73">
        <f>各種係数!FB94</f>
        <v>7.8460345465611851E-5</v>
      </c>
      <c r="FH96" s="73">
        <f>各種係数!FC94</f>
        <v>6.6807258586276783E-4</v>
      </c>
      <c r="FI96" s="73">
        <f>各種係数!FD94</f>
        <v>2.9231663697498809E-4</v>
      </c>
      <c r="FJ96" s="73">
        <f>各種係数!FE94</f>
        <v>5.7543355459027754E-4</v>
      </c>
      <c r="FK96" s="73">
        <f>各種係数!FF94</f>
        <v>5.5672486971417739E-4</v>
      </c>
      <c r="FL96" s="73">
        <f>各種係数!FG94</f>
        <v>5.6475295511210851E-4</v>
      </c>
      <c r="FM96" s="73">
        <f>各種係数!FH94</f>
        <v>6.8923540854336771E-4</v>
      </c>
      <c r="FN96" s="73">
        <f>各種係数!FI94</f>
        <v>2.1452974300179206E-3</v>
      </c>
      <c r="FO96" s="73">
        <f>各種係数!FJ94</f>
        <v>1.0829667081764577E-3</v>
      </c>
      <c r="FP96" s="73">
        <f>各種係数!FK94</f>
        <v>1.8562190514681009E-3</v>
      </c>
      <c r="FQ96" s="73">
        <f>各種係数!FL94</f>
        <v>1.0937194711675509E-3</v>
      </c>
      <c r="FR96" s="73">
        <f>各種係数!FM94</f>
        <v>3.3289829385271303E-4</v>
      </c>
      <c r="FS96" s="73">
        <f>各種係数!FN94</f>
        <v>1.80176148636266E-3</v>
      </c>
      <c r="FT96" s="73">
        <f>各種係数!FO94</f>
        <v>2.9819178021243156E-4</v>
      </c>
      <c r="FU96" s="73">
        <f>各種係数!FP94</f>
        <v>0</v>
      </c>
      <c r="FV96" s="73">
        <f>各種係数!FQ94</f>
        <v>2.7868620787794086E-5</v>
      </c>
      <c r="FW96" s="73">
        <f>各種係数!FR94</f>
        <v>3.9539381211671975E-4</v>
      </c>
      <c r="FX96" s="73">
        <f>各種係数!FS94</f>
        <v>1.1031302649244434E-3</v>
      </c>
      <c r="FY96" s="73">
        <f>各種係数!FT94</f>
        <v>1.7892944726115363E-4</v>
      </c>
      <c r="FZ96" s="73">
        <f>各種係数!FU94</f>
        <v>3.2466819067267271E-4</v>
      </c>
      <c r="GA96" s="73">
        <f>各種係数!FV94</f>
        <v>1.5972844095881857E-4</v>
      </c>
      <c r="GB96" s="73">
        <f>各種係数!FW94</f>
        <v>3.6179237394353087E-4</v>
      </c>
      <c r="GC96" s="73">
        <f>各種係数!FX94</f>
        <v>1.7288519104411719E-4</v>
      </c>
      <c r="GD96" s="73">
        <f>各種係数!FY94</f>
        <v>2.8202810765126635E-4</v>
      </c>
      <c r="GE96" s="73">
        <f>各種係数!FZ94</f>
        <v>3.0186087246763778E-4</v>
      </c>
      <c r="GF96" s="73">
        <f>各種係数!GA94</f>
        <v>8.5663469290492939E-4</v>
      </c>
      <c r="GG96" s="73">
        <f>各種係数!GB94</f>
        <v>7.8600573579660886E-4</v>
      </c>
      <c r="GH96" s="73">
        <f>各種係数!GC94</f>
        <v>3.0282448899246191E-4</v>
      </c>
      <c r="GI96" s="73">
        <f>各種係数!GD94</f>
        <v>3.6188963419317964E-4</v>
      </c>
      <c r="GJ96" s="73">
        <f>各種係数!GE94</f>
        <v>3.8606073027833474E-4</v>
      </c>
      <c r="GK96" s="73">
        <f>各種係数!GF94</f>
        <v>4.3028346453070036E-4</v>
      </c>
      <c r="GL96" s="73">
        <f>各種係数!GG94</f>
        <v>1.0791967606292646E-4</v>
      </c>
      <c r="GM96" s="73">
        <f>各種係数!GH94</f>
        <v>8.9644317397366349E-5</v>
      </c>
      <c r="GN96" s="73">
        <f>各種係数!GI94</f>
        <v>2.4479187436619428E-5</v>
      </c>
      <c r="GO96" s="73">
        <f>各種係数!GJ94</f>
        <v>6.6434740927294629E-3</v>
      </c>
      <c r="GP96" s="73">
        <f>各種係数!GK94</f>
        <v>2.4426649401046831E-4</v>
      </c>
      <c r="GQ96" s="73">
        <f>各種係数!GL94</f>
        <v>6.5345626914696205E-4</v>
      </c>
      <c r="GR96" s="73">
        <f>各種係数!GM94</f>
        <v>3.3264482399818863E-4</v>
      </c>
      <c r="GS96" s="73">
        <f>各種係数!GN94</f>
        <v>1.3616766065806428E-4</v>
      </c>
      <c r="GT96" s="73">
        <f>各種係数!GO94</f>
        <v>1.0196085453578913E-4</v>
      </c>
      <c r="GU96" s="73">
        <f>各種係数!GP94</f>
        <v>4.279784345934898E-4</v>
      </c>
      <c r="GV96" s="73">
        <f>各種係数!GQ94</f>
        <v>5.9187639382791263E-4</v>
      </c>
      <c r="GW96" s="73">
        <f>各種係数!GR94</f>
        <v>2.9956623116004198E-4</v>
      </c>
      <c r="GX96" s="73">
        <f>各種係数!GS94</f>
        <v>7.9155036349339968E-3</v>
      </c>
      <c r="GY96" s="73">
        <f>各種係数!GT94</f>
        <v>1.1630616104113219E-3</v>
      </c>
      <c r="GZ96" s="73">
        <f>各種係数!GU94</f>
        <v>4.6928155019506498E-3</v>
      </c>
      <c r="HA96" s="73">
        <f>各種係数!GV94</f>
        <v>8.4249974617659294E-3</v>
      </c>
      <c r="HB96" s="73">
        <f>各種係数!GW94</f>
        <v>9.7617881863634607E-4</v>
      </c>
      <c r="HC96" s="73">
        <f>各種係数!GX94</f>
        <v>2.5219976192271572E-4</v>
      </c>
      <c r="HD96" s="73">
        <f>各種係数!GY94</f>
        <v>1.0001026117772494</v>
      </c>
      <c r="HE96" s="73">
        <f>各種係数!GZ94</f>
        <v>1.565013418797125E-4</v>
      </c>
      <c r="HF96" s="73">
        <f>各種係数!HA94</f>
        <v>1.9121621748848793E-4</v>
      </c>
      <c r="HG96" s="73">
        <f>各種係数!HB94</f>
        <v>1.8975371769948995E-4</v>
      </c>
      <c r="HH96" s="73">
        <f>各種係数!HC94</f>
        <v>3.2726104230305296E-4</v>
      </c>
      <c r="HI96" s="73">
        <f>各種係数!HD94</f>
        <v>9.7692612343867153E-5</v>
      </c>
      <c r="HJ96" s="73">
        <f>各種係数!HE94</f>
        <v>2.1141157866942111E-4</v>
      </c>
      <c r="HK96" s="73">
        <f>各種係数!HF94</f>
        <v>8.9976917983464655E-4</v>
      </c>
      <c r="HL96" s="73">
        <f>各種係数!HG94</f>
        <v>8.0207390413855237E-4</v>
      </c>
      <c r="HM96" s="73">
        <f>各種係数!HH94</f>
        <v>8.9726641236754641E-5</v>
      </c>
      <c r="HN96" s="73">
        <f>各種係数!HI94</f>
        <v>6.7125957636377084E-4</v>
      </c>
      <c r="HO96" s="73">
        <f>各種係数!HJ94</f>
        <v>5.2021279196403779E-4</v>
      </c>
      <c r="HP96" s="73">
        <f>各種係数!HK94</f>
        <v>6.9804126502969637E-4</v>
      </c>
      <c r="HQ96" s="73">
        <f>各種係数!HL94</f>
        <v>1.1850560283081597E-3</v>
      </c>
      <c r="HR96" s="73">
        <f>各種係数!HM94</f>
        <v>2.5661302041711238E-4</v>
      </c>
      <c r="HS96" s="73">
        <f>各種係数!HN94</f>
        <v>7.4010307354250345E-4</v>
      </c>
      <c r="HT96" s="73">
        <f>各種係数!HO94</f>
        <v>5.8730916415048124E-4</v>
      </c>
      <c r="HU96" s="73">
        <f>各種係数!HP94</f>
        <v>1.0732361755109226E-4</v>
      </c>
      <c r="HV96" s="73">
        <f>各種係数!HQ94</f>
        <v>2.5298316400100764E-3</v>
      </c>
      <c r="HW96" s="203">
        <v>0</v>
      </c>
      <c r="HX96" s="203">
        <f t="shared" si="28"/>
        <v>0</v>
      </c>
      <c r="HY96" s="203">
        <f t="shared" si="29"/>
        <v>0</v>
      </c>
      <c r="HZ96" s="72">
        <f>各種係数!HT94</f>
        <v>1.1055635129700837E-3</v>
      </c>
      <c r="IA96" s="221">
        <f t="shared" si="30"/>
        <v>0</v>
      </c>
      <c r="IB96" s="203">
        <f t="shared" si="37"/>
        <v>0</v>
      </c>
      <c r="IC96" s="219">
        <f t="shared" si="38"/>
        <v>0</v>
      </c>
      <c r="ID96" s="219">
        <f t="shared" si="39"/>
        <v>0</v>
      </c>
      <c r="IE96" s="72">
        <f>各種係数!HT94</f>
        <v>1.1055635129700837E-3</v>
      </c>
      <c r="IF96" s="221">
        <f t="shared" si="31"/>
        <v>0</v>
      </c>
      <c r="II96" s="72">
        <f>各種係数!I94</f>
        <v>2.5506372598624819E-2</v>
      </c>
      <c r="IJ96" s="219">
        <f t="shared" si="40"/>
        <v>0</v>
      </c>
      <c r="IK96" s="73">
        <f>各種係数!C94</f>
        <v>0.96324846103860673</v>
      </c>
      <c r="IL96" s="219">
        <f t="shared" si="41"/>
        <v>0</v>
      </c>
      <c r="IM96" s="232">
        <v>0</v>
      </c>
      <c r="IN96" s="545">
        <f>各種係数!E94</f>
        <v>0.79720491421806727</v>
      </c>
      <c r="IO96" s="219">
        <f t="shared" si="42"/>
        <v>0</v>
      </c>
      <c r="IP96" s="545">
        <f>各種係数!F94</f>
        <v>0.6292376997700132</v>
      </c>
      <c r="IQ96" s="232">
        <f t="shared" si="43"/>
        <v>0</v>
      </c>
      <c r="IR96" s="72">
        <f>各種係数!HT94</f>
        <v>1.1055635129700837E-3</v>
      </c>
      <c r="IS96" s="233">
        <f t="shared" si="44"/>
        <v>0</v>
      </c>
      <c r="IT96" s="234">
        <f t="shared" si="45"/>
        <v>0</v>
      </c>
      <c r="IU96" s="234">
        <f t="shared" si="46"/>
        <v>0</v>
      </c>
      <c r="IV96" s="234">
        <f t="shared" si="47"/>
        <v>0</v>
      </c>
      <c r="IW96" s="235">
        <f t="shared" si="48"/>
        <v>0</v>
      </c>
      <c r="IY96" s="177"/>
      <c r="IZ96" s="181"/>
      <c r="JA96" s="178"/>
      <c r="JB96" s="181"/>
    </row>
    <row r="97" spans="1:262">
      <c r="A97" s="6" t="s">
        <v>308</v>
      </c>
      <c r="B97" s="1" t="s">
        <v>66</v>
      </c>
      <c r="C97" s="219">
        <f>'計算2-1'!AC97</f>
        <v>0</v>
      </c>
      <c r="D97" s="545">
        <f>各種係数!D95</f>
        <v>0.374627263691241</v>
      </c>
      <c r="E97" s="545">
        <f>各種係数!E95</f>
        <v>0.625372736308759</v>
      </c>
      <c r="F97" s="545">
        <f>各種係数!F95</f>
        <v>0.14834299013309413</v>
      </c>
      <c r="G97" s="546">
        <f t="shared" si="32"/>
        <v>0</v>
      </c>
      <c r="H97" s="546">
        <f t="shared" si="33"/>
        <v>0</v>
      </c>
      <c r="I97" s="546">
        <f t="shared" si="34"/>
        <v>0</v>
      </c>
      <c r="J97" s="72">
        <f>各種係数!HT95</f>
        <v>2.1685374190889476E-4</v>
      </c>
      <c r="K97" s="221">
        <f t="shared" si="35"/>
        <v>0</v>
      </c>
      <c r="L97" s="546">
        <v>0</v>
      </c>
      <c r="M97" s="558">
        <f>各種係数!C95</f>
        <v>0.96648273761407699</v>
      </c>
      <c r="N97" s="546">
        <f t="shared" si="36"/>
        <v>0</v>
      </c>
      <c r="O97" s="75">
        <f>各種係数!J95</f>
        <v>0</v>
      </c>
      <c r="P97" s="75">
        <f>各種係数!K95</f>
        <v>0</v>
      </c>
      <c r="Q97" s="75">
        <f>各種係数!L95</f>
        <v>0</v>
      </c>
      <c r="R97" s="75">
        <f>各種係数!M95</f>
        <v>0</v>
      </c>
      <c r="S97" s="75">
        <f>各種係数!N95</f>
        <v>0</v>
      </c>
      <c r="T97" s="75">
        <f>各種係数!O95</f>
        <v>0</v>
      </c>
      <c r="U97" s="75">
        <f>各種係数!P95</f>
        <v>0</v>
      </c>
      <c r="V97" s="75">
        <f>各種係数!Q95</f>
        <v>0</v>
      </c>
      <c r="W97" s="75">
        <f>各種係数!R95</f>
        <v>0</v>
      </c>
      <c r="X97" s="75">
        <f>各種係数!S95</f>
        <v>0</v>
      </c>
      <c r="Y97" s="75">
        <f>各種係数!T95</f>
        <v>0</v>
      </c>
      <c r="Z97" s="75">
        <f>各種係数!U95</f>
        <v>0</v>
      </c>
      <c r="AA97" s="75">
        <f>各種係数!V95</f>
        <v>0</v>
      </c>
      <c r="AB97" s="75">
        <f>各種係数!W95</f>
        <v>0</v>
      </c>
      <c r="AC97" s="75">
        <f>各種係数!X95</f>
        <v>0</v>
      </c>
      <c r="AD97" s="75">
        <f>各種係数!Y95</f>
        <v>0</v>
      </c>
      <c r="AE97" s="75">
        <f>各種係数!Z95</f>
        <v>0</v>
      </c>
      <c r="AF97" s="75">
        <f>各種係数!AA95</f>
        <v>0</v>
      </c>
      <c r="AG97" s="75">
        <f>各種係数!AB95</f>
        <v>0</v>
      </c>
      <c r="AH97" s="75">
        <f>各種係数!AC95</f>
        <v>0</v>
      </c>
      <c r="AI97" s="75">
        <f>各種係数!AD95</f>
        <v>0</v>
      </c>
      <c r="AJ97" s="75">
        <f>各種係数!AE95</f>
        <v>0</v>
      </c>
      <c r="AK97" s="75">
        <f>各種係数!AF95</f>
        <v>0</v>
      </c>
      <c r="AL97" s="75">
        <f>各種係数!AG95</f>
        <v>0</v>
      </c>
      <c r="AM97" s="75">
        <f>各種係数!AH95</f>
        <v>0</v>
      </c>
      <c r="AN97" s="75">
        <f>各種係数!AI95</f>
        <v>0</v>
      </c>
      <c r="AO97" s="75">
        <f>各種係数!AJ95</f>
        <v>0</v>
      </c>
      <c r="AP97" s="75">
        <f>各種係数!AK95</f>
        <v>0</v>
      </c>
      <c r="AQ97" s="75">
        <f>各種係数!AL95</f>
        <v>0</v>
      </c>
      <c r="AR97" s="75">
        <f>各種係数!AM95</f>
        <v>0</v>
      </c>
      <c r="AS97" s="75">
        <f>各種係数!AN95</f>
        <v>0</v>
      </c>
      <c r="AT97" s="75">
        <f>各種係数!AO95</f>
        <v>0</v>
      </c>
      <c r="AU97" s="75">
        <f>各種係数!AP95</f>
        <v>0</v>
      </c>
      <c r="AV97" s="75">
        <f>各種係数!AQ95</f>
        <v>0</v>
      </c>
      <c r="AW97" s="75">
        <f>各種係数!AR95</f>
        <v>0</v>
      </c>
      <c r="AX97" s="75">
        <f>各種係数!AS95</f>
        <v>0</v>
      </c>
      <c r="AY97" s="75">
        <f>各種係数!AT95</f>
        <v>0</v>
      </c>
      <c r="AZ97" s="75">
        <f>各種係数!AU95</f>
        <v>0</v>
      </c>
      <c r="BA97" s="75">
        <f>各種係数!AV95</f>
        <v>0</v>
      </c>
      <c r="BB97" s="75">
        <f>各種係数!AW95</f>
        <v>0</v>
      </c>
      <c r="BC97" s="75">
        <f>各種係数!AX95</f>
        <v>0</v>
      </c>
      <c r="BD97" s="75">
        <f>各種係数!AY95</f>
        <v>0</v>
      </c>
      <c r="BE97" s="75">
        <f>各種係数!AZ95</f>
        <v>0</v>
      </c>
      <c r="BF97" s="75">
        <f>各種係数!BA95</f>
        <v>0</v>
      </c>
      <c r="BG97" s="75">
        <f>各種係数!BB95</f>
        <v>0</v>
      </c>
      <c r="BH97" s="75">
        <f>各種係数!BC95</f>
        <v>0</v>
      </c>
      <c r="BI97" s="75">
        <f>各種係数!BD95</f>
        <v>0</v>
      </c>
      <c r="BJ97" s="75">
        <f>各種係数!BE95</f>
        <v>0</v>
      </c>
      <c r="BK97" s="75">
        <f>各種係数!BF95</f>
        <v>0</v>
      </c>
      <c r="BL97" s="75">
        <f>各種係数!BG95</f>
        <v>0</v>
      </c>
      <c r="BM97" s="75">
        <f>各種係数!BH95</f>
        <v>0</v>
      </c>
      <c r="BN97" s="75">
        <f>各種係数!BI95</f>
        <v>0</v>
      </c>
      <c r="BO97" s="75">
        <f>各種係数!BJ95</f>
        <v>0</v>
      </c>
      <c r="BP97" s="75">
        <f>各種係数!BK95</f>
        <v>0</v>
      </c>
      <c r="BQ97" s="75">
        <f>各種係数!BL95</f>
        <v>0</v>
      </c>
      <c r="BR97" s="75">
        <f>各種係数!BM95</f>
        <v>0</v>
      </c>
      <c r="BS97" s="75">
        <f>各種係数!BN95</f>
        <v>0</v>
      </c>
      <c r="BT97" s="75">
        <f>各種係数!BO95</f>
        <v>0</v>
      </c>
      <c r="BU97" s="75">
        <f>各種係数!BP95</f>
        <v>0</v>
      </c>
      <c r="BV97" s="75">
        <f>各種係数!BQ95</f>
        <v>0</v>
      </c>
      <c r="BW97" s="75">
        <f>各種係数!BR95</f>
        <v>0</v>
      </c>
      <c r="BX97" s="75">
        <f>各種係数!BS95</f>
        <v>0</v>
      </c>
      <c r="BY97" s="75">
        <f>各種係数!BT95</f>
        <v>0</v>
      </c>
      <c r="BZ97" s="75">
        <f>各種係数!BU95</f>
        <v>0</v>
      </c>
      <c r="CA97" s="75">
        <f>各種係数!BV95</f>
        <v>0</v>
      </c>
      <c r="CB97" s="75">
        <f>各種係数!BW95</f>
        <v>0</v>
      </c>
      <c r="CC97" s="75">
        <f>各種係数!BX95</f>
        <v>0</v>
      </c>
      <c r="CD97" s="75">
        <f>各種係数!BY95</f>
        <v>0</v>
      </c>
      <c r="CE97" s="75">
        <f>各種係数!BZ95</f>
        <v>0</v>
      </c>
      <c r="CF97" s="75">
        <f>各種係数!CA95</f>
        <v>0</v>
      </c>
      <c r="CG97" s="75">
        <f>各種係数!CB95</f>
        <v>0</v>
      </c>
      <c r="CH97" s="75">
        <f>各種係数!CC95</f>
        <v>0</v>
      </c>
      <c r="CI97" s="75">
        <f>各種係数!CD95</f>
        <v>0</v>
      </c>
      <c r="CJ97" s="75">
        <f>各種係数!CE95</f>
        <v>0</v>
      </c>
      <c r="CK97" s="75">
        <f>各種係数!CF95</f>
        <v>0</v>
      </c>
      <c r="CL97" s="75">
        <f>各種係数!CG95</f>
        <v>0</v>
      </c>
      <c r="CM97" s="75">
        <f>各種係数!CH95</f>
        <v>0</v>
      </c>
      <c r="CN97" s="75">
        <f>各種係数!CI95</f>
        <v>0</v>
      </c>
      <c r="CO97" s="75">
        <f>各種係数!CJ95</f>
        <v>0</v>
      </c>
      <c r="CP97" s="75">
        <f>各種係数!CK95</f>
        <v>0</v>
      </c>
      <c r="CQ97" s="75">
        <f>各種係数!CL95</f>
        <v>0</v>
      </c>
      <c r="CR97" s="75">
        <f>各種係数!CM95</f>
        <v>0</v>
      </c>
      <c r="CS97" s="75">
        <f>各種係数!CN95</f>
        <v>0</v>
      </c>
      <c r="CT97" s="75">
        <f>各種係数!CO95</f>
        <v>0</v>
      </c>
      <c r="CU97" s="75">
        <f>各種係数!CP95</f>
        <v>0</v>
      </c>
      <c r="CV97" s="75">
        <f>各種係数!CQ95</f>
        <v>0</v>
      </c>
      <c r="CW97" s="75">
        <f>各種係数!CR95</f>
        <v>0</v>
      </c>
      <c r="CX97" s="75">
        <f>各種係数!CS95</f>
        <v>0</v>
      </c>
      <c r="CY97" s="75">
        <f>各種係数!CT95</f>
        <v>0</v>
      </c>
      <c r="CZ97" s="75">
        <f>各種係数!CU95</f>
        <v>0</v>
      </c>
      <c r="DA97" s="75">
        <f>各種係数!CV95</f>
        <v>0</v>
      </c>
      <c r="DB97" s="75">
        <f>各種係数!CW95</f>
        <v>0</v>
      </c>
      <c r="DC97" s="75">
        <f>各種係数!CX95</f>
        <v>0</v>
      </c>
      <c r="DD97" s="75">
        <f>各種係数!CY95</f>
        <v>0</v>
      </c>
      <c r="DE97" s="75">
        <f>各種係数!CZ95</f>
        <v>0</v>
      </c>
      <c r="DF97" s="75">
        <f>各種係数!DA95</f>
        <v>0</v>
      </c>
      <c r="DG97" s="75">
        <f>各種係数!DB95</f>
        <v>0</v>
      </c>
      <c r="DH97" s="75">
        <f>各種係数!DC95</f>
        <v>0</v>
      </c>
      <c r="DI97" s="75">
        <f>各種係数!DD95</f>
        <v>0</v>
      </c>
      <c r="DJ97" s="75">
        <f>各種係数!DE95</f>
        <v>0</v>
      </c>
      <c r="DK97" s="75">
        <f>各種係数!DF95</f>
        <v>0</v>
      </c>
      <c r="DL97" s="75">
        <f>各種係数!DG95</f>
        <v>0</v>
      </c>
      <c r="DM97" s="75">
        <f>各種係数!DH95</f>
        <v>0</v>
      </c>
      <c r="DN97" s="75">
        <f>各種係数!DI95</f>
        <v>0</v>
      </c>
      <c r="DO97" s="75">
        <f>各種係数!DJ95</f>
        <v>0</v>
      </c>
      <c r="DP97" s="75">
        <f>各種係数!DK95</f>
        <v>0</v>
      </c>
      <c r="DQ97" s="75">
        <f>各種係数!DL95</f>
        <v>0</v>
      </c>
      <c r="DR97" s="75">
        <f>各種係数!DM95</f>
        <v>0</v>
      </c>
      <c r="DS97" s="75">
        <f>各種係数!DN95</f>
        <v>0</v>
      </c>
      <c r="DT97" s="73">
        <f>各種係数!DO95</f>
        <v>0</v>
      </c>
      <c r="DU97" s="73">
        <f>各種係数!DP95</f>
        <v>0</v>
      </c>
      <c r="DV97" s="73">
        <f>各種係数!DQ95</f>
        <v>0</v>
      </c>
      <c r="DW97" s="73">
        <f>各種係数!DR95</f>
        <v>0</v>
      </c>
      <c r="DX97" s="73">
        <f>各種係数!DS95</f>
        <v>0</v>
      </c>
      <c r="DY97" s="73">
        <f>各種係数!DT95</f>
        <v>0</v>
      </c>
      <c r="DZ97" s="73">
        <f>各種係数!DU95</f>
        <v>0</v>
      </c>
      <c r="EA97" s="73">
        <f>各種係数!DV95</f>
        <v>0</v>
      </c>
      <c r="EB97" s="73">
        <f>各種係数!DW95</f>
        <v>0</v>
      </c>
      <c r="EC97" s="73">
        <f>各種係数!DX95</f>
        <v>0</v>
      </c>
      <c r="ED97" s="73">
        <f>各種係数!DY95</f>
        <v>0</v>
      </c>
      <c r="EE97" s="73">
        <f>各種係数!DZ95</f>
        <v>0</v>
      </c>
      <c r="EF97" s="73">
        <f>各種係数!EA95</f>
        <v>0</v>
      </c>
      <c r="EG97" s="73">
        <f>各種係数!EB95</f>
        <v>0</v>
      </c>
      <c r="EH97" s="73">
        <f>各種係数!EC95</f>
        <v>0</v>
      </c>
      <c r="EI97" s="73">
        <f>各種係数!ED95</f>
        <v>0</v>
      </c>
      <c r="EJ97" s="73">
        <f>各種係数!EE95</f>
        <v>0</v>
      </c>
      <c r="EK97" s="73">
        <f>各種係数!EF95</f>
        <v>0</v>
      </c>
      <c r="EL97" s="73">
        <f>各種係数!EG95</f>
        <v>0</v>
      </c>
      <c r="EM97" s="73">
        <f>各種係数!EH95</f>
        <v>0</v>
      </c>
      <c r="EN97" s="73">
        <f>各種係数!EI95</f>
        <v>0</v>
      </c>
      <c r="EO97" s="73">
        <f>各種係数!EJ95</f>
        <v>0</v>
      </c>
      <c r="EP97" s="73">
        <f>各種係数!EK95</f>
        <v>0</v>
      </c>
      <c r="EQ97" s="73">
        <f>各種係数!EL95</f>
        <v>0</v>
      </c>
      <c r="ER97" s="73">
        <f>各種係数!EM95</f>
        <v>0</v>
      </c>
      <c r="ES97" s="73">
        <f>各種係数!EN95</f>
        <v>0</v>
      </c>
      <c r="ET97" s="73">
        <f>各種係数!EO95</f>
        <v>0</v>
      </c>
      <c r="EU97" s="73">
        <f>各種係数!EP95</f>
        <v>0</v>
      </c>
      <c r="EV97" s="73">
        <f>各種係数!EQ95</f>
        <v>0</v>
      </c>
      <c r="EW97" s="73">
        <f>各種係数!ER95</f>
        <v>0</v>
      </c>
      <c r="EX97" s="73">
        <f>各種係数!ES95</f>
        <v>0</v>
      </c>
      <c r="EY97" s="73">
        <f>各種係数!ET95</f>
        <v>0</v>
      </c>
      <c r="EZ97" s="73">
        <f>各種係数!EU95</f>
        <v>0</v>
      </c>
      <c r="FA97" s="73">
        <f>各種係数!EV95</f>
        <v>0</v>
      </c>
      <c r="FB97" s="73">
        <f>各種係数!EW95</f>
        <v>0</v>
      </c>
      <c r="FC97" s="73">
        <f>各種係数!EX95</f>
        <v>0</v>
      </c>
      <c r="FD97" s="73">
        <f>各種係数!EY95</f>
        <v>0</v>
      </c>
      <c r="FE97" s="73">
        <f>各種係数!EZ95</f>
        <v>0</v>
      </c>
      <c r="FF97" s="73">
        <f>各種係数!FA95</f>
        <v>0</v>
      </c>
      <c r="FG97" s="73">
        <f>各種係数!FB95</f>
        <v>0</v>
      </c>
      <c r="FH97" s="73">
        <f>各種係数!FC95</f>
        <v>0</v>
      </c>
      <c r="FI97" s="73">
        <f>各種係数!FD95</f>
        <v>0</v>
      </c>
      <c r="FJ97" s="73">
        <f>各種係数!FE95</f>
        <v>0</v>
      </c>
      <c r="FK97" s="73">
        <f>各種係数!FF95</f>
        <v>0</v>
      </c>
      <c r="FL97" s="73">
        <f>各種係数!FG95</f>
        <v>0</v>
      </c>
      <c r="FM97" s="73">
        <f>各種係数!FH95</f>
        <v>0</v>
      </c>
      <c r="FN97" s="73">
        <f>各種係数!FI95</f>
        <v>0</v>
      </c>
      <c r="FO97" s="73">
        <f>各種係数!FJ95</f>
        <v>0</v>
      </c>
      <c r="FP97" s="73">
        <f>各種係数!FK95</f>
        <v>0</v>
      </c>
      <c r="FQ97" s="73">
        <f>各種係数!FL95</f>
        <v>0</v>
      </c>
      <c r="FR97" s="73">
        <f>各種係数!FM95</f>
        <v>0</v>
      </c>
      <c r="FS97" s="73">
        <f>各種係数!FN95</f>
        <v>0</v>
      </c>
      <c r="FT97" s="73">
        <f>各種係数!FO95</f>
        <v>0</v>
      </c>
      <c r="FU97" s="73">
        <f>各種係数!FP95</f>
        <v>0</v>
      </c>
      <c r="FV97" s="73">
        <f>各種係数!FQ95</f>
        <v>0</v>
      </c>
      <c r="FW97" s="73">
        <f>各種係数!FR95</f>
        <v>0</v>
      </c>
      <c r="FX97" s="73">
        <f>各種係数!FS95</f>
        <v>0</v>
      </c>
      <c r="FY97" s="73">
        <f>各種係数!FT95</f>
        <v>0</v>
      </c>
      <c r="FZ97" s="73">
        <f>各種係数!FU95</f>
        <v>0</v>
      </c>
      <c r="GA97" s="73">
        <f>各種係数!FV95</f>
        <v>0</v>
      </c>
      <c r="GB97" s="73">
        <f>各種係数!FW95</f>
        <v>0</v>
      </c>
      <c r="GC97" s="73">
        <f>各種係数!FX95</f>
        <v>0</v>
      </c>
      <c r="GD97" s="73">
        <f>各種係数!FY95</f>
        <v>0</v>
      </c>
      <c r="GE97" s="73">
        <f>各種係数!FZ95</f>
        <v>0</v>
      </c>
      <c r="GF97" s="73">
        <f>各種係数!GA95</f>
        <v>0</v>
      </c>
      <c r="GG97" s="73">
        <f>各種係数!GB95</f>
        <v>0</v>
      </c>
      <c r="GH97" s="73">
        <f>各種係数!GC95</f>
        <v>0</v>
      </c>
      <c r="GI97" s="73">
        <f>各種係数!GD95</f>
        <v>0</v>
      </c>
      <c r="GJ97" s="73">
        <f>各種係数!GE95</f>
        <v>0</v>
      </c>
      <c r="GK97" s="73">
        <f>各種係数!GF95</f>
        <v>0</v>
      </c>
      <c r="GL97" s="73">
        <f>各種係数!GG95</f>
        <v>0</v>
      </c>
      <c r="GM97" s="73">
        <f>各種係数!GH95</f>
        <v>0</v>
      </c>
      <c r="GN97" s="73">
        <f>各種係数!GI95</f>
        <v>0</v>
      </c>
      <c r="GO97" s="73">
        <f>各種係数!GJ95</f>
        <v>0</v>
      </c>
      <c r="GP97" s="73">
        <f>各種係数!GK95</f>
        <v>0</v>
      </c>
      <c r="GQ97" s="73">
        <f>各種係数!GL95</f>
        <v>0</v>
      </c>
      <c r="GR97" s="73">
        <f>各種係数!GM95</f>
        <v>0</v>
      </c>
      <c r="GS97" s="73">
        <f>各種係数!GN95</f>
        <v>0</v>
      </c>
      <c r="GT97" s="73">
        <f>各種係数!GO95</f>
        <v>0</v>
      </c>
      <c r="GU97" s="73">
        <f>各種係数!GP95</f>
        <v>0</v>
      </c>
      <c r="GV97" s="73">
        <f>各種係数!GQ95</f>
        <v>0</v>
      </c>
      <c r="GW97" s="73">
        <f>各種係数!GR95</f>
        <v>0</v>
      </c>
      <c r="GX97" s="73">
        <f>各種係数!GS95</f>
        <v>0</v>
      </c>
      <c r="GY97" s="73">
        <f>各種係数!GT95</f>
        <v>0</v>
      </c>
      <c r="GZ97" s="73">
        <f>各種係数!GU95</f>
        <v>0</v>
      </c>
      <c r="HA97" s="73">
        <f>各種係数!GV95</f>
        <v>0</v>
      </c>
      <c r="HB97" s="73">
        <f>各種係数!GW95</f>
        <v>0</v>
      </c>
      <c r="HC97" s="73">
        <f>各種係数!GX95</f>
        <v>0</v>
      </c>
      <c r="HD97" s="73">
        <f>各種係数!GY95</f>
        <v>0</v>
      </c>
      <c r="HE97" s="73">
        <f>各種係数!GZ95</f>
        <v>1</v>
      </c>
      <c r="HF97" s="73">
        <f>各種係数!HA95</f>
        <v>0</v>
      </c>
      <c r="HG97" s="73">
        <f>各種係数!HB95</f>
        <v>0</v>
      </c>
      <c r="HH97" s="73">
        <f>各種係数!HC95</f>
        <v>0</v>
      </c>
      <c r="HI97" s="73">
        <f>各種係数!HD95</f>
        <v>0</v>
      </c>
      <c r="HJ97" s="73">
        <f>各種係数!HE95</f>
        <v>0</v>
      </c>
      <c r="HK97" s="73">
        <f>各種係数!HF95</f>
        <v>0</v>
      </c>
      <c r="HL97" s="73">
        <f>各種係数!HG95</f>
        <v>0</v>
      </c>
      <c r="HM97" s="73">
        <f>各種係数!HH95</f>
        <v>0</v>
      </c>
      <c r="HN97" s="73">
        <f>各種係数!HI95</f>
        <v>0</v>
      </c>
      <c r="HO97" s="73">
        <f>各種係数!HJ95</f>
        <v>0</v>
      </c>
      <c r="HP97" s="73">
        <f>各種係数!HK95</f>
        <v>0</v>
      </c>
      <c r="HQ97" s="73">
        <f>各種係数!HL95</f>
        <v>0</v>
      </c>
      <c r="HR97" s="73">
        <f>各種係数!HM95</f>
        <v>0</v>
      </c>
      <c r="HS97" s="73">
        <f>各種係数!HN95</f>
        <v>0</v>
      </c>
      <c r="HT97" s="73">
        <f>各種係数!HO95</f>
        <v>0</v>
      </c>
      <c r="HU97" s="73">
        <f>各種係数!HP95</f>
        <v>0</v>
      </c>
      <c r="HV97" s="73">
        <f>各種係数!HQ95</f>
        <v>0</v>
      </c>
      <c r="HW97" s="203">
        <v>0</v>
      </c>
      <c r="HX97" s="203">
        <f t="shared" si="28"/>
        <v>0</v>
      </c>
      <c r="HY97" s="203">
        <f t="shared" si="29"/>
        <v>0</v>
      </c>
      <c r="HZ97" s="72">
        <f>各種係数!HT95</f>
        <v>2.1685374190889476E-4</v>
      </c>
      <c r="IA97" s="221">
        <f t="shared" si="30"/>
        <v>0</v>
      </c>
      <c r="IB97" s="203">
        <f t="shared" si="37"/>
        <v>0</v>
      </c>
      <c r="IC97" s="219">
        <f t="shared" si="38"/>
        <v>0</v>
      </c>
      <c r="ID97" s="219">
        <f t="shared" si="39"/>
        <v>0</v>
      </c>
      <c r="IE97" s="72">
        <f>各種係数!HT95</f>
        <v>2.1685374190889476E-4</v>
      </c>
      <c r="IF97" s="221">
        <f t="shared" si="31"/>
        <v>0</v>
      </c>
      <c r="II97" s="72">
        <f>各種係数!I95</f>
        <v>1.0610641532524604E-3</v>
      </c>
      <c r="IJ97" s="219">
        <f t="shared" si="40"/>
        <v>0</v>
      </c>
      <c r="IK97" s="73">
        <f>各種係数!C95</f>
        <v>0.96648273761407699</v>
      </c>
      <c r="IL97" s="219">
        <f t="shared" si="41"/>
        <v>0</v>
      </c>
      <c r="IM97" s="232">
        <v>0</v>
      </c>
      <c r="IN97" s="545">
        <f>各種係数!E95</f>
        <v>0.625372736308759</v>
      </c>
      <c r="IO97" s="219">
        <f t="shared" si="42"/>
        <v>0</v>
      </c>
      <c r="IP97" s="545">
        <f>各種係数!F95</f>
        <v>0.14834299013309413</v>
      </c>
      <c r="IQ97" s="232">
        <f t="shared" si="43"/>
        <v>0</v>
      </c>
      <c r="IR97" s="72">
        <f>各種係数!HT95</f>
        <v>2.1685374190889476E-4</v>
      </c>
      <c r="IS97" s="233">
        <f t="shared" si="44"/>
        <v>0</v>
      </c>
      <c r="IT97" s="234">
        <f t="shared" si="45"/>
        <v>0</v>
      </c>
      <c r="IU97" s="234">
        <f t="shared" si="46"/>
        <v>0</v>
      </c>
      <c r="IV97" s="234">
        <f t="shared" si="47"/>
        <v>0</v>
      </c>
      <c r="IW97" s="235">
        <f t="shared" si="48"/>
        <v>0</v>
      </c>
      <c r="IY97" s="177"/>
      <c r="IZ97" s="181"/>
      <c r="JA97" s="178"/>
      <c r="JB97" s="181"/>
    </row>
    <row r="98" spans="1:262">
      <c r="A98" s="6" t="s">
        <v>309</v>
      </c>
      <c r="B98" s="1" t="s">
        <v>310</v>
      </c>
      <c r="C98" s="219">
        <f>'計算2-1'!AC98</f>
        <v>0</v>
      </c>
      <c r="D98" s="545">
        <f>各種係数!D96</f>
        <v>0.44414331672112062</v>
      </c>
      <c r="E98" s="545">
        <f>各種係数!E96</f>
        <v>0.55585668327887938</v>
      </c>
      <c r="F98" s="545">
        <f>各種係数!F96</f>
        <v>0.42677326588072328</v>
      </c>
      <c r="G98" s="546">
        <f t="shared" si="32"/>
        <v>0</v>
      </c>
      <c r="H98" s="546">
        <f t="shared" si="33"/>
        <v>0</v>
      </c>
      <c r="I98" s="546">
        <f t="shared" si="34"/>
        <v>0</v>
      </c>
      <c r="J98" s="72">
        <f>各種係数!HT96</f>
        <v>8.4456288801561849E-4</v>
      </c>
      <c r="K98" s="221">
        <f t="shared" si="35"/>
        <v>0</v>
      </c>
      <c r="L98" s="546">
        <v>0</v>
      </c>
      <c r="M98" s="558">
        <f>各種係数!C96</f>
        <v>0.96403178694379954</v>
      </c>
      <c r="N98" s="546">
        <f t="shared" si="36"/>
        <v>0</v>
      </c>
      <c r="O98" s="75">
        <f>各種係数!J96</f>
        <v>0</v>
      </c>
      <c r="P98" s="75">
        <f>各種係数!K96</f>
        <v>0</v>
      </c>
      <c r="Q98" s="75">
        <f>各種係数!L96</f>
        <v>0</v>
      </c>
      <c r="R98" s="75">
        <f>各種係数!M96</f>
        <v>0</v>
      </c>
      <c r="S98" s="75">
        <f>各種係数!N96</f>
        <v>0</v>
      </c>
      <c r="T98" s="75">
        <f>各種係数!O96</f>
        <v>0</v>
      </c>
      <c r="U98" s="75">
        <f>各種係数!P96</f>
        <v>0</v>
      </c>
      <c r="V98" s="75">
        <f>各種係数!Q96</f>
        <v>0</v>
      </c>
      <c r="W98" s="75">
        <f>各種係数!R96</f>
        <v>0</v>
      </c>
      <c r="X98" s="75">
        <f>各種係数!S96</f>
        <v>0</v>
      </c>
      <c r="Y98" s="75">
        <f>各種係数!T96</f>
        <v>0</v>
      </c>
      <c r="Z98" s="75">
        <f>各種係数!U96</f>
        <v>0</v>
      </c>
      <c r="AA98" s="75">
        <f>各種係数!V96</f>
        <v>0</v>
      </c>
      <c r="AB98" s="75">
        <f>各種係数!W96</f>
        <v>0</v>
      </c>
      <c r="AC98" s="75">
        <f>各種係数!X96</f>
        <v>0</v>
      </c>
      <c r="AD98" s="75">
        <f>各種係数!Y96</f>
        <v>0</v>
      </c>
      <c r="AE98" s="75">
        <f>各種係数!Z96</f>
        <v>0</v>
      </c>
      <c r="AF98" s="75">
        <f>各種係数!AA96</f>
        <v>0</v>
      </c>
      <c r="AG98" s="75">
        <f>各種係数!AB96</f>
        <v>0</v>
      </c>
      <c r="AH98" s="75">
        <f>各種係数!AC96</f>
        <v>0</v>
      </c>
      <c r="AI98" s="75">
        <f>各種係数!AD96</f>
        <v>0</v>
      </c>
      <c r="AJ98" s="75">
        <f>各種係数!AE96</f>
        <v>0</v>
      </c>
      <c r="AK98" s="75">
        <f>各種係数!AF96</f>
        <v>0</v>
      </c>
      <c r="AL98" s="75">
        <f>各種係数!AG96</f>
        <v>0</v>
      </c>
      <c r="AM98" s="75">
        <f>各種係数!AH96</f>
        <v>0</v>
      </c>
      <c r="AN98" s="75">
        <f>各種係数!AI96</f>
        <v>0</v>
      </c>
      <c r="AO98" s="75">
        <f>各種係数!AJ96</f>
        <v>0</v>
      </c>
      <c r="AP98" s="75">
        <f>各種係数!AK96</f>
        <v>0</v>
      </c>
      <c r="AQ98" s="75">
        <f>各種係数!AL96</f>
        <v>0</v>
      </c>
      <c r="AR98" s="75">
        <f>各種係数!AM96</f>
        <v>0</v>
      </c>
      <c r="AS98" s="75">
        <f>各種係数!AN96</f>
        <v>0</v>
      </c>
      <c r="AT98" s="75">
        <f>各種係数!AO96</f>
        <v>0</v>
      </c>
      <c r="AU98" s="75">
        <f>各種係数!AP96</f>
        <v>0</v>
      </c>
      <c r="AV98" s="75">
        <f>各種係数!AQ96</f>
        <v>0</v>
      </c>
      <c r="AW98" s="75">
        <f>各種係数!AR96</f>
        <v>0</v>
      </c>
      <c r="AX98" s="75">
        <f>各種係数!AS96</f>
        <v>0</v>
      </c>
      <c r="AY98" s="75">
        <f>各種係数!AT96</f>
        <v>0</v>
      </c>
      <c r="AZ98" s="75">
        <f>各種係数!AU96</f>
        <v>0</v>
      </c>
      <c r="BA98" s="75">
        <f>各種係数!AV96</f>
        <v>0</v>
      </c>
      <c r="BB98" s="75">
        <f>各種係数!AW96</f>
        <v>0</v>
      </c>
      <c r="BC98" s="75">
        <f>各種係数!AX96</f>
        <v>0</v>
      </c>
      <c r="BD98" s="75">
        <f>各種係数!AY96</f>
        <v>0</v>
      </c>
      <c r="BE98" s="75">
        <f>各種係数!AZ96</f>
        <v>0</v>
      </c>
      <c r="BF98" s="75">
        <f>各種係数!BA96</f>
        <v>0</v>
      </c>
      <c r="BG98" s="75">
        <f>各種係数!BB96</f>
        <v>0</v>
      </c>
      <c r="BH98" s="75">
        <f>各種係数!BC96</f>
        <v>0</v>
      </c>
      <c r="BI98" s="75">
        <f>各種係数!BD96</f>
        <v>0</v>
      </c>
      <c r="BJ98" s="75">
        <f>各種係数!BE96</f>
        <v>0</v>
      </c>
      <c r="BK98" s="75">
        <f>各種係数!BF96</f>
        <v>0</v>
      </c>
      <c r="BL98" s="75">
        <f>各種係数!BG96</f>
        <v>0</v>
      </c>
      <c r="BM98" s="75">
        <f>各種係数!BH96</f>
        <v>0</v>
      </c>
      <c r="BN98" s="75">
        <f>各種係数!BI96</f>
        <v>0</v>
      </c>
      <c r="BO98" s="75">
        <f>各種係数!BJ96</f>
        <v>0</v>
      </c>
      <c r="BP98" s="75">
        <f>各種係数!BK96</f>
        <v>0</v>
      </c>
      <c r="BQ98" s="75">
        <f>各種係数!BL96</f>
        <v>0</v>
      </c>
      <c r="BR98" s="75">
        <f>各種係数!BM96</f>
        <v>0</v>
      </c>
      <c r="BS98" s="75">
        <f>各種係数!BN96</f>
        <v>0</v>
      </c>
      <c r="BT98" s="75">
        <f>各種係数!BO96</f>
        <v>0</v>
      </c>
      <c r="BU98" s="75">
        <f>各種係数!BP96</f>
        <v>0</v>
      </c>
      <c r="BV98" s="75">
        <f>各種係数!BQ96</f>
        <v>0</v>
      </c>
      <c r="BW98" s="75">
        <f>各種係数!BR96</f>
        <v>0</v>
      </c>
      <c r="BX98" s="75">
        <f>各種係数!BS96</f>
        <v>0</v>
      </c>
      <c r="BY98" s="75">
        <f>各種係数!BT96</f>
        <v>0</v>
      </c>
      <c r="BZ98" s="75">
        <f>各種係数!BU96</f>
        <v>0</v>
      </c>
      <c r="CA98" s="75">
        <f>各種係数!BV96</f>
        <v>0</v>
      </c>
      <c r="CB98" s="75">
        <f>各種係数!BW96</f>
        <v>0</v>
      </c>
      <c r="CC98" s="75">
        <f>各種係数!BX96</f>
        <v>0</v>
      </c>
      <c r="CD98" s="75">
        <f>各種係数!BY96</f>
        <v>0</v>
      </c>
      <c r="CE98" s="75">
        <f>各種係数!BZ96</f>
        <v>0</v>
      </c>
      <c r="CF98" s="75">
        <f>各種係数!CA96</f>
        <v>0</v>
      </c>
      <c r="CG98" s="75">
        <f>各種係数!CB96</f>
        <v>0</v>
      </c>
      <c r="CH98" s="75">
        <f>各種係数!CC96</f>
        <v>0</v>
      </c>
      <c r="CI98" s="75">
        <f>各種係数!CD96</f>
        <v>0</v>
      </c>
      <c r="CJ98" s="75">
        <f>各種係数!CE96</f>
        <v>0</v>
      </c>
      <c r="CK98" s="75">
        <f>各種係数!CF96</f>
        <v>0</v>
      </c>
      <c r="CL98" s="75">
        <f>各種係数!CG96</f>
        <v>0</v>
      </c>
      <c r="CM98" s="75">
        <f>各種係数!CH96</f>
        <v>0</v>
      </c>
      <c r="CN98" s="75">
        <f>各種係数!CI96</f>
        <v>0</v>
      </c>
      <c r="CO98" s="75">
        <f>各種係数!CJ96</f>
        <v>0</v>
      </c>
      <c r="CP98" s="75">
        <f>各種係数!CK96</f>
        <v>0</v>
      </c>
      <c r="CQ98" s="75">
        <f>各種係数!CL96</f>
        <v>0</v>
      </c>
      <c r="CR98" s="75">
        <f>各種係数!CM96</f>
        <v>0</v>
      </c>
      <c r="CS98" s="75">
        <f>各種係数!CN96</f>
        <v>0</v>
      </c>
      <c r="CT98" s="75">
        <f>各種係数!CO96</f>
        <v>0</v>
      </c>
      <c r="CU98" s="75">
        <f>各種係数!CP96</f>
        <v>0</v>
      </c>
      <c r="CV98" s="75">
        <f>各種係数!CQ96</f>
        <v>0</v>
      </c>
      <c r="CW98" s="75">
        <f>各種係数!CR96</f>
        <v>0</v>
      </c>
      <c r="CX98" s="75">
        <f>各種係数!CS96</f>
        <v>0</v>
      </c>
      <c r="CY98" s="75">
        <f>各種係数!CT96</f>
        <v>0</v>
      </c>
      <c r="CZ98" s="75">
        <f>各種係数!CU96</f>
        <v>0</v>
      </c>
      <c r="DA98" s="75">
        <f>各種係数!CV96</f>
        <v>0</v>
      </c>
      <c r="DB98" s="75">
        <f>各種係数!CW96</f>
        <v>9.2646962875970514E-3</v>
      </c>
      <c r="DC98" s="75">
        <f>各種係数!CX96</f>
        <v>0</v>
      </c>
      <c r="DD98" s="75">
        <f>各種係数!CY96</f>
        <v>0</v>
      </c>
      <c r="DE98" s="75">
        <f>各種係数!CZ96</f>
        <v>5.5414819506016471E-4</v>
      </c>
      <c r="DF98" s="75">
        <f>各種係数!DA96</f>
        <v>0</v>
      </c>
      <c r="DG98" s="75">
        <f>各種係数!DB96</f>
        <v>0</v>
      </c>
      <c r="DH98" s="75">
        <f>各種係数!DC96</f>
        <v>0</v>
      </c>
      <c r="DI98" s="75">
        <f>各種係数!DD96</f>
        <v>0</v>
      </c>
      <c r="DJ98" s="75">
        <f>各種係数!DE96</f>
        <v>0</v>
      </c>
      <c r="DK98" s="75">
        <f>各種係数!DF96</f>
        <v>0</v>
      </c>
      <c r="DL98" s="75">
        <f>各種係数!DG96</f>
        <v>0</v>
      </c>
      <c r="DM98" s="75">
        <f>各種係数!DH96</f>
        <v>0</v>
      </c>
      <c r="DN98" s="75">
        <f>各種係数!DI96</f>
        <v>0</v>
      </c>
      <c r="DO98" s="75">
        <f>各種係数!DJ96</f>
        <v>0</v>
      </c>
      <c r="DP98" s="75">
        <f>各種係数!DK96</f>
        <v>0</v>
      </c>
      <c r="DQ98" s="75">
        <f>各種係数!DL96</f>
        <v>0</v>
      </c>
      <c r="DR98" s="75">
        <f>各種係数!DM96</f>
        <v>0</v>
      </c>
      <c r="DS98" s="75">
        <f>各種係数!DN96</f>
        <v>0</v>
      </c>
      <c r="DT98" s="73">
        <f>各種係数!DO96</f>
        <v>0</v>
      </c>
      <c r="DU98" s="73">
        <f>各種係数!DP96</f>
        <v>0</v>
      </c>
      <c r="DV98" s="73">
        <f>各種係数!DQ96</f>
        <v>0</v>
      </c>
      <c r="DW98" s="73">
        <f>各種係数!DR96</f>
        <v>0</v>
      </c>
      <c r="DX98" s="73">
        <f>各種係数!DS96</f>
        <v>0</v>
      </c>
      <c r="DY98" s="73">
        <f>各種係数!DT96</f>
        <v>0</v>
      </c>
      <c r="DZ98" s="73">
        <f>各種係数!DU96</f>
        <v>0</v>
      </c>
      <c r="EA98" s="73">
        <f>各種係数!DV96</f>
        <v>0</v>
      </c>
      <c r="EB98" s="73">
        <f>各種係数!DW96</f>
        <v>0</v>
      </c>
      <c r="EC98" s="73">
        <f>各種係数!DX96</f>
        <v>0</v>
      </c>
      <c r="ED98" s="73">
        <f>各種係数!DY96</f>
        <v>0</v>
      </c>
      <c r="EE98" s="73">
        <f>各種係数!DZ96</f>
        <v>0</v>
      </c>
      <c r="EF98" s="73">
        <f>各種係数!EA96</f>
        <v>0</v>
      </c>
      <c r="EG98" s="73">
        <f>各種係数!EB96</f>
        <v>0</v>
      </c>
      <c r="EH98" s="73">
        <f>各種係数!EC96</f>
        <v>0</v>
      </c>
      <c r="EI98" s="73">
        <f>各種係数!ED96</f>
        <v>0</v>
      </c>
      <c r="EJ98" s="73">
        <f>各種係数!EE96</f>
        <v>0</v>
      </c>
      <c r="EK98" s="73">
        <f>各種係数!EF96</f>
        <v>0</v>
      </c>
      <c r="EL98" s="73">
        <f>各種係数!EG96</f>
        <v>0</v>
      </c>
      <c r="EM98" s="73">
        <f>各種係数!EH96</f>
        <v>0</v>
      </c>
      <c r="EN98" s="73">
        <f>各種係数!EI96</f>
        <v>0</v>
      </c>
      <c r="EO98" s="73">
        <f>各種係数!EJ96</f>
        <v>0</v>
      </c>
      <c r="EP98" s="73">
        <f>各種係数!EK96</f>
        <v>0</v>
      </c>
      <c r="EQ98" s="73">
        <f>各種係数!EL96</f>
        <v>0</v>
      </c>
      <c r="ER98" s="73">
        <f>各種係数!EM96</f>
        <v>0</v>
      </c>
      <c r="ES98" s="73">
        <f>各種係数!EN96</f>
        <v>0</v>
      </c>
      <c r="ET98" s="73">
        <f>各種係数!EO96</f>
        <v>0</v>
      </c>
      <c r="EU98" s="73">
        <f>各種係数!EP96</f>
        <v>0</v>
      </c>
      <c r="EV98" s="73">
        <f>各種係数!EQ96</f>
        <v>0</v>
      </c>
      <c r="EW98" s="73">
        <f>各種係数!ER96</f>
        <v>0</v>
      </c>
      <c r="EX98" s="73">
        <f>各種係数!ES96</f>
        <v>0</v>
      </c>
      <c r="EY98" s="73">
        <f>各種係数!ET96</f>
        <v>0</v>
      </c>
      <c r="EZ98" s="73">
        <f>各種係数!EU96</f>
        <v>0</v>
      </c>
      <c r="FA98" s="73">
        <f>各種係数!EV96</f>
        <v>0</v>
      </c>
      <c r="FB98" s="73">
        <f>各種係数!EW96</f>
        <v>0</v>
      </c>
      <c r="FC98" s="73">
        <f>各種係数!EX96</f>
        <v>0</v>
      </c>
      <c r="FD98" s="73">
        <f>各種係数!EY96</f>
        <v>0</v>
      </c>
      <c r="FE98" s="73">
        <f>各種係数!EZ96</f>
        <v>0</v>
      </c>
      <c r="FF98" s="73">
        <f>各種係数!FA96</f>
        <v>0</v>
      </c>
      <c r="FG98" s="73">
        <f>各種係数!FB96</f>
        <v>0</v>
      </c>
      <c r="FH98" s="73">
        <f>各種係数!FC96</f>
        <v>0</v>
      </c>
      <c r="FI98" s="73">
        <f>各種係数!FD96</f>
        <v>0</v>
      </c>
      <c r="FJ98" s="73">
        <f>各種係数!FE96</f>
        <v>0</v>
      </c>
      <c r="FK98" s="73">
        <f>各種係数!FF96</f>
        <v>0</v>
      </c>
      <c r="FL98" s="73">
        <f>各種係数!FG96</f>
        <v>0</v>
      </c>
      <c r="FM98" s="73">
        <f>各種係数!FH96</f>
        <v>0</v>
      </c>
      <c r="FN98" s="73">
        <f>各種係数!FI96</f>
        <v>0</v>
      </c>
      <c r="FO98" s="73">
        <f>各種係数!FJ96</f>
        <v>0</v>
      </c>
      <c r="FP98" s="73">
        <f>各種係数!FK96</f>
        <v>0</v>
      </c>
      <c r="FQ98" s="73">
        <f>各種係数!FL96</f>
        <v>0</v>
      </c>
      <c r="FR98" s="73">
        <f>各種係数!FM96</f>
        <v>0</v>
      </c>
      <c r="FS98" s="73">
        <f>各種係数!FN96</f>
        <v>0</v>
      </c>
      <c r="FT98" s="73">
        <f>各種係数!FO96</f>
        <v>0</v>
      </c>
      <c r="FU98" s="73">
        <f>各種係数!FP96</f>
        <v>0</v>
      </c>
      <c r="FV98" s="73">
        <f>各種係数!FQ96</f>
        <v>0</v>
      </c>
      <c r="FW98" s="73">
        <f>各種係数!FR96</f>
        <v>0</v>
      </c>
      <c r="FX98" s="73">
        <f>各種係数!FS96</f>
        <v>0</v>
      </c>
      <c r="FY98" s="73">
        <f>各種係数!FT96</f>
        <v>0</v>
      </c>
      <c r="FZ98" s="73">
        <f>各種係数!FU96</f>
        <v>0</v>
      </c>
      <c r="GA98" s="73">
        <f>各種係数!FV96</f>
        <v>0</v>
      </c>
      <c r="GB98" s="73">
        <f>各種係数!FW96</f>
        <v>0</v>
      </c>
      <c r="GC98" s="73">
        <f>各種係数!FX96</f>
        <v>0</v>
      </c>
      <c r="GD98" s="73">
        <f>各種係数!FY96</f>
        <v>0</v>
      </c>
      <c r="GE98" s="73">
        <f>各種係数!FZ96</f>
        <v>0</v>
      </c>
      <c r="GF98" s="73">
        <f>各種係数!GA96</f>
        <v>0</v>
      </c>
      <c r="GG98" s="73">
        <f>各種係数!GB96</f>
        <v>0</v>
      </c>
      <c r="GH98" s="73">
        <f>各種係数!GC96</f>
        <v>0</v>
      </c>
      <c r="GI98" s="73">
        <f>各種係数!GD96</f>
        <v>0</v>
      </c>
      <c r="GJ98" s="73">
        <f>各種係数!GE96</f>
        <v>0</v>
      </c>
      <c r="GK98" s="73">
        <f>各種係数!GF96</f>
        <v>0</v>
      </c>
      <c r="GL98" s="73">
        <f>各種係数!GG96</f>
        <v>0</v>
      </c>
      <c r="GM98" s="73">
        <f>各種係数!GH96</f>
        <v>0</v>
      </c>
      <c r="GN98" s="73">
        <f>各種係数!GI96</f>
        <v>0</v>
      </c>
      <c r="GO98" s="73">
        <f>各種係数!GJ96</f>
        <v>0</v>
      </c>
      <c r="GP98" s="73">
        <f>各種係数!GK96</f>
        <v>0</v>
      </c>
      <c r="GQ98" s="73">
        <f>各種係数!GL96</f>
        <v>0</v>
      </c>
      <c r="GR98" s="73">
        <f>各種係数!GM96</f>
        <v>0</v>
      </c>
      <c r="GS98" s="73">
        <f>各種係数!GN96</f>
        <v>0</v>
      </c>
      <c r="GT98" s="73">
        <f>各種係数!GO96</f>
        <v>0</v>
      </c>
      <c r="GU98" s="73">
        <f>各種係数!GP96</f>
        <v>0</v>
      </c>
      <c r="GV98" s="73">
        <f>各種係数!GQ96</f>
        <v>0</v>
      </c>
      <c r="GW98" s="73">
        <f>各種係数!GR96</f>
        <v>0</v>
      </c>
      <c r="GX98" s="73">
        <f>各種係数!GS96</f>
        <v>0</v>
      </c>
      <c r="GY98" s="73">
        <f>各種係数!GT96</f>
        <v>0</v>
      </c>
      <c r="GZ98" s="73">
        <f>各種係数!GU96</f>
        <v>0</v>
      </c>
      <c r="HA98" s="73">
        <f>各種係数!GV96</f>
        <v>0</v>
      </c>
      <c r="HB98" s="73">
        <f>各種係数!GW96</f>
        <v>0</v>
      </c>
      <c r="HC98" s="73">
        <f>各種係数!GX96</f>
        <v>0</v>
      </c>
      <c r="HD98" s="73">
        <f>各種係数!GY96</f>
        <v>0</v>
      </c>
      <c r="HE98" s="73">
        <f>各種係数!GZ96</f>
        <v>0</v>
      </c>
      <c r="HF98" s="73">
        <f>各種係数!HA96</f>
        <v>1.0090119516185057</v>
      </c>
      <c r="HG98" s="73">
        <f>各種係数!HB96</f>
        <v>0</v>
      </c>
      <c r="HH98" s="73">
        <f>各種係数!HC96</f>
        <v>0</v>
      </c>
      <c r="HI98" s="73">
        <f>各種係数!HD96</f>
        <v>5.3903080773947678E-4</v>
      </c>
      <c r="HJ98" s="73">
        <f>各種係数!HE96</f>
        <v>0</v>
      </c>
      <c r="HK98" s="73">
        <f>各種係数!HF96</f>
        <v>0</v>
      </c>
      <c r="HL98" s="73">
        <f>各種係数!HG96</f>
        <v>0</v>
      </c>
      <c r="HM98" s="73">
        <f>各種係数!HH96</f>
        <v>0</v>
      </c>
      <c r="HN98" s="73">
        <f>各種係数!HI96</f>
        <v>0</v>
      </c>
      <c r="HO98" s="73">
        <f>各種係数!HJ96</f>
        <v>0</v>
      </c>
      <c r="HP98" s="73">
        <f>各種係数!HK96</f>
        <v>0</v>
      </c>
      <c r="HQ98" s="73">
        <f>各種係数!HL96</f>
        <v>0</v>
      </c>
      <c r="HR98" s="73">
        <f>各種係数!HM96</f>
        <v>0</v>
      </c>
      <c r="HS98" s="73">
        <f>各種係数!HN96</f>
        <v>0</v>
      </c>
      <c r="HT98" s="73">
        <f>各種係数!HO96</f>
        <v>0</v>
      </c>
      <c r="HU98" s="73">
        <f>各種係数!HP96</f>
        <v>0</v>
      </c>
      <c r="HV98" s="73">
        <f>各種係数!HQ96</f>
        <v>0</v>
      </c>
      <c r="HW98" s="203">
        <v>0</v>
      </c>
      <c r="HX98" s="203">
        <f t="shared" si="28"/>
        <v>0</v>
      </c>
      <c r="HY98" s="203">
        <f t="shared" si="29"/>
        <v>0</v>
      </c>
      <c r="HZ98" s="72">
        <f>各種係数!HT96</f>
        <v>8.4456288801561849E-4</v>
      </c>
      <c r="IA98" s="221">
        <f t="shared" si="30"/>
        <v>0</v>
      </c>
      <c r="IB98" s="203">
        <f t="shared" si="37"/>
        <v>0</v>
      </c>
      <c r="IC98" s="219">
        <f t="shared" si="38"/>
        <v>0</v>
      </c>
      <c r="ID98" s="219">
        <f t="shared" si="39"/>
        <v>0</v>
      </c>
      <c r="IE98" s="72">
        <f>各種係数!HT96</f>
        <v>8.4456288801561849E-4</v>
      </c>
      <c r="IF98" s="221">
        <f t="shared" si="31"/>
        <v>0</v>
      </c>
      <c r="II98" s="72">
        <f>各種係数!I96</f>
        <v>3.2648583008889148E-2</v>
      </c>
      <c r="IJ98" s="219">
        <f t="shared" si="40"/>
        <v>0</v>
      </c>
      <c r="IK98" s="73">
        <f>各種係数!C96</f>
        <v>0.96403178694379954</v>
      </c>
      <c r="IL98" s="219">
        <f t="shared" si="41"/>
        <v>0</v>
      </c>
      <c r="IM98" s="232">
        <v>0</v>
      </c>
      <c r="IN98" s="545">
        <f>各種係数!E96</f>
        <v>0.55585668327887938</v>
      </c>
      <c r="IO98" s="219">
        <f t="shared" si="42"/>
        <v>0</v>
      </c>
      <c r="IP98" s="545">
        <f>各種係数!F96</f>
        <v>0.42677326588072328</v>
      </c>
      <c r="IQ98" s="232">
        <f t="shared" si="43"/>
        <v>0</v>
      </c>
      <c r="IR98" s="72">
        <f>各種係数!HT96</f>
        <v>8.4456288801561849E-4</v>
      </c>
      <c r="IS98" s="233">
        <f t="shared" si="44"/>
        <v>0</v>
      </c>
      <c r="IT98" s="234">
        <f t="shared" si="45"/>
        <v>0</v>
      </c>
      <c r="IU98" s="234">
        <f t="shared" si="46"/>
        <v>0</v>
      </c>
      <c r="IV98" s="234">
        <f t="shared" si="47"/>
        <v>0</v>
      </c>
      <c r="IW98" s="235">
        <f t="shared" si="48"/>
        <v>0</v>
      </c>
      <c r="IY98" s="177"/>
      <c r="IZ98" s="181"/>
      <c r="JA98" s="178"/>
      <c r="JB98" s="181"/>
    </row>
    <row r="99" spans="1:262">
      <c r="A99" s="6" t="s">
        <v>311</v>
      </c>
      <c r="B99" s="1" t="s">
        <v>312</v>
      </c>
      <c r="C99" s="219">
        <f>'計算2-1'!AC99</f>
        <v>0</v>
      </c>
      <c r="D99" s="545">
        <f>各種係数!D97</f>
        <v>0.42234658248433538</v>
      </c>
      <c r="E99" s="545">
        <f>各種係数!E97</f>
        <v>0.57765341751566457</v>
      </c>
      <c r="F99" s="545">
        <f>各種係数!F97</f>
        <v>0.51279475773664318</v>
      </c>
      <c r="G99" s="546">
        <f t="shared" si="32"/>
        <v>0</v>
      </c>
      <c r="H99" s="546">
        <f t="shared" si="33"/>
        <v>0</v>
      </c>
      <c r="I99" s="546">
        <f t="shared" si="34"/>
        <v>0</v>
      </c>
      <c r="J99" s="72">
        <f>各種係数!HT97</f>
        <v>8.8534940450566801E-4</v>
      </c>
      <c r="K99" s="221">
        <f t="shared" si="35"/>
        <v>0</v>
      </c>
      <c r="L99" s="546">
        <v>0</v>
      </c>
      <c r="M99" s="558">
        <f>各種係数!C97</f>
        <v>1</v>
      </c>
      <c r="N99" s="546">
        <f t="shared" si="36"/>
        <v>0</v>
      </c>
      <c r="O99" s="75">
        <f>各種係数!J97</f>
        <v>0</v>
      </c>
      <c r="P99" s="75">
        <f>各種係数!K97</f>
        <v>0</v>
      </c>
      <c r="Q99" s="75">
        <f>各種係数!L97</f>
        <v>0</v>
      </c>
      <c r="R99" s="75">
        <f>各種係数!M97</f>
        <v>0</v>
      </c>
      <c r="S99" s="75">
        <f>各種係数!N97</f>
        <v>0</v>
      </c>
      <c r="T99" s="75">
        <f>各種係数!O97</f>
        <v>0</v>
      </c>
      <c r="U99" s="75">
        <f>各種係数!P97</f>
        <v>0</v>
      </c>
      <c r="V99" s="75">
        <f>各種係数!Q97</f>
        <v>0</v>
      </c>
      <c r="W99" s="75">
        <f>各種係数!R97</f>
        <v>0</v>
      </c>
      <c r="X99" s="75">
        <f>各種係数!S97</f>
        <v>0</v>
      </c>
      <c r="Y99" s="75">
        <f>各種係数!T97</f>
        <v>0</v>
      </c>
      <c r="Z99" s="75">
        <f>各種係数!U97</f>
        <v>0</v>
      </c>
      <c r="AA99" s="75">
        <f>各種係数!V97</f>
        <v>0</v>
      </c>
      <c r="AB99" s="75">
        <f>各種係数!W97</f>
        <v>0</v>
      </c>
      <c r="AC99" s="75">
        <f>各種係数!X97</f>
        <v>0</v>
      </c>
      <c r="AD99" s="75">
        <f>各種係数!Y97</f>
        <v>0</v>
      </c>
      <c r="AE99" s="75">
        <f>各種係数!Z97</f>
        <v>0</v>
      </c>
      <c r="AF99" s="75">
        <f>各種係数!AA97</f>
        <v>0</v>
      </c>
      <c r="AG99" s="75">
        <f>各種係数!AB97</f>
        <v>0</v>
      </c>
      <c r="AH99" s="75">
        <f>各種係数!AC97</f>
        <v>0</v>
      </c>
      <c r="AI99" s="75">
        <f>各種係数!AD97</f>
        <v>0</v>
      </c>
      <c r="AJ99" s="75">
        <f>各種係数!AE97</f>
        <v>0</v>
      </c>
      <c r="AK99" s="75">
        <f>各種係数!AF97</f>
        <v>0</v>
      </c>
      <c r="AL99" s="75">
        <f>各種係数!AG97</f>
        <v>0</v>
      </c>
      <c r="AM99" s="75">
        <f>各種係数!AH97</f>
        <v>1.2558435972383999E-5</v>
      </c>
      <c r="AN99" s="75">
        <f>各種係数!AI97</f>
        <v>0</v>
      </c>
      <c r="AO99" s="75">
        <f>各種係数!AJ97</f>
        <v>0</v>
      </c>
      <c r="AP99" s="75">
        <f>各種係数!AK97</f>
        <v>0</v>
      </c>
      <c r="AQ99" s="75">
        <f>各種係数!AL97</f>
        <v>0</v>
      </c>
      <c r="AR99" s="75">
        <f>各種係数!AM97</f>
        <v>0</v>
      </c>
      <c r="AS99" s="75">
        <f>各種係数!AN97</f>
        <v>0</v>
      </c>
      <c r="AT99" s="75">
        <f>各種係数!AO97</f>
        <v>0</v>
      </c>
      <c r="AU99" s="75">
        <f>各種係数!AP97</f>
        <v>0</v>
      </c>
      <c r="AV99" s="75">
        <f>各種係数!AQ97</f>
        <v>0</v>
      </c>
      <c r="AW99" s="75">
        <f>各種係数!AR97</f>
        <v>0</v>
      </c>
      <c r="AX99" s="75">
        <f>各種係数!AS97</f>
        <v>0</v>
      </c>
      <c r="AY99" s="75">
        <f>各種係数!AT97</f>
        <v>0</v>
      </c>
      <c r="AZ99" s="75">
        <f>各種係数!AU97</f>
        <v>0</v>
      </c>
      <c r="BA99" s="75">
        <f>各種係数!AV97</f>
        <v>0</v>
      </c>
      <c r="BB99" s="75">
        <f>各種係数!AW97</f>
        <v>0</v>
      </c>
      <c r="BC99" s="75">
        <f>各種係数!AX97</f>
        <v>0</v>
      </c>
      <c r="BD99" s="75">
        <f>各種係数!AY97</f>
        <v>0</v>
      </c>
      <c r="BE99" s="75">
        <f>各種係数!AZ97</f>
        <v>0</v>
      </c>
      <c r="BF99" s="75">
        <f>各種係数!BA97</f>
        <v>0</v>
      </c>
      <c r="BG99" s="75">
        <f>各種係数!BB97</f>
        <v>0</v>
      </c>
      <c r="BH99" s="75">
        <f>各種係数!BC97</f>
        <v>0</v>
      </c>
      <c r="BI99" s="75">
        <f>各種係数!BD97</f>
        <v>0</v>
      </c>
      <c r="BJ99" s="75">
        <f>各種係数!BE97</f>
        <v>0</v>
      </c>
      <c r="BK99" s="75">
        <f>各種係数!BF97</f>
        <v>0</v>
      </c>
      <c r="BL99" s="75">
        <f>各種係数!BG97</f>
        <v>0</v>
      </c>
      <c r="BM99" s="75">
        <f>各種係数!BH97</f>
        <v>0</v>
      </c>
      <c r="BN99" s="75">
        <f>各種係数!BI97</f>
        <v>0</v>
      </c>
      <c r="BO99" s="75">
        <f>各種係数!BJ97</f>
        <v>0</v>
      </c>
      <c r="BP99" s="75">
        <f>各種係数!BK97</f>
        <v>0</v>
      </c>
      <c r="BQ99" s="75">
        <f>各種係数!BL97</f>
        <v>0</v>
      </c>
      <c r="BR99" s="75">
        <f>各種係数!BM97</f>
        <v>0</v>
      </c>
      <c r="BS99" s="75">
        <f>各種係数!BN97</f>
        <v>0</v>
      </c>
      <c r="BT99" s="75">
        <f>各種係数!BO97</f>
        <v>0</v>
      </c>
      <c r="BU99" s="75">
        <f>各種係数!BP97</f>
        <v>0</v>
      </c>
      <c r="BV99" s="75">
        <f>各種係数!BQ97</f>
        <v>0</v>
      </c>
      <c r="BW99" s="75">
        <f>各種係数!BR97</f>
        <v>0</v>
      </c>
      <c r="BX99" s="75">
        <f>各種係数!BS97</f>
        <v>0</v>
      </c>
      <c r="BY99" s="75">
        <f>各種係数!BT97</f>
        <v>0</v>
      </c>
      <c r="BZ99" s="75">
        <f>各種係数!BU97</f>
        <v>0</v>
      </c>
      <c r="CA99" s="75">
        <f>各種係数!BV97</f>
        <v>0</v>
      </c>
      <c r="CB99" s="75">
        <f>各種係数!BW97</f>
        <v>0</v>
      </c>
      <c r="CC99" s="75">
        <f>各種係数!BX97</f>
        <v>0</v>
      </c>
      <c r="CD99" s="75">
        <f>各種係数!BY97</f>
        <v>1.3002492144327662E-4</v>
      </c>
      <c r="CE99" s="75">
        <f>各種係数!BZ97</f>
        <v>0</v>
      </c>
      <c r="CF99" s="75">
        <f>各種係数!CA97</f>
        <v>1.9635853104182929E-5</v>
      </c>
      <c r="CG99" s="75">
        <f>各種係数!CB97</f>
        <v>1.1594875065221172E-4</v>
      </c>
      <c r="CH99" s="75">
        <f>各種係数!CC97</f>
        <v>2.188902265513845E-5</v>
      </c>
      <c r="CI99" s="75">
        <f>各種係数!CD97</f>
        <v>3.7275878778842214E-5</v>
      </c>
      <c r="CJ99" s="75">
        <f>各種係数!CE97</f>
        <v>0</v>
      </c>
      <c r="CK99" s="75">
        <f>各種係数!CF97</f>
        <v>0</v>
      </c>
      <c r="CL99" s="75">
        <f>各種係数!CG97</f>
        <v>0</v>
      </c>
      <c r="CM99" s="75">
        <f>各種係数!CH97</f>
        <v>0</v>
      </c>
      <c r="CN99" s="75">
        <f>各種係数!CI97</f>
        <v>0</v>
      </c>
      <c r="CO99" s="75">
        <f>各種係数!CJ97</f>
        <v>0</v>
      </c>
      <c r="CP99" s="75">
        <f>各種係数!CK97</f>
        <v>0</v>
      </c>
      <c r="CQ99" s="75">
        <f>各種係数!CL97</f>
        <v>1.1249744323992637E-2</v>
      </c>
      <c r="CR99" s="75">
        <f>各種係数!CM97</f>
        <v>5.6532308214144388E-4</v>
      </c>
      <c r="CS99" s="75">
        <f>各種係数!CN97</f>
        <v>0</v>
      </c>
      <c r="CT99" s="75">
        <f>各種係数!CO97</f>
        <v>6.3289290478369667E-4</v>
      </c>
      <c r="CU99" s="75">
        <f>各種係数!CP97</f>
        <v>3.6798528058877642E-4</v>
      </c>
      <c r="CV99" s="75">
        <f>各種係数!CQ97</f>
        <v>9.578238242712557E-5</v>
      </c>
      <c r="CW99" s="75">
        <f>各種係数!CR97</f>
        <v>2.43605359317905E-4</v>
      </c>
      <c r="CX99" s="75">
        <f>各種係数!CS97</f>
        <v>8.095854922279793E-5</v>
      </c>
      <c r="CY99" s="75">
        <f>各種係数!CT97</f>
        <v>1.8458145002572604E-5</v>
      </c>
      <c r="CZ99" s="75">
        <f>各種係数!CU97</f>
        <v>9.0368114514474712E-6</v>
      </c>
      <c r="DA99" s="75">
        <f>各種係数!CV97</f>
        <v>0</v>
      </c>
      <c r="DB99" s="75">
        <f>各種係数!CW97</f>
        <v>7.7540388755890808E-3</v>
      </c>
      <c r="DC99" s="75">
        <f>各種係数!CX97</f>
        <v>4.6682929162481464E-2</v>
      </c>
      <c r="DD99" s="75">
        <f>各種係数!CY97</f>
        <v>1.8268867330225526E-3</v>
      </c>
      <c r="DE99" s="75">
        <f>各種係数!CZ97</f>
        <v>8.549715009499683E-4</v>
      </c>
      <c r="DF99" s="75">
        <f>各種係数!DA97</f>
        <v>0</v>
      </c>
      <c r="DG99" s="75">
        <f>各種係数!DB97</f>
        <v>0</v>
      </c>
      <c r="DH99" s="75">
        <f>各種係数!DC97</f>
        <v>0</v>
      </c>
      <c r="DI99" s="75">
        <f>各種係数!DD97</f>
        <v>0</v>
      </c>
      <c r="DJ99" s="75">
        <f>各種係数!DE97</f>
        <v>4.0519049017919548E-5</v>
      </c>
      <c r="DK99" s="75">
        <f>各種係数!DF97</f>
        <v>0</v>
      </c>
      <c r="DL99" s="75">
        <f>各種係数!DG97</f>
        <v>4.2516203397517053E-4</v>
      </c>
      <c r="DM99" s="75">
        <f>各種係数!DH97</f>
        <v>0</v>
      </c>
      <c r="DN99" s="75">
        <f>各種係数!DI97</f>
        <v>5.5848761553712546E-5</v>
      </c>
      <c r="DO99" s="75">
        <f>各種係数!DJ97</f>
        <v>3.2444959443800694E-3</v>
      </c>
      <c r="DP99" s="75">
        <f>各種係数!DK97</f>
        <v>4.7999616003071976E-5</v>
      </c>
      <c r="DQ99" s="75">
        <f>各種係数!DL97</f>
        <v>0</v>
      </c>
      <c r="DR99" s="75">
        <f>各種係数!DM97</f>
        <v>1.2277901531229719E-4</v>
      </c>
      <c r="DS99" s="75">
        <f>各種係数!DN97</f>
        <v>2.4427151604893727E-5</v>
      </c>
      <c r="DT99" s="73">
        <f>各種係数!DO97</f>
        <v>7.0003407513090425E-5</v>
      </c>
      <c r="DU99" s="73">
        <f>各種係数!DP97</f>
        <v>1.8961479459841137E-5</v>
      </c>
      <c r="DV99" s="73">
        <f>各種係数!DQ97</f>
        <v>1.3658171680092392E-5</v>
      </c>
      <c r="DW99" s="73">
        <f>各種係数!DR97</f>
        <v>2.3544520179422171E-5</v>
      </c>
      <c r="DX99" s="73">
        <f>各種係数!DS97</f>
        <v>2.1128652337474306E-5</v>
      </c>
      <c r="DY99" s="73">
        <f>各種係数!DT97</f>
        <v>2.8413608351071555E-5</v>
      </c>
      <c r="DZ99" s="73">
        <f>各種係数!DU97</f>
        <v>5.1094275676279516E-5</v>
      </c>
      <c r="EA99" s="73">
        <f>各種係数!DV97</f>
        <v>4.103674191044085E-5</v>
      </c>
      <c r="EB99" s="73">
        <f>各種係数!DW97</f>
        <v>6.6924336464244295E-5</v>
      </c>
      <c r="EC99" s="73">
        <f>各種係数!DX97</f>
        <v>0</v>
      </c>
      <c r="ED99" s="73">
        <f>各種係数!DY97</f>
        <v>2.7063327214043247E-5</v>
      </c>
      <c r="EE99" s="73">
        <f>各種係数!DZ97</f>
        <v>1.3741991027815519E-5</v>
      </c>
      <c r="EF99" s="73">
        <f>各種係数!EA97</f>
        <v>2.8363354904247015E-5</v>
      </c>
      <c r="EG99" s="73">
        <f>各種係数!EB97</f>
        <v>2.3751549270012611E-5</v>
      </c>
      <c r="EH99" s="73">
        <f>各種係数!EC97</f>
        <v>6.9777041238662394E-5</v>
      </c>
      <c r="EI99" s="73">
        <f>各種係数!ED97</f>
        <v>3.5045327860248865E-5</v>
      </c>
      <c r="EJ99" s="73">
        <f>各種係数!EE97</f>
        <v>2.5716500529167676E-5</v>
      </c>
      <c r="EK99" s="73">
        <f>各種係数!EF97</f>
        <v>0</v>
      </c>
      <c r="EL99" s="73">
        <f>各種係数!EG97</f>
        <v>4.6896708975940157E-5</v>
      </c>
      <c r="EM99" s="73">
        <f>各種係数!EH97</f>
        <v>0</v>
      </c>
      <c r="EN99" s="73">
        <f>各種係数!EI97</f>
        <v>1.261096372564313E-5</v>
      </c>
      <c r="EO99" s="73">
        <f>各種係数!EJ97</f>
        <v>2.603413108434077E-9</v>
      </c>
      <c r="EP99" s="73">
        <f>各種係数!EK97</f>
        <v>0</v>
      </c>
      <c r="EQ99" s="73">
        <f>各種係数!EL97</f>
        <v>3.7471750807434759E-5</v>
      </c>
      <c r="ER99" s="73">
        <f>各種係数!EM97</f>
        <v>1.8300757057768401E-5</v>
      </c>
      <c r="ES99" s="73">
        <f>各種係数!EN97</f>
        <v>7.4572109320970932E-8</v>
      </c>
      <c r="ET99" s="73">
        <f>各種係数!EO97</f>
        <v>5.6420365600415961E-5</v>
      </c>
      <c r="EU99" s="73">
        <f>各種係数!EP97</f>
        <v>2.3143381397691121E-5</v>
      </c>
      <c r="EV99" s="73">
        <f>各種係数!EQ97</f>
        <v>1.3588801319408917E-5</v>
      </c>
      <c r="EW99" s="73">
        <f>各種係数!ER97</f>
        <v>2.8002329691343247E-5</v>
      </c>
      <c r="EX99" s="73">
        <f>各種係数!ES97</f>
        <v>5.0989947931790147E-5</v>
      </c>
      <c r="EY99" s="73">
        <f>各種係数!ET97</f>
        <v>4.729882834295649E-5</v>
      </c>
      <c r="EZ99" s="73">
        <f>各種係数!EU97</f>
        <v>6.8543425383450968E-5</v>
      </c>
      <c r="FA99" s="73">
        <f>各種係数!EV97</f>
        <v>3.623455635173569E-5</v>
      </c>
      <c r="FB99" s="73">
        <f>各種係数!EW97</f>
        <v>2.9637673817260768E-5</v>
      </c>
      <c r="FC99" s="73">
        <f>各種係数!EX97</f>
        <v>0</v>
      </c>
      <c r="FD99" s="73">
        <f>各種係数!EY97</f>
        <v>3.4098066144318197E-5</v>
      </c>
      <c r="FE99" s="73">
        <f>各種係数!EZ97</f>
        <v>2.028581287716811E-5</v>
      </c>
      <c r="FF99" s="73">
        <f>各種係数!FA97</f>
        <v>4.0504427249854538E-5</v>
      </c>
      <c r="FG99" s="73">
        <f>各種係数!FB97</f>
        <v>3.0900777910744968E-5</v>
      </c>
      <c r="FH99" s="73">
        <f>各種係数!FC97</f>
        <v>1.7141966294622579E-5</v>
      </c>
      <c r="FI99" s="73">
        <f>各種係数!FD97</f>
        <v>2.1324846115771395E-5</v>
      </c>
      <c r="FJ99" s="73">
        <f>各種係数!FE97</f>
        <v>1.2381825351134326E-5</v>
      </c>
      <c r="FK99" s="73">
        <f>各種係数!FF97</f>
        <v>1.3168206923577792E-5</v>
      </c>
      <c r="FL99" s="73">
        <f>各種係数!FG97</f>
        <v>3.1392250738597657E-5</v>
      </c>
      <c r="FM99" s="73">
        <f>各種係数!FH97</f>
        <v>1.6087584270570825E-5</v>
      </c>
      <c r="FN99" s="73">
        <f>各種係数!FI97</f>
        <v>1.9173370007541547E-5</v>
      </c>
      <c r="FO99" s="73">
        <f>各種係数!FJ97</f>
        <v>2.0238373185988325E-5</v>
      </c>
      <c r="FP99" s="73">
        <f>各種係数!FK97</f>
        <v>1.5832410921471699E-5</v>
      </c>
      <c r="FQ99" s="73">
        <f>各種係数!FL97</f>
        <v>1.6509194682678077E-5</v>
      </c>
      <c r="FR99" s="73">
        <f>各種係数!FM97</f>
        <v>2.4529086227007541E-5</v>
      </c>
      <c r="FS99" s="73">
        <f>各種係数!FN97</f>
        <v>1.3162673165628475E-5</v>
      </c>
      <c r="FT99" s="73">
        <f>各種係数!FO97</f>
        <v>1.9473292194663974E-5</v>
      </c>
      <c r="FU99" s="73">
        <f>各種係数!FP97</f>
        <v>0</v>
      </c>
      <c r="FV99" s="73">
        <f>各種係数!FQ97</f>
        <v>1.6317624364961296E-5</v>
      </c>
      <c r="FW99" s="73">
        <f>各種係数!FR97</f>
        <v>1.5746462539249965E-5</v>
      </c>
      <c r="FX99" s="73">
        <f>各種係数!FS97</f>
        <v>1.6132792479446893E-5</v>
      </c>
      <c r="FY99" s="73">
        <f>各種係数!FT97</f>
        <v>1.5018819606419611E-5</v>
      </c>
      <c r="FZ99" s="73">
        <f>各種係数!FU97</f>
        <v>3.2770590649898118E-5</v>
      </c>
      <c r="GA99" s="73">
        <f>各種係数!FV97</f>
        <v>1.4625252863411517E-4</v>
      </c>
      <c r="GB99" s="73">
        <f>各種係数!FW97</f>
        <v>2.3054363813160116E-5</v>
      </c>
      <c r="GC99" s="73">
        <f>各種係数!FX97</f>
        <v>2.3148953376258005E-5</v>
      </c>
      <c r="GD99" s="73">
        <f>各種係数!FY97</f>
        <v>2.5065945176171398E-5</v>
      </c>
      <c r="GE99" s="73">
        <f>各種係数!FZ97</f>
        <v>2.3198046328549955E-5</v>
      </c>
      <c r="GF99" s="73">
        <f>各種係数!GA97</f>
        <v>4.5866862986422189E-5</v>
      </c>
      <c r="GG99" s="73">
        <f>各種係数!GB97</f>
        <v>1.4507025544549388E-4</v>
      </c>
      <c r="GH99" s="73">
        <f>各種係数!GC97</f>
        <v>1.6777107698763094E-4</v>
      </c>
      <c r="GI99" s="73">
        <f>各種係数!GD97</f>
        <v>1.6812057502781624E-5</v>
      </c>
      <c r="GJ99" s="73">
        <f>各種係数!GE97</f>
        <v>3.9180442380012363E-5</v>
      </c>
      <c r="GK99" s="73">
        <f>各種係数!GF97</f>
        <v>1.4634815570216555E-4</v>
      </c>
      <c r="GL99" s="73">
        <f>各種係数!GG97</f>
        <v>4.1471472402924352E-5</v>
      </c>
      <c r="GM99" s="73">
        <f>各種係数!GH97</f>
        <v>5.644661061147262E-5</v>
      </c>
      <c r="GN99" s="73">
        <f>各種係数!GI97</f>
        <v>7.4198403394701223E-6</v>
      </c>
      <c r="GO99" s="73">
        <f>各種係数!GJ97</f>
        <v>1.8194423418290165E-5</v>
      </c>
      <c r="GP99" s="73">
        <f>各種係数!GK97</f>
        <v>1.0807714223982223E-5</v>
      </c>
      <c r="GQ99" s="73">
        <f>各種係数!GL97</f>
        <v>4.9853103335720587E-5</v>
      </c>
      <c r="GR99" s="73">
        <f>各種係数!GM97</f>
        <v>3.5233707107938574E-5</v>
      </c>
      <c r="GS99" s="73">
        <f>各種係数!GN97</f>
        <v>7.9576081376755322E-5</v>
      </c>
      <c r="GT99" s="73">
        <f>各種係数!GO97</f>
        <v>1.5929373304030459E-5</v>
      </c>
      <c r="GU99" s="73">
        <f>各種係数!GP97</f>
        <v>1.1814677490030505E-2</v>
      </c>
      <c r="GV99" s="73">
        <f>各種係数!GQ97</f>
        <v>6.1477208900809655E-4</v>
      </c>
      <c r="GW99" s="73">
        <f>各種係数!GR97</f>
        <v>5.7432504434966913E-6</v>
      </c>
      <c r="GX99" s="73">
        <f>各種係数!GS97</f>
        <v>7.8975560959483409E-4</v>
      </c>
      <c r="GY99" s="73">
        <f>各種係数!GT97</f>
        <v>4.4421877725846632E-4</v>
      </c>
      <c r="GZ99" s="73">
        <f>各種係数!GU97</f>
        <v>1.2303850061649792E-4</v>
      </c>
      <c r="HA99" s="73">
        <f>各種係数!GV97</f>
        <v>2.898709195754109E-4</v>
      </c>
      <c r="HB99" s="73">
        <f>各種係数!GW97</f>
        <v>1.2089138257585967E-4</v>
      </c>
      <c r="HC99" s="73">
        <f>各種係数!GX97</f>
        <v>4.7712379921174571E-5</v>
      </c>
      <c r="HD99" s="73">
        <f>各種係数!GY97</f>
        <v>2.7233521246040103E-5</v>
      </c>
      <c r="HE99" s="73">
        <f>各種係数!GZ97</f>
        <v>1.6676685843858286E-5</v>
      </c>
      <c r="HF99" s="73">
        <f>各種係数!HA97</f>
        <v>8.2214534350966584E-3</v>
      </c>
      <c r="HG99" s="73">
        <f>各種係数!HB97</f>
        <v>1.0489939780354698</v>
      </c>
      <c r="HH99" s="73">
        <f>各種係数!HC97</f>
        <v>1.9414728696517743E-3</v>
      </c>
      <c r="HI99" s="73">
        <f>各種係数!HD97</f>
        <v>9.2054498520341497E-4</v>
      </c>
      <c r="HJ99" s="73">
        <f>各種係数!HE97</f>
        <v>2.6779574771452816E-5</v>
      </c>
      <c r="HK99" s="73">
        <f>各種係数!HF97</f>
        <v>1.7035505505359924E-5</v>
      </c>
      <c r="HL99" s="73">
        <f>各種係数!HG97</f>
        <v>1.7200201757480246E-4</v>
      </c>
      <c r="HM99" s="73">
        <f>各種係数!HH97</f>
        <v>1.6164805086447747E-5</v>
      </c>
      <c r="HN99" s="73">
        <f>各種係数!HI97</f>
        <v>5.441946336312304E-5</v>
      </c>
      <c r="HO99" s="73">
        <f>各種係数!HJ97</f>
        <v>4.4529380678458028E-5</v>
      </c>
      <c r="HP99" s="73">
        <f>各種係数!HK97</f>
        <v>4.7661255327265025E-4</v>
      </c>
      <c r="HQ99" s="73">
        <f>各種係数!HL97</f>
        <v>1.8774148782100643E-5</v>
      </c>
      <c r="HR99" s="73">
        <f>各種係数!HM97</f>
        <v>7.4641800499177625E-5</v>
      </c>
      <c r="HS99" s="73">
        <f>各種係数!HN97</f>
        <v>3.4225429984218285E-3</v>
      </c>
      <c r="HT99" s="73">
        <f>各種係数!HO97</f>
        <v>6.8350745595496267E-5</v>
      </c>
      <c r="HU99" s="73">
        <f>各種係数!HP97</f>
        <v>5.0615639173262904E-5</v>
      </c>
      <c r="HV99" s="73">
        <f>各種係数!HQ97</f>
        <v>1.53840414744471E-4</v>
      </c>
      <c r="HW99" s="203">
        <v>0</v>
      </c>
      <c r="HX99" s="203">
        <f t="shared" si="28"/>
        <v>0</v>
      </c>
      <c r="HY99" s="203">
        <f t="shared" si="29"/>
        <v>0</v>
      </c>
      <c r="HZ99" s="72">
        <f>各種係数!HT97</f>
        <v>8.8534940450566801E-4</v>
      </c>
      <c r="IA99" s="221">
        <f t="shared" si="30"/>
        <v>0</v>
      </c>
      <c r="IB99" s="203">
        <f t="shared" si="37"/>
        <v>0</v>
      </c>
      <c r="IC99" s="219">
        <f t="shared" si="38"/>
        <v>0</v>
      </c>
      <c r="ID99" s="219">
        <f t="shared" si="39"/>
        <v>0</v>
      </c>
      <c r="IE99" s="72">
        <f>各種係数!HT97</f>
        <v>8.8534940450566801E-4</v>
      </c>
      <c r="IF99" s="221">
        <f t="shared" si="31"/>
        <v>0</v>
      </c>
      <c r="II99" s="72">
        <f>各種係数!I97</f>
        <v>1.2859411070929149E-3</v>
      </c>
      <c r="IJ99" s="219">
        <f t="shared" si="40"/>
        <v>0</v>
      </c>
      <c r="IK99" s="73">
        <f>各種係数!C97</f>
        <v>1</v>
      </c>
      <c r="IL99" s="219">
        <f t="shared" si="41"/>
        <v>0</v>
      </c>
      <c r="IM99" s="232">
        <v>0</v>
      </c>
      <c r="IN99" s="545">
        <f>各種係数!E97</f>
        <v>0.57765341751566457</v>
      </c>
      <c r="IO99" s="219">
        <f t="shared" si="42"/>
        <v>0</v>
      </c>
      <c r="IP99" s="545">
        <f>各種係数!F97</f>
        <v>0.51279475773664318</v>
      </c>
      <c r="IQ99" s="232">
        <f t="shared" si="43"/>
        <v>0</v>
      </c>
      <c r="IR99" s="72">
        <f>各種係数!HT97</f>
        <v>8.8534940450566801E-4</v>
      </c>
      <c r="IS99" s="233">
        <f t="shared" si="44"/>
        <v>0</v>
      </c>
      <c r="IT99" s="234">
        <f t="shared" si="45"/>
        <v>0</v>
      </c>
      <c r="IU99" s="234">
        <f t="shared" si="46"/>
        <v>0</v>
      </c>
      <c r="IV99" s="234">
        <f t="shared" si="47"/>
        <v>0</v>
      </c>
      <c r="IW99" s="235">
        <f t="shared" si="48"/>
        <v>0</v>
      </c>
      <c r="IY99" s="177"/>
      <c r="IZ99" s="181"/>
      <c r="JA99" s="178"/>
      <c r="JB99" s="181"/>
    </row>
    <row r="100" spans="1:262">
      <c r="A100" s="6" t="s">
        <v>313</v>
      </c>
      <c r="B100" s="1" t="s">
        <v>314</v>
      </c>
      <c r="C100" s="219">
        <f>'計算2-1'!AC100</f>
        <v>0</v>
      </c>
      <c r="D100" s="545">
        <f>各種係数!D98</f>
        <v>0.31327957666624667</v>
      </c>
      <c r="E100" s="545">
        <f>各種係数!E98</f>
        <v>0.68672042333375327</v>
      </c>
      <c r="F100" s="545">
        <f>各種係数!F98</f>
        <v>0.6125740204107345</v>
      </c>
      <c r="G100" s="546">
        <f t="shared" si="32"/>
        <v>0</v>
      </c>
      <c r="H100" s="546">
        <f t="shared" si="33"/>
        <v>0</v>
      </c>
      <c r="I100" s="546">
        <f t="shared" si="34"/>
        <v>0</v>
      </c>
      <c r="J100" s="72">
        <f>各種係数!HT98</f>
        <v>1.4518799834410266E-3</v>
      </c>
      <c r="K100" s="221">
        <f t="shared" si="35"/>
        <v>0</v>
      </c>
      <c r="L100" s="546">
        <v>0</v>
      </c>
      <c r="M100" s="558">
        <f>各種係数!C98</f>
        <v>1</v>
      </c>
      <c r="N100" s="546">
        <f t="shared" si="36"/>
        <v>0</v>
      </c>
      <c r="O100" s="75">
        <f>各種係数!J98</f>
        <v>0</v>
      </c>
      <c r="P100" s="75">
        <f>各種係数!K98</f>
        <v>0</v>
      </c>
      <c r="Q100" s="75">
        <f>各種係数!L98</f>
        <v>0</v>
      </c>
      <c r="R100" s="75">
        <f>各種係数!M98</f>
        <v>0</v>
      </c>
      <c r="S100" s="75">
        <f>各種係数!N98</f>
        <v>0</v>
      </c>
      <c r="T100" s="75">
        <f>各種係数!O98</f>
        <v>0</v>
      </c>
      <c r="U100" s="75">
        <f>各種係数!P98</f>
        <v>0</v>
      </c>
      <c r="V100" s="75">
        <f>各種係数!Q98</f>
        <v>0</v>
      </c>
      <c r="W100" s="75">
        <f>各種係数!R98</f>
        <v>0</v>
      </c>
      <c r="X100" s="75">
        <f>各種係数!S98</f>
        <v>0</v>
      </c>
      <c r="Y100" s="75">
        <f>各種係数!T98</f>
        <v>0</v>
      </c>
      <c r="Z100" s="75">
        <f>各種係数!U98</f>
        <v>0</v>
      </c>
      <c r="AA100" s="75">
        <f>各種係数!V98</f>
        <v>0</v>
      </c>
      <c r="AB100" s="75">
        <f>各種係数!W98</f>
        <v>0</v>
      </c>
      <c r="AC100" s="75">
        <f>各種係数!X98</f>
        <v>0</v>
      </c>
      <c r="AD100" s="75">
        <f>各種係数!Y98</f>
        <v>0</v>
      </c>
      <c r="AE100" s="75">
        <f>各種係数!Z98</f>
        <v>0</v>
      </c>
      <c r="AF100" s="75">
        <f>各種係数!AA98</f>
        <v>0</v>
      </c>
      <c r="AG100" s="75">
        <f>各種係数!AB98</f>
        <v>0</v>
      </c>
      <c r="AH100" s="75">
        <f>各種係数!AC98</f>
        <v>0</v>
      </c>
      <c r="AI100" s="75">
        <f>各種係数!AD98</f>
        <v>0</v>
      </c>
      <c r="AJ100" s="75">
        <f>各種係数!AE98</f>
        <v>0</v>
      </c>
      <c r="AK100" s="75">
        <f>各種係数!AF98</f>
        <v>0</v>
      </c>
      <c r="AL100" s="75">
        <f>各種係数!AG98</f>
        <v>0</v>
      </c>
      <c r="AM100" s="75">
        <f>各種係数!AH98</f>
        <v>0</v>
      </c>
      <c r="AN100" s="75">
        <f>各種係数!AI98</f>
        <v>0</v>
      </c>
      <c r="AO100" s="75">
        <f>各種係数!AJ98</f>
        <v>0</v>
      </c>
      <c r="AP100" s="75">
        <f>各種係数!AK98</f>
        <v>0</v>
      </c>
      <c r="AQ100" s="75">
        <f>各種係数!AL98</f>
        <v>0</v>
      </c>
      <c r="AR100" s="75">
        <f>各種係数!AM98</f>
        <v>0</v>
      </c>
      <c r="AS100" s="75">
        <f>各種係数!AN98</f>
        <v>0</v>
      </c>
      <c r="AT100" s="75">
        <f>各種係数!AO98</f>
        <v>0</v>
      </c>
      <c r="AU100" s="75">
        <f>各種係数!AP98</f>
        <v>0</v>
      </c>
      <c r="AV100" s="75">
        <f>各種係数!AQ98</f>
        <v>0</v>
      </c>
      <c r="AW100" s="75">
        <f>各種係数!AR98</f>
        <v>0</v>
      </c>
      <c r="AX100" s="75">
        <f>各種係数!AS98</f>
        <v>0</v>
      </c>
      <c r="AY100" s="75">
        <f>各種係数!AT98</f>
        <v>0</v>
      </c>
      <c r="AZ100" s="75">
        <f>各種係数!AU98</f>
        <v>0</v>
      </c>
      <c r="BA100" s="75">
        <f>各種係数!AV98</f>
        <v>0</v>
      </c>
      <c r="BB100" s="75">
        <f>各種係数!AW98</f>
        <v>0</v>
      </c>
      <c r="BC100" s="75">
        <f>各種係数!AX98</f>
        <v>0</v>
      </c>
      <c r="BD100" s="75">
        <f>各種係数!AY98</f>
        <v>0</v>
      </c>
      <c r="BE100" s="75">
        <f>各種係数!AZ98</f>
        <v>0</v>
      </c>
      <c r="BF100" s="75">
        <f>各種係数!BA98</f>
        <v>0</v>
      </c>
      <c r="BG100" s="75">
        <f>各種係数!BB98</f>
        <v>0</v>
      </c>
      <c r="BH100" s="75">
        <f>各種係数!BC98</f>
        <v>0</v>
      </c>
      <c r="BI100" s="75">
        <f>各種係数!BD98</f>
        <v>0</v>
      </c>
      <c r="BJ100" s="75">
        <f>各種係数!BE98</f>
        <v>0</v>
      </c>
      <c r="BK100" s="75">
        <f>各種係数!BF98</f>
        <v>0</v>
      </c>
      <c r="BL100" s="75">
        <f>各種係数!BG98</f>
        <v>0</v>
      </c>
      <c r="BM100" s="75">
        <f>各種係数!BH98</f>
        <v>0</v>
      </c>
      <c r="BN100" s="75">
        <f>各種係数!BI98</f>
        <v>0</v>
      </c>
      <c r="BO100" s="75">
        <f>各種係数!BJ98</f>
        <v>0</v>
      </c>
      <c r="BP100" s="75">
        <f>各種係数!BK98</f>
        <v>0</v>
      </c>
      <c r="BQ100" s="75">
        <f>各種係数!BL98</f>
        <v>0</v>
      </c>
      <c r="BR100" s="75">
        <f>各種係数!BM98</f>
        <v>0</v>
      </c>
      <c r="BS100" s="75">
        <f>各種係数!BN98</f>
        <v>0</v>
      </c>
      <c r="BT100" s="75">
        <f>各種係数!BO98</f>
        <v>0</v>
      </c>
      <c r="BU100" s="75">
        <f>各種係数!BP98</f>
        <v>0</v>
      </c>
      <c r="BV100" s="75">
        <f>各種係数!BQ98</f>
        <v>0</v>
      </c>
      <c r="BW100" s="75">
        <f>各種係数!BR98</f>
        <v>0</v>
      </c>
      <c r="BX100" s="75">
        <f>各種係数!BS98</f>
        <v>0</v>
      </c>
      <c r="BY100" s="75">
        <f>各種係数!BT98</f>
        <v>0</v>
      </c>
      <c r="BZ100" s="75">
        <f>各種係数!BU98</f>
        <v>0</v>
      </c>
      <c r="CA100" s="75">
        <f>各種係数!BV98</f>
        <v>0</v>
      </c>
      <c r="CB100" s="75">
        <f>各種係数!BW98</f>
        <v>0</v>
      </c>
      <c r="CC100" s="75">
        <f>各種係数!BX98</f>
        <v>0</v>
      </c>
      <c r="CD100" s="75">
        <f>各種係数!BY98</f>
        <v>0</v>
      </c>
      <c r="CE100" s="75">
        <f>各種係数!BZ98</f>
        <v>0</v>
      </c>
      <c r="CF100" s="75">
        <f>各種係数!CA98</f>
        <v>0</v>
      </c>
      <c r="CG100" s="75">
        <f>各種係数!CB98</f>
        <v>0</v>
      </c>
      <c r="CH100" s="75">
        <f>各種係数!CC98</f>
        <v>0</v>
      </c>
      <c r="CI100" s="75">
        <f>各種係数!CD98</f>
        <v>0</v>
      </c>
      <c r="CJ100" s="75">
        <f>各種係数!CE98</f>
        <v>0</v>
      </c>
      <c r="CK100" s="75">
        <f>各種係数!CF98</f>
        <v>0</v>
      </c>
      <c r="CL100" s="75">
        <f>各種係数!CG98</f>
        <v>0</v>
      </c>
      <c r="CM100" s="75">
        <f>各種係数!CH98</f>
        <v>0</v>
      </c>
      <c r="CN100" s="75">
        <f>各種係数!CI98</f>
        <v>0</v>
      </c>
      <c r="CO100" s="75">
        <f>各種係数!CJ98</f>
        <v>0</v>
      </c>
      <c r="CP100" s="75">
        <f>各種係数!CK98</f>
        <v>0</v>
      </c>
      <c r="CQ100" s="75">
        <f>各種係数!CL98</f>
        <v>0</v>
      </c>
      <c r="CR100" s="75">
        <f>各種係数!CM98</f>
        <v>0</v>
      </c>
      <c r="CS100" s="75">
        <f>各種係数!CN98</f>
        <v>0</v>
      </c>
      <c r="CT100" s="75">
        <f>各種係数!CO98</f>
        <v>0</v>
      </c>
      <c r="CU100" s="75">
        <f>各種係数!CP98</f>
        <v>0</v>
      </c>
      <c r="CV100" s="75">
        <f>各種係数!CQ98</f>
        <v>0</v>
      </c>
      <c r="CW100" s="75">
        <f>各種係数!CR98</f>
        <v>0</v>
      </c>
      <c r="CX100" s="75">
        <f>各種係数!CS98</f>
        <v>0</v>
      </c>
      <c r="CY100" s="75">
        <f>各種係数!CT98</f>
        <v>0</v>
      </c>
      <c r="CZ100" s="75">
        <f>各種係数!CU98</f>
        <v>0</v>
      </c>
      <c r="DA100" s="75">
        <f>各種係数!CV98</f>
        <v>0</v>
      </c>
      <c r="DB100" s="75">
        <f>各種係数!CW98</f>
        <v>0</v>
      </c>
      <c r="DC100" s="75">
        <f>各種係数!CX98</f>
        <v>0</v>
      </c>
      <c r="DD100" s="75">
        <f>各種係数!CY98</f>
        <v>0</v>
      </c>
      <c r="DE100" s="75">
        <f>各種係数!CZ98</f>
        <v>0</v>
      </c>
      <c r="DF100" s="75">
        <f>各種係数!DA98</f>
        <v>0</v>
      </c>
      <c r="DG100" s="75">
        <f>各種係数!DB98</f>
        <v>0</v>
      </c>
      <c r="DH100" s="75">
        <f>各種係数!DC98</f>
        <v>0</v>
      </c>
      <c r="DI100" s="75">
        <f>各種係数!DD98</f>
        <v>0</v>
      </c>
      <c r="DJ100" s="75">
        <f>各種係数!DE98</f>
        <v>0</v>
      </c>
      <c r="DK100" s="75">
        <f>各種係数!DF98</f>
        <v>0</v>
      </c>
      <c r="DL100" s="75">
        <f>各種係数!DG98</f>
        <v>0</v>
      </c>
      <c r="DM100" s="75">
        <f>各種係数!DH98</f>
        <v>0</v>
      </c>
      <c r="DN100" s="75">
        <f>各種係数!DI98</f>
        <v>0</v>
      </c>
      <c r="DO100" s="75">
        <f>各種係数!DJ98</f>
        <v>0</v>
      </c>
      <c r="DP100" s="75">
        <f>各種係数!DK98</f>
        <v>0</v>
      </c>
      <c r="DQ100" s="75">
        <f>各種係数!DL98</f>
        <v>0</v>
      </c>
      <c r="DR100" s="75">
        <f>各種係数!DM98</f>
        <v>0</v>
      </c>
      <c r="DS100" s="75">
        <f>各種係数!DN98</f>
        <v>0</v>
      </c>
      <c r="DT100" s="73">
        <f>各種係数!DO98</f>
        <v>0</v>
      </c>
      <c r="DU100" s="73">
        <f>各種係数!DP98</f>
        <v>0</v>
      </c>
      <c r="DV100" s="73">
        <f>各種係数!DQ98</f>
        <v>0</v>
      </c>
      <c r="DW100" s="73">
        <f>各種係数!DR98</f>
        <v>0</v>
      </c>
      <c r="DX100" s="73">
        <f>各種係数!DS98</f>
        <v>0</v>
      </c>
      <c r="DY100" s="73">
        <f>各種係数!DT98</f>
        <v>0</v>
      </c>
      <c r="DZ100" s="73">
        <f>各種係数!DU98</f>
        <v>0</v>
      </c>
      <c r="EA100" s="73">
        <f>各種係数!DV98</f>
        <v>0</v>
      </c>
      <c r="EB100" s="73">
        <f>各種係数!DW98</f>
        <v>0</v>
      </c>
      <c r="EC100" s="73">
        <f>各種係数!DX98</f>
        <v>0</v>
      </c>
      <c r="ED100" s="73">
        <f>各種係数!DY98</f>
        <v>0</v>
      </c>
      <c r="EE100" s="73">
        <f>各種係数!DZ98</f>
        <v>0</v>
      </c>
      <c r="EF100" s="73">
        <f>各種係数!EA98</f>
        <v>0</v>
      </c>
      <c r="EG100" s="73">
        <f>各種係数!EB98</f>
        <v>0</v>
      </c>
      <c r="EH100" s="73">
        <f>各種係数!EC98</f>
        <v>0</v>
      </c>
      <c r="EI100" s="73">
        <f>各種係数!ED98</f>
        <v>0</v>
      </c>
      <c r="EJ100" s="73">
        <f>各種係数!EE98</f>
        <v>0</v>
      </c>
      <c r="EK100" s="73">
        <f>各種係数!EF98</f>
        <v>0</v>
      </c>
      <c r="EL100" s="73">
        <f>各種係数!EG98</f>
        <v>0</v>
      </c>
      <c r="EM100" s="73">
        <f>各種係数!EH98</f>
        <v>0</v>
      </c>
      <c r="EN100" s="73">
        <f>各種係数!EI98</f>
        <v>0</v>
      </c>
      <c r="EO100" s="73">
        <f>各種係数!EJ98</f>
        <v>0</v>
      </c>
      <c r="EP100" s="73">
        <f>各種係数!EK98</f>
        <v>0</v>
      </c>
      <c r="EQ100" s="73">
        <f>各種係数!EL98</f>
        <v>0</v>
      </c>
      <c r="ER100" s="73">
        <f>各種係数!EM98</f>
        <v>0</v>
      </c>
      <c r="ES100" s="73">
        <f>各種係数!EN98</f>
        <v>0</v>
      </c>
      <c r="ET100" s="73">
        <f>各種係数!EO98</f>
        <v>0</v>
      </c>
      <c r="EU100" s="73">
        <f>各種係数!EP98</f>
        <v>0</v>
      </c>
      <c r="EV100" s="73">
        <f>各種係数!EQ98</f>
        <v>0</v>
      </c>
      <c r="EW100" s="73">
        <f>各種係数!ER98</f>
        <v>0</v>
      </c>
      <c r="EX100" s="73">
        <f>各種係数!ES98</f>
        <v>0</v>
      </c>
      <c r="EY100" s="73">
        <f>各種係数!ET98</f>
        <v>0</v>
      </c>
      <c r="EZ100" s="73">
        <f>各種係数!EU98</f>
        <v>0</v>
      </c>
      <c r="FA100" s="73">
        <f>各種係数!EV98</f>
        <v>0</v>
      </c>
      <c r="FB100" s="73">
        <f>各種係数!EW98</f>
        <v>0</v>
      </c>
      <c r="FC100" s="73">
        <f>各種係数!EX98</f>
        <v>0</v>
      </c>
      <c r="FD100" s="73">
        <f>各種係数!EY98</f>
        <v>0</v>
      </c>
      <c r="FE100" s="73">
        <f>各種係数!EZ98</f>
        <v>0</v>
      </c>
      <c r="FF100" s="73">
        <f>各種係数!FA98</f>
        <v>0</v>
      </c>
      <c r="FG100" s="73">
        <f>各種係数!FB98</f>
        <v>0</v>
      </c>
      <c r="FH100" s="73">
        <f>各種係数!FC98</f>
        <v>0</v>
      </c>
      <c r="FI100" s="73">
        <f>各種係数!FD98</f>
        <v>0</v>
      </c>
      <c r="FJ100" s="73">
        <f>各種係数!FE98</f>
        <v>0</v>
      </c>
      <c r="FK100" s="73">
        <f>各種係数!FF98</f>
        <v>0</v>
      </c>
      <c r="FL100" s="73">
        <f>各種係数!FG98</f>
        <v>0</v>
      </c>
      <c r="FM100" s="73">
        <f>各種係数!FH98</f>
        <v>0</v>
      </c>
      <c r="FN100" s="73">
        <f>各種係数!FI98</f>
        <v>0</v>
      </c>
      <c r="FO100" s="73">
        <f>各種係数!FJ98</f>
        <v>0</v>
      </c>
      <c r="FP100" s="73">
        <f>各種係数!FK98</f>
        <v>0</v>
      </c>
      <c r="FQ100" s="73">
        <f>各種係数!FL98</f>
        <v>0</v>
      </c>
      <c r="FR100" s="73">
        <f>各種係数!FM98</f>
        <v>0</v>
      </c>
      <c r="FS100" s="73">
        <f>各種係数!FN98</f>
        <v>0</v>
      </c>
      <c r="FT100" s="73">
        <f>各種係数!FO98</f>
        <v>0</v>
      </c>
      <c r="FU100" s="73">
        <f>各種係数!FP98</f>
        <v>0</v>
      </c>
      <c r="FV100" s="73">
        <f>各種係数!FQ98</f>
        <v>0</v>
      </c>
      <c r="FW100" s="73">
        <f>各種係数!FR98</f>
        <v>0</v>
      </c>
      <c r="FX100" s="73">
        <f>各種係数!FS98</f>
        <v>0</v>
      </c>
      <c r="FY100" s="73">
        <f>各種係数!FT98</f>
        <v>0</v>
      </c>
      <c r="FZ100" s="73">
        <f>各種係数!FU98</f>
        <v>0</v>
      </c>
      <c r="GA100" s="73">
        <f>各種係数!FV98</f>
        <v>0</v>
      </c>
      <c r="GB100" s="73">
        <f>各種係数!FW98</f>
        <v>0</v>
      </c>
      <c r="GC100" s="73">
        <f>各種係数!FX98</f>
        <v>0</v>
      </c>
      <c r="GD100" s="73">
        <f>各種係数!FY98</f>
        <v>0</v>
      </c>
      <c r="GE100" s="73">
        <f>各種係数!FZ98</f>
        <v>0</v>
      </c>
      <c r="GF100" s="73">
        <f>各種係数!GA98</f>
        <v>0</v>
      </c>
      <c r="GG100" s="73">
        <f>各種係数!GB98</f>
        <v>0</v>
      </c>
      <c r="GH100" s="73">
        <f>各種係数!GC98</f>
        <v>0</v>
      </c>
      <c r="GI100" s="73">
        <f>各種係数!GD98</f>
        <v>0</v>
      </c>
      <c r="GJ100" s="73">
        <f>各種係数!GE98</f>
        <v>0</v>
      </c>
      <c r="GK100" s="73">
        <f>各種係数!GF98</f>
        <v>0</v>
      </c>
      <c r="GL100" s="73">
        <f>各種係数!GG98</f>
        <v>0</v>
      </c>
      <c r="GM100" s="73">
        <f>各種係数!GH98</f>
        <v>0</v>
      </c>
      <c r="GN100" s="73">
        <f>各種係数!GI98</f>
        <v>0</v>
      </c>
      <c r="GO100" s="73">
        <f>各種係数!GJ98</f>
        <v>0</v>
      </c>
      <c r="GP100" s="73">
        <f>各種係数!GK98</f>
        <v>0</v>
      </c>
      <c r="GQ100" s="73">
        <f>各種係数!GL98</f>
        <v>0</v>
      </c>
      <c r="GR100" s="73">
        <f>各種係数!GM98</f>
        <v>0</v>
      </c>
      <c r="GS100" s="73">
        <f>各種係数!GN98</f>
        <v>0</v>
      </c>
      <c r="GT100" s="73">
        <f>各種係数!GO98</f>
        <v>0</v>
      </c>
      <c r="GU100" s="73">
        <f>各種係数!GP98</f>
        <v>0</v>
      </c>
      <c r="GV100" s="73">
        <f>各種係数!GQ98</f>
        <v>0</v>
      </c>
      <c r="GW100" s="73">
        <f>各種係数!GR98</f>
        <v>0</v>
      </c>
      <c r="GX100" s="73">
        <f>各種係数!GS98</f>
        <v>0</v>
      </c>
      <c r="GY100" s="73">
        <f>各種係数!GT98</f>
        <v>0</v>
      </c>
      <c r="GZ100" s="73">
        <f>各種係数!GU98</f>
        <v>0</v>
      </c>
      <c r="HA100" s="73">
        <f>各種係数!GV98</f>
        <v>0</v>
      </c>
      <c r="HB100" s="73">
        <f>各種係数!GW98</f>
        <v>0</v>
      </c>
      <c r="HC100" s="73">
        <f>各種係数!GX98</f>
        <v>0</v>
      </c>
      <c r="HD100" s="73">
        <f>各種係数!GY98</f>
        <v>0</v>
      </c>
      <c r="HE100" s="73">
        <f>各種係数!GZ98</f>
        <v>0</v>
      </c>
      <c r="HF100" s="73">
        <f>各種係数!HA98</f>
        <v>0</v>
      </c>
      <c r="HG100" s="73">
        <f>各種係数!HB98</f>
        <v>0</v>
      </c>
      <c r="HH100" s="73">
        <f>各種係数!HC98</f>
        <v>1</v>
      </c>
      <c r="HI100" s="73">
        <f>各種係数!HD98</f>
        <v>0</v>
      </c>
      <c r="HJ100" s="73">
        <f>各種係数!HE98</f>
        <v>0</v>
      </c>
      <c r="HK100" s="73">
        <f>各種係数!HF98</f>
        <v>0</v>
      </c>
      <c r="HL100" s="73">
        <f>各種係数!HG98</f>
        <v>0</v>
      </c>
      <c r="HM100" s="73">
        <f>各種係数!HH98</f>
        <v>0</v>
      </c>
      <c r="HN100" s="73">
        <f>各種係数!HI98</f>
        <v>0</v>
      </c>
      <c r="HO100" s="73">
        <f>各種係数!HJ98</f>
        <v>0</v>
      </c>
      <c r="HP100" s="73">
        <f>各種係数!HK98</f>
        <v>0</v>
      </c>
      <c r="HQ100" s="73">
        <f>各種係数!HL98</f>
        <v>0</v>
      </c>
      <c r="HR100" s="73">
        <f>各種係数!HM98</f>
        <v>0</v>
      </c>
      <c r="HS100" s="73">
        <f>各種係数!HN98</f>
        <v>0</v>
      </c>
      <c r="HT100" s="73">
        <f>各種係数!HO98</f>
        <v>0</v>
      </c>
      <c r="HU100" s="73">
        <f>各種係数!HP98</f>
        <v>0</v>
      </c>
      <c r="HV100" s="73">
        <f>各種係数!HQ98</f>
        <v>0</v>
      </c>
      <c r="HW100" s="203">
        <v>0</v>
      </c>
      <c r="HX100" s="203">
        <f t="shared" si="28"/>
        <v>0</v>
      </c>
      <c r="HY100" s="203">
        <f t="shared" si="29"/>
        <v>0</v>
      </c>
      <c r="HZ100" s="72">
        <f>各種係数!HT98</f>
        <v>1.4518799834410266E-3</v>
      </c>
      <c r="IA100" s="221">
        <f t="shared" si="30"/>
        <v>0</v>
      </c>
      <c r="IB100" s="203">
        <f t="shared" si="37"/>
        <v>0</v>
      </c>
      <c r="IC100" s="219">
        <f t="shared" si="38"/>
        <v>0</v>
      </c>
      <c r="ID100" s="219">
        <f t="shared" si="39"/>
        <v>0</v>
      </c>
      <c r="IE100" s="72">
        <f>各種係数!HT98</f>
        <v>1.4518799834410266E-3</v>
      </c>
      <c r="IF100" s="221">
        <f t="shared" si="31"/>
        <v>0</v>
      </c>
      <c r="II100" s="72">
        <f>各種係数!I98</f>
        <v>3.873978955067809E-2</v>
      </c>
      <c r="IJ100" s="219">
        <f t="shared" si="40"/>
        <v>0</v>
      </c>
      <c r="IK100" s="73">
        <f>各種係数!C98</f>
        <v>1</v>
      </c>
      <c r="IL100" s="219">
        <f t="shared" si="41"/>
        <v>0</v>
      </c>
      <c r="IM100" s="232">
        <v>0</v>
      </c>
      <c r="IN100" s="545">
        <f>各種係数!E98</f>
        <v>0.68672042333375327</v>
      </c>
      <c r="IO100" s="219">
        <f t="shared" si="42"/>
        <v>0</v>
      </c>
      <c r="IP100" s="545">
        <f>各種係数!F98</f>
        <v>0.6125740204107345</v>
      </c>
      <c r="IQ100" s="232">
        <f t="shared" si="43"/>
        <v>0</v>
      </c>
      <c r="IR100" s="72">
        <f>各種係数!HT98</f>
        <v>1.4518799834410266E-3</v>
      </c>
      <c r="IS100" s="233">
        <f t="shared" si="44"/>
        <v>0</v>
      </c>
      <c r="IT100" s="234">
        <f t="shared" si="45"/>
        <v>0</v>
      </c>
      <c r="IU100" s="234">
        <f t="shared" si="46"/>
        <v>0</v>
      </c>
      <c r="IV100" s="234">
        <f t="shared" si="47"/>
        <v>0</v>
      </c>
      <c r="IW100" s="235">
        <f t="shared" si="48"/>
        <v>0</v>
      </c>
      <c r="IY100" s="177"/>
      <c r="IZ100" s="181"/>
      <c r="JA100" s="178"/>
      <c r="JB100" s="181"/>
    </row>
    <row r="101" spans="1:262">
      <c r="A101" s="6" t="s">
        <v>315</v>
      </c>
      <c r="B101" s="1" t="s">
        <v>67</v>
      </c>
      <c r="C101" s="219">
        <f>'計算2-1'!AC101</f>
        <v>0</v>
      </c>
      <c r="D101" s="545">
        <f>各種係数!D99</f>
        <v>0.21137587080430653</v>
      </c>
      <c r="E101" s="545">
        <f>各種係数!E99</f>
        <v>0.78862412919569347</v>
      </c>
      <c r="F101" s="545">
        <f>各種係数!F99</f>
        <v>0.69647720075997466</v>
      </c>
      <c r="G101" s="546">
        <f t="shared" si="32"/>
        <v>0</v>
      </c>
      <c r="H101" s="546">
        <f t="shared" si="33"/>
        <v>0</v>
      </c>
      <c r="I101" s="546">
        <f t="shared" si="34"/>
        <v>0</v>
      </c>
      <c r="J101" s="72">
        <f>各種係数!HT99</f>
        <v>1.6433660544648511E-3</v>
      </c>
      <c r="K101" s="221">
        <f t="shared" si="35"/>
        <v>0</v>
      </c>
      <c r="L101" s="546">
        <v>0</v>
      </c>
      <c r="M101" s="558">
        <f>各種係数!C99</f>
        <v>1</v>
      </c>
      <c r="N101" s="546">
        <f t="shared" si="36"/>
        <v>0</v>
      </c>
      <c r="O101" s="75">
        <f>各種係数!J99</f>
        <v>0</v>
      </c>
      <c r="P101" s="75">
        <f>各種係数!K99</f>
        <v>0</v>
      </c>
      <c r="Q101" s="75">
        <f>各種係数!L99</f>
        <v>0</v>
      </c>
      <c r="R101" s="75">
        <f>各種係数!M99</f>
        <v>0</v>
      </c>
      <c r="S101" s="75">
        <f>各種係数!N99</f>
        <v>0</v>
      </c>
      <c r="T101" s="75">
        <f>各種係数!O99</f>
        <v>0</v>
      </c>
      <c r="U101" s="75">
        <f>各種係数!P99</f>
        <v>0</v>
      </c>
      <c r="V101" s="75">
        <f>各種係数!Q99</f>
        <v>0</v>
      </c>
      <c r="W101" s="75">
        <f>各種係数!R99</f>
        <v>0</v>
      </c>
      <c r="X101" s="75">
        <f>各種係数!S99</f>
        <v>0</v>
      </c>
      <c r="Y101" s="75">
        <f>各種係数!T99</f>
        <v>0</v>
      </c>
      <c r="Z101" s="75">
        <f>各種係数!U99</f>
        <v>0</v>
      </c>
      <c r="AA101" s="75">
        <f>各種係数!V99</f>
        <v>0</v>
      </c>
      <c r="AB101" s="75">
        <f>各種係数!W99</f>
        <v>0</v>
      </c>
      <c r="AC101" s="75">
        <f>各種係数!X99</f>
        <v>0</v>
      </c>
      <c r="AD101" s="75">
        <f>各種係数!Y99</f>
        <v>0</v>
      </c>
      <c r="AE101" s="75">
        <f>各種係数!Z99</f>
        <v>0</v>
      </c>
      <c r="AF101" s="75">
        <f>各種係数!AA99</f>
        <v>0</v>
      </c>
      <c r="AG101" s="75">
        <f>各種係数!AB99</f>
        <v>0</v>
      </c>
      <c r="AH101" s="75">
        <f>各種係数!AC99</f>
        <v>0</v>
      </c>
      <c r="AI101" s="75">
        <f>各種係数!AD99</f>
        <v>0</v>
      </c>
      <c r="AJ101" s="75">
        <f>各種係数!AE99</f>
        <v>0</v>
      </c>
      <c r="AK101" s="75">
        <f>各種係数!AF99</f>
        <v>0</v>
      </c>
      <c r="AL101" s="75">
        <f>各種係数!AG99</f>
        <v>0</v>
      </c>
      <c r="AM101" s="75">
        <f>各種係数!AH99</f>
        <v>0</v>
      </c>
      <c r="AN101" s="75">
        <f>各種係数!AI99</f>
        <v>0</v>
      </c>
      <c r="AO101" s="75">
        <f>各種係数!AJ99</f>
        <v>0</v>
      </c>
      <c r="AP101" s="75">
        <f>各種係数!AK99</f>
        <v>0</v>
      </c>
      <c r="AQ101" s="75">
        <f>各種係数!AL99</f>
        <v>0</v>
      </c>
      <c r="AR101" s="75">
        <f>各種係数!AM99</f>
        <v>0</v>
      </c>
      <c r="AS101" s="75">
        <f>各種係数!AN99</f>
        <v>0</v>
      </c>
      <c r="AT101" s="75">
        <f>各種係数!AO99</f>
        <v>0</v>
      </c>
      <c r="AU101" s="75">
        <f>各種係数!AP99</f>
        <v>0</v>
      </c>
      <c r="AV101" s="75">
        <f>各種係数!AQ99</f>
        <v>0</v>
      </c>
      <c r="AW101" s="75">
        <f>各種係数!AR99</f>
        <v>0</v>
      </c>
      <c r="AX101" s="75">
        <f>各種係数!AS99</f>
        <v>0</v>
      </c>
      <c r="AY101" s="75">
        <f>各種係数!AT99</f>
        <v>0</v>
      </c>
      <c r="AZ101" s="75">
        <f>各種係数!AU99</f>
        <v>0</v>
      </c>
      <c r="BA101" s="75">
        <f>各種係数!AV99</f>
        <v>0</v>
      </c>
      <c r="BB101" s="75">
        <f>各種係数!AW99</f>
        <v>0</v>
      </c>
      <c r="BC101" s="75">
        <f>各種係数!AX99</f>
        <v>0</v>
      </c>
      <c r="BD101" s="75">
        <f>各種係数!AY99</f>
        <v>0</v>
      </c>
      <c r="BE101" s="75">
        <f>各種係数!AZ99</f>
        <v>0</v>
      </c>
      <c r="BF101" s="75">
        <f>各種係数!BA99</f>
        <v>0</v>
      </c>
      <c r="BG101" s="75">
        <f>各種係数!BB99</f>
        <v>0</v>
      </c>
      <c r="BH101" s="75">
        <f>各種係数!BC99</f>
        <v>0</v>
      </c>
      <c r="BI101" s="75">
        <f>各種係数!BD99</f>
        <v>0</v>
      </c>
      <c r="BJ101" s="75">
        <f>各種係数!BE99</f>
        <v>0</v>
      </c>
      <c r="BK101" s="75">
        <f>各種係数!BF99</f>
        <v>0</v>
      </c>
      <c r="BL101" s="75">
        <f>各種係数!BG99</f>
        <v>0</v>
      </c>
      <c r="BM101" s="75">
        <f>各種係数!BH99</f>
        <v>0</v>
      </c>
      <c r="BN101" s="75">
        <f>各種係数!BI99</f>
        <v>0</v>
      </c>
      <c r="BO101" s="75">
        <f>各種係数!BJ99</f>
        <v>0</v>
      </c>
      <c r="BP101" s="75">
        <f>各種係数!BK99</f>
        <v>0</v>
      </c>
      <c r="BQ101" s="75">
        <f>各種係数!BL99</f>
        <v>0</v>
      </c>
      <c r="BR101" s="75">
        <f>各種係数!BM99</f>
        <v>0</v>
      </c>
      <c r="BS101" s="75">
        <f>各種係数!BN99</f>
        <v>0</v>
      </c>
      <c r="BT101" s="75">
        <f>各種係数!BO99</f>
        <v>0</v>
      </c>
      <c r="BU101" s="75">
        <f>各種係数!BP99</f>
        <v>0</v>
      </c>
      <c r="BV101" s="75">
        <f>各種係数!BQ99</f>
        <v>0</v>
      </c>
      <c r="BW101" s="75">
        <f>各種係数!BR99</f>
        <v>0</v>
      </c>
      <c r="BX101" s="75">
        <f>各種係数!BS99</f>
        <v>0</v>
      </c>
      <c r="BY101" s="75">
        <f>各種係数!BT99</f>
        <v>0</v>
      </c>
      <c r="BZ101" s="75">
        <f>各種係数!BU99</f>
        <v>0</v>
      </c>
      <c r="CA101" s="75">
        <f>各種係数!BV99</f>
        <v>0</v>
      </c>
      <c r="CB101" s="75">
        <f>各種係数!BW99</f>
        <v>0</v>
      </c>
      <c r="CC101" s="75">
        <f>各種係数!BX99</f>
        <v>0</v>
      </c>
      <c r="CD101" s="75">
        <f>各種係数!BY99</f>
        <v>0</v>
      </c>
      <c r="CE101" s="75">
        <f>各種係数!BZ99</f>
        <v>0</v>
      </c>
      <c r="CF101" s="75">
        <f>各種係数!CA99</f>
        <v>0</v>
      </c>
      <c r="CG101" s="75">
        <f>各種係数!CB99</f>
        <v>0</v>
      </c>
      <c r="CH101" s="75">
        <f>各種係数!CC99</f>
        <v>0</v>
      </c>
      <c r="CI101" s="75">
        <f>各種係数!CD99</f>
        <v>0</v>
      </c>
      <c r="CJ101" s="75">
        <f>各種係数!CE99</f>
        <v>0</v>
      </c>
      <c r="CK101" s="75">
        <f>各種係数!CF99</f>
        <v>0</v>
      </c>
      <c r="CL101" s="75">
        <f>各種係数!CG99</f>
        <v>0</v>
      </c>
      <c r="CM101" s="75">
        <f>各種係数!CH99</f>
        <v>0</v>
      </c>
      <c r="CN101" s="75">
        <f>各種係数!CI99</f>
        <v>0</v>
      </c>
      <c r="CO101" s="75">
        <f>各種係数!CJ99</f>
        <v>0</v>
      </c>
      <c r="CP101" s="75">
        <f>各種係数!CK99</f>
        <v>0</v>
      </c>
      <c r="CQ101" s="75">
        <f>各種係数!CL99</f>
        <v>0</v>
      </c>
      <c r="CR101" s="75">
        <f>各種係数!CM99</f>
        <v>0</v>
      </c>
      <c r="CS101" s="75">
        <f>各種係数!CN99</f>
        <v>0</v>
      </c>
      <c r="CT101" s="75">
        <f>各種係数!CO99</f>
        <v>0</v>
      </c>
      <c r="CU101" s="75">
        <f>各種係数!CP99</f>
        <v>0</v>
      </c>
      <c r="CV101" s="75">
        <f>各種係数!CQ99</f>
        <v>0</v>
      </c>
      <c r="CW101" s="75">
        <f>各種係数!CR99</f>
        <v>0</v>
      </c>
      <c r="CX101" s="75">
        <f>各種係数!CS99</f>
        <v>0</v>
      </c>
      <c r="CY101" s="75">
        <f>各種係数!CT99</f>
        <v>0</v>
      </c>
      <c r="CZ101" s="75">
        <f>各種係数!CU99</f>
        <v>0</v>
      </c>
      <c r="DA101" s="75">
        <f>各種係数!CV99</f>
        <v>0</v>
      </c>
      <c r="DB101" s="75">
        <f>各種係数!CW99</f>
        <v>0</v>
      </c>
      <c r="DC101" s="75">
        <f>各種係数!CX99</f>
        <v>0</v>
      </c>
      <c r="DD101" s="75">
        <f>各種係数!CY99</f>
        <v>0</v>
      </c>
      <c r="DE101" s="75">
        <f>各種係数!CZ99</f>
        <v>0</v>
      </c>
      <c r="DF101" s="75">
        <f>各種係数!DA99</f>
        <v>0</v>
      </c>
      <c r="DG101" s="75">
        <f>各種係数!DB99</f>
        <v>0</v>
      </c>
      <c r="DH101" s="75">
        <f>各種係数!DC99</f>
        <v>0</v>
      </c>
      <c r="DI101" s="75">
        <f>各種係数!DD99</f>
        <v>0</v>
      </c>
      <c r="DJ101" s="75">
        <f>各種係数!DE99</f>
        <v>0</v>
      </c>
      <c r="DK101" s="75">
        <f>各種係数!DF99</f>
        <v>0</v>
      </c>
      <c r="DL101" s="75">
        <f>各種係数!DG99</f>
        <v>0</v>
      </c>
      <c r="DM101" s="75">
        <f>各種係数!DH99</f>
        <v>0</v>
      </c>
      <c r="DN101" s="75">
        <f>各種係数!DI99</f>
        <v>0</v>
      </c>
      <c r="DO101" s="75">
        <f>各種係数!DJ99</f>
        <v>0</v>
      </c>
      <c r="DP101" s="75">
        <f>各種係数!DK99</f>
        <v>0</v>
      </c>
      <c r="DQ101" s="75">
        <f>各種係数!DL99</f>
        <v>0</v>
      </c>
      <c r="DR101" s="75">
        <f>各種係数!DM99</f>
        <v>0</v>
      </c>
      <c r="DS101" s="75">
        <f>各種係数!DN99</f>
        <v>0</v>
      </c>
      <c r="DT101" s="73">
        <f>各種係数!DO99</f>
        <v>0</v>
      </c>
      <c r="DU101" s="73">
        <f>各種係数!DP99</f>
        <v>0</v>
      </c>
      <c r="DV101" s="73">
        <f>各種係数!DQ99</f>
        <v>0</v>
      </c>
      <c r="DW101" s="73">
        <f>各種係数!DR99</f>
        <v>0</v>
      </c>
      <c r="DX101" s="73">
        <f>各種係数!DS99</f>
        <v>0</v>
      </c>
      <c r="DY101" s="73">
        <f>各種係数!DT99</f>
        <v>0</v>
      </c>
      <c r="DZ101" s="73">
        <f>各種係数!DU99</f>
        <v>0</v>
      </c>
      <c r="EA101" s="73">
        <f>各種係数!DV99</f>
        <v>0</v>
      </c>
      <c r="EB101" s="73">
        <f>各種係数!DW99</f>
        <v>0</v>
      </c>
      <c r="EC101" s="73">
        <f>各種係数!DX99</f>
        <v>0</v>
      </c>
      <c r="ED101" s="73">
        <f>各種係数!DY99</f>
        <v>0</v>
      </c>
      <c r="EE101" s="73">
        <f>各種係数!DZ99</f>
        <v>0</v>
      </c>
      <c r="EF101" s="73">
        <f>各種係数!EA99</f>
        <v>0</v>
      </c>
      <c r="EG101" s="73">
        <f>各種係数!EB99</f>
        <v>0</v>
      </c>
      <c r="EH101" s="73">
        <f>各種係数!EC99</f>
        <v>0</v>
      </c>
      <c r="EI101" s="73">
        <f>各種係数!ED99</f>
        <v>0</v>
      </c>
      <c r="EJ101" s="73">
        <f>各種係数!EE99</f>
        <v>0</v>
      </c>
      <c r="EK101" s="73">
        <f>各種係数!EF99</f>
        <v>0</v>
      </c>
      <c r="EL101" s="73">
        <f>各種係数!EG99</f>
        <v>0</v>
      </c>
      <c r="EM101" s="73">
        <f>各種係数!EH99</f>
        <v>0</v>
      </c>
      <c r="EN101" s="73">
        <f>各種係数!EI99</f>
        <v>0</v>
      </c>
      <c r="EO101" s="73">
        <f>各種係数!EJ99</f>
        <v>0</v>
      </c>
      <c r="EP101" s="73">
        <f>各種係数!EK99</f>
        <v>0</v>
      </c>
      <c r="EQ101" s="73">
        <f>各種係数!EL99</f>
        <v>0</v>
      </c>
      <c r="ER101" s="73">
        <f>各種係数!EM99</f>
        <v>0</v>
      </c>
      <c r="ES101" s="73">
        <f>各種係数!EN99</f>
        <v>0</v>
      </c>
      <c r="ET101" s="73">
        <f>各種係数!EO99</f>
        <v>0</v>
      </c>
      <c r="EU101" s="73">
        <f>各種係数!EP99</f>
        <v>0</v>
      </c>
      <c r="EV101" s="73">
        <f>各種係数!EQ99</f>
        <v>0</v>
      </c>
      <c r="EW101" s="73">
        <f>各種係数!ER99</f>
        <v>0</v>
      </c>
      <c r="EX101" s="73">
        <f>各種係数!ES99</f>
        <v>0</v>
      </c>
      <c r="EY101" s="73">
        <f>各種係数!ET99</f>
        <v>0</v>
      </c>
      <c r="EZ101" s="73">
        <f>各種係数!EU99</f>
        <v>0</v>
      </c>
      <c r="FA101" s="73">
        <f>各種係数!EV99</f>
        <v>0</v>
      </c>
      <c r="FB101" s="73">
        <f>各種係数!EW99</f>
        <v>0</v>
      </c>
      <c r="FC101" s="73">
        <f>各種係数!EX99</f>
        <v>0</v>
      </c>
      <c r="FD101" s="73">
        <f>各種係数!EY99</f>
        <v>0</v>
      </c>
      <c r="FE101" s="73">
        <f>各種係数!EZ99</f>
        <v>0</v>
      </c>
      <c r="FF101" s="73">
        <f>各種係数!FA99</f>
        <v>0</v>
      </c>
      <c r="FG101" s="73">
        <f>各種係数!FB99</f>
        <v>0</v>
      </c>
      <c r="FH101" s="73">
        <f>各種係数!FC99</f>
        <v>0</v>
      </c>
      <c r="FI101" s="73">
        <f>各種係数!FD99</f>
        <v>0</v>
      </c>
      <c r="FJ101" s="73">
        <f>各種係数!FE99</f>
        <v>0</v>
      </c>
      <c r="FK101" s="73">
        <f>各種係数!FF99</f>
        <v>0</v>
      </c>
      <c r="FL101" s="73">
        <f>各種係数!FG99</f>
        <v>0</v>
      </c>
      <c r="FM101" s="73">
        <f>各種係数!FH99</f>
        <v>0</v>
      </c>
      <c r="FN101" s="73">
        <f>各種係数!FI99</f>
        <v>0</v>
      </c>
      <c r="FO101" s="73">
        <f>各種係数!FJ99</f>
        <v>0</v>
      </c>
      <c r="FP101" s="73">
        <f>各種係数!FK99</f>
        <v>0</v>
      </c>
      <c r="FQ101" s="73">
        <f>各種係数!FL99</f>
        <v>0</v>
      </c>
      <c r="FR101" s="73">
        <f>各種係数!FM99</f>
        <v>0</v>
      </c>
      <c r="FS101" s="73">
        <f>各種係数!FN99</f>
        <v>0</v>
      </c>
      <c r="FT101" s="73">
        <f>各種係数!FO99</f>
        <v>0</v>
      </c>
      <c r="FU101" s="73">
        <f>各種係数!FP99</f>
        <v>0</v>
      </c>
      <c r="FV101" s="73">
        <f>各種係数!FQ99</f>
        <v>0</v>
      </c>
      <c r="FW101" s="73">
        <f>各種係数!FR99</f>
        <v>0</v>
      </c>
      <c r="FX101" s="73">
        <f>各種係数!FS99</f>
        <v>0</v>
      </c>
      <c r="FY101" s="73">
        <f>各種係数!FT99</f>
        <v>0</v>
      </c>
      <c r="FZ101" s="73">
        <f>各種係数!FU99</f>
        <v>0</v>
      </c>
      <c r="GA101" s="73">
        <f>各種係数!FV99</f>
        <v>0</v>
      </c>
      <c r="GB101" s="73">
        <f>各種係数!FW99</f>
        <v>0</v>
      </c>
      <c r="GC101" s="73">
        <f>各種係数!FX99</f>
        <v>0</v>
      </c>
      <c r="GD101" s="73">
        <f>各種係数!FY99</f>
        <v>0</v>
      </c>
      <c r="GE101" s="73">
        <f>各種係数!FZ99</f>
        <v>0</v>
      </c>
      <c r="GF101" s="73">
        <f>各種係数!GA99</f>
        <v>0</v>
      </c>
      <c r="GG101" s="73">
        <f>各種係数!GB99</f>
        <v>0</v>
      </c>
      <c r="GH101" s="73">
        <f>各種係数!GC99</f>
        <v>0</v>
      </c>
      <c r="GI101" s="73">
        <f>各種係数!GD99</f>
        <v>0</v>
      </c>
      <c r="GJ101" s="73">
        <f>各種係数!GE99</f>
        <v>0</v>
      </c>
      <c r="GK101" s="73">
        <f>各種係数!GF99</f>
        <v>0</v>
      </c>
      <c r="GL101" s="73">
        <f>各種係数!GG99</f>
        <v>0</v>
      </c>
      <c r="GM101" s="73">
        <f>各種係数!GH99</f>
        <v>0</v>
      </c>
      <c r="GN101" s="73">
        <f>各種係数!GI99</f>
        <v>0</v>
      </c>
      <c r="GO101" s="73">
        <f>各種係数!GJ99</f>
        <v>0</v>
      </c>
      <c r="GP101" s="73">
        <f>各種係数!GK99</f>
        <v>0</v>
      </c>
      <c r="GQ101" s="73">
        <f>各種係数!GL99</f>
        <v>0</v>
      </c>
      <c r="GR101" s="73">
        <f>各種係数!GM99</f>
        <v>0</v>
      </c>
      <c r="GS101" s="73">
        <f>各種係数!GN99</f>
        <v>0</v>
      </c>
      <c r="GT101" s="73">
        <f>各種係数!GO99</f>
        <v>0</v>
      </c>
      <c r="GU101" s="73">
        <f>各種係数!GP99</f>
        <v>0</v>
      </c>
      <c r="GV101" s="73">
        <f>各種係数!GQ99</f>
        <v>0</v>
      </c>
      <c r="GW101" s="73">
        <f>各種係数!GR99</f>
        <v>0</v>
      </c>
      <c r="GX101" s="73">
        <f>各種係数!GS99</f>
        <v>0</v>
      </c>
      <c r="GY101" s="73">
        <f>各種係数!GT99</f>
        <v>0</v>
      </c>
      <c r="GZ101" s="73">
        <f>各種係数!GU99</f>
        <v>0</v>
      </c>
      <c r="HA101" s="73">
        <f>各種係数!GV99</f>
        <v>0</v>
      </c>
      <c r="HB101" s="73">
        <f>各種係数!GW99</f>
        <v>0</v>
      </c>
      <c r="HC101" s="73">
        <f>各種係数!GX99</f>
        <v>0</v>
      </c>
      <c r="HD101" s="73">
        <f>各種係数!GY99</f>
        <v>0</v>
      </c>
      <c r="HE101" s="73">
        <f>各種係数!GZ99</f>
        <v>0</v>
      </c>
      <c r="HF101" s="73">
        <f>各種係数!HA99</f>
        <v>0</v>
      </c>
      <c r="HG101" s="73">
        <f>各種係数!HB99</f>
        <v>0</v>
      </c>
      <c r="HH101" s="73">
        <f>各種係数!HC99</f>
        <v>0</v>
      </c>
      <c r="HI101" s="73">
        <f>各種係数!HD99</f>
        <v>1</v>
      </c>
      <c r="HJ101" s="73">
        <f>各種係数!HE99</f>
        <v>0</v>
      </c>
      <c r="HK101" s="73">
        <f>各種係数!HF99</f>
        <v>0</v>
      </c>
      <c r="HL101" s="73">
        <f>各種係数!HG99</f>
        <v>0</v>
      </c>
      <c r="HM101" s="73">
        <f>各種係数!HH99</f>
        <v>0</v>
      </c>
      <c r="HN101" s="73">
        <f>各種係数!HI99</f>
        <v>0</v>
      </c>
      <c r="HO101" s="73">
        <f>各種係数!HJ99</f>
        <v>0</v>
      </c>
      <c r="HP101" s="73">
        <f>各種係数!HK99</f>
        <v>0</v>
      </c>
      <c r="HQ101" s="73">
        <f>各種係数!HL99</f>
        <v>0</v>
      </c>
      <c r="HR101" s="73">
        <f>各種係数!HM99</f>
        <v>0</v>
      </c>
      <c r="HS101" s="73">
        <f>各種係数!HN99</f>
        <v>0</v>
      </c>
      <c r="HT101" s="73">
        <f>各種係数!HO99</f>
        <v>0</v>
      </c>
      <c r="HU101" s="73">
        <f>各種係数!HP99</f>
        <v>0</v>
      </c>
      <c r="HV101" s="73">
        <f>各種係数!HQ99</f>
        <v>0</v>
      </c>
      <c r="HW101" s="203">
        <v>0</v>
      </c>
      <c r="HX101" s="203">
        <f t="shared" si="28"/>
        <v>0</v>
      </c>
      <c r="HY101" s="203">
        <f t="shared" si="29"/>
        <v>0</v>
      </c>
      <c r="HZ101" s="72">
        <f>各種係数!HT99</f>
        <v>1.6433660544648511E-3</v>
      </c>
      <c r="IA101" s="221">
        <f t="shared" si="30"/>
        <v>0</v>
      </c>
      <c r="IB101" s="203">
        <f t="shared" si="37"/>
        <v>0</v>
      </c>
      <c r="IC101" s="219">
        <f t="shared" si="38"/>
        <v>0</v>
      </c>
      <c r="ID101" s="219">
        <f t="shared" si="39"/>
        <v>0</v>
      </c>
      <c r="IE101" s="72">
        <f>各種係数!HT99</f>
        <v>1.6433660544648511E-3</v>
      </c>
      <c r="IF101" s="221">
        <f t="shared" si="31"/>
        <v>0</v>
      </c>
      <c r="II101" s="72">
        <f>各種係数!I99</f>
        <v>5.0331012958238575E-3</v>
      </c>
      <c r="IJ101" s="219">
        <f t="shared" si="40"/>
        <v>0</v>
      </c>
      <c r="IK101" s="73">
        <f>各種係数!C99</f>
        <v>1</v>
      </c>
      <c r="IL101" s="219">
        <f t="shared" si="41"/>
        <v>0</v>
      </c>
      <c r="IM101" s="232">
        <v>0</v>
      </c>
      <c r="IN101" s="545">
        <f>各種係数!E99</f>
        <v>0.78862412919569347</v>
      </c>
      <c r="IO101" s="219">
        <f t="shared" si="42"/>
        <v>0</v>
      </c>
      <c r="IP101" s="545">
        <f>各種係数!F99</f>
        <v>0.69647720075997466</v>
      </c>
      <c r="IQ101" s="232">
        <f t="shared" si="43"/>
        <v>0</v>
      </c>
      <c r="IR101" s="72">
        <f>各種係数!HT99</f>
        <v>1.6433660544648511E-3</v>
      </c>
      <c r="IS101" s="233">
        <f t="shared" si="44"/>
        <v>0</v>
      </c>
      <c r="IT101" s="234">
        <f t="shared" si="45"/>
        <v>0</v>
      </c>
      <c r="IU101" s="234">
        <f t="shared" si="46"/>
        <v>0</v>
      </c>
      <c r="IV101" s="234">
        <f t="shared" si="47"/>
        <v>0</v>
      </c>
      <c r="IW101" s="235">
        <f t="shared" si="48"/>
        <v>0</v>
      </c>
      <c r="IY101" s="177"/>
      <c r="IZ101" s="181"/>
      <c r="JA101" s="178"/>
      <c r="JB101" s="181"/>
    </row>
    <row r="102" spans="1:262">
      <c r="A102" s="6" t="s">
        <v>316</v>
      </c>
      <c r="B102" s="1" t="s">
        <v>391</v>
      </c>
      <c r="C102" s="219">
        <f>'計算2-1'!AC102</f>
        <v>0</v>
      </c>
      <c r="D102" s="545">
        <f>各種係数!D100</f>
        <v>0.38424526868468589</v>
      </c>
      <c r="E102" s="545">
        <f>各種係数!E100</f>
        <v>0.61575473131531411</v>
      </c>
      <c r="F102" s="545">
        <f>各種係数!F100</f>
        <v>0.51587797342697483</v>
      </c>
      <c r="G102" s="546">
        <f t="shared" si="32"/>
        <v>0</v>
      </c>
      <c r="H102" s="546">
        <f t="shared" si="33"/>
        <v>0</v>
      </c>
      <c r="I102" s="546">
        <f t="shared" si="34"/>
        <v>0</v>
      </c>
      <c r="J102" s="72">
        <f>各種係数!HT100</f>
        <v>1.2753026184728108E-3</v>
      </c>
      <c r="K102" s="221">
        <f t="shared" si="35"/>
        <v>0</v>
      </c>
      <c r="L102" s="546">
        <v>0</v>
      </c>
      <c r="M102" s="558">
        <f>各種係数!C100</f>
        <v>1</v>
      </c>
      <c r="N102" s="546">
        <f t="shared" si="36"/>
        <v>0</v>
      </c>
      <c r="O102" s="75">
        <f>各種係数!J100</f>
        <v>5.3432390642012134E-3</v>
      </c>
      <c r="P102" s="75">
        <f>各種係数!K100</f>
        <v>3.6514175407586576E-3</v>
      </c>
      <c r="Q102" s="75">
        <f>各種係数!L100</f>
        <v>3.6190361300440316E-4</v>
      </c>
      <c r="R102" s="75">
        <f>各種係数!M100</f>
        <v>2.4094312021340678E-3</v>
      </c>
      <c r="S102" s="75">
        <f>各種係数!N100</f>
        <v>2.1244309559939303E-2</v>
      </c>
      <c r="T102" s="75">
        <f>各種係数!O100</f>
        <v>1.3513513513513514E-2</v>
      </c>
      <c r="U102" s="75">
        <f>各種係数!P100</f>
        <v>4.2253521126760559E-3</v>
      </c>
      <c r="V102" s="75">
        <f>各種係数!Q100</f>
        <v>1.7349675355227251E-3</v>
      </c>
      <c r="W102" s="75">
        <f>各種係数!R100</f>
        <v>3.5232261911214702E-3</v>
      </c>
      <c r="X102" s="75">
        <f>各種係数!S100</f>
        <v>0</v>
      </c>
      <c r="Y102" s="75">
        <f>各種係数!T100</f>
        <v>0</v>
      </c>
      <c r="Z102" s="75">
        <f>各種係数!U100</f>
        <v>1.1729631982796539E-3</v>
      </c>
      <c r="AA102" s="75">
        <f>各種係数!V100</f>
        <v>2.1383957416694871E-3</v>
      </c>
      <c r="AB102" s="75">
        <f>各種係数!W100</f>
        <v>1.9934170877567103E-3</v>
      </c>
      <c r="AC102" s="75">
        <f>各種係数!X100</f>
        <v>1.2048823930012049E-3</v>
      </c>
      <c r="AD102" s="75">
        <f>各種係数!Y100</f>
        <v>2.6409613099168095E-4</v>
      </c>
      <c r="AE102" s="75">
        <f>各種係数!Z100</f>
        <v>7.707750770775077E-4</v>
      </c>
      <c r="AF102" s="75">
        <f>各種係数!AA100</f>
        <v>1.2823081546784211E-3</v>
      </c>
      <c r="AG102" s="75">
        <f>各種係数!AB100</f>
        <v>0</v>
      </c>
      <c r="AH102" s="75">
        <f>各種係数!AC100</f>
        <v>4.7640052933392149E-3</v>
      </c>
      <c r="AI102" s="75">
        <f>各種係数!AD100</f>
        <v>0</v>
      </c>
      <c r="AJ102" s="75">
        <f>各種係数!AE100</f>
        <v>3.8306837770542041E-4</v>
      </c>
      <c r="AK102" s="75">
        <f>各種係数!AF100</f>
        <v>0</v>
      </c>
      <c r="AL102" s="75">
        <f>各種係数!AG100</f>
        <v>0</v>
      </c>
      <c r="AM102" s="75">
        <f>各種係数!AH100</f>
        <v>3.4158945844884477E-3</v>
      </c>
      <c r="AN102" s="75">
        <f>各種係数!AI100</f>
        <v>1.0355987055016181E-3</v>
      </c>
      <c r="AO102" s="75">
        <f>各種係数!AJ100</f>
        <v>0</v>
      </c>
      <c r="AP102" s="75">
        <f>各種係数!AK100</f>
        <v>9.947774185525989E-4</v>
      </c>
      <c r="AQ102" s="75">
        <f>各種係数!AL100</f>
        <v>9.8785425101214578E-4</v>
      </c>
      <c r="AR102" s="75">
        <f>各種係数!AM100</f>
        <v>6.2952470884482215E-4</v>
      </c>
      <c r="AS102" s="75">
        <f>各種係数!AN100</f>
        <v>1.1272686281140796E-4</v>
      </c>
      <c r="AT102" s="75">
        <f>各種係数!AO100</f>
        <v>2.2166395744052016E-4</v>
      </c>
      <c r="AU102" s="75">
        <f>各種係数!AP100</f>
        <v>3.172122103714601E-3</v>
      </c>
      <c r="AV102" s="75">
        <f>各種係数!AQ100</f>
        <v>0</v>
      </c>
      <c r="AW102" s="75">
        <f>各種係数!AR100</f>
        <v>9.386065958445326E-4</v>
      </c>
      <c r="AX102" s="75">
        <f>各種係数!AS100</f>
        <v>0</v>
      </c>
      <c r="AY102" s="75">
        <f>各種係数!AT100</f>
        <v>0</v>
      </c>
      <c r="AZ102" s="75">
        <f>各種係数!AU100</f>
        <v>3.6727573225599116E-4</v>
      </c>
      <c r="BA102" s="75">
        <f>各種係数!AV100</f>
        <v>9.0076565080318271E-4</v>
      </c>
      <c r="BB102" s="75">
        <f>各種係数!AW100</f>
        <v>1.1538303045287839E-3</v>
      </c>
      <c r="BC102" s="75">
        <f>各種係数!AX100</f>
        <v>2.253605769230769E-3</v>
      </c>
      <c r="BD102" s="75">
        <f>各種係数!AY100</f>
        <v>5.6391792825228823E-4</v>
      </c>
      <c r="BE102" s="75">
        <f>各種係数!AZ100</f>
        <v>3.7726358148893358E-4</v>
      </c>
      <c r="BF102" s="75">
        <f>各種係数!BA100</f>
        <v>3.6391177448553591E-3</v>
      </c>
      <c r="BG102" s="75">
        <f>各種係数!BB100</f>
        <v>8.6400843810838257E-4</v>
      </c>
      <c r="BH102" s="75">
        <f>各種係数!BC100</f>
        <v>1.5985828778812296E-3</v>
      </c>
      <c r="BI102" s="75">
        <f>各種係数!BD100</f>
        <v>1.3845142085770654E-3</v>
      </c>
      <c r="BJ102" s="75">
        <f>各種係数!BE100</f>
        <v>8.2268665084264442E-4</v>
      </c>
      <c r="BK102" s="75">
        <f>各種係数!BF100</f>
        <v>7.0922714798178621E-4</v>
      </c>
      <c r="BL102" s="75">
        <f>各種係数!BG100</f>
        <v>0</v>
      </c>
      <c r="BM102" s="75">
        <f>各種係数!BH100</f>
        <v>1.0243993294840753E-3</v>
      </c>
      <c r="BN102" s="75">
        <f>各種係数!BI100</f>
        <v>1.5824454056335055E-3</v>
      </c>
      <c r="BO102" s="75">
        <f>各種係数!BJ100</f>
        <v>3.9432176656151418E-4</v>
      </c>
      <c r="BP102" s="75">
        <f>各種係数!BK100</f>
        <v>2.1701072288277776E-3</v>
      </c>
      <c r="BQ102" s="75">
        <f>各種係数!BL100</f>
        <v>0</v>
      </c>
      <c r="BR102" s="75">
        <f>各種係数!BM100</f>
        <v>0</v>
      </c>
      <c r="BS102" s="75">
        <f>各種係数!BN100</f>
        <v>1.0173169959759461E-4</v>
      </c>
      <c r="BT102" s="75">
        <f>各種係数!BO100</f>
        <v>0</v>
      </c>
      <c r="BU102" s="75">
        <f>各種係数!BP100</f>
        <v>6.3924994672917112E-4</v>
      </c>
      <c r="BV102" s="75">
        <f>各種係数!BQ100</f>
        <v>2.0033774216217915E-3</v>
      </c>
      <c r="BW102" s="75">
        <f>各種係数!BR100</f>
        <v>3.945230912044558E-3</v>
      </c>
      <c r="BX102" s="75">
        <f>各種係数!BS100</f>
        <v>1.6945029318256172E-3</v>
      </c>
      <c r="BY102" s="75">
        <f>各種係数!BT100</f>
        <v>3.0090652852898607E-3</v>
      </c>
      <c r="BZ102" s="75">
        <f>各種係数!BU100</f>
        <v>1.7733632005030261E-3</v>
      </c>
      <c r="CA102" s="75">
        <f>各種係数!BV100</f>
        <v>1.811359813688705E-3</v>
      </c>
      <c r="CB102" s="75">
        <f>各種係数!BW100</f>
        <v>2.8135075284884464E-3</v>
      </c>
      <c r="CC102" s="75">
        <f>各種係数!BX100</f>
        <v>1.2051039697542534E-2</v>
      </c>
      <c r="CD102" s="75">
        <f>各種係数!BY100</f>
        <v>1.9005309350958934E-2</v>
      </c>
      <c r="CE102" s="75">
        <f>各種係数!BZ100</f>
        <v>3.7815614940076795E-3</v>
      </c>
      <c r="CF102" s="75">
        <f>各種係数!CA100</f>
        <v>1.2485129932076312E-3</v>
      </c>
      <c r="CG102" s="75">
        <f>各種係数!CB100</f>
        <v>7.2155799444337913E-3</v>
      </c>
      <c r="CH102" s="75">
        <f>各種係数!CC100</f>
        <v>1.0944511327569224E-3</v>
      </c>
      <c r="CI102" s="75">
        <f>各種係数!CD100</f>
        <v>1.3232936966488984E-3</v>
      </c>
      <c r="CJ102" s="75">
        <f>各種係数!CE100</f>
        <v>0</v>
      </c>
      <c r="CK102" s="75">
        <f>各種係数!CF100</f>
        <v>1.4485755673587638E-3</v>
      </c>
      <c r="CL102" s="75">
        <f>各種係数!CG100</f>
        <v>2.9947526724912435E-3</v>
      </c>
      <c r="CM102" s="75">
        <f>各種係数!CH100</f>
        <v>0</v>
      </c>
      <c r="CN102" s="75">
        <f>各種係数!CI100</f>
        <v>2.6379424049241592E-3</v>
      </c>
      <c r="CO102" s="75">
        <f>各種係数!CJ100</f>
        <v>0</v>
      </c>
      <c r="CP102" s="75">
        <f>各種係数!CK100</f>
        <v>2.5974025974025974E-3</v>
      </c>
      <c r="CQ102" s="75">
        <f>各種係数!CL100</f>
        <v>7.5680098179586831E-3</v>
      </c>
      <c r="CR102" s="75">
        <f>各種係数!CM100</f>
        <v>5.9358923624851598E-3</v>
      </c>
      <c r="CS102" s="75">
        <f>各種係数!CN100</f>
        <v>2.4919013207077E-4</v>
      </c>
      <c r="CT102" s="75">
        <f>各種係数!CO100</f>
        <v>2.3173617129003047E-3</v>
      </c>
      <c r="CU102" s="75">
        <f>各種係数!CP100</f>
        <v>8.049678012879485E-3</v>
      </c>
      <c r="CV102" s="75">
        <f>各種係数!CQ100</f>
        <v>4.7891191213562788E-4</v>
      </c>
      <c r="CW102" s="75">
        <f>各種係数!CR100</f>
        <v>1.46163215590743E-3</v>
      </c>
      <c r="CX102" s="75">
        <f>各種係数!CS100</f>
        <v>8.9054404145077724E-3</v>
      </c>
      <c r="CY102" s="75">
        <f>各種係数!CT100</f>
        <v>4.6145362506431509E-6</v>
      </c>
      <c r="CZ102" s="75">
        <f>各種係数!CU100</f>
        <v>5.738375271669144E-4</v>
      </c>
      <c r="DA102" s="75">
        <f>各種係数!CV100</f>
        <v>1.9515624621202939E-3</v>
      </c>
      <c r="DB102" s="75">
        <f>各種係数!CW100</f>
        <v>3.1041249479299977E-3</v>
      </c>
      <c r="DC102" s="75">
        <f>各種係数!CX100</f>
        <v>8.1312479073994361E-4</v>
      </c>
      <c r="DD102" s="75">
        <f>各種係数!CY100</f>
        <v>5.3996652207563133E-5</v>
      </c>
      <c r="DE102" s="75">
        <f>各種係数!CZ100</f>
        <v>7.0455984800506645E-4</v>
      </c>
      <c r="DF102" s="75">
        <f>各種係数!DA100</f>
        <v>0</v>
      </c>
      <c r="DG102" s="75">
        <f>各種係数!DB100</f>
        <v>2.776961896878588E-3</v>
      </c>
      <c r="DH102" s="75">
        <f>各種係数!DC100</f>
        <v>4.5284727725574553E-4</v>
      </c>
      <c r="DI102" s="75">
        <f>各種係数!DD100</f>
        <v>3.4826287149434909E-3</v>
      </c>
      <c r="DJ102" s="75">
        <f>各種係数!DE100</f>
        <v>5.1560489875302623E-3</v>
      </c>
      <c r="DK102" s="75">
        <f>各種係数!DF100</f>
        <v>2.8164347249834327E-3</v>
      </c>
      <c r="DL102" s="75">
        <f>各種係数!DG100</f>
        <v>2.1258101698758526E-3</v>
      </c>
      <c r="DM102" s="75">
        <f>各種係数!DH100</f>
        <v>3.2300163132137033E-3</v>
      </c>
      <c r="DN102" s="75">
        <f>各種係数!DI100</f>
        <v>1.5749350758146936E-2</v>
      </c>
      <c r="DO102" s="75">
        <f>各種係数!DJ100</f>
        <v>4.4032444959443799E-3</v>
      </c>
      <c r="DP102" s="75">
        <f>各種係数!DK100</f>
        <v>4.2719658242734056E-3</v>
      </c>
      <c r="DQ102" s="75">
        <f>各種係数!DL100</f>
        <v>0</v>
      </c>
      <c r="DR102" s="75">
        <f>各種係数!DM100</f>
        <v>4.9111606124918876E-4</v>
      </c>
      <c r="DS102" s="75">
        <f>各種係数!DN100</f>
        <v>5.9205586352758834E-3</v>
      </c>
      <c r="DT102" s="73">
        <f>各種係数!DO100</f>
        <v>4.588042201286717E-3</v>
      </c>
      <c r="DU102" s="73">
        <f>各種係数!DP100</f>
        <v>1.1044741026484323E-3</v>
      </c>
      <c r="DV102" s="73">
        <f>各種係数!DQ100</f>
        <v>3.3436651953488638E-3</v>
      </c>
      <c r="DW102" s="73">
        <f>各種係数!DR100</f>
        <v>2.1756584409825197E-2</v>
      </c>
      <c r="DX102" s="73">
        <f>各種係数!DS100</f>
        <v>1.4508190931590566E-2</v>
      </c>
      <c r="DY102" s="73">
        <f>各種係数!DT100</f>
        <v>5.3335186856374294E-3</v>
      </c>
      <c r="DZ102" s="73">
        <f>各種係数!DU100</f>
        <v>3.1007104106964183E-3</v>
      </c>
      <c r="EA102" s="73">
        <f>各種係数!DV100</f>
        <v>4.4122126061188526E-3</v>
      </c>
      <c r="EB102" s="73">
        <f>各種係数!DW100</f>
        <v>6.8488163597313942E-4</v>
      </c>
      <c r="EC102" s="73">
        <f>各種係数!DX100</f>
        <v>0</v>
      </c>
      <c r="ED102" s="73">
        <f>各種係数!DY100</f>
        <v>1.8635247241251384E-3</v>
      </c>
      <c r="EE102" s="73">
        <f>各種係数!DZ100</f>
        <v>2.4866067908621563E-3</v>
      </c>
      <c r="EF102" s="73">
        <f>各種係数!EA100</f>
        <v>2.849118053935435E-3</v>
      </c>
      <c r="EG102" s="73">
        <f>各種係数!EB100</f>
        <v>1.7603765689184062E-3</v>
      </c>
      <c r="EH102" s="73">
        <f>各種係数!EC100</f>
        <v>8.8386021385228851E-4</v>
      </c>
      <c r="EI102" s="73">
        <f>各種係数!ED100</f>
        <v>1.1876495863730877E-3</v>
      </c>
      <c r="EJ102" s="73">
        <f>各種係数!EE100</f>
        <v>1.7502705045677411E-3</v>
      </c>
      <c r="EK102" s="73">
        <f>各種係数!EF100</f>
        <v>0</v>
      </c>
      <c r="EL102" s="73">
        <f>各種係数!EG100</f>
        <v>5.8387259293370131E-3</v>
      </c>
      <c r="EM102" s="73">
        <f>各種係数!EH100</f>
        <v>0</v>
      </c>
      <c r="EN102" s="73">
        <f>各種係数!EI100</f>
        <v>7.7813217056876599E-4</v>
      </c>
      <c r="EO102" s="73">
        <f>各種係数!EJ100</f>
        <v>1.6063796051000653E-7</v>
      </c>
      <c r="EP102" s="73">
        <f>各種係数!EK100</f>
        <v>0</v>
      </c>
      <c r="EQ102" s="73">
        <f>各種係数!EL100</f>
        <v>3.9212743538263673E-3</v>
      </c>
      <c r="ER102" s="73">
        <f>各種係数!EM100</f>
        <v>1.3801975831741519E-3</v>
      </c>
      <c r="ES102" s="73">
        <f>各種係数!EN100</f>
        <v>5.120565111865624E-5</v>
      </c>
      <c r="ET102" s="73">
        <f>各種係数!EO100</f>
        <v>1.4385540889317772E-3</v>
      </c>
      <c r="EU102" s="73">
        <f>各種係数!EP100</f>
        <v>1.4364436132388967E-3</v>
      </c>
      <c r="EV102" s="73">
        <f>各種係数!EQ100</f>
        <v>9.9815628095787073E-4</v>
      </c>
      <c r="EW102" s="73">
        <f>各種係数!ER100</f>
        <v>5.4086136895820655E-4</v>
      </c>
      <c r="EX102" s="73">
        <f>各種係数!ES100</f>
        <v>1.0314584164702008E-3</v>
      </c>
      <c r="EY102" s="73">
        <f>各種係数!ET100</f>
        <v>4.20263308214668E-3</v>
      </c>
      <c r="EZ102" s="73">
        <f>各種係数!EU100</f>
        <v>9.9159539753690992E-4</v>
      </c>
      <c r="FA102" s="73">
        <f>各種係数!EV100</f>
        <v>1.6472929154577225E-3</v>
      </c>
      <c r="FB102" s="73">
        <f>各種係数!EW100</f>
        <v>9.1736397414885634E-4</v>
      </c>
      <c r="FC102" s="73">
        <f>各種係数!EX100</f>
        <v>0</v>
      </c>
      <c r="FD102" s="73">
        <f>各種係数!EY100</f>
        <v>9.9133483412635194E-4</v>
      </c>
      <c r="FE102" s="73">
        <f>各種係数!EZ100</f>
        <v>1.1425813149531449E-3</v>
      </c>
      <c r="FF102" s="73">
        <f>各種係数!FA100</f>
        <v>1.8377405000723249E-3</v>
      </c>
      <c r="FG102" s="73">
        <f>各種係数!FB100</f>
        <v>2.5021095324166448E-3</v>
      </c>
      <c r="FH102" s="73">
        <f>各種係数!FC100</f>
        <v>8.7697826904602715E-4</v>
      </c>
      <c r="FI102" s="73">
        <f>各種係数!FD100</f>
        <v>7.4968879498388253E-4</v>
      </c>
      <c r="FJ102" s="73">
        <f>各種係数!FE100</f>
        <v>3.8987762631865455E-3</v>
      </c>
      <c r="FK102" s="73">
        <f>各種係数!FF100</f>
        <v>1.1579764216255533E-3</v>
      </c>
      <c r="FL102" s="73">
        <f>各種係数!FG100</f>
        <v>2.1093464115619835E-3</v>
      </c>
      <c r="FM102" s="73">
        <f>各種係数!FH100</f>
        <v>1.7776846037337694E-3</v>
      </c>
      <c r="FN102" s="73">
        <f>各種係数!FI100</f>
        <v>1.3766780024559704E-3</v>
      </c>
      <c r="FO102" s="73">
        <f>各種係数!FJ100</f>
        <v>1.0761166144799183E-3</v>
      </c>
      <c r="FP102" s="73">
        <f>各種係数!FK100</f>
        <v>2.8097438777511814E-4</v>
      </c>
      <c r="FQ102" s="73">
        <f>各種係数!FL100</f>
        <v>1.3664160981396785E-3</v>
      </c>
      <c r="FR102" s="73">
        <f>各種係数!FM100</f>
        <v>1.9083726104219456E-3</v>
      </c>
      <c r="FS102" s="73">
        <f>各種係数!FN100</f>
        <v>6.3857259655459447E-4</v>
      </c>
      <c r="FT102" s="73">
        <f>各種係数!FO100</f>
        <v>2.5579780649910649E-3</v>
      </c>
      <c r="FU102" s="73">
        <f>各種係数!FP100</f>
        <v>0</v>
      </c>
      <c r="FV102" s="73">
        <f>各種係数!FQ100</f>
        <v>1.8687122805829203E-4</v>
      </c>
      <c r="FW102" s="73">
        <f>各種係数!FR100</f>
        <v>4.0593857083015349E-4</v>
      </c>
      <c r="FX102" s="73">
        <f>各種係数!FS100</f>
        <v>2.8978640538834832E-4</v>
      </c>
      <c r="FY102" s="73">
        <f>各種係数!FT100</f>
        <v>1.0030526835726999E-3</v>
      </c>
      <c r="FZ102" s="73">
        <f>各種係数!FU100</f>
        <v>2.7552035041618866E-3</v>
      </c>
      <c r="GA102" s="73">
        <f>各種係数!FV100</f>
        <v>5.4941633579063806E-3</v>
      </c>
      <c r="GB102" s="73">
        <f>各種係数!FW100</f>
        <v>2.3338416876440633E-3</v>
      </c>
      <c r="GC102" s="73">
        <f>各種係数!FX100</f>
        <v>3.5245597090927359E-3</v>
      </c>
      <c r="GD102" s="73">
        <f>各種係数!FY100</f>
        <v>2.6164924007770879E-3</v>
      </c>
      <c r="GE102" s="73">
        <f>各種係数!FZ100</f>
        <v>2.4140661071597861E-3</v>
      </c>
      <c r="GF102" s="73">
        <f>各種係数!GA100</f>
        <v>3.8501343219268188E-3</v>
      </c>
      <c r="GG102" s="73">
        <f>各種係数!GB100</f>
        <v>1.2923040225133285E-2</v>
      </c>
      <c r="GH102" s="73">
        <f>各種係数!GC100</f>
        <v>2.1757939844169363E-2</v>
      </c>
      <c r="GI102" s="73">
        <f>各種係数!GD100</f>
        <v>4.651671779493753E-3</v>
      </c>
      <c r="GJ102" s="73">
        <f>各種係数!GE100</f>
        <v>1.8876848760531486E-3</v>
      </c>
      <c r="GK102" s="73">
        <f>各種係数!GF100</f>
        <v>8.1156742427272565E-3</v>
      </c>
      <c r="GL102" s="73">
        <f>各種係数!GG100</f>
        <v>1.8977499831409257E-3</v>
      </c>
      <c r="GM102" s="73">
        <f>各種係数!GH100</f>
        <v>2.1005405243915355E-3</v>
      </c>
      <c r="GN102" s="73">
        <f>各種係数!GI100</f>
        <v>4.39808776765607E-4</v>
      </c>
      <c r="GO102" s="73">
        <f>各種係数!GJ100</f>
        <v>2.5939931753703391E-3</v>
      </c>
      <c r="GP102" s="73">
        <f>各種係数!GK100</f>
        <v>3.3341351265823898E-3</v>
      </c>
      <c r="GQ102" s="73">
        <f>各種係数!GL100</f>
        <v>2.1506618869799833E-3</v>
      </c>
      <c r="GR102" s="73">
        <f>各種係数!GM100</f>
        <v>3.2322317023997398E-3</v>
      </c>
      <c r="GS102" s="73">
        <f>各種係数!GN100</f>
        <v>1.1099117410157775E-3</v>
      </c>
      <c r="GT102" s="73">
        <f>各種係数!GO100</f>
        <v>3.0908605227123048E-3</v>
      </c>
      <c r="GU102" s="73">
        <f>各種係数!GP100</f>
        <v>8.393955141140233E-3</v>
      </c>
      <c r="GV102" s="73">
        <f>各種係数!GQ100</f>
        <v>6.9589034014126035E-3</v>
      </c>
      <c r="GW102" s="73">
        <f>各種係数!GR100</f>
        <v>6.0192523968154209E-4</v>
      </c>
      <c r="GX102" s="73">
        <f>各種係数!GS100</f>
        <v>3.5479226197560935E-3</v>
      </c>
      <c r="GY102" s="73">
        <f>各種係数!GT100</f>
        <v>1.0227395231136766E-2</v>
      </c>
      <c r="GZ102" s="73">
        <f>各種係数!GU100</f>
        <v>1.1152989666536137E-3</v>
      </c>
      <c r="HA102" s="73">
        <f>各種係数!GV100</f>
        <v>2.3500460792347743E-3</v>
      </c>
      <c r="HB102" s="73">
        <f>各種係数!GW100</f>
        <v>9.8204473303493463E-3</v>
      </c>
      <c r="HC102" s="73">
        <f>各種係数!GX100</f>
        <v>7.3048194658673169E-4</v>
      </c>
      <c r="HD102" s="73">
        <f>各種係数!GY100</f>
        <v>1.2036340044677364E-3</v>
      </c>
      <c r="HE102" s="73">
        <f>各種係数!GZ100</f>
        <v>3.0571445679879851E-3</v>
      </c>
      <c r="HF102" s="73">
        <f>各種係数!HA100</f>
        <v>3.5990340569480922E-3</v>
      </c>
      <c r="HG102" s="73">
        <f>各種係数!HB100</f>
        <v>1.6889745453060403E-3</v>
      </c>
      <c r="HH102" s="73">
        <f>各種係数!HC100</f>
        <v>8.1562679585638314E-4</v>
      </c>
      <c r="HI102" s="73">
        <f>各種係数!HD100</f>
        <v>1.296181649543208E-3</v>
      </c>
      <c r="HJ102" s="73">
        <f>各種係数!HE100</f>
        <v>1.0006972004433872</v>
      </c>
      <c r="HK102" s="73">
        <f>各種係数!HF100</f>
        <v>3.7458612344315324E-3</v>
      </c>
      <c r="HL102" s="73">
        <f>各種係数!HG100</f>
        <v>4.9526161666015546E-3</v>
      </c>
      <c r="HM102" s="73">
        <f>各種係数!HH100</f>
        <v>3.9390719842283132E-3</v>
      </c>
      <c r="HN102" s="73">
        <f>各種係数!HI100</f>
        <v>5.7031995020985597E-3</v>
      </c>
      <c r="HO102" s="73">
        <f>各種係数!HJ100</f>
        <v>4.5264343529231119E-3</v>
      </c>
      <c r="HP102" s="73">
        <f>各種係数!HK100</f>
        <v>3.1627727574835202E-3</v>
      </c>
      <c r="HQ102" s="73">
        <f>各種係数!HL100</f>
        <v>4.0922157753449373E-3</v>
      </c>
      <c r="HR102" s="73">
        <f>各種係数!HM100</f>
        <v>1.6644934489095667E-2</v>
      </c>
      <c r="HS102" s="73">
        <f>各種係数!HN100</f>
        <v>4.7542993702931356E-3</v>
      </c>
      <c r="HT102" s="73">
        <f>各種係数!HO100</f>
        <v>5.0523233536849E-3</v>
      </c>
      <c r="HU102" s="73">
        <f>各種係数!HP100</f>
        <v>5.8931271378612649E-4</v>
      </c>
      <c r="HV102" s="73">
        <f>各種係数!HQ100</f>
        <v>1.1942172018508516E-3</v>
      </c>
      <c r="HW102" s="203">
        <v>0</v>
      </c>
      <c r="HX102" s="203">
        <f t="shared" si="28"/>
        <v>0</v>
      </c>
      <c r="HY102" s="203">
        <f t="shared" si="29"/>
        <v>0</v>
      </c>
      <c r="HZ102" s="72">
        <f>各種係数!HT100</f>
        <v>1.2753026184728108E-3</v>
      </c>
      <c r="IA102" s="221">
        <f t="shared" si="30"/>
        <v>0</v>
      </c>
      <c r="IB102" s="203">
        <f t="shared" si="37"/>
        <v>0</v>
      </c>
      <c r="IC102" s="219">
        <f t="shared" si="38"/>
        <v>0</v>
      </c>
      <c r="ID102" s="219">
        <f t="shared" si="39"/>
        <v>0</v>
      </c>
      <c r="IE102" s="72">
        <f>各種係数!HT100</f>
        <v>1.2753026184728108E-3</v>
      </c>
      <c r="IF102" s="221">
        <f t="shared" si="31"/>
        <v>0</v>
      </c>
      <c r="II102" s="72">
        <f>各種係数!I100</f>
        <v>2.557442746623443E-2</v>
      </c>
      <c r="IJ102" s="219">
        <f t="shared" si="40"/>
        <v>0</v>
      </c>
      <c r="IK102" s="73">
        <f>各種係数!C100</f>
        <v>1</v>
      </c>
      <c r="IL102" s="219">
        <f t="shared" si="41"/>
        <v>0</v>
      </c>
      <c r="IM102" s="232">
        <v>0</v>
      </c>
      <c r="IN102" s="545">
        <f>各種係数!E100</f>
        <v>0.61575473131531411</v>
      </c>
      <c r="IO102" s="219">
        <f t="shared" si="42"/>
        <v>0</v>
      </c>
      <c r="IP102" s="545">
        <f>各種係数!F100</f>
        <v>0.51587797342697483</v>
      </c>
      <c r="IQ102" s="232">
        <f t="shared" si="43"/>
        <v>0</v>
      </c>
      <c r="IR102" s="72">
        <f>各種係数!HT100</f>
        <v>1.2753026184728108E-3</v>
      </c>
      <c r="IS102" s="233">
        <f t="shared" si="44"/>
        <v>0</v>
      </c>
      <c r="IT102" s="234">
        <f t="shared" si="45"/>
        <v>0</v>
      </c>
      <c r="IU102" s="234">
        <f t="shared" si="46"/>
        <v>0</v>
      </c>
      <c r="IV102" s="234">
        <f t="shared" si="47"/>
        <v>0</v>
      </c>
      <c r="IW102" s="235">
        <f t="shared" si="48"/>
        <v>0</v>
      </c>
      <c r="IY102" s="177"/>
      <c r="IZ102" s="181"/>
      <c r="JA102" s="178"/>
      <c r="JB102" s="181"/>
    </row>
    <row r="103" spans="1:262">
      <c r="A103" s="6" t="s">
        <v>317</v>
      </c>
      <c r="B103" s="1" t="s">
        <v>68</v>
      </c>
      <c r="C103" s="219">
        <f>'計算2-1'!AC103</f>
        <v>0</v>
      </c>
      <c r="D103" s="545">
        <f>各種係数!D101</f>
        <v>0.35350190916130408</v>
      </c>
      <c r="E103" s="545">
        <f>各種係数!E101</f>
        <v>0.64649809083869592</v>
      </c>
      <c r="F103" s="545">
        <f>各種係数!F101</f>
        <v>0.16485541107046542</v>
      </c>
      <c r="G103" s="546">
        <f t="shared" si="32"/>
        <v>0</v>
      </c>
      <c r="H103" s="546">
        <f t="shared" si="33"/>
        <v>0</v>
      </c>
      <c r="I103" s="546">
        <f t="shared" si="34"/>
        <v>0</v>
      </c>
      <c r="J103" s="72">
        <f>各種係数!HT101</f>
        <v>5.3750233638621134E-4</v>
      </c>
      <c r="K103" s="221">
        <f t="shared" si="35"/>
        <v>0</v>
      </c>
      <c r="L103" s="546">
        <v>0</v>
      </c>
      <c r="M103" s="558">
        <f>各種係数!C101</f>
        <v>0.48687250577609742</v>
      </c>
      <c r="N103" s="546">
        <f t="shared" si="36"/>
        <v>0</v>
      </c>
      <c r="O103" s="75">
        <f>各種係数!J101</f>
        <v>1.2946375472336843E-3</v>
      </c>
      <c r="P103" s="75">
        <f>各種係数!K101</f>
        <v>2.5118031490569109E-3</v>
      </c>
      <c r="Q103" s="75">
        <f>各種係数!L101</f>
        <v>1.5682489896857469E-3</v>
      </c>
      <c r="R103" s="75">
        <f>各種係数!M101</f>
        <v>5.9375268909732382E-3</v>
      </c>
      <c r="S103" s="75">
        <f>各種係数!N101</f>
        <v>0</v>
      </c>
      <c r="T103" s="75">
        <f>各種係数!O101</f>
        <v>3.3783783783783786E-2</v>
      </c>
      <c r="U103" s="75">
        <f>各種係数!P101</f>
        <v>4.2253521126760559E-3</v>
      </c>
      <c r="V103" s="75">
        <f>各種係数!Q101</f>
        <v>1.7026206831655217E-3</v>
      </c>
      <c r="W103" s="75">
        <f>各種係数!R101</f>
        <v>4.4988888286628002E-3</v>
      </c>
      <c r="X103" s="75">
        <f>各種係数!S101</f>
        <v>7.6982294072363352E-4</v>
      </c>
      <c r="Y103" s="75">
        <f>各種係数!T101</f>
        <v>0</v>
      </c>
      <c r="Z103" s="75">
        <f>各種係数!U101</f>
        <v>2.0526855969893944E-3</v>
      </c>
      <c r="AA103" s="75">
        <f>各種係数!V101</f>
        <v>1.1999630780591367E-3</v>
      </c>
      <c r="AB103" s="75">
        <f>各種係数!W101</f>
        <v>4.4504195447591672E-3</v>
      </c>
      <c r="AC103" s="75">
        <f>各種係数!X101</f>
        <v>4.0861228980040862E-3</v>
      </c>
      <c r="AD103" s="75">
        <f>各種係数!Y101</f>
        <v>1.1884325894625644E-3</v>
      </c>
      <c r="AE103" s="75">
        <f>各種係数!Z101</f>
        <v>1.7208001720800173E-3</v>
      </c>
      <c r="AF103" s="75">
        <f>各種係数!AA101</f>
        <v>6.2913243838910041E-3</v>
      </c>
      <c r="AG103" s="75">
        <f>各種係数!AB101</f>
        <v>0</v>
      </c>
      <c r="AH103" s="75">
        <f>各種係数!AC101</f>
        <v>1.41155712395236E-3</v>
      </c>
      <c r="AI103" s="75">
        <f>各種係数!AD101</f>
        <v>0</v>
      </c>
      <c r="AJ103" s="75">
        <f>各種係数!AE101</f>
        <v>3.8306837770542041E-4</v>
      </c>
      <c r="AK103" s="75">
        <f>各種係数!AF101</f>
        <v>0</v>
      </c>
      <c r="AL103" s="75">
        <f>各種係数!AG101</f>
        <v>0</v>
      </c>
      <c r="AM103" s="75">
        <f>各種係数!AH101</f>
        <v>6.1850297163991192E-4</v>
      </c>
      <c r="AN103" s="75">
        <f>各種係数!AI101</f>
        <v>1.2297734627831716E-3</v>
      </c>
      <c r="AO103" s="75">
        <f>各種係数!AJ101</f>
        <v>0</v>
      </c>
      <c r="AP103" s="75">
        <f>各種係数!AK101</f>
        <v>1.4424272569012683E-2</v>
      </c>
      <c r="AQ103" s="75">
        <f>各種係数!AL101</f>
        <v>2.0404858299595142E-3</v>
      </c>
      <c r="AR103" s="75">
        <f>各種係数!AM101</f>
        <v>3.4623858986465219E-3</v>
      </c>
      <c r="AS103" s="75">
        <f>各種係数!AN101</f>
        <v>7.8908803967985572E-4</v>
      </c>
      <c r="AT103" s="75">
        <f>各種係数!AO101</f>
        <v>2.5860795034727355E-3</v>
      </c>
      <c r="AU103" s="75">
        <f>各種係数!AP101</f>
        <v>2.6664214784847371E-3</v>
      </c>
      <c r="AV103" s="75">
        <f>各種係数!AQ101</f>
        <v>0</v>
      </c>
      <c r="AW103" s="75">
        <f>各種係数!AR101</f>
        <v>3.3277870216306157E-3</v>
      </c>
      <c r="AX103" s="75">
        <f>各種係数!AS101</f>
        <v>0</v>
      </c>
      <c r="AY103" s="75">
        <f>各種係数!AT101</f>
        <v>0</v>
      </c>
      <c r="AZ103" s="75">
        <f>各種係数!AU101</f>
        <v>2.3872922596639428E-3</v>
      </c>
      <c r="BA103" s="75">
        <f>各種係数!AV101</f>
        <v>2.402041735475154E-3</v>
      </c>
      <c r="BB103" s="75">
        <f>各種係数!AW101</f>
        <v>2.4724935097045371E-4</v>
      </c>
      <c r="BC103" s="75">
        <f>各種係数!AX101</f>
        <v>1.4272836538461538E-3</v>
      </c>
      <c r="BD103" s="75">
        <f>各種係数!AY101</f>
        <v>1.1495250075912028E-3</v>
      </c>
      <c r="BE103" s="75">
        <f>各種係数!AZ101</f>
        <v>2.5402414486921528E-3</v>
      </c>
      <c r="BF103" s="75">
        <f>各種係数!BA101</f>
        <v>2.8447925518158643E-3</v>
      </c>
      <c r="BG103" s="75">
        <f>各種係数!BB101</f>
        <v>7.2094210582420238E-3</v>
      </c>
      <c r="BH103" s="75">
        <f>各種係数!BC101</f>
        <v>2.3330669028536863E-3</v>
      </c>
      <c r="BI103" s="75">
        <f>各種係数!BD101</f>
        <v>4.2227683361600495E-3</v>
      </c>
      <c r="BJ103" s="75">
        <f>各種係数!BE101</f>
        <v>3.415673094794831E-3</v>
      </c>
      <c r="BK103" s="75">
        <f>各種係数!BF101</f>
        <v>7.2978445661893944E-3</v>
      </c>
      <c r="BL103" s="75">
        <f>各種係数!BG101</f>
        <v>1.5586034912718205E-3</v>
      </c>
      <c r="BM103" s="75">
        <f>各種係数!BH101</f>
        <v>2.2350530825107095E-3</v>
      </c>
      <c r="BN103" s="75">
        <f>各種係数!BI101</f>
        <v>1.0866125118683406E-2</v>
      </c>
      <c r="BO103" s="75">
        <f>各種係数!BJ101</f>
        <v>1.3952924047561271E-3</v>
      </c>
      <c r="BP103" s="75">
        <f>各種係数!BK101</f>
        <v>1.1944707856152892E-3</v>
      </c>
      <c r="BQ103" s="75">
        <f>各種係数!BL101</f>
        <v>0</v>
      </c>
      <c r="BR103" s="75">
        <f>各種係数!BM101</f>
        <v>1.7490161783996502E-3</v>
      </c>
      <c r="BS103" s="75">
        <f>各種係数!BN101</f>
        <v>2.1928833024370395E-3</v>
      </c>
      <c r="BT103" s="75">
        <f>各種係数!BO101</f>
        <v>4.2598509052183178E-3</v>
      </c>
      <c r="BU103" s="75">
        <f>各種係数!BP101</f>
        <v>1.193266567227786E-2</v>
      </c>
      <c r="BV103" s="75">
        <f>各種係数!BQ101</f>
        <v>4.6885324998164448E-3</v>
      </c>
      <c r="BW103" s="75">
        <f>各種係数!BR101</f>
        <v>5.2680436296124393E-2</v>
      </c>
      <c r="BX103" s="75">
        <f>各種係数!BS101</f>
        <v>1.9574864313936027E-2</v>
      </c>
      <c r="BY103" s="75">
        <f>各種係数!BT101</f>
        <v>1.1455397272796526E-2</v>
      </c>
      <c r="BZ103" s="75">
        <f>各種係数!BU101</f>
        <v>3.0849642379941838E-2</v>
      </c>
      <c r="CA103" s="75">
        <f>各種係数!BV101</f>
        <v>4.8178936473023674E-2</v>
      </c>
      <c r="CB103" s="75">
        <f>各種係数!BW101</f>
        <v>2.7865840114694182E-3</v>
      </c>
      <c r="CC103" s="75">
        <f>各種係数!BX101</f>
        <v>3.5444234404536862E-3</v>
      </c>
      <c r="CD103" s="75">
        <f>各種係数!BY101</f>
        <v>7.1513706793802144E-4</v>
      </c>
      <c r="CE103" s="75">
        <f>各種係数!BZ101</f>
        <v>3.0252491952061436E-3</v>
      </c>
      <c r="CF103" s="75">
        <f>各種係数!CA101</f>
        <v>4.8484193956411679E-3</v>
      </c>
      <c r="CG103" s="75">
        <f>各種係数!CB101</f>
        <v>2.9789909782952859E-3</v>
      </c>
      <c r="CH103" s="75">
        <f>各種係数!CC101</f>
        <v>1.1163401554120608E-3</v>
      </c>
      <c r="CI103" s="75">
        <f>各種係数!CD101</f>
        <v>5.4050024229321204E-4</v>
      </c>
      <c r="CJ103" s="75">
        <f>各種係数!CE101</f>
        <v>0</v>
      </c>
      <c r="CK103" s="75">
        <f>各種係数!CF101</f>
        <v>1.4485755673587638E-3</v>
      </c>
      <c r="CL103" s="75">
        <f>各種係数!CG101</f>
        <v>4.2707777242483825E-3</v>
      </c>
      <c r="CM103" s="75">
        <f>各種係数!CH101</f>
        <v>0.18336361163037659</v>
      </c>
      <c r="CN103" s="75">
        <f>各種係数!CI101</f>
        <v>1.7586282699494395E-3</v>
      </c>
      <c r="CO103" s="75">
        <f>各種係数!CJ101</f>
        <v>6.1634349030470915E-2</v>
      </c>
      <c r="CP103" s="75">
        <f>各種係数!CK101</f>
        <v>5.1948051948051948E-3</v>
      </c>
      <c r="CQ103" s="75">
        <f>各種係数!CL101</f>
        <v>3.8862753119247289E-3</v>
      </c>
      <c r="CR103" s="75">
        <f>各種係数!CM101</f>
        <v>3.7876646503476738E-3</v>
      </c>
      <c r="CS103" s="75">
        <f>各種係数!CN101</f>
        <v>1.24595066035385E-4</v>
      </c>
      <c r="CT103" s="75">
        <f>各種係数!CO101</f>
        <v>5.9102460492877519E-3</v>
      </c>
      <c r="CU103" s="75">
        <f>各種係数!CP101</f>
        <v>8.831646734130635E-3</v>
      </c>
      <c r="CV103" s="75">
        <f>各種係数!CQ101</f>
        <v>3.3523833849493949E-3</v>
      </c>
      <c r="CW103" s="75">
        <f>各種係数!CR101</f>
        <v>3.4104750304506701E-2</v>
      </c>
      <c r="CX103" s="75">
        <f>各種係数!CS101</f>
        <v>4.047927461139896E-3</v>
      </c>
      <c r="CY103" s="75">
        <f>各種係数!CT101</f>
        <v>4.9675482738173521E-3</v>
      </c>
      <c r="CZ103" s="75">
        <f>各種係数!CU101</f>
        <v>8.1783143635599613E-4</v>
      </c>
      <c r="DA103" s="75">
        <f>各種係数!CV101</f>
        <v>1.2970011394215616E-3</v>
      </c>
      <c r="DB103" s="75">
        <f>各種係数!CW101</f>
        <v>6.6699790716232294E-3</v>
      </c>
      <c r="DC103" s="75">
        <f>各種係数!CX101</f>
        <v>8.6095566078346966E-3</v>
      </c>
      <c r="DD103" s="75">
        <f>各種係数!CY101</f>
        <v>4.8327003725769004E-3</v>
      </c>
      <c r="DE103" s="75">
        <f>各種係数!CZ101</f>
        <v>1.0085497150094996E-2</v>
      </c>
      <c r="DF103" s="75">
        <f>各種係数!DA101</f>
        <v>2.0765451690780475E-3</v>
      </c>
      <c r="DG103" s="75">
        <f>各種係数!DB101</f>
        <v>3.0172759071853887E-3</v>
      </c>
      <c r="DH103" s="75">
        <f>各種係数!DC101</f>
        <v>7.9248273519755459E-4</v>
      </c>
      <c r="DI103" s="75">
        <f>各種係数!DD101</f>
        <v>3.1645039765592297E-3</v>
      </c>
      <c r="DJ103" s="75">
        <f>各種係数!DE101</f>
        <v>5.1054001762578629E-3</v>
      </c>
      <c r="DK103" s="75">
        <f>各種係数!DF101</f>
        <v>9.1948310139165004E-3</v>
      </c>
      <c r="DL103" s="75">
        <f>各種係数!DG101</f>
        <v>1.1054212883354433E-3</v>
      </c>
      <c r="DM103" s="75">
        <f>各種係数!DH101</f>
        <v>2.3164763458401304E-3</v>
      </c>
      <c r="DN103" s="75">
        <f>各種係数!DI101</f>
        <v>2.2339504621485019E-3</v>
      </c>
      <c r="DO103" s="75">
        <f>各種係数!DJ101</f>
        <v>1.3904982618771727E-3</v>
      </c>
      <c r="DP103" s="75">
        <f>各種係数!DK101</f>
        <v>2.0159838721290229E-3</v>
      </c>
      <c r="DQ103" s="75">
        <f>各種係数!DL101</f>
        <v>0</v>
      </c>
      <c r="DR103" s="75">
        <f>各種係数!DM101</f>
        <v>3.8587690526721975E-4</v>
      </c>
      <c r="DS103" s="75">
        <f>各種係数!DN101</f>
        <v>8.1905886869474316E-3</v>
      </c>
      <c r="DT103" s="73">
        <f>各種係数!DO101</f>
        <v>3.8400240146632971E-3</v>
      </c>
      <c r="DU103" s="73">
        <f>各種係数!DP101</f>
        <v>3.3707878395529086E-3</v>
      </c>
      <c r="DV103" s="73">
        <f>各種係数!DQ101</f>
        <v>7.5454186159618145E-3</v>
      </c>
      <c r="DW103" s="73">
        <f>各種係数!DR101</f>
        <v>3.1968345603489968E-3</v>
      </c>
      <c r="DX103" s="73">
        <f>各種係数!DS101</f>
        <v>2.2841801952493839E-2</v>
      </c>
      <c r="DY103" s="73">
        <f>各種係数!DT101</f>
        <v>2.6156335611267654E-2</v>
      </c>
      <c r="DZ103" s="73">
        <f>各種係数!DU101</f>
        <v>3.1607040974710155E-3</v>
      </c>
      <c r="EA103" s="73">
        <f>各種係数!DV101</f>
        <v>4.4100759388845303E-3</v>
      </c>
      <c r="EB103" s="73">
        <f>各種係数!DW101</f>
        <v>1.6977546991472589E-3</v>
      </c>
      <c r="EC103" s="73">
        <f>各種係数!DX101</f>
        <v>0</v>
      </c>
      <c r="ED103" s="73">
        <f>各種係数!DY101</f>
        <v>3.9223933269336769E-3</v>
      </c>
      <c r="EE103" s="73">
        <f>各種係数!DZ101</f>
        <v>1.6625905292194547E-3</v>
      </c>
      <c r="EF103" s="73">
        <f>各種係数!EA101</f>
        <v>5.9047654454833856E-3</v>
      </c>
      <c r="EG103" s="73">
        <f>各種係数!EB101</f>
        <v>3.769814558966602E-3</v>
      </c>
      <c r="EH103" s="73">
        <f>各種係数!EC101</f>
        <v>2.1853053219389345E-3</v>
      </c>
      <c r="EI103" s="73">
        <f>各種係数!ED101</f>
        <v>1.8730150579353423E-3</v>
      </c>
      <c r="EJ103" s="73">
        <f>各種係数!EE101</f>
        <v>5.0848972385933045E-3</v>
      </c>
      <c r="EK103" s="73">
        <f>各種係数!EF101</f>
        <v>0</v>
      </c>
      <c r="EL103" s="73">
        <f>各種係数!EG101</f>
        <v>2.0891529710509974E-3</v>
      </c>
      <c r="EM103" s="73">
        <f>各種係数!EH101</f>
        <v>0</v>
      </c>
      <c r="EN103" s="73">
        <f>各種係数!EI101</f>
        <v>1.1518905275794988E-3</v>
      </c>
      <c r="EO103" s="73">
        <f>各種係数!EJ101</f>
        <v>2.3779680635221081E-7</v>
      </c>
      <c r="EP103" s="73">
        <f>各種係数!EK101</f>
        <v>0</v>
      </c>
      <c r="EQ103" s="73">
        <f>各種係数!EL101</f>
        <v>1.0663475953100396E-3</v>
      </c>
      <c r="ER103" s="73">
        <f>各種係数!EM101</f>
        <v>1.1214133606211381E-3</v>
      </c>
      <c r="ES103" s="73">
        <f>各種係数!EN101</f>
        <v>8.061855176954247E-5</v>
      </c>
      <c r="ET103" s="73">
        <f>各種係数!EO101</f>
        <v>7.6818624145697373E-3</v>
      </c>
      <c r="EU103" s="73">
        <f>各種係数!EP101</f>
        <v>1.8467791133186104E-3</v>
      </c>
      <c r="EV103" s="73">
        <f>各種係数!EQ101</f>
        <v>2.2788756418601597E-3</v>
      </c>
      <c r="EW103" s="73">
        <f>各種係数!ER101</f>
        <v>3.1771307124313784E-3</v>
      </c>
      <c r="EX103" s="73">
        <f>各種係数!ES101</f>
        <v>3.4364100095407289E-3</v>
      </c>
      <c r="EY103" s="73">
        <f>各種係数!ET101</f>
        <v>6.33353043085639E-3</v>
      </c>
      <c r="EZ103" s="73">
        <f>各種係数!EU101</f>
        <v>2.0953540007376294E-3</v>
      </c>
      <c r="FA103" s="73">
        <f>各種係数!EV101</f>
        <v>5.9710293260130092E-3</v>
      </c>
      <c r="FB103" s="73">
        <f>各種係数!EW101</f>
        <v>2.1721335226335481E-3</v>
      </c>
      <c r="FC103" s="73">
        <f>各種係数!EX101</f>
        <v>0</v>
      </c>
      <c r="FD103" s="73">
        <f>各種係数!EY101</f>
        <v>2.257017810483976E-3</v>
      </c>
      <c r="FE103" s="73">
        <f>各種係数!EZ101</f>
        <v>1.8459990837641244E-3</v>
      </c>
      <c r="FF103" s="73">
        <f>各種係数!FA101</f>
        <v>2.742229044781894E-3</v>
      </c>
      <c r="FG103" s="73">
        <f>各種係数!FB101</f>
        <v>1.3399432532573599E-3</v>
      </c>
      <c r="FH103" s="73">
        <f>各種係数!FC101</f>
        <v>1.8598554750385067E-3</v>
      </c>
      <c r="FI103" s="73">
        <f>各種係数!FD101</f>
        <v>2.5390756791776659E-3</v>
      </c>
      <c r="FJ103" s="73">
        <f>各種係数!FE101</f>
        <v>2.1678028936963729E-3</v>
      </c>
      <c r="FK103" s="73">
        <f>各種係数!FF101</f>
        <v>4.5054331356109874E-3</v>
      </c>
      <c r="FL103" s="73">
        <f>各種係数!FG101</f>
        <v>2.8342042048797897E-3</v>
      </c>
      <c r="FM103" s="73">
        <f>各種係数!FH101</f>
        <v>2.9176336055087172E-3</v>
      </c>
      <c r="FN103" s="73">
        <f>各種係数!FI101</f>
        <v>2.399444611644225E-3</v>
      </c>
      <c r="FO103" s="73">
        <f>各種係数!FJ101</f>
        <v>4.4073323829260502E-3</v>
      </c>
      <c r="FP103" s="73">
        <f>各種係数!FK101</f>
        <v>1.5126667896233808E-3</v>
      </c>
      <c r="FQ103" s="73">
        <f>各種係数!FL101</f>
        <v>1.9082989680016603E-3</v>
      </c>
      <c r="FR103" s="73">
        <f>各種係数!FM101</f>
        <v>5.9870903033449174E-3</v>
      </c>
      <c r="FS103" s="73">
        <f>各種係数!FN101</f>
        <v>1.0341726413065227E-3</v>
      </c>
      <c r="FT103" s="73">
        <f>各種係数!FO101</f>
        <v>1.8212889651491732E-3</v>
      </c>
      <c r="FU103" s="73">
        <f>各種係数!FP101</f>
        <v>0</v>
      </c>
      <c r="FV103" s="73">
        <f>各種係数!FQ101</f>
        <v>1.1498341877470312E-3</v>
      </c>
      <c r="FW103" s="73">
        <f>各種係数!FR101</f>
        <v>1.6644942654389012E-3</v>
      </c>
      <c r="FX103" s="73">
        <f>各種係数!FS101</f>
        <v>2.6700095662724162E-3</v>
      </c>
      <c r="FY103" s="73">
        <f>各種係数!FT101</f>
        <v>6.3574241506168623E-3</v>
      </c>
      <c r="FZ103" s="73">
        <f>各種係数!FU101</f>
        <v>7.7728193455799035E-3</v>
      </c>
      <c r="GA103" s="73">
        <f>各種係数!FV101</f>
        <v>2.8166378970741871E-2</v>
      </c>
      <c r="GB103" s="73">
        <f>各種係数!FW101</f>
        <v>1.2100437857144085E-2</v>
      </c>
      <c r="GC103" s="73">
        <f>各種係数!FX101</f>
        <v>8.2181225925409482E-3</v>
      </c>
      <c r="GD103" s="73">
        <f>各種係数!FY101</f>
        <v>1.8301202541407151E-2</v>
      </c>
      <c r="GE103" s="73">
        <f>各種係数!FZ101</f>
        <v>2.5142378700319757E-2</v>
      </c>
      <c r="GF103" s="73">
        <f>各種係数!GA101</f>
        <v>2.803576955521797E-3</v>
      </c>
      <c r="GG103" s="73">
        <f>各種係数!GB101</f>
        <v>3.4936416864695015E-3</v>
      </c>
      <c r="GH103" s="73">
        <f>各種係数!GC101</f>
        <v>2.4364519283027125E-3</v>
      </c>
      <c r="GI103" s="73">
        <f>各種係数!GD101</f>
        <v>4.1065552653141131E-3</v>
      </c>
      <c r="GJ103" s="73">
        <f>各種係数!GE101</f>
        <v>6.7218134572695262E-3</v>
      </c>
      <c r="GK103" s="73">
        <f>各種係数!GF101</f>
        <v>3.1700757765004092E-3</v>
      </c>
      <c r="GL103" s="73">
        <f>各種係数!GG101</f>
        <v>1.421474575902902E-3</v>
      </c>
      <c r="GM103" s="73">
        <f>各種係数!GH101</f>
        <v>1.1986141032220192E-3</v>
      </c>
      <c r="GN103" s="73">
        <f>各種係数!GI101</f>
        <v>3.9037932005779705E-4</v>
      </c>
      <c r="GO103" s="73">
        <f>各種係数!GJ101</f>
        <v>1.9106869488251957E-3</v>
      </c>
      <c r="GP103" s="73">
        <f>各種係数!GK101</f>
        <v>2.5791420534163408E-3</v>
      </c>
      <c r="GQ103" s="73">
        <f>各種係数!GL101</f>
        <v>9.0972368868629333E-2</v>
      </c>
      <c r="GR103" s="73">
        <f>各種係数!GM101</f>
        <v>1.7227667006082927E-3</v>
      </c>
      <c r="GS103" s="73">
        <f>各種係数!GN101</f>
        <v>3.1027837259207366E-2</v>
      </c>
      <c r="GT103" s="73">
        <f>各種係数!GO101</f>
        <v>3.2625005866187373E-3</v>
      </c>
      <c r="GU103" s="73">
        <f>各種係数!GP101</f>
        <v>3.5767116722480487E-3</v>
      </c>
      <c r="GV103" s="73">
        <f>各種係数!GQ101</f>
        <v>3.2605932800494272E-3</v>
      </c>
      <c r="GW103" s="73">
        <f>各種係数!GR101</f>
        <v>1.2471163359353723E-3</v>
      </c>
      <c r="GX103" s="73">
        <f>各種係数!GS101</f>
        <v>4.9894902761133631E-3</v>
      </c>
      <c r="GY103" s="73">
        <f>各種係数!GT101</f>
        <v>6.4774152500636784E-3</v>
      </c>
      <c r="GZ103" s="73">
        <f>各種係数!GU101</f>
        <v>3.7083374928486624E-3</v>
      </c>
      <c r="HA103" s="73">
        <f>各種係数!GV101</f>
        <v>1.7672641471057661E-2</v>
      </c>
      <c r="HB103" s="73">
        <f>各種係数!GW101</f>
        <v>4.6490256294395953E-3</v>
      </c>
      <c r="HC103" s="73">
        <f>各種係数!GX101</f>
        <v>4.4820010386205141E-3</v>
      </c>
      <c r="HD103" s="73">
        <f>各種係数!GY101</f>
        <v>2.4533049966628212E-3</v>
      </c>
      <c r="HE103" s="73">
        <f>各種係数!GZ101</f>
        <v>2.2157086633724362E-3</v>
      </c>
      <c r="HF103" s="73">
        <f>各種係数!HA101</f>
        <v>4.2950668687079981E-3</v>
      </c>
      <c r="HG103" s="73">
        <f>各種係数!HB101</f>
        <v>6.2482176564527831E-3</v>
      </c>
      <c r="HH103" s="73">
        <f>各種係数!HC101</f>
        <v>3.6311603635087366E-3</v>
      </c>
      <c r="HI103" s="73">
        <f>各種係数!HD101</f>
        <v>5.9882577268231003E-3</v>
      </c>
      <c r="HJ103" s="73">
        <f>各種係数!HE101</f>
        <v>3.1793852894821152E-3</v>
      </c>
      <c r="HK103" s="73">
        <f>各種係数!HF101</f>
        <v>1.0033039864435596</v>
      </c>
      <c r="HL103" s="73">
        <f>各種係数!HG101</f>
        <v>4.5076014313939665E-3</v>
      </c>
      <c r="HM103" s="73">
        <f>各種係数!HH101</f>
        <v>2.8509909258664632E-3</v>
      </c>
      <c r="HN103" s="73">
        <f>各種係数!HI101</f>
        <v>3.6246461633473713E-3</v>
      </c>
      <c r="HO103" s="73">
        <f>各種係数!HJ101</f>
        <v>1.2243798301403165E-2</v>
      </c>
      <c r="HP103" s="73">
        <f>各種係数!HK101</f>
        <v>2.216525694154271E-3</v>
      </c>
      <c r="HQ103" s="73">
        <f>各種係数!HL101</f>
        <v>3.6422860220810972E-3</v>
      </c>
      <c r="HR103" s="73">
        <f>各種係数!HM101</f>
        <v>5.5852438215564454E-3</v>
      </c>
      <c r="HS103" s="73">
        <f>各種係数!HN101</f>
        <v>2.1473109241213089E-3</v>
      </c>
      <c r="HT103" s="73">
        <f>各種係数!HO101</f>
        <v>5.2488589382006755E-3</v>
      </c>
      <c r="HU103" s="73">
        <f>各種係数!HP101</f>
        <v>1.4214910658612862E-3</v>
      </c>
      <c r="HV103" s="73">
        <f>各種係数!HQ101</f>
        <v>1.9764706354715696E-3</v>
      </c>
      <c r="HW103" s="203">
        <v>0</v>
      </c>
      <c r="HX103" s="203">
        <f t="shared" ref="HX103:HX113" si="49">$HW103*E103</f>
        <v>0</v>
      </c>
      <c r="HY103" s="203">
        <f t="shared" ref="HY103:HY113" si="50">$HW103*F103</f>
        <v>0</v>
      </c>
      <c r="HZ103" s="72">
        <f>各種係数!HT101</f>
        <v>5.3750233638621134E-4</v>
      </c>
      <c r="IA103" s="221">
        <f t="shared" si="30"/>
        <v>0</v>
      </c>
      <c r="IB103" s="203">
        <f t="shared" si="37"/>
        <v>0</v>
      </c>
      <c r="IC103" s="219">
        <f t="shared" si="38"/>
        <v>0</v>
      </c>
      <c r="ID103" s="219">
        <f t="shared" si="39"/>
        <v>0</v>
      </c>
      <c r="IE103" s="72">
        <f>各種係数!HT101</f>
        <v>5.3750233638621134E-4</v>
      </c>
      <c r="IF103" s="221">
        <f t="shared" ref="IF103:IF114" si="51">IB103*IE103</f>
        <v>0</v>
      </c>
      <c r="II103" s="72">
        <f>各種係数!I101</f>
        <v>1.3344671866058551E-3</v>
      </c>
      <c r="IJ103" s="219">
        <f t="shared" si="40"/>
        <v>0</v>
      </c>
      <c r="IK103" s="73">
        <f>各種係数!C101</f>
        <v>0.48687250577609742</v>
      </c>
      <c r="IL103" s="219">
        <f t="shared" si="41"/>
        <v>0</v>
      </c>
      <c r="IM103" s="232">
        <v>0</v>
      </c>
      <c r="IN103" s="545">
        <f>各種係数!E101</f>
        <v>0.64649809083869592</v>
      </c>
      <c r="IO103" s="219">
        <f t="shared" si="42"/>
        <v>0</v>
      </c>
      <c r="IP103" s="545">
        <f>各種係数!F101</f>
        <v>0.16485541107046542</v>
      </c>
      <c r="IQ103" s="232">
        <f t="shared" si="43"/>
        <v>0</v>
      </c>
      <c r="IR103" s="72">
        <f>各種係数!HT101</f>
        <v>5.3750233638621134E-4</v>
      </c>
      <c r="IS103" s="233">
        <f t="shared" si="44"/>
        <v>0</v>
      </c>
      <c r="IT103" s="234">
        <f t="shared" si="45"/>
        <v>0</v>
      </c>
      <c r="IU103" s="234">
        <f t="shared" si="46"/>
        <v>0</v>
      </c>
      <c r="IV103" s="234">
        <f t="shared" si="47"/>
        <v>0</v>
      </c>
      <c r="IW103" s="235">
        <f t="shared" si="48"/>
        <v>0</v>
      </c>
      <c r="IY103" s="177"/>
      <c r="IZ103" s="181"/>
      <c r="JA103" s="178"/>
      <c r="JB103" s="181"/>
    </row>
    <row r="104" spans="1:262">
      <c r="A104" s="6" t="s">
        <v>318</v>
      </c>
      <c r="B104" s="1" t="s">
        <v>184</v>
      </c>
      <c r="C104" s="219">
        <f>'計算2-1'!AC104</f>
        <v>0</v>
      </c>
      <c r="D104" s="545">
        <f>各種係数!D102</f>
        <v>0.89595833805049252</v>
      </c>
      <c r="E104" s="545">
        <f>各種係数!E102</f>
        <v>0.10404166194950752</v>
      </c>
      <c r="F104" s="545">
        <f>各種係数!F102</f>
        <v>9.0456243631835159E-2</v>
      </c>
      <c r="G104" s="546">
        <f t="shared" si="32"/>
        <v>0</v>
      </c>
      <c r="H104" s="546">
        <f t="shared" si="33"/>
        <v>0</v>
      </c>
      <c r="I104" s="546">
        <f t="shared" si="34"/>
        <v>0</v>
      </c>
      <c r="J104" s="72">
        <f>各種係数!HT102</f>
        <v>2.2415940224159402E-4</v>
      </c>
      <c r="K104" s="221">
        <f t="shared" si="35"/>
        <v>0</v>
      </c>
      <c r="L104" s="546">
        <v>0</v>
      </c>
      <c r="M104" s="558">
        <f>各種係数!C102</f>
        <v>0.11270891862292276</v>
      </c>
      <c r="N104" s="546">
        <f t="shared" si="36"/>
        <v>0</v>
      </c>
      <c r="O104" s="75">
        <f>各種係数!J102</f>
        <v>4.5746909796243265E-5</v>
      </c>
      <c r="P104" s="75">
        <f>各種係数!K102</f>
        <v>0</v>
      </c>
      <c r="Q104" s="75">
        <f>各種係数!L102</f>
        <v>3.0158634417033596E-4</v>
      </c>
      <c r="R104" s="75">
        <f>各種係数!M102</f>
        <v>2.4094312021340678E-3</v>
      </c>
      <c r="S104" s="75">
        <f>各種係数!N102</f>
        <v>1.1380880121396055E-3</v>
      </c>
      <c r="T104" s="75">
        <f>各種係数!O102</f>
        <v>2.2522522522522522E-3</v>
      </c>
      <c r="U104" s="75">
        <f>各種係数!P102</f>
        <v>1.056338028169014E-3</v>
      </c>
      <c r="V104" s="75">
        <f>各種係数!Q102</f>
        <v>5.2490119506916344E-3</v>
      </c>
      <c r="W104" s="75">
        <f>各種係数!R102</f>
        <v>7.9895929318662254E-2</v>
      </c>
      <c r="X104" s="75">
        <f>各種係数!S102</f>
        <v>7.6982294072363352E-4</v>
      </c>
      <c r="Y104" s="75">
        <f>各種係数!T102</f>
        <v>0</v>
      </c>
      <c r="Z104" s="75">
        <f>各種係数!U102</f>
        <v>1.0752162650896828E-3</v>
      </c>
      <c r="AA104" s="75">
        <f>各種係数!V102</f>
        <v>3.7075782283622041E-3</v>
      </c>
      <c r="AB104" s="75">
        <f>各種係数!W102</f>
        <v>1.0662463492652171E-3</v>
      </c>
      <c r="AC104" s="75">
        <f>各種係数!X102</f>
        <v>5.3957776730053954E-3</v>
      </c>
      <c r="AD104" s="75">
        <f>各種係数!Y102</f>
        <v>2.6409613099168095E-4</v>
      </c>
      <c r="AE104" s="75">
        <f>各種係数!Z102</f>
        <v>4.606725460672546E-3</v>
      </c>
      <c r="AF104" s="75">
        <f>各種係数!AA102</f>
        <v>1.0018032458425166E-3</v>
      </c>
      <c r="AG104" s="75">
        <f>各種係数!AB102</f>
        <v>0</v>
      </c>
      <c r="AH104" s="75">
        <f>各種係数!AC102</f>
        <v>1.8526687251874724E-3</v>
      </c>
      <c r="AI104" s="75">
        <f>各種係数!AD102</f>
        <v>0</v>
      </c>
      <c r="AJ104" s="75">
        <f>各種係数!AE102</f>
        <v>1.1492051331162612E-3</v>
      </c>
      <c r="AK104" s="75">
        <f>各種係数!AF102</f>
        <v>0</v>
      </c>
      <c r="AL104" s="75">
        <f>各種係数!AG102</f>
        <v>0</v>
      </c>
      <c r="AM104" s="75">
        <f>各種係数!AH102</f>
        <v>5.9109418513018389E-2</v>
      </c>
      <c r="AN104" s="75">
        <f>各種係数!AI102</f>
        <v>3.3737864077669905E-2</v>
      </c>
      <c r="AO104" s="75">
        <f>各種係数!AJ102</f>
        <v>0</v>
      </c>
      <c r="AP104" s="75">
        <f>各種係数!AK102</f>
        <v>2.4869435463814973E-4</v>
      </c>
      <c r="AQ104" s="75">
        <f>各種係数!AL102</f>
        <v>5.9919028340080973E-3</v>
      </c>
      <c r="AR104" s="75">
        <f>各種係数!AM102</f>
        <v>3.4623858986465219E-3</v>
      </c>
      <c r="AS104" s="75">
        <f>各種係数!AN102</f>
        <v>3.1563521587194229E-3</v>
      </c>
      <c r="AT104" s="75">
        <f>各種係数!AO102</f>
        <v>5.1721590069454706E-4</v>
      </c>
      <c r="AU104" s="75">
        <f>各種係数!AP102</f>
        <v>4.1375505700625228E-4</v>
      </c>
      <c r="AV104" s="75">
        <f>各種係数!AQ102</f>
        <v>1.038961038961039E-2</v>
      </c>
      <c r="AW104" s="75">
        <f>各種係数!AR102</f>
        <v>2.2185246810870773E-3</v>
      </c>
      <c r="AX104" s="75">
        <f>各種係数!AS102</f>
        <v>0</v>
      </c>
      <c r="AY104" s="75">
        <f>各種係数!AT102</f>
        <v>0</v>
      </c>
      <c r="AZ104" s="75">
        <f>各種係数!AU102</f>
        <v>4.5909466531998899E-4</v>
      </c>
      <c r="BA104" s="75">
        <f>各種係数!AV102</f>
        <v>7.5063804233598561E-4</v>
      </c>
      <c r="BB104" s="75">
        <f>各種係数!AW102</f>
        <v>3.2966580129393825E-4</v>
      </c>
      <c r="BC104" s="75">
        <f>各種係数!AX102</f>
        <v>5.2584134615384613E-4</v>
      </c>
      <c r="BD104" s="75">
        <f>各種係数!AY102</f>
        <v>1.4314839717173469E-3</v>
      </c>
      <c r="BE104" s="75">
        <f>各種係数!AZ102</f>
        <v>1.6096579476861167E-3</v>
      </c>
      <c r="BF104" s="75">
        <f>各種係数!BA102</f>
        <v>3.3620275612369307E-3</v>
      </c>
      <c r="BG104" s="75">
        <f>各種係数!BB102</f>
        <v>3.1025757550255557E-3</v>
      </c>
      <c r="BH104" s="75">
        <f>各種係数!BC102</f>
        <v>8.4249638158605342E-3</v>
      </c>
      <c r="BI104" s="75">
        <f>各種係数!BD102</f>
        <v>2.3190612993665848E-3</v>
      </c>
      <c r="BJ104" s="75">
        <f>各種係数!BE102</f>
        <v>2.6600201710578835E-3</v>
      </c>
      <c r="BK104" s="75">
        <f>各種係数!BF102</f>
        <v>4.101183073112068E-3</v>
      </c>
      <c r="BL104" s="75">
        <f>各種係数!BG102</f>
        <v>8.7281795511221939E-3</v>
      </c>
      <c r="BM104" s="75">
        <f>各種係数!BH102</f>
        <v>3.4457068355373439E-3</v>
      </c>
      <c r="BN104" s="75">
        <f>各種係数!BI102</f>
        <v>8.3342124696697967E-3</v>
      </c>
      <c r="BO104" s="75">
        <f>各種係数!BJ102</f>
        <v>4.0342149963601068E-3</v>
      </c>
      <c r="BP104" s="75">
        <f>各種係数!BK102</f>
        <v>1.869210008023926E-3</v>
      </c>
      <c r="BQ104" s="75">
        <f>各種係数!BL102</f>
        <v>0</v>
      </c>
      <c r="BR104" s="75">
        <f>各種係数!BM102</f>
        <v>8.3078268473983381E-3</v>
      </c>
      <c r="BS104" s="75">
        <f>各種係数!BN102</f>
        <v>4.4761947822941628E-3</v>
      </c>
      <c r="BT104" s="75">
        <f>各種係数!BO102</f>
        <v>1.0649627263045794E-3</v>
      </c>
      <c r="BU104" s="75">
        <f>各種係数!BP102</f>
        <v>6.1794161517153209E-3</v>
      </c>
      <c r="BV104" s="75">
        <f>各種係数!BQ102</f>
        <v>1.1642664596859626E-2</v>
      </c>
      <c r="BW104" s="75">
        <f>各種係数!BR102</f>
        <v>2.3207240659085636E-4</v>
      </c>
      <c r="BX104" s="75">
        <f>各種係数!BS102</f>
        <v>1.8077494148931708E-3</v>
      </c>
      <c r="BY104" s="75">
        <f>各種係数!BT102</f>
        <v>4.5707320789213071E-4</v>
      </c>
      <c r="BZ104" s="75">
        <f>各種係数!BU102</f>
        <v>7.6141633262595304E-4</v>
      </c>
      <c r="CA104" s="75">
        <f>各種係数!BV102</f>
        <v>9.7037132876180623E-4</v>
      </c>
      <c r="CB104" s="75">
        <f>各種係数!BW102</f>
        <v>3.2712073178119256E-3</v>
      </c>
      <c r="CC104" s="75">
        <f>各種係数!BX102</f>
        <v>1.4413988657844991E-2</v>
      </c>
      <c r="CD104" s="75">
        <f>各種係数!BY102</f>
        <v>8.0182034890020591E-3</v>
      </c>
      <c r="CE104" s="75">
        <f>各種係数!BZ102</f>
        <v>1.0472016444944344E-3</v>
      </c>
      <c r="CF104" s="75">
        <f>各種係数!CA102</f>
        <v>1.1441157075370585E-2</v>
      </c>
      <c r="CG104" s="75">
        <f>各種係数!CB102</f>
        <v>3.1640630226055469E-2</v>
      </c>
      <c r="CH104" s="75">
        <f>各種係数!CC102</f>
        <v>2.088212761300208E-2</v>
      </c>
      <c r="CI104" s="75">
        <f>各種係数!CD102</f>
        <v>1.8227904722853842E-2</v>
      </c>
      <c r="CJ104" s="75">
        <f>各種係数!CE102</f>
        <v>0</v>
      </c>
      <c r="CK104" s="75">
        <f>各種係数!CF102</f>
        <v>4.9895380653468538E-3</v>
      </c>
      <c r="CL104" s="75">
        <f>各種係数!CG102</f>
        <v>3.4895378966419708E-3</v>
      </c>
      <c r="CM104" s="75">
        <f>各種係数!CH102</f>
        <v>0</v>
      </c>
      <c r="CN104" s="75">
        <f>各種係数!CI102</f>
        <v>1.3189712024620796E-3</v>
      </c>
      <c r="CO104" s="75">
        <f>各種係数!CJ102</f>
        <v>1.1080332409972299E-2</v>
      </c>
      <c r="CP104" s="75">
        <f>各種係数!CK102</f>
        <v>3.8961038961038961E-3</v>
      </c>
      <c r="CQ104" s="75">
        <f>各種係数!CL102</f>
        <v>5.1135201472693806E-4</v>
      </c>
      <c r="CR104" s="75">
        <f>各種係数!CM102</f>
        <v>1.5263723217818983E-2</v>
      </c>
      <c r="CS104" s="75">
        <f>各種係数!CN102</f>
        <v>8.7216546224769503E-4</v>
      </c>
      <c r="CT104" s="75">
        <f>各種係数!CO102</f>
        <v>2.3942825428663234E-2</v>
      </c>
      <c r="CU104" s="75">
        <f>各種係数!CP102</f>
        <v>1.7939282428702852E-2</v>
      </c>
      <c r="CV104" s="75">
        <f>各種係数!CQ102</f>
        <v>1.5548673414003384E-2</v>
      </c>
      <c r="CW104" s="75">
        <f>各種係数!CR102</f>
        <v>3.3130328867235076E-2</v>
      </c>
      <c r="CX104" s="75">
        <f>各種係数!CS102</f>
        <v>3.3597797927461141E-2</v>
      </c>
      <c r="CY104" s="75">
        <f>各種係数!CT102</f>
        <v>1.6335458327276754E-3</v>
      </c>
      <c r="CZ104" s="75">
        <f>各種係数!CU102</f>
        <v>3.3029545855040509E-3</v>
      </c>
      <c r="DA104" s="75">
        <f>各種係数!CV102</f>
        <v>1.006084995999903E-3</v>
      </c>
      <c r="DB104" s="75">
        <f>各種係数!CW102</f>
        <v>1.4203190950108156E-3</v>
      </c>
      <c r="DC104" s="75">
        <f>各種係数!CX102</f>
        <v>4.496101784091453E-3</v>
      </c>
      <c r="DD104" s="75">
        <f>各種係数!CY102</f>
        <v>1.1609280224626074E-3</v>
      </c>
      <c r="DE104" s="75">
        <f>各種係数!CZ102</f>
        <v>1.3616212792906903E-3</v>
      </c>
      <c r="DF104" s="75">
        <f>各種係数!DA102</f>
        <v>4.828389580132696E-3</v>
      </c>
      <c r="DG104" s="75">
        <f>各種係数!DB102</f>
        <v>1.4739259298817121E-2</v>
      </c>
      <c r="DH104" s="75">
        <f>各種係数!DC102</f>
        <v>9.0569455451149105E-4</v>
      </c>
      <c r="DI104" s="75">
        <f>各種係数!DD102</f>
        <v>2.7794056090414401E-3</v>
      </c>
      <c r="DJ104" s="75">
        <f>各種係数!DE102</f>
        <v>1.4186732037399083E-2</v>
      </c>
      <c r="DK104" s="75">
        <f>各種係数!DF102</f>
        <v>3.6447978793903248E-3</v>
      </c>
      <c r="DL104" s="75">
        <f>各種係数!DG102</f>
        <v>9.1929479790631326E-3</v>
      </c>
      <c r="DM104" s="75">
        <f>各種係数!DH102</f>
        <v>1.4159869494290375E-2</v>
      </c>
      <c r="DN104" s="75">
        <f>各種係数!DI102</f>
        <v>9.4384407025774209E-3</v>
      </c>
      <c r="DO104" s="75">
        <f>各種係数!DJ102</f>
        <v>3.2444959443800694E-3</v>
      </c>
      <c r="DP104" s="75">
        <f>各種係数!DK102</f>
        <v>7.8719370245038042E-3</v>
      </c>
      <c r="DQ104" s="75">
        <f>各種係数!DL102</f>
        <v>0</v>
      </c>
      <c r="DR104" s="75">
        <f>各種係数!DM102</f>
        <v>3.3851928507533371E-3</v>
      </c>
      <c r="DS104" s="75">
        <f>各種係数!DN102</f>
        <v>1.8590872675693261E-4</v>
      </c>
      <c r="DT104" s="73">
        <f>各種係数!DO102</f>
        <v>1.3019338210500762E-4</v>
      </c>
      <c r="DU104" s="73">
        <f>各種係数!DP102</f>
        <v>2.1753717806591001E-4</v>
      </c>
      <c r="DV104" s="73">
        <f>各種係数!DQ102</f>
        <v>4.6923583138457162E-4</v>
      </c>
      <c r="DW104" s="73">
        <f>各種係数!DR102</f>
        <v>2.9021959333826663E-4</v>
      </c>
      <c r="DX104" s="73">
        <f>各種係数!DS102</f>
        <v>5.897688242095801E-4</v>
      </c>
      <c r="DY104" s="73">
        <f>各種係数!DT102</f>
        <v>4.9056196503719472E-4</v>
      </c>
      <c r="DZ104" s="73">
        <f>各種係数!DU102</f>
        <v>7.973230283547316E-4</v>
      </c>
      <c r="EA104" s="73">
        <f>各種係数!DV102</f>
        <v>9.3115619078021263E-3</v>
      </c>
      <c r="EB104" s="73">
        <f>各種係数!DW102</f>
        <v>1.696881975605943E-4</v>
      </c>
      <c r="EC104" s="73">
        <f>各種係数!DX102</f>
        <v>0</v>
      </c>
      <c r="ED104" s="73">
        <f>各種係数!DY102</f>
        <v>3.2614245686825717E-4</v>
      </c>
      <c r="EE104" s="73">
        <f>各種係数!DZ102</f>
        <v>5.5624009742792689E-4</v>
      </c>
      <c r="EF104" s="73">
        <f>各種係数!EA102</f>
        <v>3.1466491181349849E-4</v>
      </c>
      <c r="EG104" s="73">
        <f>各種係数!EB102</f>
        <v>8.1121489859028854E-4</v>
      </c>
      <c r="EH104" s="73">
        <f>各種係数!EC102</f>
        <v>2.4579877800540661E-4</v>
      </c>
      <c r="EI104" s="73">
        <f>各種係数!ED102</f>
        <v>6.7486643777291198E-4</v>
      </c>
      <c r="EJ104" s="73">
        <f>各種係数!EE102</f>
        <v>2.8641148156621624E-4</v>
      </c>
      <c r="EK104" s="73">
        <f>各種係数!EF102</f>
        <v>0</v>
      </c>
      <c r="EL104" s="73">
        <f>各種係数!EG102</f>
        <v>3.9549144667135153E-4</v>
      </c>
      <c r="EM104" s="73">
        <f>各種係数!EH102</f>
        <v>0</v>
      </c>
      <c r="EN104" s="73">
        <f>各種係数!EI102</f>
        <v>2.1840096397048245E-4</v>
      </c>
      <c r="EO104" s="73">
        <f>各種係数!EJ102</f>
        <v>4.5086794702234093E-8</v>
      </c>
      <c r="EP104" s="73">
        <f>各種係数!EK102</f>
        <v>0</v>
      </c>
      <c r="EQ104" s="73">
        <f>各種係数!EL102</f>
        <v>6.8404765955831452E-3</v>
      </c>
      <c r="ER104" s="73">
        <f>各種係数!EM102</f>
        <v>3.9278970311177313E-3</v>
      </c>
      <c r="ES104" s="73">
        <f>各種係数!EN102</f>
        <v>2.0815480576133438E-6</v>
      </c>
      <c r="ET104" s="73">
        <f>各種係数!EO102</f>
        <v>1.4195721162452483E-4</v>
      </c>
      <c r="EU104" s="73">
        <f>各種係数!EP102</f>
        <v>8.341060570590807E-4</v>
      </c>
      <c r="EV104" s="73">
        <f>各種係数!EQ102</f>
        <v>4.9869702951027464E-4</v>
      </c>
      <c r="EW104" s="73">
        <f>各種係数!ER102</f>
        <v>5.3404288390088454E-4</v>
      </c>
      <c r="EX104" s="73">
        <f>各種係数!ES102</f>
        <v>2.4604928550823237E-4</v>
      </c>
      <c r="EY104" s="73">
        <f>各種係数!ET102</f>
        <v>2.6126268938872466E-4</v>
      </c>
      <c r="EZ104" s="73">
        <f>各種係数!EU102</f>
        <v>1.4277917758275737E-3</v>
      </c>
      <c r="FA104" s="73">
        <f>各種係数!EV102</f>
        <v>4.4741182260376103E-4</v>
      </c>
      <c r="FB104" s="73">
        <f>各種係数!EW102</f>
        <v>1.4648381682273349E-4</v>
      </c>
      <c r="FC104" s="73">
        <f>各種係数!EX102</f>
        <v>0</v>
      </c>
      <c r="FD104" s="73">
        <f>各種係数!EY102</f>
        <v>1.8695735185562715E-4</v>
      </c>
      <c r="FE104" s="73">
        <f>各種係数!EZ102</f>
        <v>1.7071823661933289E-4</v>
      </c>
      <c r="FF104" s="73">
        <f>各種係数!FA102</f>
        <v>1.2512371708103974E-4</v>
      </c>
      <c r="FG104" s="73">
        <f>各種係数!FB102</f>
        <v>1.3222804910912917E-4</v>
      </c>
      <c r="FH104" s="73">
        <f>各種係数!FC102</f>
        <v>2.7127068143533594E-4</v>
      </c>
      <c r="FI104" s="73">
        <f>各種係数!FD102</f>
        <v>2.9465645210144094E-4</v>
      </c>
      <c r="FJ104" s="73">
        <f>各種係数!FE102</f>
        <v>4.6656361753253821E-4</v>
      </c>
      <c r="FK104" s="73">
        <f>各種係数!FF102</f>
        <v>4.6284065314257166E-4</v>
      </c>
      <c r="FL104" s="73">
        <f>各種係数!FG102</f>
        <v>1.1506689896254917E-3</v>
      </c>
      <c r="FM104" s="73">
        <f>各種係数!FH102</f>
        <v>3.9225476872965955E-4</v>
      </c>
      <c r="FN104" s="73">
        <f>各種係数!FI102</f>
        <v>4.729169620183641E-4</v>
      </c>
      <c r="FO104" s="73">
        <f>各種係数!FJ102</f>
        <v>6.1331209894856676E-4</v>
      </c>
      <c r="FP104" s="73">
        <f>各種係数!FK102</f>
        <v>1.0996217981808457E-3</v>
      </c>
      <c r="FQ104" s="73">
        <f>各種係数!FL102</f>
        <v>5.2621271205568966E-4</v>
      </c>
      <c r="FR104" s="73">
        <f>各種係数!FM102</f>
        <v>1.0717342782718404E-3</v>
      </c>
      <c r="FS104" s="73">
        <f>各種係数!FN102</f>
        <v>5.5600820542380978E-4</v>
      </c>
      <c r="FT104" s="73">
        <f>各種係数!FO102</f>
        <v>3.8621513918917546E-4</v>
      </c>
      <c r="FU104" s="73">
        <f>各種係数!FP102</f>
        <v>0</v>
      </c>
      <c r="FV104" s="73">
        <f>各種係数!FQ102</f>
        <v>9.9519785016084924E-4</v>
      </c>
      <c r="FW104" s="73">
        <f>各種係数!FR102</f>
        <v>6.2110463299154897E-4</v>
      </c>
      <c r="FX104" s="73">
        <f>各種係数!FS102</f>
        <v>2.3305999998015197E-4</v>
      </c>
      <c r="FY104" s="73">
        <f>各種係数!FT102</f>
        <v>8.3223200779012209E-4</v>
      </c>
      <c r="FZ104" s="73">
        <f>各種係数!FU102</f>
        <v>1.6222258798294202E-3</v>
      </c>
      <c r="GA104" s="73">
        <f>各種係数!FV102</f>
        <v>3.1693996479527082E-4</v>
      </c>
      <c r="GB104" s="73">
        <f>各種係数!FW102</f>
        <v>4.2652182929347484E-4</v>
      </c>
      <c r="GC104" s="73">
        <f>各種係数!FX102</f>
        <v>2.2855658931794856E-4</v>
      </c>
      <c r="GD104" s="73">
        <f>各種係数!FY102</f>
        <v>3.4618823109876099E-4</v>
      </c>
      <c r="GE104" s="73">
        <f>各種係数!FZ102</f>
        <v>3.1603065530356724E-4</v>
      </c>
      <c r="GF104" s="73">
        <f>各種係数!GA102</f>
        <v>5.945171126488923E-4</v>
      </c>
      <c r="GG104" s="73">
        <f>各種係数!GB102</f>
        <v>1.791413601092307E-3</v>
      </c>
      <c r="GH104" s="73">
        <f>各種係数!GC102</f>
        <v>1.2655373994793029E-3</v>
      </c>
      <c r="GI104" s="73">
        <f>各種係数!GD102</f>
        <v>3.3613046466042285E-4</v>
      </c>
      <c r="GJ104" s="73">
        <f>各種係数!GE102</f>
        <v>1.5328650426855931E-3</v>
      </c>
      <c r="GK104" s="73">
        <f>各種係数!GF102</f>
        <v>3.9609223369153641E-3</v>
      </c>
      <c r="GL104" s="73">
        <f>各種係数!GG102</f>
        <v>2.7115110987531834E-3</v>
      </c>
      <c r="GM104" s="73">
        <f>各種係数!GH102</f>
        <v>2.5497393215994139E-3</v>
      </c>
      <c r="GN104" s="73">
        <f>各種係数!GI102</f>
        <v>2.0889668977705638E-4</v>
      </c>
      <c r="GO104" s="73">
        <f>各種係数!GJ102</f>
        <v>8.5775649890806719E-4</v>
      </c>
      <c r="GP104" s="73">
        <f>各種係数!GK102</f>
        <v>5.1038535479254953E-4</v>
      </c>
      <c r="GQ104" s="73">
        <f>各種係数!GL102</f>
        <v>6.5530207224407029E-4</v>
      </c>
      <c r="GR104" s="73">
        <f>各種係数!GM102</f>
        <v>4.3169320683332345E-4</v>
      </c>
      <c r="GS104" s="73">
        <f>各種係数!GN102</f>
        <v>1.6365908982273424E-3</v>
      </c>
      <c r="GT104" s="73">
        <f>各種係数!GO102</f>
        <v>6.7456620718172081E-4</v>
      </c>
      <c r="GU104" s="73">
        <f>各種係数!GP102</f>
        <v>3.6279851899222089E-4</v>
      </c>
      <c r="GV104" s="73">
        <f>各種係数!GQ102</f>
        <v>2.0325019712387747E-3</v>
      </c>
      <c r="GW104" s="73">
        <f>各種係数!GR102</f>
        <v>1.8990965280447412E-4</v>
      </c>
      <c r="GX104" s="73">
        <f>各種係数!GS102</f>
        <v>3.4054746282469258E-3</v>
      </c>
      <c r="GY104" s="73">
        <f>各種係数!GT102</f>
        <v>2.6592513746737912E-3</v>
      </c>
      <c r="GZ104" s="73">
        <f>各種係数!GU102</f>
        <v>2.0240259818867421E-3</v>
      </c>
      <c r="HA104" s="73">
        <f>各種係数!GV102</f>
        <v>4.1713778241799591E-3</v>
      </c>
      <c r="HB104" s="73">
        <f>各種係数!GW102</f>
        <v>4.082747731485324E-3</v>
      </c>
      <c r="HC104" s="73">
        <f>各種係数!GX102</f>
        <v>3.7741099977166011E-4</v>
      </c>
      <c r="HD104" s="73">
        <f>各種係数!GY102</f>
        <v>5.262335785761903E-4</v>
      </c>
      <c r="HE104" s="73">
        <f>各種係数!GZ102</f>
        <v>3.6935736623877315E-4</v>
      </c>
      <c r="HF104" s="73">
        <f>各種係数!HA102</f>
        <v>3.7534015729951244E-4</v>
      </c>
      <c r="HG104" s="73">
        <f>各種係数!HB102</f>
        <v>8.0204590751534806E-4</v>
      </c>
      <c r="HH104" s="73">
        <f>各種係数!HC102</f>
        <v>3.8977401919454581E-4</v>
      </c>
      <c r="HI104" s="73">
        <f>各種係数!HD102</f>
        <v>3.1536358079297159E-4</v>
      </c>
      <c r="HJ104" s="73">
        <f>各種係数!HE102</f>
        <v>8.3550998625657566E-4</v>
      </c>
      <c r="HK104" s="73">
        <f>各種係数!HF102</f>
        <v>2.014167098214953E-3</v>
      </c>
      <c r="HL104" s="73">
        <f>各種係数!HG102</f>
        <v>1.0014298149425647</v>
      </c>
      <c r="HM104" s="73">
        <f>各種係数!HH102</f>
        <v>4.7501953039232975E-4</v>
      </c>
      <c r="HN104" s="73">
        <f>各種係数!HI102</f>
        <v>1.7932239988166865E-3</v>
      </c>
      <c r="HO104" s="73">
        <f>各種係数!HJ102</f>
        <v>8.405233820887243E-4</v>
      </c>
      <c r="HP104" s="73">
        <f>各種係数!HK102</f>
        <v>1.3728323030568761E-3</v>
      </c>
      <c r="HQ104" s="73">
        <f>各種係数!HL102</f>
        <v>1.8259632589931621E-3</v>
      </c>
      <c r="HR104" s="73">
        <f>各種係数!HM102</f>
        <v>1.2919099472384035E-3</v>
      </c>
      <c r="HS104" s="73">
        <f>各種係数!HN102</f>
        <v>5.2738626882003147E-4</v>
      </c>
      <c r="HT104" s="73">
        <f>各種係数!HO102</f>
        <v>1.1083223215742329E-3</v>
      </c>
      <c r="HU104" s="73">
        <f>各種係数!HP102</f>
        <v>3.4173243944033067E-4</v>
      </c>
      <c r="HV104" s="73">
        <f>各種係数!HQ102</f>
        <v>6.4926282481999513E-4</v>
      </c>
      <c r="HW104" s="203">
        <v>0</v>
      </c>
      <c r="HX104" s="203">
        <f t="shared" si="49"/>
        <v>0</v>
      </c>
      <c r="HY104" s="203">
        <f t="shared" si="50"/>
        <v>0</v>
      </c>
      <c r="HZ104" s="72">
        <f>各種係数!HT102</f>
        <v>2.2415940224159402E-4</v>
      </c>
      <c r="IA104" s="221">
        <f t="shared" si="30"/>
        <v>0</v>
      </c>
      <c r="IB104" s="203">
        <f t="shared" si="37"/>
        <v>0</v>
      </c>
      <c r="IC104" s="219">
        <f t="shared" si="38"/>
        <v>0</v>
      </c>
      <c r="ID104" s="219">
        <f t="shared" si="39"/>
        <v>0</v>
      </c>
      <c r="IE104" s="72">
        <f>各種係数!HT102</f>
        <v>2.2415940224159402E-4</v>
      </c>
      <c r="IF104" s="221">
        <f t="shared" si="51"/>
        <v>0</v>
      </c>
      <c r="II104" s="72">
        <f>各種係数!I102</f>
        <v>1.775344372424641E-5</v>
      </c>
      <c r="IJ104" s="219">
        <f t="shared" si="40"/>
        <v>0</v>
      </c>
      <c r="IK104" s="73">
        <f>各種係数!C102</f>
        <v>0.11270891862292276</v>
      </c>
      <c r="IL104" s="219">
        <f t="shared" si="41"/>
        <v>0</v>
      </c>
      <c r="IM104" s="232">
        <v>0</v>
      </c>
      <c r="IN104" s="545">
        <f>各種係数!E102</f>
        <v>0.10404166194950752</v>
      </c>
      <c r="IO104" s="219">
        <f t="shared" si="42"/>
        <v>0</v>
      </c>
      <c r="IP104" s="545">
        <f>各種係数!F102</f>
        <v>9.0456243631835159E-2</v>
      </c>
      <c r="IQ104" s="232">
        <f t="shared" si="43"/>
        <v>0</v>
      </c>
      <c r="IR104" s="72">
        <f>各種係数!HT102</f>
        <v>2.2415940224159402E-4</v>
      </c>
      <c r="IS104" s="233">
        <f t="shared" si="44"/>
        <v>0</v>
      </c>
      <c r="IT104" s="234">
        <f t="shared" si="45"/>
        <v>0</v>
      </c>
      <c r="IU104" s="234">
        <f t="shared" si="46"/>
        <v>0</v>
      </c>
      <c r="IV104" s="234">
        <f t="shared" si="47"/>
        <v>0</v>
      </c>
      <c r="IW104" s="235">
        <f t="shared" si="48"/>
        <v>0</v>
      </c>
      <c r="IY104" s="177"/>
      <c r="IZ104" s="181"/>
      <c r="JA104" s="178"/>
      <c r="JB104" s="181"/>
    </row>
    <row r="105" spans="1:262">
      <c r="A105" s="6" t="s">
        <v>319</v>
      </c>
      <c r="B105" s="1" t="s">
        <v>320</v>
      </c>
      <c r="C105" s="219">
        <f>'計算2-1'!AC105</f>
        <v>0</v>
      </c>
      <c r="D105" s="545">
        <f>各種係数!D103</f>
        <v>0.59432398493093341</v>
      </c>
      <c r="E105" s="545">
        <f>各種係数!E103</f>
        <v>0.40567601506906653</v>
      </c>
      <c r="F105" s="545">
        <f>各種係数!F103</f>
        <v>0.38534951862704059</v>
      </c>
      <c r="G105" s="546">
        <f t="shared" si="32"/>
        <v>0</v>
      </c>
      <c r="H105" s="546">
        <f t="shared" si="33"/>
        <v>0</v>
      </c>
      <c r="I105" s="546">
        <f t="shared" si="34"/>
        <v>0</v>
      </c>
      <c r="J105" s="72">
        <f>各種係数!HT103</f>
        <v>1.0821264127249895E-3</v>
      </c>
      <c r="K105" s="221">
        <f t="shared" si="35"/>
        <v>0</v>
      </c>
      <c r="L105" s="546">
        <v>0</v>
      </c>
      <c r="M105" s="558">
        <f>各種係数!C103</f>
        <v>1</v>
      </c>
      <c r="N105" s="546">
        <f t="shared" si="36"/>
        <v>0</v>
      </c>
      <c r="O105" s="75">
        <f>各種係数!J103</f>
        <v>1.4176967345855787E-2</v>
      </c>
      <c r="P105" s="75">
        <f>各種係数!K103</f>
        <v>2.7211200781449871E-3</v>
      </c>
      <c r="Q105" s="75">
        <f>各種係数!L103</f>
        <v>3.0339586223535799E-2</v>
      </c>
      <c r="R105" s="75">
        <f>各種係数!M103</f>
        <v>3.1838912313914467E-3</v>
      </c>
      <c r="S105" s="75">
        <f>各種係数!N103</f>
        <v>0</v>
      </c>
      <c r="T105" s="75">
        <f>各種係数!O103</f>
        <v>9.0090090090090089E-3</v>
      </c>
      <c r="U105" s="75">
        <f>各種係数!P103</f>
        <v>6.3380281690140847E-3</v>
      </c>
      <c r="V105" s="75">
        <f>各種係数!Q103</f>
        <v>2.4818857626799661E-3</v>
      </c>
      <c r="W105" s="75">
        <f>各種係数!R103</f>
        <v>5.8268740853162776E-3</v>
      </c>
      <c r="X105" s="75">
        <f>各種係数!S103</f>
        <v>7.6982294072363352E-4</v>
      </c>
      <c r="Y105" s="75">
        <f>各種係数!T103</f>
        <v>0</v>
      </c>
      <c r="Z105" s="75">
        <f>各種係数!U103</f>
        <v>4.1053711939787888E-3</v>
      </c>
      <c r="AA105" s="75">
        <f>各種係数!V103</f>
        <v>1.384572782375927E-3</v>
      </c>
      <c r="AB105" s="75">
        <f>各種係数!W103</f>
        <v>4.1259097862871444E-3</v>
      </c>
      <c r="AC105" s="75">
        <f>各種係数!X103</f>
        <v>6.8102048300068107E-4</v>
      </c>
      <c r="AD105" s="75">
        <f>各種係数!Y103</f>
        <v>1.5845767859500859E-3</v>
      </c>
      <c r="AE105" s="75">
        <f>各種係数!Z103</f>
        <v>1.7387251738725173E-3</v>
      </c>
      <c r="AF105" s="75">
        <f>各種係数!AA103</f>
        <v>1.2823081546784211E-3</v>
      </c>
      <c r="AG105" s="75">
        <f>各種係数!AB103</f>
        <v>0</v>
      </c>
      <c r="AH105" s="75">
        <f>各種係数!AC103</f>
        <v>7.0577856197617996E-3</v>
      </c>
      <c r="AI105" s="75">
        <f>各種係数!AD103</f>
        <v>0</v>
      </c>
      <c r="AJ105" s="75">
        <f>各種係数!AE103</f>
        <v>6.7036966098448572E-3</v>
      </c>
      <c r="AK105" s="75">
        <f>各種係数!AF103</f>
        <v>0</v>
      </c>
      <c r="AL105" s="75">
        <f>各種係数!AG103</f>
        <v>0</v>
      </c>
      <c r="AM105" s="75">
        <f>各種係数!AH103</f>
        <v>3.0768168132340799E-3</v>
      </c>
      <c r="AN105" s="75">
        <f>各種係数!AI103</f>
        <v>1.27831715210356E-3</v>
      </c>
      <c r="AO105" s="75">
        <f>各種係数!AJ103</f>
        <v>0</v>
      </c>
      <c r="AP105" s="75">
        <f>各種係数!AK103</f>
        <v>4.7251927381248447E-3</v>
      </c>
      <c r="AQ105" s="75">
        <f>各種係数!AL103</f>
        <v>3.51417004048583E-3</v>
      </c>
      <c r="AR105" s="75">
        <f>各種係数!AM103</f>
        <v>5.9804847340258109E-3</v>
      </c>
      <c r="AS105" s="75">
        <f>各種係数!AN103</f>
        <v>2.0290835306053432E-3</v>
      </c>
      <c r="AT105" s="75">
        <f>各種係数!AO103</f>
        <v>2.8816314467267623E-3</v>
      </c>
      <c r="AU105" s="75">
        <f>各種係数!AP103</f>
        <v>5.5627068775285027E-3</v>
      </c>
      <c r="AV105" s="75">
        <f>各種係数!AQ103</f>
        <v>7.7922077922077922E-3</v>
      </c>
      <c r="AW105" s="75">
        <f>各種係数!AR103</f>
        <v>5.631639575067196E-3</v>
      </c>
      <c r="AX105" s="75">
        <f>各種係数!AS103</f>
        <v>5.434782608695652E-3</v>
      </c>
      <c r="AY105" s="75">
        <f>各種係数!AT103</f>
        <v>0</v>
      </c>
      <c r="AZ105" s="75">
        <f>各種係数!AU103</f>
        <v>3.213662657239923E-3</v>
      </c>
      <c r="BA105" s="75">
        <f>各種係数!AV103</f>
        <v>9.0076565080318271E-4</v>
      </c>
      <c r="BB105" s="75">
        <f>各種係数!AW103</f>
        <v>1.2362467548522685E-3</v>
      </c>
      <c r="BC105" s="75">
        <f>各種係数!AX103</f>
        <v>2.666766826923077E-3</v>
      </c>
      <c r="BD105" s="75">
        <f>各種係数!AY103</f>
        <v>3.1449269075608383E-3</v>
      </c>
      <c r="BE105" s="75">
        <f>各種係数!AZ103</f>
        <v>2.9426559356136822E-3</v>
      </c>
      <c r="BF105" s="75">
        <f>各種係数!BA103</f>
        <v>2.235194147855322E-3</v>
      </c>
      <c r="BG105" s="75">
        <f>各種係数!BB103</f>
        <v>2.333944871773293E-3</v>
      </c>
      <c r="BH105" s="75">
        <f>各種係数!BC103</f>
        <v>2.9811410425352662E-3</v>
      </c>
      <c r="BI105" s="75">
        <f>各種係数!BD103</f>
        <v>2.7344155619397044E-3</v>
      </c>
      <c r="BJ105" s="75">
        <f>各種係数!BE103</f>
        <v>4.994012669374423E-3</v>
      </c>
      <c r="BK105" s="75">
        <f>各種係数!BF103</f>
        <v>2.6621714685113426E-3</v>
      </c>
      <c r="BL105" s="75">
        <f>各種係数!BG103</f>
        <v>9.3516209476309225E-4</v>
      </c>
      <c r="BM105" s="75">
        <f>各種係数!BH103</f>
        <v>2.6075619295958278E-3</v>
      </c>
      <c r="BN105" s="75">
        <f>各種係数!BI103</f>
        <v>1.7406899461968562E-3</v>
      </c>
      <c r="BO105" s="75">
        <f>各種係数!BJ103</f>
        <v>1.2739626304295074E-3</v>
      </c>
      <c r="BP105" s="75">
        <f>各種係数!BK103</f>
        <v>6.6562112480851999E-4</v>
      </c>
      <c r="BQ105" s="75">
        <f>各種係数!BL103</f>
        <v>0</v>
      </c>
      <c r="BR105" s="75">
        <f>各種係数!BM103</f>
        <v>1.3117621337997377E-3</v>
      </c>
      <c r="BS105" s="75">
        <f>各種係数!BN103</f>
        <v>2.1815797802595288E-3</v>
      </c>
      <c r="BT105" s="75">
        <f>各種係数!BO103</f>
        <v>1.0649627263045794E-3</v>
      </c>
      <c r="BU105" s="75">
        <f>各種係数!BP103</f>
        <v>1.7046665246111229E-3</v>
      </c>
      <c r="BV105" s="75">
        <f>各種係数!BQ103</f>
        <v>1.1852442337343585E-3</v>
      </c>
      <c r="BW105" s="75">
        <f>各種係数!BR103</f>
        <v>1.392434439545138E-3</v>
      </c>
      <c r="BX105" s="75">
        <f>各種係数!BS103</f>
        <v>1.3547634826229563E-3</v>
      </c>
      <c r="BY105" s="75">
        <f>各種係数!BT103</f>
        <v>3.2852136817246897E-3</v>
      </c>
      <c r="BZ105" s="75">
        <f>各種係数!BU103</f>
        <v>2.4758311718934213E-3</v>
      </c>
      <c r="CA105" s="75">
        <f>各種係数!BV103</f>
        <v>2.2641997671108811E-3</v>
      </c>
      <c r="CB105" s="75">
        <f>各種係数!BW103</f>
        <v>1.8691651690460324E-2</v>
      </c>
      <c r="CC105" s="75">
        <f>各種係数!BX103</f>
        <v>1.7722117202268431E-3</v>
      </c>
      <c r="CD105" s="75">
        <f>各種係数!BY103</f>
        <v>9.7085274677646549E-3</v>
      </c>
      <c r="CE105" s="75">
        <f>各種係数!BZ103</f>
        <v>6.8455959353062095E-3</v>
      </c>
      <c r="CF105" s="75">
        <f>各種係数!CA103</f>
        <v>3.5671799805932317E-4</v>
      </c>
      <c r="CG105" s="75">
        <f>各種係数!CB103</f>
        <v>1.3512489018315443E-3</v>
      </c>
      <c r="CH105" s="75">
        <f>各種係数!CC103</f>
        <v>1.0506730874466454E-3</v>
      </c>
      <c r="CI105" s="75">
        <f>各種係数!CD103</f>
        <v>6.7096581801915983E-4</v>
      </c>
      <c r="CJ105" s="75">
        <f>各種係数!CE103</f>
        <v>0</v>
      </c>
      <c r="CK105" s="75">
        <f>各種係数!CF103</f>
        <v>8.047642040882022E-4</v>
      </c>
      <c r="CL105" s="75">
        <f>各種係数!CG103</f>
        <v>1.3574042004661398E-2</v>
      </c>
      <c r="CM105" s="75">
        <f>各種係数!CH103</f>
        <v>0.19409704852426213</v>
      </c>
      <c r="CN105" s="75">
        <f>各種係数!CI103</f>
        <v>4.3965706748735987E-4</v>
      </c>
      <c r="CO105" s="75">
        <f>各種係数!CJ103</f>
        <v>3.4626038781163434E-3</v>
      </c>
      <c r="CP105" s="75">
        <f>各種係数!CK103</f>
        <v>3.8961038961038961E-3</v>
      </c>
      <c r="CQ105" s="75">
        <f>各種係数!CL103</f>
        <v>3.0681120883616284E-3</v>
      </c>
      <c r="CR105" s="75">
        <f>各種係数!CM103</f>
        <v>5.1444400474871385E-3</v>
      </c>
      <c r="CS105" s="75">
        <f>各種係数!CN103</f>
        <v>1.121355594318465E-3</v>
      </c>
      <c r="CT105" s="75">
        <f>各種係数!CO103</f>
        <v>3.6513052199059425E-3</v>
      </c>
      <c r="CU105" s="75">
        <f>各種係数!CP103</f>
        <v>4.6918123275069001E-3</v>
      </c>
      <c r="CV105" s="75">
        <f>各種係数!CQ103</f>
        <v>7.662590594170046E-3</v>
      </c>
      <c r="CW105" s="75">
        <f>各種係数!CR103</f>
        <v>2.1924482338611449E-3</v>
      </c>
      <c r="CX105" s="75">
        <f>各種係数!CS103</f>
        <v>2.1049222797927462E-3</v>
      </c>
      <c r="CY105" s="75">
        <f>各種係数!CT103</f>
        <v>5.9988971258360963E-3</v>
      </c>
      <c r="CZ105" s="75">
        <f>各種係数!CU103</f>
        <v>1.6718101185177821E-3</v>
      </c>
      <c r="DA105" s="75">
        <f>各種係数!CV103</f>
        <v>3.8182743824092705E-3</v>
      </c>
      <c r="DB105" s="75">
        <f>各種係数!CW103</f>
        <v>9.7364630541377456E-4</v>
      </c>
      <c r="DC105" s="75">
        <f>各種係数!CX103</f>
        <v>5.7875352752666575E-3</v>
      </c>
      <c r="DD105" s="75">
        <f>各種係数!CY103</f>
        <v>4.076747241671016E-3</v>
      </c>
      <c r="DE105" s="75">
        <f>各種係数!CZ103</f>
        <v>1.1795440151994934E-3</v>
      </c>
      <c r="DF105" s="75">
        <f>各種係数!DA103</f>
        <v>3.157023956240609E-3</v>
      </c>
      <c r="DG105" s="75">
        <f>各種係数!DB103</f>
        <v>5.842300606125337E-2</v>
      </c>
      <c r="DH105" s="75">
        <f>各種係数!DC103</f>
        <v>7.9248273519755459E-4</v>
      </c>
      <c r="DI105" s="75">
        <f>各種係数!DD103</f>
        <v>2.5299288405190457E-2</v>
      </c>
      <c r="DJ105" s="75">
        <f>各種係数!DE103</f>
        <v>1.7018000587526211E-3</v>
      </c>
      <c r="DK105" s="75">
        <f>各種係数!DF103</f>
        <v>1.6843384139606803E-3</v>
      </c>
      <c r="DL105" s="75">
        <f>各種係数!DG103</f>
        <v>8.4087602275089281E-4</v>
      </c>
      <c r="DM105" s="75">
        <f>各種係数!DH103</f>
        <v>3.00163132137031E-3</v>
      </c>
      <c r="DN105" s="75">
        <f>各種係数!DI103</f>
        <v>2.1781017005947892E-3</v>
      </c>
      <c r="DO105" s="75">
        <f>各種係数!DJ103</f>
        <v>6.9524913093858636E-4</v>
      </c>
      <c r="DP105" s="75">
        <f>各種係数!DK103</f>
        <v>5.2799577603379177E-4</v>
      </c>
      <c r="DQ105" s="75">
        <f>各種係数!DL103</f>
        <v>0</v>
      </c>
      <c r="DR105" s="75">
        <f>各種係数!DM103</f>
        <v>4.3849648325820426E-4</v>
      </c>
      <c r="DS105" s="75">
        <f>各種係数!DN103</f>
        <v>3.3978129907597091E-2</v>
      </c>
      <c r="DT105" s="73">
        <f>各種係数!DO103</f>
        <v>1.0559209557443928E-2</v>
      </c>
      <c r="DU105" s="73">
        <f>各種係数!DP103</f>
        <v>3.7755717513725369E-2</v>
      </c>
      <c r="DV105" s="73">
        <f>各種係数!DQ103</f>
        <v>1.3478867977540316E-2</v>
      </c>
      <c r="DW105" s="73">
        <f>各種係数!DR103</f>
        <v>7.3131919525546195E-3</v>
      </c>
      <c r="DX105" s="73">
        <f>各種係数!DS103</f>
        <v>2.5644920315820635E-2</v>
      </c>
      <c r="DY105" s="73">
        <f>各種係数!DT103</f>
        <v>6.1819128636702553E-2</v>
      </c>
      <c r="DZ105" s="73">
        <f>各種係数!DU103</f>
        <v>9.674642971459849E-3</v>
      </c>
      <c r="EA105" s="73">
        <f>各種係数!DV103</f>
        <v>1.1568176088463672E-2</v>
      </c>
      <c r="EB105" s="73">
        <f>各種係数!DW103</f>
        <v>4.1714048323665213E-3</v>
      </c>
      <c r="EC105" s="73">
        <f>各種係数!DX103</f>
        <v>0</v>
      </c>
      <c r="ED105" s="73">
        <f>各種係数!DY103</f>
        <v>1.1504925337215107E-2</v>
      </c>
      <c r="EE105" s="73">
        <f>各種係数!DZ103</f>
        <v>3.8966021376772007E-3</v>
      </c>
      <c r="EF105" s="73">
        <f>各種係数!EA103</f>
        <v>1.1787574116223172E-2</v>
      </c>
      <c r="EG105" s="73">
        <f>各種係数!EB103</f>
        <v>4.7523279875395516E-3</v>
      </c>
      <c r="EH105" s="73">
        <f>各種係数!EC103</f>
        <v>5.1700744710289244E-3</v>
      </c>
      <c r="EI105" s="73">
        <f>各種係数!ED103</f>
        <v>4.2649582660186465E-3</v>
      </c>
      <c r="EJ105" s="73">
        <f>各種係数!EE103</f>
        <v>6.192318610278206E-3</v>
      </c>
      <c r="EK105" s="73">
        <f>各種係数!EF103</f>
        <v>0</v>
      </c>
      <c r="EL105" s="73">
        <f>各種係数!EG103</f>
        <v>1.3030518589137778E-2</v>
      </c>
      <c r="EM105" s="73">
        <f>各種係数!EH103</f>
        <v>0</v>
      </c>
      <c r="EN105" s="73">
        <f>各種係数!EI103</f>
        <v>9.4844587627700063E-3</v>
      </c>
      <c r="EO105" s="73">
        <f>各種係数!EJ103</f>
        <v>1.957975996647208E-6</v>
      </c>
      <c r="EP105" s="73">
        <f>各種係数!EK103</f>
        <v>0</v>
      </c>
      <c r="EQ105" s="73">
        <f>各種係数!EL103</f>
        <v>5.0085037340269157E-3</v>
      </c>
      <c r="ER105" s="73">
        <f>各種係数!EM103</f>
        <v>2.6245144714728782E-3</v>
      </c>
      <c r="ES105" s="73">
        <f>各種係数!EN103</f>
        <v>9.0511963128244219E-5</v>
      </c>
      <c r="ET105" s="73">
        <f>各種係数!EO103</f>
        <v>7.2120083838586495E-3</v>
      </c>
      <c r="EU105" s="73">
        <f>各種係数!EP103</f>
        <v>5.5245477384750115E-3</v>
      </c>
      <c r="EV105" s="73">
        <f>各種係数!EQ103</f>
        <v>7.8877221229271943E-3</v>
      </c>
      <c r="EW105" s="73">
        <f>各種係数!ER103</f>
        <v>8.6047816417557949E-3</v>
      </c>
      <c r="EX105" s="73">
        <f>各種係数!ES103</f>
        <v>7.6651167020843182E-3</v>
      </c>
      <c r="EY105" s="73">
        <f>各種係数!ET103</f>
        <v>1.800687350897115E-2</v>
      </c>
      <c r="EZ105" s="73">
        <f>各種係数!EU103</f>
        <v>1.2655843036452483E-2</v>
      </c>
      <c r="FA105" s="73">
        <f>各種係数!EV103</f>
        <v>1.6337266462334309E-2</v>
      </c>
      <c r="FB105" s="73">
        <f>各種係数!EW103</f>
        <v>1.0888912375284256E-2</v>
      </c>
      <c r="FC105" s="73">
        <f>各種係数!EX103</f>
        <v>0</v>
      </c>
      <c r="FD105" s="73">
        <f>各種係数!EY103</f>
        <v>6.8096999436698105E-3</v>
      </c>
      <c r="FE105" s="73">
        <f>各種係数!EZ103</f>
        <v>2.6480108097113467E-3</v>
      </c>
      <c r="FF105" s="73">
        <f>各種係数!FA103</f>
        <v>5.9509317554740215E-3</v>
      </c>
      <c r="FG105" s="73">
        <f>各種係数!FB103</f>
        <v>4.3702563967668532E-3</v>
      </c>
      <c r="FH105" s="73">
        <f>各種係数!FC103</f>
        <v>6.2164295835695866E-3</v>
      </c>
      <c r="FI105" s="73">
        <f>各種係数!FD103</f>
        <v>6.2493395464468292E-3</v>
      </c>
      <c r="FJ105" s="73">
        <f>各種係数!FE103</f>
        <v>4.226425654960635E-3</v>
      </c>
      <c r="FK105" s="73">
        <f>各種係数!FF103</f>
        <v>4.7835956082934866E-3</v>
      </c>
      <c r="FL105" s="73">
        <f>各種係数!FG103</f>
        <v>6.9347483942840734E-3</v>
      </c>
      <c r="FM105" s="73">
        <f>各種係数!FH103</f>
        <v>5.0403619758091715E-3</v>
      </c>
      <c r="FN105" s="73">
        <f>各種係数!FI103</f>
        <v>7.1963420712085066E-3</v>
      </c>
      <c r="FO105" s="73">
        <f>各種係数!FJ103</f>
        <v>4.7066262746746773E-3</v>
      </c>
      <c r="FP105" s="73">
        <f>各種係数!FK103</f>
        <v>2.5918920292586699E-3</v>
      </c>
      <c r="FQ105" s="73">
        <f>各種係数!FL103</f>
        <v>4.4903402363936865E-3</v>
      </c>
      <c r="FR105" s="73">
        <f>各種係数!FM103</f>
        <v>3.6049361539528136E-3</v>
      </c>
      <c r="FS105" s="73">
        <f>各種係数!FN103</f>
        <v>2.0783864591809808E-3</v>
      </c>
      <c r="FT105" s="73">
        <f>各種係数!FO103</f>
        <v>3.4459696459728183E-3</v>
      </c>
      <c r="FU105" s="73">
        <f>各種係数!FP103</f>
        <v>0</v>
      </c>
      <c r="FV105" s="73">
        <f>各種係数!FQ103</f>
        <v>2.1128450969621561E-3</v>
      </c>
      <c r="FW105" s="73">
        <f>各種係数!FR103</f>
        <v>3.6463203777082958E-3</v>
      </c>
      <c r="FX105" s="73">
        <f>各種係数!FS103</f>
        <v>2.5566159799338137E-3</v>
      </c>
      <c r="FY105" s="73">
        <f>各種係数!FT103</f>
        <v>3.2470187461665508E-3</v>
      </c>
      <c r="FZ105" s="73">
        <f>各種係数!FU103</f>
        <v>1.3746776238689452E-2</v>
      </c>
      <c r="GA105" s="73">
        <f>各種係数!FV103</f>
        <v>1.1940906820339549E-2</v>
      </c>
      <c r="GB105" s="73">
        <f>各種係数!FW103</f>
        <v>7.6762048686159533E-3</v>
      </c>
      <c r="GC105" s="73">
        <f>各種係数!FX103</f>
        <v>9.6789369754707623E-3</v>
      </c>
      <c r="GD105" s="73">
        <f>各種係数!FY103</f>
        <v>1.0674437504507467E-2</v>
      </c>
      <c r="GE105" s="73">
        <f>各種係数!FZ103</f>
        <v>7.5001601331205169E-3</v>
      </c>
      <c r="GF105" s="73">
        <f>各種係数!GA103</f>
        <v>2.356837939338945E-2</v>
      </c>
      <c r="GG105" s="73">
        <f>各種係数!GB103</f>
        <v>5.6188077955950056E-3</v>
      </c>
      <c r="GH105" s="73">
        <f>各種係数!GC103</f>
        <v>1.5699332578912012E-2</v>
      </c>
      <c r="GI105" s="73">
        <f>各種係数!GD103</f>
        <v>1.4086217264465651E-2</v>
      </c>
      <c r="GJ105" s="73">
        <f>各種係数!GE103</f>
        <v>1.0524945955674504E-2</v>
      </c>
      <c r="GK105" s="73">
        <f>各種係数!GF103</f>
        <v>5.2029958856111497E-3</v>
      </c>
      <c r="GL105" s="73">
        <f>各種係数!GG103</f>
        <v>3.0471740292663677E-3</v>
      </c>
      <c r="GM105" s="73">
        <f>各種係数!GH103</f>
        <v>2.5672259800303583E-3</v>
      </c>
      <c r="GN105" s="73">
        <f>各種係数!GI103</f>
        <v>6.5330991908510493E-4</v>
      </c>
      <c r="GO105" s="73">
        <f>各種係数!GJ103</f>
        <v>4.1763784133681623E-3</v>
      </c>
      <c r="GP105" s="73">
        <f>各種係数!GK103</f>
        <v>1.512450647095712E-2</v>
      </c>
      <c r="GQ105" s="73">
        <f>各種係数!GL103</f>
        <v>0.20700739501710996</v>
      </c>
      <c r="GR105" s="73">
        <f>各種係数!GM103</f>
        <v>2.4085024833887122E-3</v>
      </c>
      <c r="GS105" s="73">
        <f>各種係数!GN103</f>
        <v>7.5638743738477435E-3</v>
      </c>
      <c r="GT105" s="73">
        <f>各種係数!GO103</f>
        <v>5.6810188980733634E-3</v>
      </c>
      <c r="GU105" s="73">
        <f>各種係数!GP103</f>
        <v>7.4038506776938342E-3</v>
      </c>
      <c r="GV105" s="73">
        <f>各種係数!GQ103</f>
        <v>8.4044923134710056E-3</v>
      </c>
      <c r="GW105" s="73">
        <f>各種係数!GR103</f>
        <v>4.3788118985129574E-3</v>
      </c>
      <c r="GX105" s="73">
        <f>各種係数!GS103</f>
        <v>8.1476046283130866E-3</v>
      </c>
      <c r="GY105" s="73">
        <f>各種係数!GT103</f>
        <v>9.3582729607399363E-3</v>
      </c>
      <c r="GZ105" s="73">
        <f>各種係数!GU103</f>
        <v>1.2342197074311227E-2</v>
      </c>
      <c r="HA105" s="73">
        <f>各種係数!GV103</f>
        <v>4.8986499749023565E-3</v>
      </c>
      <c r="HB105" s="73">
        <f>各種係数!GW103</f>
        <v>8.135423850577625E-3</v>
      </c>
      <c r="HC105" s="73">
        <f>各種係数!GX103</f>
        <v>1.1020578049685871E-2</v>
      </c>
      <c r="HD105" s="73">
        <f>各種係数!GY103</f>
        <v>6.5689583067161288E-3</v>
      </c>
      <c r="HE105" s="73">
        <f>各種係数!GZ103</f>
        <v>7.5337726174768971E-3</v>
      </c>
      <c r="HF105" s="73">
        <f>各種係数!HA103</f>
        <v>3.4650228541879395E-3</v>
      </c>
      <c r="HG105" s="73">
        <f>各種係数!HB103</f>
        <v>1.0826322577913368E-2</v>
      </c>
      <c r="HH105" s="73">
        <f>各種係数!HC103</f>
        <v>7.3471869214997623E-3</v>
      </c>
      <c r="HI105" s="73">
        <f>各種係数!HD103</f>
        <v>4.1119265908592748E-3</v>
      </c>
      <c r="HJ105" s="73">
        <f>各種係数!HE103</f>
        <v>8.0234882384029697E-3</v>
      </c>
      <c r="HK105" s="73">
        <f>各種係数!HF103</f>
        <v>6.369921282400752E-2</v>
      </c>
      <c r="HL105" s="73">
        <f>各種係数!HG103</f>
        <v>7.3956418826720679E-3</v>
      </c>
      <c r="HM105" s="73">
        <f>各種係数!HH103</f>
        <v>1.028758683437865</v>
      </c>
      <c r="HN105" s="73">
        <f>各種係数!HI103</f>
        <v>4.2705137704314288E-3</v>
      </c>
      <c r="HO105" s="73">
        <f>各種係数!HJ103</f>
        <v>2.0564281886510029E-2</v>
      </c>
      <c r="HP105" s="73">
        <f>各種係数!HK103</f>
        <v>5.0261327234214313E-3</v>
      </c>
      <c r="HQ105" s="73">
        <f>各種係数!HL103</f>
        <v>9.1180548710125681E-3</v>
      </c>
      <c r="HR105" s="73">
        <f>各種係数!HM103</f>
        <v>1.2925426900412788E-2</v>
      </c>
      <c r="HS105" s="73">
        <f>各種係数!HN103</f>
        <v>4.0733405379798108E-3</v>
      </c>
      <c r="HT105" s="73">
        <f>各種係数!HO103</f>
        <v>1.0753538229732245E-2</v>
      </c>
      <c r="HU105" s="73">
        <f>各種係数!HP103</f>
        <v>2.7834875215358959E-3</v>
      </c>
      <c r="HV105" s="73">
        <f>各種係数!HQ103</f>
        <v>4.5214515184282666E-3</v>
      </c>
      <c r="HW105" s="203">
        <v>0</v>
      </c>
      <c r="HX105" s="203">
        <f t="shared" si="49"/>
        <v>0</v>
      </c>
      <c r="HY105" s="203">
        <f t="shared" si="50"/>
        <v>0</v>
      </c>
      <c r="HZ105" s="72">
        <f>各種係数!HT103</f>
        <v>1.0821264127249895E-3</v>
      </c>
      <c r="IA105" s="221">
        <f t="shared" si="30"/>
        <v>0</v>
      </c>
      <c r="IB105" s="203">
        <f t="shared" si="37"/>
        <v>0</v>
      </c>
      <c r="IC105" s="219">
        <f t="shared" si="38"/>
        <v>0</v>
      </c>
      <c r="ID105" s="219">
        <f t="shared" si="39"/>
        <v>0</v>
      </c>
      <c r="IE105" s="72">
        <f>各種係数!HT103</f>
        <v>1.0821264127249895E-3</v>
      </c>
      <c r="IF105" s="221">
        <f t="shared" si="51"/>
        <v>0</v>
      </c>
      <c r="II105" s="72">
        <f>各種係数!I103</f>
        <v>5.5390744419648802E-3</v>
      </c>
      <c r="IJ105" s="219">
        <f t="shared" si="40"/>
        <v>0</v>
      </c>
      <c r="IK105" s="73">
        <f>各種係数!C103</f>
        <v>1</v>
      </c>
      <c r="IL105" s="219">
        <f t="shared" si="41"/>
        <v>0</v>
      </c>
      <c r="IM105" s="232">
        <v>0</v>
      </c>
      <c r="IN105" s="545">
        <f>各種係数!E103</f>
        <v>0.40567601506906653</v>
      </c>
      <c r="IO105" s="219">
        <f t="shared" si="42"/>
        <v>0</v>
      </c>
      <c r="IP105" s="545">
        <f>各種係数!F103</f>
        <v>0.38534951862704059</v>
      </c>
      <c r="IQ105" s="232">
        <f t="shared" si="43"/>
        <v>0</v>
      </c>
      <c r="IR105" s="72">
        <f>各種係数!HT103</f>
        <v>1.0821264127249895E-3</v>
      </c>
      <c r="IS105" s="233">
        <f t="shared" si="44"/>
        <v>0</v>
      </c>
      <c r="IT105" s="234">
        <f t="shared" si="45"/>
        <v>0</v>
      </c>
      <c r="IU105" s="234">
        <f t="shared" si="46"/>
        <v>0</v>
      </c>
      <c r="IV105" s="234">
        <f t="shared" si="47"/>
        <v>0</v>
      </c>
      <c r="IW105" s="235">
        <f t="shared" si="48"/>
        <v>0</v>
      </c>
      <c r="IY105" s="177"/>
      <c r="IZ105" s="181"/>
      <c r="JA105" s="178"/>
      <c r="JB105" s="181"/>
    </row>
    <row r="106" spans="1:262">
      <c r="A106" s="6" t="s">
        <v>321</v>
      </c>
      <c r="B106" s="1" t="s">
        <v>69</v>
      </c>
      <c r="C106" s="219">
        <f>'計算2-1'!AC106</f>
        <v>0</v>
      </c>
      <c r="D106" s="545">
        <f>各種係数!D104</f>
        <v>0.25525987905063868</v>
      </c>
      <c r="E106" s="545">
        <f>各種係数!E104</f>
        <v>0.74474012094936137</v>
      </c>
      <c r="F106" s="545">
        <f>各種係数!F104</f>
        <v>0.39473657553257224</v>
      </c>
      <c r="G106" s="546">
        <f t="shared" si="32"/>
        <v>0</v>
      </c>
      <c r="H106" s="546">
        <f t="shared" si="33"/>
        <v>0</v>
      </c>
      <c r="I106" s="546">
        <f t="shared" si="34"/>
        <v>0</v>
      </c>
      <c r="J106" s="72">
        <f>各種係数!HT104</f>
        <v>1.4110758820490483E-3</v>
      </c>
      <c r="K106" s="221">
        <f t="shared" si="35"/>
        <v>0</v>
      </c>
      <c r="L106" s="546">
        <v>0</v>
      </c>
      <c r="M106" s="558">
        <f>各種係数!C104</f>
        <v>0.48381414862972227</v>
      </c>
      <c r="N106" s="546">
        <f t="shared" si="36"/>
        <v>0</v>
      </c>
      <c r="O106" s="75">
        <f>各種係数!J104</f>
        <v>4.0714749718656504E-4</v>
      </c>
      <c r="P106" s="75">
        <f>各種係数!K104</f>
        <v>3.7211898504546827E-4</v>
      </c>
      <c r="Q106" s="75">
        <f>各種係数!L104</f>
        <v>1.9120574220399301E-2</v>
      </c>
      <c r="R106" s="75">
        <f>各種係数!M104</f>
        <v>3.3559934601153085E-3</v>
      </c>
      <c r="S106" s="75">
        <f>各種係数!N104</f>
        <v>7.9666160849772381E-3</v>
      </c>
      <c r="T106" s="75">
        <f>各種係数!O104</f>
        <v>3.8288288288288286E-2</v>
      </c>
      <c r="U106" s="75">
        <f>各種係数!P104</f>
        <v>1.2676056338028169E-2</v>
      </c>
      <c r="V106" s="75">
        <f>各種係数!Q104</f>
        <v>2.1575350522254635E-2</v>
      </c>
      <c r="W106" s="75">
        <f>各種係数!R104</f>
        <v>2.3063580681879775E-2</v>
      </c>
      <c r="X106" s="75">
        <f>各種係数!S104</f>
        <v>0</v>
      </c>
      <c r="Y106" s="75">
        <f>各種係数!T104</f>
        <v>0</v>
      </c>
      <c r="Z106" s="75">
        <f>各種係数!U104</f>
        <v>9.5791994526171747E-3</v>
      </c>
      <c r="AA106" s="75">
        <f>各種係数!V104</f>
        <v>2.3014676471493186E-2</v>
      </c>
      <c r="AB106" s="75">
        <f>各種係数!W104</f>
        <v>9.7352927541606779E-3</v>
      </c>
      <c r="AC106" s="75">
        <f>各種係数!X104</f>
        <v>3.3474776049033476E-2</v>
      </c>
      <c r="AD106" s="75">
        <f>各種係数!Y104</f>
        <v>4.4896342268585764E-3</v>
      </c>
      <c r="AE106" s="75">
        <f>各種係数!Z104</f>
        <v>9.0342009034200896E-3</v>
      </c>
      <c r="AF106" s="75">
        <f>各種係数!AA104</f>
        <v>3.1296333400120217E-2</v>
      </c>
      <c r="AG106" s="75">
        <f>各種係数!AB104</f>
        <v>0</v>
      </c>
      <c r="AH106" s="75">
        <f>各種係数!AC104</f>
        <v>1.376268195853551E-2</v>
      </c>
      <c r="AI106" s="75">
        <f>各種係数!AD104</f>
        <v>0</v>
      </c>
      <c r="AJ106" s="75">
        <f>各種係数!AE104</f>
        <v>7.2782991764029879E-3</v>
      </c>
      <c r="AK106" s="75">
        <f>各種係数!AF104</f>
        <v>0</v>
      </c>
      <c r="AL106" s="75">
        <f>各種係数!AG104</f>
        <v>0</v>
      </c>
      <c r="AM106" s="75">
        <f>各種係数!AH104</f>
        <v>1.637934011698183E-2</v>
      </c>
      <c r="AN106" s="75">
        <f>各種係数!AI104</f>
        <v>1.5517799352750808E-2</v>
      </c>
      <c r="AO106" s="75">
        <f>各種係数!AJ104</f>
        <v>0</v>
      </c>
      <c r="AP106" s="75">
        <f>各種係数!AK104</f>
        <v>8.7043024123352394E-3</v>
      </c>
      <c r="AQ106" s="75">
        <f>各種係数!AL104</f>
        <v>2.736842105263158E-2</v>
      </c>
      <c r="AR106" s="75">
        <f>各種係数!AM104</f>
        <v>2.1718602455146365E-2</v>
      </c>
      <c r="AS106" s="75">
        <f>各種係数!AN104</f>
        <v>1.4767219028294443E-2</v>
      </c>
      <c r="AT106" s="75">
        <f>各種係数!AO104</f>
        <v>2.297916358800059E-2</v>
      </c>
      <c r="AU106" s="75">
        <f>各種係数!AP104</f>
        <v>5.1811327694005149E-2</v>
      </c>
      <c r="AV106" s="75">
        <f>各種係数!AQ104</f>
        <v>2.3376623376623377E-2</v>
      </c>
      <c r="AW106" s="75">
        <f>各種係数!AR104</f>
        <v>3.656299330176202E-2</v>
      </c>
      <c r="AX106" s="75">
        <f>各種係数!AS104</f>
        <v>0</v>
      </c>
      <c r="AY106" s="75">
        <f>各種係数!AT104</f>
        <v>0</v>
      </c>
      <c r="AZ106" s="75">
        <f>各種係数!AU104</f>
        <v>1.3313745294279681E-2</v>
      </c>
      <c r="BA106" s="75">
        <f>各種係数!AV104</f>
        <v>9.7582945503678128E-3</v>
      </c>
      <c r="BB106" s="75">
        <f>各種係数!AW104</f>
        <v>3.6263238142333208E-3</v>
      </c>
      <c r="BC106" s="75">
        <f>各種係数!AX104</f>
        <v>8.7890625E-3</v>
      </c>
      <c r="BD106" s="75">
        <f>各種係数!AY104</f>
        <v>1.2254370363943955E-2</v>
      </c>
      <c r="BE106" s="75">
        <f>各種係数!AZ104</f>
        <v>2.3566398390342053E-2</v>
      </c>
      <c r="BF106" s="75">
        <f>各種係数!BA104</f>
        <v>1.5960394576421472E-2</v>
      </c>
      <c r="BG106" s="75">
        <f>各種係数!BB104</f>
        <v>1.9008185638384415E-2</v>
      </c>
      <c r="BH106" s="75">
        <f>各種係数!BC104</f>
        <v>3.2274092156142666E-2</v>
      </c>
      <c r="BI106" s="75">
        <f>各種係数!BD104</f>
        <v>3.4509016648783357E-2</v>
      </c>
      <c r="BJ106" s="75">
        <f>各種係数!BE104</f>
        <v>4.1594427669084957E-2</v>
      </c>
      <c r="BK106" s="75">
        <f>各種係数!BF104</f>
        <v>2.6303076401237548E-2</v>
      </c>
      <c r="BL106" s="75">
        <f>各種係数!BG104</f>
        <v>1.9638403990024939E-2</v>
      </c>
      <c r="BM106" s="75">
        <f>各種係数!BH104</f>
        <v>2.8403799590240267E-2</v>
      </c>
      <c r="BN106" s="75">
        <f>各種係数!BI104</f>
        <v>1.5349720434645005E-2</v>
      </c>
      <c r="BO106" s="75">
        <f>各種係数!BJ104</f>
        <v>1.8169133705411306E-2</v>
      </c>
      <c r="BP106" s="75">
        <f>各種係数!BK104</f>
        <v>2.8384637829163322E-2</v>
      </c>
      <c r="BQ106" s="75">
        <f>各種係数!BL104</f>
        <v>0</v>
      </c>
      <c r="BR106" s="75">
        <f>各種係数!BM104</f>
        <v>1.4429383471797114E-2</v>
      </c>
      <c r="BS106" s="75">
        <f>各種係数!BN104</f>
        <v>1.9939413121128544E-2</v>
      </c>
      <c r="BT106" s="75">
        <f>各種係数!BO104</f>
        <v>8.5197018104366355E-3</v>
      </c>
      <c r="BU106" s="75">
        <f>各種係数!BP104</f>
        <v>2.056253995312167E-2</v>
      </c>
      <c r="BV106" s="75">
        <f>各種係数!BQ104</f>
        <v>1.7128352510515109E-2</v>
      </c>
      <c r="BW106" s="75">
        <f>各種係数!BR104</f>
        <v>2.1814806219540496E-2</v>
      </c>
      <c r="BX106" s="75">
        <f>各種係数!BS104</f>
        <v>6.4642770260634683E-2</v>
      </c>
      <c r="BY106" s="75">
        <f>各種係数!BT104</f>
        <v>2.7929077473908739E-2</v>
      </c>
      <c r="BZ106" s="75">
        <f>各種係数!BU104</f>
        <v>0.10747268725929419</v>
      </c>
      <c r="CA106" s="75">
        <f>各種係数!BV104</f>
        <v>4.7515849398369774E-2</v>
      </c>
      <c r="CB106" s="75">
        <f>各種係数!BW104</f>
        <v>5.5361481870376726E-2</v>
      </c>
      <c r="CC106" s="75">
        <f>各種係数!BX104</f>
        <v>3.3435727788279773E-2</v>
      </c>
      <c r="CD106" s="75">
        <f>各種係数!BY104</f>
        <v>0.10629537327987865</v>
      </c>
      <c r="CE106" s="75">
        <f>各種係数!BZ104</f>
        <v>3.8261645270139241E-2</v>
      </c>
      <c r="CF106" s="75">
        <f>各種係数!CA104</f>
        <v>5.8891196101628629E-2</v>
      </c>
      <c r="CG106" s="75">
        <f>各種係数!CB104</f>
        <v>8.3202147727627462E-2</v>
      </c>
      <c r="CH106" s="75">
        <f>各種係数!CC104</f>
        <v>4.176425522600416E-2</v>
      </c>
      <c r="CI106" s="75">
        <f>各種係数!CD104</f>
        <v>3.543072277928952E-2</v>
      </c>
      <c r="CJ106" s="75">
        <f>各種係数!CE104</f>
        <v>1.3101258168690456E-3</v>
      </c>
      <c r="CK106" s="75">
        <f>各種係数!CF104</f>
        <v>2.7683888620634155E-2</v>
      </c>
      <c r="CL106" s="75">
        <f>各種係数!CG104</f>
        <v>1.6751083970260802E-2</v>
      </c>
      <c r="CM106" s="75">
        <f>各種係数!CH104</f>
        <v>6.31894894815829E-4</v>
      </c>
      <c r="CN106" s="75">
        <f>各種係数!CI104</f>
        <v>5.9353704110793578E-3</v>
      </c>
      <c r="CO106" s="75">
        <f>各種係数!CJ104</f>
        <v>1.038781163434903E-2</v>
      </c>
      <c r="CP106" s="75">
        <f>各種係数!CK104</f>
        <v>5.9740259740259739E-2</v>
      </c>
      <c r="CQ106" s="75">
        <f>各種係数!CL104</f>
        <v>0.12671302924933525</v>
      </c>
      <c r="CR106" s="75">
        <f>各種係数!CM104</f>
        <v>0.16179546610888124</v>
      </c>
      <c r="CS106" s="75">
        <f>各種係数!CN104</f>
        <v>1.4079242461998504E-2</v>
      </c>
      <c r="CT106" s="75">
        <f>各種係数!CO104</f>
        <v>0.11676387252563217</v>
      </c>
      <c r="CU106" s="75">
        <f>各種係数!CP104</f>
        <v>9.2042318307267709E-2</v>
      </c>
      <c r="CV106" s="75">
        <f>各種係数!CQ104</f>
        <v>0.13671338718431722</v>
      </c>
      <c r="CW106" s="75">
        <f>各種係数!CR104</f>
        <v>0.16321559074299635</v>
      </c>
      <c r="CX106" s="75">
        <f>各種係数!CS104</f>
        <v>4.5012953367875648E-2</v>
      </c>
      <c r="CY106" s="75">
        <f>各種係数!CT104</f>
        <v>6.9321870825286735E-2</v>
      </c>
      <c r="CZ106" s="75">
        <f>各種係数!CU104</f>
        <v>4.5400940732072098E-2</v>
      </c>
      <c r="DA106" s="75">
        <f>各種係数!CV104</f>
        <v>0.16930107396542945</v>
      </c>
      <c r="DB106" s="75">
        <f>各種係数!CW104</f>
        <v>2.7658581387295423E-2</v>
      </c>
      <c r="DC106" s="75">
        <f>各種係数!CX104</f>
        <v>7.0120055483809257E-2</v>
      </c>
      <c r="DD106" s="75">
        <f>各種係数!CY104</f>
        <v>5.808239889126874E-2</v>
      </c>
      <c r="DE106" s="75">
        <f>各種係数!CZ104</f>
        <v>2.3210892970234327E-2</v>
      </c>
      <c r="DF106" s="75">
        <f>各種係数!DA104</f>
        <v>6.6196208194756301E-2</v>
      </c>
      <c r="DG106" s="75">
        <f>各種係数!DB104</f>
        <v>9.3695762462951596E-2</v>
      </c>
      <c r="DH106" s="75">
        <f>各種係数!DC104</f>
        <v>4.6416845918713916E-2</v>
      </c>
      <c r="DI106" s="75">
        <f>各種係数!DD104</f>
        <v>2.819589786521557E-2</v>
      </c>
      <c r="DJ106" s="75">
        <f>各種係数!DE104</f>
        <v>0.12532035373129793</v>
      </c>
      <c r="DK106" s="75">
        <f>各種係数!DF104</f>
        <v>2.8799425668212943E-2</v>
      </c>
      <c r="DL106" s="75">
        <f>各種係数!DG104</f>
        <v>1.2896581697246839E-2</v>
      </c>
      <c r="DM106" s="75">
        <f>各種係数!DH104</f>
        <v>3.3964110929853179E-2</v>
      </c>
      <c r="DN106" s="75">
        <f>各種係数!DI104</f>
        <v>2.6025522884030046E-2</v>
      </c>
      <c r="DO106" s="75">
        <f>各種係数!DJ104</f>
        <v>1.4600231749710313E-2</v>
      </c>
      <c r="DP106" s="75">
        <f>各種係数!DK104</f>
        <v>2.4311805505555957E-2</v>
      </c>
      <c r="DQ106" s="75">
        <f>各種係数!DL104</f>
        <v>0</v>
      </c>
      <c r="DR106" s="75">
        <f>各種係数!DM104</f>
        <v>2.3626190517952048E-2</v>
      </c>
      <c r="DS106" s="75">
        <f>各種係数!DN104</f>
        <v>5.4996843045119412E-3</v>
      </c>
      <c r="DT106" s="73">
        <f>各種係数!DO104</f>
        <v>3.9896790452405764E-3</v>
      </c>
      <c r="DU106" s="73">
        <f>各種係数!DP104</f>
        <v>1.4766511263482125E-2</v>
      </c>
      <c r="DV106" s="73">
        <f>各種係数!DQ104</f>
        <v>5.4049291810159853E-3</v>
      </c>
      <c r="DW106" s="73">
        <f>各種係数!DR104</f>
        <v>7.9554999664245979E-3</v>
      </c>
      <c r="DX106" s="73">
        <f>各種係数!DS104</f>
        <v>2.7710885501525805E-2</v>
      </c>
      <c r="DY106" s="73">
        <f>各種係数!DT104</f>
        <v>1.5073270142672927E-2</v>
      </c>
      <c r="DZ106" s="73">
        <f>各種係数!DU104</f>
        <v>1.5829584981949973E-2</v>
      </c>
      <c r="EA106" s="73">
        <f>各種係数!DV104</f>
        <v>1.7741086061900519E-2</v>
      </c>
      <c r="EB106" s="73">
        <f>各種係数!DW104</f>
        <v>2.3572438545973289E-3</v>
      </c>
      <c r="EC106" s="73">
        <f>各種係数!DX104</f>
        <v>0</v>
      </c>
      <c r="ED106" s="73">
        <f>各種係数!DY104</f>
        <v>9.965112319161017E-3</v>
      </c>
      <c r="EE106" s="73">
        <f>各種係数!DZ104</f>
        <v>1.4560477668502896E-2</v>
      </c>
      <c r="EF106" s="73">
        <f>各種係数!EA104</f>
        <v>9.2613849623634972E-3</v>
      </c>
      <c r="EG106" s="73">
        <f>各種係数!EB104</f>
        <v>2.1193194222855854E-2</v>
      </c>
      <c r="EH106" s="73">
        <f>各種係数!EC104</f>
        <v>7.924872545309488E-3</v>
      </c>
      <c r="EI106" s="73">
        <f>各種係数!ED104</f>
        <v>8.3391146605041357E-3</v>
      </c>
      <c r="EJ106" s="73">
        <f>各種係数!EE104</f>
        <v>1.993240497539667E-2</v>
      </c>
      <c r="EK106" s="73">
        <f>各種係数!EF104</f>
        <v>0</v>
      </c>
      <c r="EL106" s="73">
        <f>各種係数!EG104</f>
        <v>1.4965922977498377E-2</v>
      </c>
      <c r="EM106" s="73">
        <f>各種係数!EH104</f>
        <v>0</v>
      </c>
      <c r="EN106" s="73">
        <f>各種係数!EI104</f>
        <v>6.3657483244670557E-3</v>
      </c>
      <c r="EO106" s="73">
        <f>各種係数!EJ104</f>
        <v>1.3141479900708093E-6</v>
      </c>
      <c r="EP106" s="73">
        <f>各種係数!EK104</f>
        <v>0</v>
      </c>
      <c r="EQ106" s="73">
        <f>各種係数!EL104</f>
        <v>1.2357464581831124E-2</v>
      </c>
      <c r="ER106" s="73">
        <f>各種係数!EM104</f>
        <v>1.0591811330204978E-2</v>
      </c>
      <c r="ES106" s="73">
        <f>各種係数!EN104</f>
        <v>9.780364360180084E-5</v>
      </c>
      <c r="ET106" s="73">
        <f>各種係数!EO104</f>
        <v>7.7401785877994787E-3</v>
      </c>
      <c r="EU106" s="73">
        <f>各種係数!EP104</f>
        <v>1.7758866564218056E-2</v>
      </c>
      <c r="EV106" s="73">
        <f>各種係数!EQ104</f>
        <v>1.3686231703237356E-2</v>
      </c>
      <c r="EW106" s="73">
        <f>各種係数!ER104</f>
        <v>1.1870934350647006E-2</v>
      </c>
      <c r="EX106" s="73">
        <f>各種係数!ES104</f>
        <v>1.6785576074755528E-2</v>
      </c>
      <c r="EY106" s="73">
        <f>各種係数!ET104</f>
        <v>3.3776431822941003E-2</v>
      </c>
      <c r="EZ106" s="73">
        <f>各種係数!EU104</f>
        <v>1.8126695405855958E-2</v>
      </c>
      <c r="FA106" s="73">
        <f>各種係数!EV104</f>
        <v>2.3820084059097128E-2</v>
      </c>
      <c r="FB106" s="73">
        <f>各種係数!EW104</f>
        <v>6.8957969228210653E-3</v>
      </c>
      <c r="FC106" s="73">
        <f>各種係数!EX104</f>
        <v>0</v>
      </c>
      <c r="FD106" s="73">
        <f>各種係数!EY104</f>
        <v>1.1415756309162023E-2</v>
      </c>
      <c r="FE106" s="73">
        <f>各種係数!EZ104</f>
        <v>7.1128794942906118E-3</v>
      </c>
      <c r="FF106" s="73">
        <f>各種係数!FA104</f>
        <v>5.0493336700539E-3</v>
      </c>
      <c r="FG106" s="73">
        <f>各種係数!FB104</f>
        <v>6.4978050587960893E-3</v>
      </c>
      <c r="FH106" s="73">
        <f>各種係数!FC104</f>
        <v>8.7393676364791815E-3</v>
      </c>
      <c r="FI106" s="73">
        <f>各種係数!FD104</f>
        <v>1.482273277933204E-2</v>
      </c>
      <c r="FJ106" s="73">
        <f>各種係数!FE104</f>
        <v>1.028536326974184E-2</v>
      </c>
      <c r="FK106" s="73">
        <f>各種係数!FF104</f>
        <v>1.2305855405744349E-2</v>
      </c>
      <c r="FL106" s="73">
        <f>各種係数!FG104</f>
        <v>2.0826771282170999E-2</v>
      </c>
      <c r="FM106" s="73">
        <f>各種係数!FH104</f>
        <v>2.0968269590361317E-2</v>
      </c>
      <c r="FN106" s="73">
        <f>各種係数!FI104</f>
        <v>2.5778687096436485E-2</v>
      </c>
      <c r="FO106" s="73">
        <f>各種係数!FJ104</f>
        <v>1.6961711669942803E-2</v>
      </c>
      <c r="FP106" s="73">
        <f>各種係数!FK104</f>
        <v>1.2608410468692495E-2</v>
      </c>
      <c r="FQ106" s="73">
        <f>各種係数!FL104</f>
        <v>1.7802470778301764E-2</v>
      </c>
      <c r="FR106" s="73">
        <f>各種係数!FM104</f>
        <v>1.1061638730144069E-2</v>
      </c>
      <c r="FS106" s="73">
        <f>各種係数!FN104</f>
        <v>1.1608541073018711E-2</v>
      </c>
      <c r="FT106" s="73">
        <f>各種係数!FO104</f>
        <v>1.916137498849637E-2</v>
      </c>
      <c r="FU106" s="73">
        <f>各種係数!FP104</f>
        <v>0</v>
      </c>
      <c r="FV106" s="73">
        <f>各種係数!FQ104</f>
        <v>8.5591848537927544E-3</v>
      </c>
      <c r="FW106" s="73">
        <f>各種係数!FR104</f>
        <v>1.283570800489703E-2</v>
      </c>
      <c r="FX106" s="73">
        <f>各種係数!FS104</f>
        <v>6.9364254204922334E-3</v>
      </c>
      <c r="FY106" s="73">
        <f>各種係数!FT104</f>
        <v>1.3546068605752998E-2</v>
      </c>
      <c r="FZ106" s="73">
        <f>各種係数!FU104</f>
        <v>1.5085140130779147E-2</v>
      </c>
      <c r="GA106" s="73">
        <f>各種係数!FV104</f>
        <v>1.8832207724889086E-2</v>
      </c>
      <c r="GB106" s="73">
        <f>各種係数!FW104</f>
        <v>3.7726787180094264E-2</v>
      </c>
      <c r="GC106" s="73">
        <f>各種係数!FX104</f>
        <v>1.8847579065619815E-2</v>
      </c>
      <c r="GD106" s="73">
        <f>各種係数!FY104</f>
        <v>6.0397038279598372E-2</v>
      </c>
      <c r="GE106" s="73">
        <f>各種係数!FZ104</f>
        <v>2.9049327803846565E-2</v>
      </c>
      <c r="GF106" s="73">
        <f>各種係数!GA104</f>
        <v>3.4922246687086593E-2</v>
      </c>
      <c r="GG106" s="73">
        <f>各種係数!GB104</f>
        <v>2.2495355272641099E-2</v>
      </c>
      <c r="GH106" s="73">
        <f>各種係数!GC104</f>
        <v>6.6114961022245247E-2</v>
      </c>
      <c r="GI106" s="73">
        <f>各種係数!GD104</f>
        <v>2.5002252395188985E-2</v>
      </c>
      <c r="GJ106" s="73">
        <f>各種係数!GE104</f>
        <v>3.4702143369786546E-2</v>
      </c>
      <c r="GK106" s="73">
        <f>各種係数!GF104</f>
        <v>4.8868089249435628E-2</v>
      </c>
      <c r="GL106" s="73">
        <f>各種係数!GG104</f>
        <v>2.6344633695659963E-2</v>
      </c>
      <c r="GM106" s="73">
        <f>各種係数!GH104</f>
        <v>2.4168668587345472E-2</v>
      </c>
      <c r="GN106" s="73">
        <f>各種係数!GI104</f>
        <v>3.4374405133773475E-3</v>
      </c>
      <c r="GO106" s="73">
        <f>各種係数!GJ104</f>
        <v>2.0983245599064431E-2</v>
      </c>
      <c r="GP106" s="73">
        <f>各種係数!GK104</f>
        <v>1.1192410872540363E-2</v>
      </c>
      <c r="GQ106" s="73">
        <f>各種係数!GL104</f>
        <v>1.7962312254655742E-2</v>
      </c>
      <c r="GR106" s="73">
        <f>各種係数!GM104</f>
        <v>9.2192727209916316E-3</v>
      </c>
      <c r="GS106" s="73">
        <f>各種係数!GN104</f>
        <v>1.817601879902353E-2</v>
      </c>
      <c r="GT106" s="73">
        <f>各種係数!GO104</f>
        <v>3.4403832866135221E-2</v>
      </c>
      <c r="GU106" s="73">
        <f>各種係数!GP104</f>
        <v>7.0297741659363269E-2</v>
      </c>
      <c r="GV106" s="73">
        <f>各種係数!GQ104</f>
        <v>8.8378367518002085E-2</v>
      </c>
      <c r="GW106" s="73">
        <f>各種係数!GR104</f>
        <v>9.1151354301317981E-3</v>
      </c>
      <c r="GX106" s="73">
        <f>各種係数!GS104</f>
        <v>7.4282485700392878E-2</v>
      </c>
      <c r="GY106" s="73">
        <f>各種係数!GT104</f>
        <v>5.6142780859114651E-2</v>
      </c>
      <c r="GZ106" s="73">
        <f>各種係数!GU104</f>
        <v>7.3906001952272815E-2</v>
      </c>
      <c r="HA106" s="73">
        <f>各種係数!GV104</f>
        <v>9.1101085962878095E-2</v>
      </c>
      <c r="HB106" s="73">
        <f>各種係数!GW104</f>
        <v>2.8882545728046403E-2</v>
      </c>
      <c r="HC106" s="73">
        <f>各種係数!GX104</f>
        <v>3.9467067055814785E-2</v>
      </c>
      <c r="HD106" s="73">
        <f>各種係数!GY104</f>
        <v>2.6464673502327323E-2</v>
      </c>
      <c r="HE106" s="73">
        <f>各種係数!GZ104</f>
        <v>9.0921036656201659E-2</v>
      </c>
      <c r="HF106" s="73">
        <f>各種係数!HA104</f>
        <v>1.7948017195844476E-2</v>
      </c>
      <c r="HG106" s="73">
        <f>各種係数!HB104</f>
        <v>4.2888029248906903E-2</v>
      </c>
      <c r="HH106" s="73">
        <f>各種係数!HC104</f>
        <v>3.4552870350482406E-2</v>
      </c>
      <c r="HI106" s="73">
        <f>各種係数!HD104</f>
        <v>1.5054338817433326E-2</v>
      </c>
      <c r="HJ106" s="73">
        <f>各種係数!HE104</f>
        <v>3.8952675983869679E-2</v>
      </c>
      <c r="HK106" s="73">
        <f>各種係数!HF104</f>
        <v>5.3473743729741591E-2</v>
      </c>
      <c r="HL106" s="73">
        <f>各種係数!HG104</f>
        <v>4.7974483116375963E-2</v>
      </c>
      <c r="HM106" s="73">
        <f>各種係数!HH104</f>
        <v>1.7995364284643465E-2</v>
      </c>
      <c r="HN106" s="73">
        <f>各種係数!HI104</f>
        <v>1.0668388039114378</v>
      </c>
      <c r="HO106" s="73">
        <f>各種係数!HJ104</f>
        <v>2.5491234049999461E-2</v>
      </c>
      <c r="HP106" s="73">
        <f>各種係数!HK104</f>
        <v>1.3106513029667356E-2</v>
      </c>
      <c r="HQ106" s="73">
        <f>各種係数!HL104</f>
        <v>2.2520857915949221E-2</v>
      </c>
      <c r="HR106" s="73">
        <f>各種係数!HM104</f>
        <v>1.8629205337196926E-2</v>
      </c>
      <c r="HS106" s="73">
        <f>各種係数!HN104</f>
        <v>1.0280803067967123E-2</v>
      </c>
      <c r="HT106" s="73">
        <f>各種係数!HO104</f>
        <v>1.747255153673059E-2</v>
      </c>
      <c r="HU106" s="73">
        <f>各種係数!HP104</f>
        <v>7.1904456094325523E-3</v>
      </c>
      <c r="HV106" s="73">
        <f>各種係数!HQ104</f>
        <v>2.0510277040366565E-2</v>
      </c>
      <c r="HW106" s="203">
        <v>0</v>
      </c>
      <c r="HX106" s="203">
        <f t="shared" si="49"/>
        <v>0</v>
      </c>
      <c r="HY106" s="203">
        <f t="shared" si="50"/>
        <v>0</v>
      </c>
      <c r="HZ106" s="72">
        <f>各種係数!HT104</f>
        <v>1.4110758820490483E-3</v>
      </c>
      <c r="IA106" s="221">
        <f t="shared" si="30"/>
        <v>0</v>
      </c>
      <c r="IB106" s="203">
        <f t="shared" si="37"/>
        <v>0</v>
      </c>
      <c r="IC106" s="219">
        <f t="shared" si="38"/>
        <v>0</v>
      </c>
      <c r="ID106" s="219">
        <f t="shared" si="39"/>
        <v>0</v>
      </c>
      <c r="IE106" s="72">
        <f>各種係数!HT104</f>
        <v>1.4110758820490483E-3</v>
      </c>
      <c r="IF106" s="221">
        <f t="shared" si="51"/>
        <v>0</v>
      </c>
      <c r="II106" s="72">
        <f>各種係数!I104</f>
        <v>9.5513527236445691E-4</v>
      </c>
      <c r="IJ106" s="219">
        <f t="shared" si="40"/>
        <v>0</v>
      </c>
      <c r="IK106" s="73">
        <f>各種係数!C104</f>
        <v>0.48381414862972227</v>
      </c>
      <c r="IL106" s="219">
        <f t="shared" si="41"/>
        <v>0</v>
      </c>
      <c r="IM106" s="232">
        <v>0</v>
      </c>
      <c r="IN106" s="545">
        <f>各種係数!E104</f>
        <v>0.74474012094936137</v>
      </c>
      <c r="IO106" s="219">
        <f t="shared" si="42"/>
        <v>0</v>
      </c>
      <c r="IP106" s="545">
        <f>各種係数!F104</f>
        <v>0.39473657553257224</v>
      </c>
      <c r="IQ106" s="232">
        <f t="shared" si="43"/>
        <v>0</v>
      </c>
      <c r="IR106" s="72">
        <f>各種係数!HT104</f>
        <v>1.4110758820490483E-3</v>
      </c>
      <c r="IS106" s="233">
        <f t="shared" si="44"/>
        <v>0</v>
      </c>
      <c r="IT106" s="234">
        <f t="shared" si="45"/>
        <v>0</v>
      </c>
      <c r="IU106" s="234">
        <f t="shared" si="46"/>
        <v>0</v>
      </c>
      <c r="IV106" s="234">
        <f t="shared" si="47"/>
        <v>0</v>
      </c>
      <c r="IW106" s="235">
        <f t="shared" si="48"/>
        <v>0</v>
      </c>
      <c r="IY106" s="177"/>
      <c r="IZ106" s="181"/>
      <c r="JA106" s="178"/>
      <c r="JB106" s="181"/>
    </row>
    <row r="107" spans="1:262">
      <c r="A107" s="6" t="s">
        <v>322</v>
      </c>
      <c r="B107" s="1" t="s">
        <v>185</v>
      </c>
      <c r="C107" s="219">
        <f>'計算2-1'!AC107</f>
        <v>0</v>
      </c>
      <c r="D107" s="545">
        <f>各種係数!D105</f>
        <v>0.59181024961343054</v>
      </c>
      <c r="E107" s="545">
        <f>各種係数!E105</f>
        <v>0.40818975038656946</v>
      </c>
      <c r="F107" s="545">
        <f>各種係数!F105</f>
        <v>0.37314998895515794</v>
      </c>
      <c r="G107" s="546">
        <f t="shared" si="32"/>
        <v>0</v>
      </c>
      <c r="H107" s="546">
        <f t="shared" si="33"/>
        <v>0</v>
      </c>
      <c r="I107" s="546">
        <f t="shared" si="34"/>
        <v>0</v>
      </c>
      <c r="J107" s="72">
        <f>各種係数!HT105</f>
        <v>1.5537331566158603E-3</v>
      </c>
      <c r="K107" s="221">
        <f t="shared" si="35"/>
        <v>0</v>
      </c>
      <c r="L107" s="546">
        <v>0</v>
      </c>
      <c r="M107" s="558">
        <f>各種係数!C105</f>
        <v>0.13561513336962439</v>
      </c>
      <c r="N107" s="546">
        <f t="shared" si="36"/>
        <v>0</v>
      </c>
      <c r="O107" s="75">
        <f>各種係数!J105</f>
        <v>0</v>
      </c>
      <c r="P107" s="75">
        <f>各種係数!K105</f>
        <v>0</v>
      </c>
      <c r="Q107" s="75">
        <f>各種係数!L105</f>
        <v>0</v>
      </c>
      <c r="R107" s="75">
        <f>各種係数!M105</f>
        <v>0</v>
      </c>
      <c r="S107" s="75">
        <f>各種係数!N105</f>
        <v>0</v>
      </c>
      <c r="T107" s="75">
        <f>各種係数!O105</f>
        <v>0</v>
      </c>
      <c r="U107" s="75">
        <f>各種係数!P105</f>
        <v>0</v>
      </c>
      <c r="V107" s="75">
        <f>各種係数!Q105</f>
        <v>0</v>
      </c>
      <c r="W107" s="75">
        <f>各種係数!R105</f>
        <v>0</v>
      </c>
      <c r="X107" s="75">
        <f>各種係数!S105</f>
        <v>0</v>
      </c>
      <c r="Y107" s="75">
        <f>各種係数!T105</f>
        <v>0</v>
      </c>
      <c r="Z107" s="75">
        <f>各種係数!U105</f>
        <v>0</v>
      </c>
      <c r="AA107" s="75">
        <f>各種係数!V105</f>
        <v>0</v>
      </c>
      <c r="AB107" s="75">
        <f>各種係数!W105</f>
        <v>0</v>
      </c>
      <c r="AC107" s="75">
        <f>各種係数!X105</f>
        <v>0</v>
      </c>
      <c r="AD107" s="75">
        <f>各種係数!Y105</f>
        <v>0</v>
      </c>
      <c r="AE107" s="75">
        <f>各種係数!Z105</f>
        <v>0</v>
      </c>
      <c r="AF107" s="75">
        <f>各種係数!AA105</f>
        <v>0</v>
      </c>
      <c r="AG107" s="75">
        <f>各種係数!AB105</f>
        <v>0</v>
      </c>
      <c r="AH107" s="75">
        <f>各種係数!AC105</f>
        <v>0</v>
      </c>
      <c r="AI107" s="75">
        <f>各種係数!AD105</f>
        <v>0</v>
      </c>
      <c r="AJ107" s="75">
        <f>各種係数!AE105</f>
        <v>0</v>
      </c>
      <c r="AK107" s="75">
        <f>各種係数!AF105</f>
        <v>0</v>
      </c>
      <c r="AL107" s="75">
        <f>各種係数!AG105</f>
        <v>0</v>
      </c>
      <c r="AM107" s="75">
        <f>各種係数!AH105</f>
        <v>0</v>
      </c>
      <c r="AN107" s="75">
        <f>各種係数!AI105</f>
        <v>0</v>
      </c>
      <c r="AO107" s="75">
        <f>各種係数!AJ105</f>
        <v>0</v>
      </c>
      <c r="AP107" s="75">
        <f>各種係数!AK105</f>
        <v>0</v>
      </c>
      <c r="AQ107" s="75">
        <f>各種係数!AL105</f>
        <v>0</v>
      </c>
      <c r="AR107" s="75">
        <f>各種係数!AM105</f>
        <v>0</v>
      </c>
      <c r="AS107" s="75">
        <f>各種係数!AN105</f>
        <v>0</v>
      </c>
      <c r="AT107" s="75">
        <f>各種係数!AO105</f>
        <v>0</v>
      </c>
      <c r="AU107" s="75">
        <f>各種係数!AP105</f>
        <v>0</v>
      </c>
      <c r="AV107" s="75">
        <f>各種係数!AQ105</f>
        <v>0</v>
      </c>
      <c r="AW107" s="75">
        <f>各種係数!AR105</f>
        <v>0</v>
      </c>
      <c r="AX107" s="75">
        <f>各種係数!AS105</f>
        <v>0</v>
      </c>
      <c r="AY107" s="75">
        <f>各種係数!AT105</f>
        <v>0</v>
      </c>
      <c r="AZ107" s="75">
        <f>各種係数!AU105</f>
        <v>0</v>
      </c>
      <c r="BA107" s="75">
        <f>各種係数!AV105</f>
        <v>0</v>
      </c>
      <c r="BB107" s="75">
        <f>各種係数!AW105</f>
        <v>0</v>
      </c>
      <c r="BC107" s="75">
        <f>各種係数!AX105</f>
        <v>0</v>
      </c>
      <c r="BD107" s="75">
        <f>各種係数!AY105</f>
        <v>0</v>
      </c>
      <c r="BE107" s="75">
        <f>各種係数!AZ105</f>
        <v>0</v>
      </c>
      <c r="BF107" s="75">
        <f>各種係数!BA105</f>
        <v>0</v>
      </c>
      <c r="BG107" s="75">
        <f>各種係数!BB105</f>
        <v>0</v>
      </c>
      <c r="BH107" s="75">
        <f>各種係数!BC105</f>
        <v>0</v>
      </c>
      <c r="BI107" s="75">
        <f>各種係数!BD105</f>
        <v>0</v>
      </c>
      <c r="BJ107" s="75">
        <f>各種係数!BE105</f>
        <v>0</v>
      </c>
      <c r="BK107" s="75">
        <f>各種係数!BF105</f>
        <v>0</v>
      </c>
      <c r="BL107" s="75">
        <f>各種係数!BG105</f>
        <v>0</v>
      </c>
      <c r="BM107" s="75">
        <f>各種係数!BH105</f>
        <v>0</v>
      </c>
      <c r="BN107" s="75">
        <f>各種係数!BI105</f>
        <v>0</v>
      </c>
      <c r="BO107" s="75">
        <f>各種係数!BJ105</f>
        <v>0</v>
      </c>
      <c r="BP107" s="75">
        <f>各種係数!BK105</f>
        <v>0</v>
      </c>
      <c r="BQ107" s="75">
        <f>各種係数!BL105</f>
        <v>0</v>
      </c>
      <c r="BR107" s="75">
        <f>各種係数!BM105</f>
        <v>0</v>
      </c>
      <c r="BS107" s="75">
        <f>各種係数!BN105</f>
        <v>0</v>
      </c>
      <c r="BT107" s="75">
        <f>各種係数!BO105</f>
        <v>0</v>
      </c>
      <c r="BU107" s="75">
        <f>各種係数!BP105</f>
        <v>0</v>
      </c>
      <c r="BV107" s="75">
        <f>各種係数!BQ105</f>
        <v>0</v>
      </c>
      <c r="BW107" s="75">
        <f>各種係数!BR105</f>
        <v>0</v>
      </c>
      <c r="BX107" s="75">
        <f>各種係数!BS105</f>
        <v>0</v>
      </c>
      <c r="BY107" s="75">
        <f>各種係数!BT105</f>
        <v>0</v>
      </c>
      <c r="BZ107" s="75">
        <f>各種係数!BU105</f>
        <v>0</v>
      </c>
      <c r="CA107" s="75">
        <f>各種係数!BV105</f>
        <v>0</v>
      </c>
      <c r="CB107" s="75">
        <f>各種係数!BW105</f>
        <v>0</v>
      </c>
      <c r="CC107" s="75">
        <f>各種係数!BX105</f>
        <v>0</v>
      </c>
      <c r="CD107" s="75">
        <f>各種係数!BY105</f>
        <v>0</v>
      </c>
      <c r="CE107" s="75">
        <f>各種係数!BZ105</f>
        <v>0</v>
      </c>
      <c r="CF107" s="75">
        <f>各種係数!CA105</f>
        <v>0</v>
      </c>
      <c r="CG107" s="75">
        <f>各種係数!CB105</f>
        <v>0</v>
      </c>
      <c r="CH107" s="75">
        <f>各種係数!CC105</f>
        <v>0</v>
      </c>
      <c r="CI107" s="75">
        <f>各種係数!CD105</f>
        <v>0</v>
      </c>
      <c r="CJ107" s="75">
        <f>各種係数!CE105</f>
        <v>0</v>
      </c>
      <c r="CK107" s="75">
        <f>各種係数!CF105</f>
        <v>0</v>
      </c>
      <c r="CL107" s="75">
        <f>各種係数!CG105</f>
        <v>0</v>
      </c>
      <c r="CM107" s="75">
        <f>各種係数!CH105</f>
        <v>0</v>
      </c>
      <c r="CN107" s="75">
        <f>各種係数!CI105</f>
        <v>0</v>
      </c>
      <c r="CO107" s="75">
        <f>各種係数!CJ105</f>
        <v>0</v>
      </c>
      <c r="CP107" s="75">
        <f>各種係数!CK105</f>
        <v>0</v>
      </c>
      <c r="CQ107" s="75">
        <f>各種係数!CL105</f>
        <v>0</v>
      </c>
      <c r="CR107" s="75">
        <f>各種係数!CM105</f>
        <v>0</v>
      </c>
      <c r="CS107" s="75">
        <f>各種係数!CN105</f>
        <v>0</v>
      </c>
      <c r="CT107" s="75">
        <f>各種係数!CO105</f>
        <v>0</v>
      </c>
      <c r="CU107" s="75">
        <f>各種係数!CP105</f>
        <v>0</v>
      </c>
      <c r="CV107" s="75">
        <f>各種係数!CQ105</f>
        <v>0</v>
      </c>
      <c r="CW107" s="75">
        <f>各種係数!CR105</f>
        <v>0</v>
      </c>
      <c r="CX107" s="75">
        <f>各種係数!CS105</f>
        <v>0</v>
      </c>
      <c r="CY107" s="75">
        <f>各種係数!CT105</f>
        <v>0</v>
      </c>
      <c r="CZ107" s="75">
        <f>各種係数!CU105</f>
        <v>0</v>
      </c>
      <c r="DA107" s="75">
        <f>各種係数!CV105</f>
        <v>0</v>
      </c>
      <c r="DB107" s="75">
        <f>各種係数!CW105</f>
        <v>0</v>
      </c>
      <c r="DC107" s="75">
        <f>各種係数!CX105</f>
        <v>0</v>
      </c>
      <c r="DD107" s="75">
        <f>各種係数!CY105</f>
        <v>0</v>
      </c>
      <c r="DE107" s="75">
        <f>各種係数!CZ105</f>
        <v>0</v>
      </c>
      <c r="DF107" s="75">
        <f>各種係数!DA105</f>
        <v>0</v>
      </c>
      <c r="DG107" s="75">
        <f>各種係数!DB105</f>
        <v>0</v>
      </c>
      <c r="DH107" s="75">
        <f>各種係数!DC105</f>
        <v>0</v>
      </c>
      <c r="DI107" s="75">
        <f>各種係数!DD105</f>
        <v>0</v>
      </c>
      <c r="DJ107" s="75">
        <f>各種係数!DE105</f>
        <v>0</v>
      </c>
      <c r="DK107" s="75">
        <f>各種係数!DF105</f>
        <v>1.2149326264634416E-3</v>
      </c>
      <c r="DL107" s="75">
        <f>各種係数!DG105</f>
        <v>0</v>
      </c>
      <c r="DM107" s="75">
        <f>各種係数!DH105</f>
        <v>0</v>
      </c>
      <c r="DN107" s="75">
        <f>各種係数!DI105</f>
        <v>0</v>
      </c>
      <c r="DO107" s="75">
        <f>各種係数!DJ105</f>
        <v>0</v>
      </c>
      <c r="DP107" s="75">
        <f>各種係数!DK105</f>
        <v>0</v>
      </c>
      <c r="DQ107" s="75">
        <f>各種係数!DL105</f>
        <v>0</v>
      </c>
      <c r="DR107" s="75">
        <f>各種係数!DM105</f>
        <v>0</v>
      </c>
      <c r="DS107" s="75">
        <f>各種係数!DN105</f>
        <v>0</v>
      </c>
      <c r="DT107" s="73">
        <f>各種係数!DO105</f>
        <v>0</v>
      </c>
      <c r="DU107" s="73">
        <f>各種係数!DP105</f>
        <v>0</v>
      </c>
      <c r="DV107" s="73">
        <f>各種係数!DQ105</f>
        <v>0</v>
      </c>
      <c r="DW107" s="73">
        <f>各種係数!DR105</f>
        <v>0</v>
      </c>
      <c r="DX107" s="73">
        <f>各種係数!DS105</f>
        <v>0</v>
      </c>
      <c r="DY107" s="73">
        <f>各種係数!DT105</f>
        <v>0</v>
      </c>
      <c r="DZ107" s="73">
        <f>各種係数!DU105</f>
        <v>0</v>
      </c>
      <c r="EA107" s="73">
        <f>各種係数!DV105</f>
        <v>0</v>
      </c>
      <c r="EB107" s="73">
        <f>各種係数!DW105</f>
        <v>0</v>
      </c>
      <c r="EC107" s="73">
        <f>各種係数!DX105</f>
        <v>0</v>
      </c>
      <c r="ED107" s="73">
        <f>各種係数!DY105</f>
        <v>0</v>
      </c>
      <c r="EE107" s="73">
        <f>各種係数!DZ105</f>
        <v>0</v>
      </c>
      <c r="EF107" s="73">
        <f>各種係数!EA105</f>
        <v>0</v>
      </c>
      <c r="EG107" s="73">
        <f>各種係数!EB105</f>
        <v>0</v>
      </c>
      <c r="EH107" s="73">
        <f>各種係数!EC105</f>
        <v>0</v>
      </c>
      <c r="EI107" s="73">
        <f>各種係数!ED105</f>
        <v>0</v>
      </c>
      <c r="EJ107" s="73">
        <f>各種係数!EE105</f>
        <v>0</v>
      </c>
      <c r="EK107" s="73">
        <f>各種係数!EF105</f>
        <v>0</v>
      </c>
      <c r="EL107" s="73">
        <f>各種係数!EG105</f>
        <v>0</v>
      </c>
      <c r="EM107" s="73">
        <f>各種係数!EH105</f>
        <v>0</v>
      </c>
      <c r="EN107" s="73">
        <f>各種係数!EI105</f>
        <v>0</v>
      </c>
      <c r="EO107" s="73">
        <f>各種係数!EJ105</f>
        <v>0</v>
      </c>
      <c r="EP107" s="73">
        <f>各種係数!EK105</f>
        <v>0</v>
      </c>
      <c r="EQ107" s="73">
        <f>各種係数!EL105</f>
        <v>0</v>
      </c>
      <c r="ER107" s="73">
        <f>各種係数!EM105</f>
        <v>0</v>
      </c>
      <c r="ES107" s="73">
        <f>各種係数!EN105</f>
        <v>0</v>
      </c>
      <c r="ET107" s="73">
        <f>各種係数!EO105</f>
        <v>0</v>
      </c>
      <c r="EU107" s="73">
        <f>各種係数!EP105</f>
        <v>0</v>
      </c>
      <c r="EV107" s="73">
        <f>各種係数!EQ105</f>
        <v>0</v>
      </c>
      <c r="EW107" s="73">
        <f>各種係数!ER105</f>
        <v>0</v>
      </c>
      <c r="EX107" s="73">
        <f>各種係数!ES105</f>
        <v>0</v>
      </c>
      <c r="EY107" s="73">
        <f>各種係数!ET105</f>
        <v>0</v>
      </c>
      <c r="EZ107" s="73">
        <f>各種係数!EU105</f>
        <v>0</v>
      </c>
      <c r="FA107" s="73">
        <f>各種係数!EV105</f>
        <v>0</v>
      </c>
      <c r="FB107" s="73">
        <f>各種係数!EW105</f>
        <v>0</v>
      </c>
      <c r="FC107" s="73">
        <f>各種係数!EX105</f>
        <v>0</v>
      </c>
      <c r="FD107" s="73">
        <f>各種係数!EY105</f>
        <v>0</v>
      </c>
      <c r="FE107" s="73">
        <f>各種係数!EZ105</f>
        <v>0</v>
      </c>
      <c r="FF107" s="73">
        <f>各種係数!FA105</f>
        <v>0</v>
      </c>
      <c r="FG107" s="73">
        <f>各種係数!FB105</f>
        <v>0</v>
      </c>
      <c r="FH107" s="73">
        <f>各種係数!FC105</f>
        <v>0</v>
      </c>
      <c r="FI107" s="73">
        <f>各種係数!FD105</f>
        <v>0</v>
      </c>
      <c r="FJ107" s="73">
        <f>各種係数!FE105</f>
        <v>0</v>
      </c>
      <c r="FK107" s="73">
        <f>各種係数!FF105</f>
        <v>0</v>
      </c>
      <c r="FL107" s="73">
        <f>各種係数!FG105</f>
        <v>0</v>
      </c>
      <c r="FM107" s="73">
        <f>各種係数!FH105</f>
        <v>0</v>
      </c>
      <c r="FN107" s="73">
        <f>各種係数!FI105</f>
        <v>0</v>
      </c>
      <c r="FO107" s="73">
        <f>各種係数!FJ105</f>
        <v>0</v>
      </c>
      <c r="FP107" s="73">
        <f>各種係数!FK105</f>
        <v>0</v>
      </c>
      <c r="FQ107" s="73">
        <f>各種係数!FL105</f>
        <v>0</v>
      </c>
      <c r="FR107" s="73">
        <f>各種係数!FM105</f>
        <v>0</v>
      </c>
      <c r="FS107" s="73">
        <f>各種係数!FN105</f>
        <v>0</v>
      </c>
      <c r="FT107" s="73">
        <f>各種係数!FO105</f>
        <v>0</v>
      </c>
      <c r="FU107" s="73">
        <f>各種係数!FP105</f>
        <v>0</v>
      </c>
      <c r="FV107" s="73">
        <f>各種係数!FQ105</f>
        <v>0</v>
      </c>
      <c r="FW107" s="73">
        <f>各種係数!FR105</f>
        <v>0</v>
      </c>
      <c r="FX107" s="73">
        <f>各種係数!FS105</f>
        <v>0</v>
      </c>
      <c r="FY107" s="73">
        <f>各種係数!FT105</f>
        <v>0</v>
      </c>
      <c r="FZ107" s="73">
        <f>各種係数!FU105</f>
        <v>0</v>
      </c>
      <c r="GA107" s="73">
        <f>各種係数!FV105</f>
        <v>0</v>
      </c>
      <c r="GB107" s="73">
        <f>各種係数!FW105</f>
        <v>0</v>
      </c>
      <c r="GC107" s="73">
        <f>各種係数!FX105</f>
        <v>0</v>
      </c>
      <c r="GD107" s="73">
        <f>各種係数!FY105</f>
        <v>0</v>
      </c>
      <c r="GE107" s="73">
        <f>各種係数!FZ105</f>
        <v>0</v>
      </c>
      <c r="GF107" s="73">
        <f>各種係数!GA105</f>
        <v>0</v>
      </c>
      <c r="GG107" s="73">
        <f>各種係数!GB105</f>
        <v>0</v>
      </c>
      <c r="GH107" s="73">
        <f>各種係数!GC105</f>
        <v>0</v>
      </c>
      <c r="GI107" s="73">
        <f>各種係数!GD105</f>
        <v>0</v>
      </c>
      <c r="GJ107" s="73">
        <f>各種係数!GE105</f>
        <v>0</v>
      </c>
      <c r="GK107" s="73">
        <f>各種係数!GF105</f>
        <v>0</v>
      </c>
      <c r="GL107" s="73">
        <f>各種係数!GG105</f>
        <v>0</v>
      </c>
      <c r="GM107" s="73">
        <f>各種係数!GH105</f>
        <v>0</v>
      </c>
      <c r="GN107" s="73">
        <f>各種係数!GI105</f>
        <v>0</v>
      </c>
      <c r="GO107" s="73">
        <f>各種係数!GJ105</f>
        <v>0</v>
      </c>
      <c r="GP107" s="73">
        <f>各種係数!GK105</f>
        <v>0</v>
      </c>
      <c r="GQ107" s="73">
        <f>各種係数!GL105</f>
        <v>0</v>
      </c>
      <c r="GR107" s="73">
        <f>各種係数!GM105</f>
        <v>0</v>
      </c>
      <c r="GS107" s="73">
        <f>各種係数!GN105</f>
        <v>0</v>
      </c>
      <c r="GT107" s="73">
        <f>各種係数!GO105</f>
        <v>0</v>
      </c>
      <c r="GU107" s="73">
        <f>各種係数!GP105</f>
        <v>0</v>
      </c>
      <c r="GV107" s="73">
        <f>各種係数!GQ105</f>
        <v>0</v>
      </c>
      <c r="GW107" s="73">
        <f>各種係数!GR105</f>
        <v>0</v>
      </c>
      <c r="GX107" s="73">
        <f>各種係数!GS105</f>
        <v>0</v>
      </c>
      <c r="GY107" s="73">
        <f>各種係数!GT105</f>
        <v>0</v>
      </c>
      <c r="GZ107" s="73">
        <f>各種係数!GU105</f>
        <v>0</v>
      </c>
      <c r="HA107" s="73">
        <f>各種係数!GV105</f>
        <v>0</v>
      </c>
      <c r="HB107" s="73">
        <f>各種係数!GW105</f>
        <v>0</v>
      </c>
      <c r="HC107" s="73">
        <f>各種係数!GX105</f>
        <v>0</v>
      </c>
      <c r="HD107" s="73">
        <f>各種係数!GY105</f>
        <v>0</v>
      </c>
      <c r="HE107" s="73">
        <f>各種係数!GZ105</f>
        <v>0</v>
      </c>
      <c r="HF107" s="73">
        <f>各種係数!HA105</f>
        <v>0</v>
      </c>
      <c r="HG107" s="73">
        <f>各種係数!HB105</f>
        <v>0</v>
      </c>
      <c r="HH107" s="73">
        <f>各種係数!HC105</f>
        <v>0</v>
      </c>
      <c r="HI107" s="73">
        <f>各種係数!HD105</f>
        <v>0</v>
      </c>
      <c r="HJ107" s="73">
        <f>各種係数!HE105</f>
        <v>0</v>
      </c>
      <c r="HK107" s="73">
        <f>各種係数!HF105</f>
        <v>0</v>
      </c>
      <c r="HL107" s="73">
        <f>各種係数!HG105</f>
        <v>0</v>
      </c>
      <c r="HM107" s="73">
        <f>各種係数!HH105</f>
        <v>0</v>
      </c>
      <c r="HN107" s="73">
        <f>各種係数!HI105</f>
        <v>0</v>
      </c>
      <c r="HO107" s="73">
        <f>各種係数!HJ105</f>
        <v>1.0001647904015751</v>
      </c>
      <c r="HP107" s="73">
        <f>各種係数!HK105</f>
        <v>0</v>
      </c>
      <c r="HQ107" s="73">
        <f>各種係数!HL105</f>
        <v>0</v>
      </c>
      <c r="HR107" s="73">
        <f>各種係数!HM105</f>
        <v>0</v>
      </c>
      <c r="HS107" s="73">
        <f>各種係数!HN105</f>
        <v>0</v>
      </c>
      <c r="HT107" s="73">
        <f>各種係数!HO105</f>
        <v>0</v>
      </c>
      <c r="HU107" s="73">
        <f>各種係数!HP105</f>
        <v>0</v>
      </c>
      <c r="HV107" s="73">
        <f>各種係数!HQ105</f>
        <v>0</v>
      </c>
      <c r="HW107" s="203">
        <v>0</v>
      </c>
      <c r="HX107" s="203">
        <f t="shared" si="49"/>
        <v>0</v>
      </c>
      <c r="HY107" s="203">
        <f t="shared" si="50"/>
        <v>0</v>
      </c>
      <c r="HZ107" s="72">
        <f>各種係数!HT105</f>
        <v>1.5537331566158603E-3</v>
      </c>
      <c r="IA107" s="221">
        <f t="shared" si="30"/>
        <v>0</v>
      </c>
      <c r="IB107" s="203">
        <f t="shared" si="37"/>
        <v>0</v>
      </c>
      <c r="IC107" s="219">
        <f t="shared" si="38"/>
        <v>0</v>
      </c>
      <c r="ID107" s="219">
        <f t="shared" si="39"/>
        <v>0</v>
      </c>
      <c r="IE107" s="72">
        <f>各種係数!HT105</f>
        <v>1.5537331566158603E-3</v>
      </c>
      <c r="IF107" s="221">
        <f t="shared" si="51"/>
        <v>0</v>
      </c>
      <c r="II107" s="72">
        <f>各種係数!I105</f>
        <v>1.1947475844960359E-2</v>
      </c>
      <c r="IJ107" s="219">
        <f t="shared" si="40"/>
        <v>0</v>
      </c>
      <c r="IK107" s="73">
        <f>各種係数!C105</f>
        <v>0.13561513336962439</v>
      </c>
      <c r="IL107" s="219">
        <f t="shared" si="41"/>
        <v>0</v>
      </c>
      <c r="IM107" s="232">
        <v>0</v>
      </c>
      <c r="IN107" s="545">
        <f>各種係数!E105</f>
        <v>0.40818975038656946</v>
      </c>
      <c r="IO107" s="219">
        <f t="shared" si="42"/>
        <v>0</v>
      </c>
      <c r="IP107" s="545">
        <f>各種係数!F105</f>
        <v>0.37314998895515794</v>
      </c>
      <c r="IQ107" s="232">
        <f t="shared" si="43"/>
        <v>0</v>
      </c>
      <c r="IR107" s="72">
        <f>各種係数!HT105</f>
        <v>1.5537331566158603E-3</v>
      </c>
      <c r="IS107" s="233">
        <f t="shared" si="44"/>
        <v>0</v>
      </c>
      <c r="IT107" s="234">
        <f t="shared" si="45"/>
        <v>0</v>
      </c>
      <c r="IU107" s="234">
        <f t="shared" si="46"/>
        <v>0</v>
      </c>
      <c r="IV107" s="234">
        <f t="shared" si="47"/>
        <v>0</v>
      </c>
      <c r="IW107" s="235">
        <f t="shared" si="48"/>
        <v>0</v>
      </c>
      <c r="IY107" s="177"/>
      <c r="IZ107" s="181"/>
      <c r="JA107" s="178"/>
      <c r="JB107" s="181"/>
    </row>
    <row r="108" spans="1:262">
      <c r="A108" s="6" t="s">
        <v>323</v>
      </c>
      <c r="B108" s="1" t="s">
        <v>324</v>
      </c>
      <c r="C108" s="219">
        <f>'計算2-1'!AC108</f>
        <v>0</v>
      </c>
      <c r="D108" s="545">
        <f>各種係数!D106</f>
        <v>0.50921184406946207</v>
      </c>
      <c r="E108" s="545">
        <f>各種係数!E106</f>
        <v>0.49078815593053798</v>
      </c>
      <c r="F108" s="545">
        <f>各種係数!F106</f>
        <v>0.34019576349653258</v>
      </c>
      <c r="G108" s="546">
        <f t="shared" si="32"/>
        <v>0</v>
      </c>
      <c r="H108" s="546">
        <f t="shared" si="33"/>
        <v>0</v>
      </c>
      <c r="I108" s="546">
        <f t="shared" si="34"/>
        <v>0</v>
      </c>
      <c r="J108" s="72">
        <f>各種係数!HT106</f>
        <v>2.328187298048034E-3</v>
      </c>
      <c r="K108" s="221">
        <f t="shared" si="35"/>
        <v>0</v>
      </c>
      <c r="L108" s="546">
        <v>0</v>
      </c>
      <c r="M108" s="558">
        <f>各種係数!C106</f>
        <v>0.66931845743390728</v>
      </c>
      <c r="N108" s="546">
        <f t="shared" si="36"/>
        <v>0</v>
      </c>
      <c r="O108" s="75">
        <f>各種係数!J106</f>
        <v>0</v>
      </c>
      <c r="P108" s="75">
        <f>各種係数!K106</f>
        <v>0</v>
      </c>
      <c r="Q108" s="75">
        <f>各種係数!L106</f>
        <v>0</v>
      </c>
      <c r="R108" s="75">
        <f>各種係数!M106</f>
        <v>0</v>
      </c>
      <c r="S108" s="75">
        <f>各種係数!N106</f>
        <v>0</v>
      </c>
      <c r="T108" s="75">
        <f>各種係数!O106</f>
        <v>0</v>
      </c>
      <c r="U108" s="75">
        <f>各種係数!P106</f>
        <v>0</v>
      </c>
      <c r="V108" s="75">
        <f>各種係数!Q106</f>
        <v>0</v>
      </c>
      <c r="W108" s="75">
        <f>各種係数!R106</f>
        <v>0</v>
      </c>
      <c r="X108" s="75">
        <f>各種係数!S106</f>
        <v>0</v>
      </c>
      <c r="Y108" s="75">
        <f>各種係数!T106</f>
        <v>0</v>
      </c>
      <c r="Z108" s="75">
        <f>各種係数!U106</f>
        <v>0</v>
      </c>
      <c r="AA108" s="75">
        <f>各種係数!V106</f>
        <v>0</v>
      </c>
      <c r="AB108" s="75">
        <f>各種係数!W106</f>
        <v>0</v>
      </c>
      <c r="AC108" s="75">
        <f>各種係数!X106</f>
        <v>0</v>
      </c>
      <c r="AD108" s="75">
        <f>各種係数!Y106</f>
        <v>0</v>
      </c>
      <c r="AE108" s="75">
        <f>各種係数!Z106</f>
        <v>0</v>
      </c>
      <c r="AF108" s="75">
        <f>各種係数!AA106</f>
        <v>0</v>
      </c>
      <c r="AG108" s="75">
        <f>各種係数!AB106</f>
        <v>0</v>
      </c>
      <c r="AH108" s="75">
        <f>各種係数!AC106</f>
        <v>0</v>
      </c>
      <c r="AI108" s="75">
        <f>各種係数!AD106</f>
        <v>0</v>
      </c>
      <c r="AJ108" s="75">
        <f>各種係数!AE106</f>
        <v>0</v>
      </c>
      <c r="AK108" s="75">
        <f>各種係数!AF106</f>
        <v>0</v>
      </c>
      <c r="AL108" s="75">
        <f>各種係数!AG106</f>
        <v>0</v>
      </c>
      <c r="AM108" s="75">
        <f>各種係数!AH106</f>
        <v>0</v>
      </c>
      <c r="AN108" s="75">
        <f>各種係数!AI106</f>
        <v>0</v>
      </c>
      <c r="AO108" s="75">
        <f>各種係数!AJ106</f>
        <v>0</v>
      </c>
      <c r="AP108" s="75">
        <f>各種係数!AK106</f>
        <v>0</v>
      </c>
      <c r="AQ108" s="75">
        <f>各種係数!AL106</f>
        <v>0</v>
      </c>
      <c r="AR108" s="75">
        <f>各種係数!AM106</f>
        <v>0</v>
      </c>
      <c r="AS108" s="75">
        <f>各種係数!AN106</f>
        <v>0</v>
      </c>
      <c r="AT108" s="75">
        <f>各種係数!AO106</f>
        <v>0</v>
      </c>
      <c r="AU108" s="75">
        <f>各種係数!AP106</f>
        <v>0</v>
      </c>
      <c r="AV108" s="75">
        <f>各種係数!AQ106</f>
        <v>0</v>
      </c>
      <c r="AW108" s="75">
        <f>各種係数!AR106</f>
        <v>0</v>
      </c>
      <c r="AX108" s="75">
        <f>各種係数!AS106</f>
        <v>0</v>
      </c>
      <c r="AY108" s="75">
        <f>各種係数!AT106</f>
        <v>0</v>
      </c>
      <c r="AZ108" s="75">
        <f>各種係数!AU106</f>
        <v>0</v>
      </c>
      <c r="BA108" s="75">
        <f>各種係数!AV106</f>
        <v>0</v>
      </c>
      <c r="BB108" s="75">
        <f>各種係数!AW106</f>
        <v>0</v>
      </c>
      <c r="BC108" s="75">
        <f>各種係数!AX106</f>
        <v>0</v>
      </c>
      <c r="BD108" s="75">
        <f>各種係数!AY106</f>
        <v>0</v>
      </c>
      <c r="BE108" s="75">
        <f>各種係数!AZ106</f>
        <v>0</v>
      </c>
      <c r="BF108" s="75">
        <f>各種係数!BA106</f>
        <v>0</v>
      </c>
      <c r="BG108" s="75">
        <f>各種係数!BB106</f>
        <v>0</v>
      </c>
      <c r="BH108" s="75">
        <f>各種係数!BC106</f>
        <v>0</v>
      </c>
      <c r="BI108" s="75">
        <f>各種係数!BD106</f>
        <v>0</v>
      </c>
      <c r="BJ108" s="75">
        <f>各種係数!BE106</f>
        <v>0</v>
      </c>
      <c r="BK108" s="75">
        <f>各種係数!BF106</f>
        <v>0</v>
      </c>
      <c r="BL108" s="75">
        <f>各種係数!BG106</f>
        <v>0</v>
      </c>
      <c r="BM108" s="75">
        <f>各種係数!BH106</f>
        <v>0</v>
      </c>
      <c r="BN108" s="75">
        <f>各種係数!BI106</f>
        <v>0</v>
      </c>
      <c r="BO108" s="75">
        <f>各種係数!BJ106</f>
        <v>0</v>
      </c>
      <c r="BP108" s="75">
        <f>各種係数!BK106</f>
        <v>0</v>
      </c>
      <c r="BQ108" s="75">
        <f>各種係数!BL106</f>
        <v>0</v>
      </c>
      <c r="BR108" s="75">
        <f>各種係数!BM106</f>
        <v>0</v>
      </c>
      <c r="BS108" s="75">
        <f>各種係数!BN106</f>
        <v>0</v>
      </c>
      <c r="BT108" s="75">
        <f>各種係数!BO106</f>
        <v>0</v>
      </c>
      <c r="BU108" s="75">
        <f>各種係数!BP106</f>
        <v>0</v>
      </c>
      <c r="BV108" s="75">
        <f>各種係数!BQ106</f>
        <v>0</v>
      </c>
      <c r="BW108" s="75">
        <f>各種係数!BR106</f>
        <v>0</v>
      </c>
      <c r="BX108" s="75">
        <f>各種係数!BS106</f>
        <v>0</v>
      </c>
      <c r="BY108" s="75">
        <f>各種係数!BT106</f>
        <v>0</v>
      </c>
      <c r="BZ108" s="75">
        <f>各種係数!BU106</f>
        <v>0</v>
      </c>
      <c r="CA108" s="75">
        <f>各種係数!BV106</f>
        <v>0</v>
      </c>
      <c r="CB108" s="75">
        <f>各種係数!BW106</f>
        <v>0</v>
      </c>
      <c r="CC108" s="75">
        <f>各種係数!BX106</f>
        <v>0</v>
      </c>
      <c r="CD108" s="75">
        <f>各種係数!BY106</f>
        <v>0</v>
      </c>
      <c r="CE108" s="75">
        <f>各種係数!BZ106</f>
        <v>0</v>
      </c>
      <c r="CF108" s="75">
        <f>各種係数!CA106</f>
        <v>0</v>
      </c>
      <c r="CG108" s="75">
        <f>各種係数!CB106</f>
        <v>0</v>
      </c>
      <c r="CH108" s="75">
        <f>各種係数!CC106</f>
        <v>0</v>
      </c>
      <c r="CI108" s="75">
        <f>各種係数!CD106</f>
        <v>0</v>
      </c>
      <c r="CJ108" s="75">
        <f>各種係数!CE106</f>
        <v>0</v>
      </c>
      <c r="CK108" s="75">
        <f>各種係数!CF106</f>
        <v>0</v>
      </c>
      <c r="CL108" s="75">
        <f>各種係数!CG106</f>
        <v>0</v>
      </c>
      <c r="CM108" s="75">
        <f>各種係数!CH106</f>
        <v>0</v>
      </c>
      <c r="CN108" s="75">
        <f>各種係数!CI106</f>
        <v>0</v>
      </c>
      <c r="CO108" s="75">
        <f>各種係数!CJ106</f>
        <v>0</v>
      </c>
      <c r="CP108" s="75">
        <f>各種係数!CK106</f>
        <v>0</v>
      </c>
      <c r="CQ108" s="75">
        <f>各種係数!CL106</f>
        <v>0</v>
      </c>
      <c r="CR108" s="75">
        <f>各種係数!CM106</f>
        <v>0</v>
      </c>
      <c r="CS108" s="75">
        <f>各種係数!CN106</f>
        <v>0</v>
      </c>
      <c r="CT108" s="75">
        <f>各種係数!CO106</f>
        <v>0</v>
      </c>
      <c r="CU108" s="75">
        <f>各種係数!CP106</f>
        <v>0</v>
      </c>
      <c r="CV108" s="75">
        <f>各種係数!CQ106</f>
        <v>0</v>
      </c>
      <c r="CW108" s="75">
        <f>各種係数!CR106</f>
        <v>0</v>
      </c>
      <c r="CX108" s="75">
        <f>各種係数!CS106</f>
        <v>0</v>
      </c>
      <c r="CY108" s="75">
        <f>各種係数!CT106</f>
        <v>0</v>
      </c>
      <c r="CZ108" s="75">
        <f>各種係数!CU106</f>
        <v>9.6106489786143851E-3</v>
      </c>
      <c r="DA108" s="75">
        <f>各種係数!CV106</f>
        <v>0</v>
      </c>
      <c r="DB108" s="75">
        <f>各種係数!CW106</f>
        <v>7.2446311436329056E-3</v>
      </c>
      <c r="DC108" s="75">
        <f>各種係数!CX106</f>
        <v>0</v>
      </c>
      <c r="DD108" s="75">
        <f>各種係数!CY106</f>
        <v>1.1348296405622852E-2</v>
      </c>
      <c r="DE108" s="75">
        <f>各種係数!CZ106</f>
        <v>2.7026599113362887E-2</v>
      </c>
      <c r="DF108" s="75">
        <f>各種係数!DA106</f>
        <v>0</v>
      </c>
      <c r="DG108" s="75">
        <f>各種係数!DB106</f>
        <v>0</v>
      </c>
      <c r="DH108" s="75">
        <f>各種係数!DC106</f>
        <v>0</v>
      </c>
      <c r="DI108" s="75">
        <f>各種係数!DD106</f>
        <v>0</v>
      </c>
      <c r="DJ108" s="75">
        <f>各種係数!DE106</f>
        <v>0</v>
      </c>
      <c r="DK108" s="75">
        <f>各種係数!DF106</f>
        <v>2.1813563066048155E-3</v>
      </c>
      <c r="DL108" s="75">
        <f>各種係数!DG106</f>
        <v>5.2436650856937696E-3</v>
      </c>
      <c r="DM108" s="75">
        <f>各種係数!DH106</f>
        <v>0</v>
      </c>
      <c r="DN108" s="75">
        <f>各種係数!DI106</f>
        <v>0</v>
      </c>
      <c r="DO108" s="75">
        <f>各種係数!DJ106</f>
        <v>0</v>
      </c>
      <c r="DP108" s="75">
        <f>各種係数!DK106</f>
        <v>0</v>
      </c>
      <c r="DQ108" s="75">
        <f>各種係数!DL106</f>
        <v>0</v>
      </c>
      <c r="DR108" s="75">
        <f>各種係数!DM106</f>
        <v>0</v>
      </c>
      <c r="DS108" s="75">
        <f>各種係数!DN106</f>
        <v>7.7832509644925961E-7</v>
      </c>
      <c r="DT108" s="73">
        <f>各種係数!DO106</f>
        <v>4.4133422360033245E-7</v>
      </c>
      <c r="DU108" s="73">
        <f>各種係数!DP106</f>
        <v>7.0869435865324606E-7</v>
      </c>
      <c r="DV108" s="73">
        <f>各種係数!DQ106</f>
        <v>4.9802312204263112E-6</v>
      </c>
      <c r="DW108" s="73">
        <f>各種係数!DR106</f>
        <v>6.5002948761482866E-7</v>
      </c>
      <c r="DX108" s="73">
        <f>各種係数!DS106</f>
        <v>1.5918643613599864E-6</v>
      </c>
      <c r="DY108" s="73">
        <f>各種係数!DT106</f>
        <v>6.0667401860754746E-6</v>
      </c>
      <c r="DZ108" s="73">
        <f>各種係数!DU106</f>
        <v>1.6114016425895838E-6</v>
      </c>
      <c r="EA108" s="73">
        <f>各種係数!DV106</f>
        <v>1.5874386508325627E-6</v>
      </c>
      <c r="EB108" s="73">
        <f>各種係数!DW106</f>
        <v>2.2976779636675293E-7</v>
      </c>
      <c r="EC108" s="73">
        <f>各種係数!DX106</f>
        <v>0</v>
      </c>
      <c r="ED108" s="73">
        <f>各種係数!DY106</f>
        <v>6.4576432436301693E-7</v>
      </c>
      <c r="EE108" s="73">
        <f>各種係数!DZ106</f>
        <v>5.4491694666477933E-7</v>
      </c>
      <c r="EF108" s="73">
        <f>各種係数!EA106</f>
        <v>1.3511715775251873E-6</v>
      </c>
      <c r="EG108" s="73">
        <f>各種係数!EB106</f>
        <v>2.8158484128758813E-6</v>
      </c>
      <c r="EH108" s="73">
        <f>各種係数!EC106</f>
        <v>5.4359638847942012E-7</v>
      </c>
      <c r="EI108" s="73">
        <f>各種係数!ED106</f>
        <v>1.652901415254512E-6</v>
      </c>
      <c r="EJ108" s="73">
        <f>各種係数!EE106</f>
        <v>7.9500923819096936E-7</v>
      </c>
      <c r="EK108" s="73">
        <f>各種係数!EF106</f>
        <v>0</v>
      </c>
      <c r="EL108" s="73">
        <f>各種係数!EG106</f>
        <v>3.3645424826415621E-6</v>
      </c>
      <c r="EM108" s="73">
        <f>各種係数!EH106</f>
        <v>0</v>
      </c>
      <c r="EN108" s="73">
        <f>各種係数!EI106</f>
        <v>1.5288345335423788E-6</v>
      </c>
      <c r="EO108" s="73">
        <f>各種係数!EJ106</f>
        <v>3.156132990183468E-10</v>
      </c>
      <c r="EP108" s="73">
        <f>各種係数!EK106</f>
        <v>0</v>
      </c>
      <c r="EQ108" s="73">
        <f>各種係数!EL106</f>
        <v>2.1130542813839505E-6</v>
      </c>
      <c r="ER108" s="73">
        <f>各種係数!EM106</f>
        <v>4.3909040406134221E-6</v>
      </c>
      <c r="ES108" s="73">
        <f>各種係数!EN106</f>
        <v>5.6183745789100705E-9</v>
      </c>
      <c r="ET108" s="73">
        <f>各種係数!EO106</f>
        <v>7.3320477524796126E-7</v>
      </c>
      <c r="EU108" s="73">
        <f>各種係数!EP106</f>
        <v>1.6851141504123852E-6</v>
      </c>
      <c r="EV108" s="73">
        <f>各種係数!EQ106</f>
        <v>4.1141924322076142E-7</v>
      </c>
      <c r="EW108" s="73">
        <f>各種係数!ER106</f>
        <v>6.3321264930836972E-7</v>
      </c>
      <c r="EX108" s="73">
        <f>各種係数!ES106</f>
        <v>7.3330000264756277E-7</v>
      </c>
      <c r="EY108" s="73">
        <f>各種係数!ET106</f>
        <v>2.8098275168683312E-6</v>
      </c>
      <c r="EZ108" s="73">
        <f>各種係数!EU106</f>
        <v>1.7008290498049878E-5</v>
      </c>
      <c r="FA108" s="73">
        <f>各種係数!EV106</f>
        <v>1.997945958774466E-6</v>
      </c>
      <c r="FB108" s="73">
        <f>各種係数!EW106</f>
        <v>1.0932848435002144E-6</v>
      </c>
      <c r="FC108" s="73">
        <f>各種係数!EX106</f>
        <v>0</v>
      </c>
      <c r="FD108" s="73">
        <f>各種係数!EY106</f>
        <v>3.1010834714910675E-6</v>
      </c>
      <c r="FE108" s="73">
        <f>各種係数!EZ106</f>
        <v>3.8574330521008692E-7</v>
      </c>
      <c r="FF108" s="73">
        <f>各種係数!FA106</f>
        <v>5.9342208761087971E-7</v>
      </c>
      <c r="FG108" s="73">
        <f>各種係数!FB106</f>
        <v>5.0648040674630539E-7</v>
      </c>
      <c r="FH108" s="73">
        <f>各種係数!FC106</f>
        <v>4.312569273253228E-6</v>
      </c>
      <c r="FI108" s="73">
        <f>各種係数!FD106</f>
        <v>1.8869742201006955E-6</v>
      </c>
      <c r="FJ108" s="73">
        <f>各種係数!FE106</f>
        <v>3.7145620383750803E-6</v>
      </c>
      <c r="FK108" s="73">
        <f>各種係数!FF106</f>
        <v>3.5937929763794413E-6</v>
      </c>
      <c r="FL108" s="73">
        <f>各種係数!FG106</f>
        <v>3.6456161990992594E-6</v>
      </c>
      <c r="FM108" s="73">
        <f>各種係数!FH106</f>
        <v>4.4491803852176502E-6</v>
      </c>
      <c r="FN108" s="73">
        <f>各種係数!FI106</f>
        <v>1.3848411047635533E-5</v>
      </c>
      <c r="FO108" s="73">
        <f>各種係数!FJ106</f>
        <v>6.9908106521187914E-6</v>
      </c>
      <c r="FP108" s="73">
        <f>各種係数!FK106</f>
        <v>1.198234056476154E-5</v>
      </c>
      <c r="FQ108" s="73">
        <f>各種係数!FL106</f>
        <v>7.0602223242323528E-6</v>
      </c>
      <c r="FR108" s="73">
        <f>各種係数!FM106</f>
        <v>2.148938578782721E-6</v>
      </c>
      <c r="FS108" s="73">
        <f>各種係数!FN106</f>
        <v>1.1630803880066391E-5</v>
      </c>
      <c r="FT108" s="73">
        <f>各種係数!FO106</f>
        <v>1.9248996831984507E-6</v>
      </c>
      <c r="FU108" s="73">
        <f>各種係数!FP106</f>
        <v>0</v>
      </c>
      <c r="FV108" s="73">
        <f>各種係数!FQ106</f>
        <v>1.7989865209358366E-7</v>
      </c>
      <c r="FW108" s="73">
        <f>各種係数!FR106</f>
        <v>2.5523621849666657E-6</v>
      </c>
      <c r="FX108" s="73">
        <f>各種係数!FS106</f>
        <v>7.1209712620749144E-6</v>
      </c>
      <c r="FY108" s="73">
        <f>各種係数!FT106</f>
        <v>1.1550326306865441E-6</v>
      </c>
      <c r="FZ108" s="73">
        <f>各種係数!FU106</f>
        <v>2.0958112826759522E-6</v>
      </c>
      <c r="GA108" s="73">
        <f>各種係数!FV106</f>
        <v>1.0310855154370017E-6</v>
      </c>
      <c r="GB108" s="73">
        <f>各種係数!FW106</f>
        <v>2.3354568173924611E-6</v>
      </c>
      <c r="GC108" s="73">
        <f>各種係数!FX106</f>
        <v>1.1160155026186429E-6</v>
      </c>
      <c r="GD108" s="73">
        <f>各種係数!FY106</f>
        <v>1.8205592879999467E-6</v>
      </c>
      <c r="GE108" s="73">
        <f>各種係数!FZ106</f>
        <v>1.9485845564523031E-6</v>
      </c>
      <c r="GF108" s="73">
        <f>各種係数!GA106</f>
        <v>5.5297830403467197E-6</v>
      </c>
      <c r="GG108" s="73">
        <f>各種係数!GB106</f>
        <v>5.0738561295995844E-6</v>
      </c>
      <c r="GH108" s="73">
        <f>各種係数!GC106</f>
        <v>1.9548049329564357E-6</v>
      </c>
      <c r="GI108" s="73">
        <f>各種係数!GD106</f>
        <v>2.336084655703778E-6</v>
      </c>
      <c r="GJ108" s="73">
        <f>各種係数!GE106</f>
        <v>2.4921148962547689E-6</v>
      </c>
      <c r="GK108" s="73">
        <f>各種係数!GF106</f>
        <v>2.7775832853965009E-6</v>
      </c>
      <c r="GL108" s="73">
        <f>各種係数!GG106</f>
        <v>6.9664747336903984E-7</v>
      </c>
      <c r="GM108" s="73">
        <f>各種係数!GH106</f>
        <v>5.7867563631634265E-7</v>
      </c>
      <c r="GN108" s="73">
        <f>各種係数!GI106</f>
        <v>1.5801904434835856E-7</v>
      </c>
      <c r="GO108" s="73">
        <f>各種係数!GJ106</f>
        <v>4.2885223621261069E-5</v>
      </c>
      <c r="GP108" s="73">
        <f>各種係数!GK106</f>
        <v>1.5767989868861741E-6</v>
      </c>
      <c r="GQ108" s="73">
        <f>各種係数!GL106</f>
        <v>4.2182174323146891E-6</v>
      </c>
      <c r="GR108" s="73">
        <f>各種係数!GM106</f>
        <v>2.1473023698894809E-6</v>
      </c>
      <c r="GS108" s="73">
        <f>各種係数!GN106</f>
        <v>8.7899501011012336E-7</v>
      </c>
      <c r="GT108" s="73">
        <f>各種係数!GO106</f>
        <v>6.5818184677916095E-7</v>
      </c>
      <c r="GU108" s="73">
        <f>各種係数!GP106</f>
        <v>2.7627037625849115E-6</v>
      </c>
      <c r="GV108" s="73">
        <f>各種係数!GQ106</f>
        <v>3.8207045216348761E-6</v>
      </c>
      <c r="GW108" s="73">
        <f>各種係数!GR106</f>
        <v>1.9337720947442766E-6</v>
      </c>
      <c r="GX108" s="73">
        <f>各種係数!GS106</f>
        <v>5.1096480353637285E-5</v>
      </c>
      <c r="GY108" s="73">
        <f>各種係数!GT106</f>
        <v>7.507842516068453E-6</v>
      </c>
      <c r="GZ108" s="73">
        <f>各種係数!GU106</f>
        <v>3.0293253109050611E-5</v>
      </c>
      <c r="HA108" s="73">
        <f>各種係数!GV106</f>
        <v>5.4385385584900491E-5</v>
      </c>
      <c r="HB108" s="73">
        <f>各種係数!GW106</f>
        <v>6.3014691330509171E-6</v>
      </c>
      <c r="HC108" s="73">
        <f>各種係数!GX106</f>
        <v>1.6280101399237743E-6</v>
      </c>
      <c r="HD108" s="73">
        <f>各種係数!GY106</f>
        <v>6.4559029735981729E-3</v>
      </c>
      <c r="HE108" s="73">
        <f>各種係数!GZ106</f>
        <v>1.0102538144739643E-6</v>
      </c>
      <c r="HF108" s="73">
        <f>各種係数!HA106</f>
        <v>4.9111305027909761E-3</v>
      </c>
      <c r="HG108" s="73">
        <f>各種係数!HB106</f>
        <v>1.2249059005760243E-6</v>
      </c>
      <c r="HH108" s="73">
        <f>各種係数!HC106</f>
        <v>7.6244889092648687E-3</v>
      </c>
      <c r="HI108" s="73">
        <f>各種係数!HD106</f>
        <v>1.8156366856745387E-2</v>
      </c>
      <c r="HJ108" s="73">
        <f>各種係数!HE106</f>
        <v>1.3647126037992896E-6</v>
      </c>
      <c r="HK108" s="73">
        <f>各種係数!HF106</f>
        <v>5.8082265311994529E-6</v>
      </c>
      <c r="HL108" s="73">
        <f>各種係数!HG106</f>
        <v>5.1775800220856621E-6</v>
      </c>
      <c r="HM108" s="73">
        <f>各種係数!HH106</f>
        <v>5.7920705650587748E-7</v>
      </c>
      <c r="HN108" s="73">
        <f>各種係数!HI106</f>
        <v>4.3331420636948888E-6</v>
      </c>
      <c r="HO108" s="73">
        <f>各種係数!HJ106</f>
        <v>1.4687638425058323E-3</v>
      </c>
      <c r="HP108" s="73">
        <f>各種係数!HK106</f>
        <v>1.0035265491013436</v>
      </c>
      <c r="HQ108" s="73">
        <f>各種係数!HL106</f>
        <v>7.6498217752270962E-6</v>
      </c>
      <c r="HR108" s="73">
        <f>各種係数!HM106</f>
        <v>1.6564987852904754E-6</v>
      </c>
      <c r="HS108" s="73">
        <f>各種係数!HN106</f>
        <v>4.7775434010329316E-6</v>
      </c>
      <c r="HT108" s="73">
        <f>各種係数!HO106</f>
        <v>3.7912219552377761E-6</v>
      </c>
      <c r="HU108" s="73">
        <f>各種係数!HP106</f>
        <v>6.9279977226949907E-7</v>
      </c>
      <c r="HV108" s="73">
        <f>各種係数!HQ106</f>
        <v>1.6330671888177674E-5</v>
      </c>
      <c r="HW108" s="203">
        <v>0</v>
      </c>
      <c r="HX108" s="203">
        <f t="shared" si="49"/>
        <v>0</v>
      </c>
      <c r="HY108" s="203">
        <f t="shared" si="50"/>
        <v>0</v>
      </c>
      <c r="HZ108" s="72">
        <f>各種係数!HT106</f>
        <v>2.328187298048034E-3</v>
      </c>
      <c r="IA108" s="221">
        <f t="shared" si="30"/>
        <v>0</v>
      </c>
      <c r="IB108" s="203">
        <f t="shared" si="37"/>
        <v>0</v>
      </c>
      <c r="IC108" s="219">
        <f t="shared" si="38"/>
        <v>0</v>
      </c>
      <c r="ID108" s="219">
        <f t="shared" si="39"/>
        <v>0</v>
      </c>
      <c r="IE108" s="72">
        <f>各種係数!HT106</f>
        <v>2.328187298048034E-3</v>
      </c>
      <c r="IF108" s="221">
        <f t="shared" si="51"/>
        <v>0</v>
      </c>
      <c r="II108" s="72">
        <f>各種係数!I106</f>
        <v>5.2073809350502098E-2</v>
      </c>
      <c r="IJ108" s="219">
        <f t="shared" si="40"/>
        <v>0</v>
      </c>
      <c r="IK108" s="73">
        <f>各種係数!C106</f>
        <v>0.66931845743390728</v>
      </c>
      <c r="IL108" s="219">
        <f t="shared" si="41"/>
        <v>0</v>
      </c>
      <c r="IM108" s="232">
        <v>0</v>
      </c>
      <c r="IN108" s="545">
        <f>各種係数!E106</f>
        <v>0.49078815593053798</v>
      </c>
      <c r="IO108" s="219">
        <f t="shared" si="42"/>
        <v>0</v>
      </c>
      <c r="IP108" s="545">
        <f>各種係数!F106</f>
        <v>0.34019576349653258</v>
      </c>
      <c r="IQ108" s="232">
        <f t="shared" si="43"/>
        <v>0</v>
      </c>
      <c r="IR108" s="72">
        <f>各種係数!HT106</f>
        <v>2.328187298048034E-3</v>
      </c>
      <c r="IS108" s="233">
        <f t="shared" si="44"/>
        <v>0</v>
      </c>
      <c r="IT108" s="234">
        <f t="shared" si="45"/>
        <v>0</v>
      </c>
      <c r="IU108" s="234">
        <f t="shared" si="46"/>
        <v>0</v>
      </c>
      <c r="IV108" s="234">
        <f t="shared" si="47"/>
        <v>0</v>
      </c>
      <c r="IW108" s="235">
        <f t="shared" si="48"/>
        <v>0</v>
      </c>
      <c r="IY108" s="177"/>
      <c r="IZ108" s="181"/>
      <c r="JA108" s="178"/>
      <c r="JB108" s="181"/>
    </row>
    <row r="109" spans="1:262">
      <c r="A109" s="6" t="s">
        <v>325</v>
      </c>
      <c r="B109" s="1" t="s">
        <v>186</v>
      </c>
      <c r="C109" s="219">
        <f>'計算2-1'!AC109</f>
        <v>0</v>
      </c>
      <c r="D109" s="545">
        <f>各種係数!D107</f>
        <v>0.29748776508972269</v>
      </c>
      <c r="E109" s="545">
        <f>各種係数!E107</f>
        <v>0.70251223491027737</v>
      </c>
      <c r="F109" s="545">
        <f>各種係数!F107</f>
        <v>0.36740619902120719</v>
      </c>
      <c r="G109" s="546">
        <f t="shared" si="32"/>
        <v>0</v>
      </c>
      <c r="H109" s="546">
        <f t="shared" si="33"/>
        <v>0</v>
      </c>
      <c r="I109" s="546">
        <f t="shared" si="34"/>
        <v>0</v>
      </c>
      <c r="J109" s="72">
        <f>各種係数!HT107</f>
        <v>3.2463295269168028E-3</v>
      </c>
      <c r="K109" s="221">
        <f t="shared" si="35"/>
        <v>0</v>
      </c>
      <c r="L109" s="546">
        <v>0</v>
      </c>
      <c r="M109" s="558">
        <f>各種係数!C107</f>
        <v>0.63787217902522286</v>
      </c>
      <c r="N109" s="546">
        <f t="shared" si="36"/>
        <v>0</v>
      </c>
      <c r="O109" s="75">
        <f>各種係数!J107</f>
        <v>0</v>
      </c>
      <c r="P109" s="75">
        <f>各種係数!K107</f>
        <v>0</v>
      </c>
      <c r="Q109" s="75">
        <f>各種係数!L107</f>
        <v>0</v>
      </c>
      <c r="R109" s="75">
        <f>各種係数!M107</f>
        <v>0</v>
      </c>
      <c r="S109" s="75">
        <f>各種係数!N107</f>
        <v>0</v>
      </c>
      <c r="T109" s="75">
        <f>各種係数!O107</f>
        <v>0</v>
      </c>
      <c r="U109" s="75">
        <f>各種係数!P107</f>
        <v>0</v>
      </c>
      <c r="V109" s="75">
        <f>各種係数!Q107</f>
        <v>9.7040557071610052E-5</v>
      </c>
      <c r="W109" s="75">
        <f>各種係数!R107</f>
        <v>2.1681391945362893E-4</v>
      </c>
      <c r="X109" s="75">
        <f>各種係数!S107</f>
        <v>0</v>
      </c>
      <c r="Y109" s="75">
        <f>各種係数!T107</f>
        <v>0</v>
      </c>
      <c r="Z109" s="75">
        <f>各種係数!U107</f>
        <v>9.7746933189971161E-5</v>
      </c>
      <c r="AA109" s="75">
        <f>各種係数!V107</f>
        <v>3.0768284052798373E-5</v>
      </c>
      <c r="AB109" s="75">
        <f>各種係数!W107</f>
        <v>4.6358536924574658E-5</v>
      </c>
      <c r="AC109" s="75">
        <f>各種係数!X107</f>
        <v>0</v>
      </c>
      <c r="AD109" s="75">
        <f>各種係数!Y107</f>
        <v>0</v>
      </c>
      <c r="AE109" s="75">
        <f>各種係数!Z107</f>
        <v>5.3775005377500541E-5</v>
      </c>
      <c r="AF109" s="75">
        <f>各種係数!AA107</f>
        <v>4.007212983370066E-5</v>
      </c>
      <c r="AG109" s="75">
        <f>各種係数!AB107</f>
        <v>0</v>
      </c>
      <c r="AH109" s="75">
        <f>各種係数!AC107</f>
        <v>8.8222320247022501E-5</v>
      </c>
      <c r="AI109" s="75">
        <f>各種係数!AD107</f>
        <v>0</v>
      </c>
      <c r="AJ109" s="75">
        <f>各種係数!AE107</f>
        <v>0</v>
      </c>
      <c r="AK109" s="75">
        <f>各種係数!AF107</f>
        <v>0</v>
      </c>
      <c r="AL109" s="75">
        <f>各種係数!AG107</f>
        <v>0</v>
      </c>
      <c r="AM109" s="75">
        <f>各種係数!AH107</f>
        <v>8.7909051806687996E-5</v>
      </c>
      <c r="AN109" s="75">
        <f>各種係数!AI107</f>
        <v>0</v>
      </c>
      <c r="AO109" s="75">
        <f>各種係数!AJ107</f>
        <v>0</v>
      </c>
      <c r="AP109" s="75">
        <f>各種係数!AK107</f>
        <v>0</v>
      </c>
      <c r="AQ109" s="75">
        <f>各種係数!AL107</f>
        <v>4.8582995951417004E-5</v>
      </c>
      <c r="AR109" s="75">
        <f>各種係数!AM107</f>
        <v>0</v>
      </c>
      <c r="AS109" s="75">
        <f>各種係数!AN107</f>
        <v>5.6363431405703982E-5</v>
      </c>
      <c r="AT109" s="75">
        <f>各種係数!AO107</f>
        <v>0</v>
      </c>
      <c r="AU109" s="75">
        <f>各種係数!AP107</f>
        <v>0</v>
      </c>
      <c r="AV109" s="75">
        <f>各種係数!AQ107</f>
        <v>0</v>
      </c>
      <c r="AW109" s="75">
        <f>各種係数!AR107</f>
        <v>0</v>
      </c>
      <c r="AX109" s="75">
        <f>各種係数!AS107</f>
        <v>0</v>
      </c>
      <c r="AY109" s="75">
        <f>各種係数!AT107</f>
        <v>0</v>
      </c>
      <c r="AZ109" s="75">
        <f>各種係数!AU107</f>
        <v>0</v>
      </c>
      <c r="BA109" s="75">
        <f>各種係数!AV107</f>
        <v>0</v>
      </c>
      <c r="BB109" s="75">
        <f>各種係数!AW107</f>
        <v>0</v>
      </c>
      <c r="BC109" s="75">
        <f>各種係数!AX107</f>
        <v>0</v>
      </c>
      <c r="BD109" s="75">
        <f>各種係数!AY107</f>
        <v>2.1689151086626471E-5</v>
      </c>
      <c r="BE109" s="75">
        <f>各種係数!AZ107</f>
        <v>2.5150905432595573E-5</v>
      </c>
      <c r="BF109" s="75">
        <f>各種係数!BA107</f>
        <v>1.8472678907895222E-5</v>
      </c>
      <c r="BG109" s="75">
        <f>各種係数!BB107</f>
        <v>1.6831333209903556E-5</v>
      </c>
      <c r="BH109" s="75">
        <f>各種係数!BC107</f>
        <v>2.1602471322719318E-5</v>
      </c>
      <c r="BI109" s="75">
        <f>各種係数!BD107</f>
        <v>6.922571042885328E-5</v>
      </c>
      <c r="BJ109" s="75">
        <f>各種係数!BE107</f>
        <v>1.0969155344568592E-4</v>
      </c>
      <c r="BK109" s="75">
        <f>各種係数!BF107</f>
        <v>0</v>
      </c>
      <c r="BL109" s="75">
        <f>各種係数!BG107</f>
        <v>0</v>
      </c>
      <c r="BM109" s="75">
        <f>各種係数!BH107</f>
        <v>0</v>
      </c>
      <c r="BN109" s="75">
        <f>各種係数!BI107</f>
        <v>0</v>
      </c>
      <c r="BO109" s="75">
        <f>各種係数!BJ107</f>
        <v>0</v>
      </c>
      <c r="BP109" s="75">
        <f>各種係数!BK107</f>
        <v>2.279524400029178E-4</v>
      </c>
      <c r="BQ109" s="75">
        <f>各種係数!BL107</f>
        <v>0</v>
      </c>
      <c r="BR109" s="75">
        <f>各種係数!BM107</f>
        <v>0</v>
      </c>
      <c r="BS109" s="75">
        <f>各種係数!BN107</f>
        <v>3.3910566532531539E-5</v>
      </c>
      <c r="BT109" s="75">
        <f>各種係数!BO107</f>
        <v>0</v>
      </c>
      <c r="BU109" s="75">
        <f>各種係数!BP107</f>
        <v>0</v>
      </c>
      <c r="BV109" s="75">
        <f>各種係数!BQ107</f>
        <v>5.244443512098931E-5</v>
      </c>
      <c r="BW109" s="75">
        <f>各種係数!BR107</f>
        <v>0</v>
      </c>
      <c r="BX109" s="75">
        <f>各種係数!BS107</f>
        <v>8.3886283753743426E-6</v>
      </c>
      <c r="BY109" s="75">
        <f>各種係数!BT107</f>
        <v>1.9044716995505447E-5</v>
      </c>
      <c r="BZ109" s="75">
        <f>各種係数!BU107</f>
        <v>6.8773088108150591E-5</v>
      </c>
      <c r="CA109" s="75">
        <f>各種係数!BV107</f>
        <v>3.2345710958726871E-5</v>
      </c>
      <c r="CB109" s="75">
        <f>各種係数!BW107</f>
        <v>6.0577913292813439E-5</v>
      </c>
      <c r="CC109" s="75">
        <f>各種係数!BX107</f>
        <v>0</v>
      </c>
      <c r="CD109" s="75">
        <f>各種係数!BY107</f>
        <v>4.3341640481092211E-5</v>
      </c>
      <c r="CE109" s="75">
        <f>各種係数!BZ107</f>
        <v>7.7570492184772909E-5</v>
      </c>
      <c r="CF109" s="75">
        <f>各種係数!CA107</f>
        <v>6.7089164772625009E-5</v>
      </c>
      <c r="CG109" s="75">
        <f>各種係数!CB107</f>
        <v>6.6893509991660608E-5</v>
      </c>
      <c r="CH109" s="75">
        <f>各種係数!CC107</f>
        <v>6.5667067965415339E-5</v>
      </c>
      <c r="CI109" s="75">
        <f>各種係数!CD107</f>
        <v>3.7275878778842214E-5</v>
      </c>
      <c r="CJ109" s="75">
        <f>各種係数!CE107</f>
        <v>0</v>
      </c>
      <c r="CK109" s="75">
        <f>各種係数!CF107</f>
        <v>2.2533397714469662E-3</v>
      </c>
      <c r="CL109" s="75">
        <f>各種係数!CG107</f>
        <v>7.8123982760641133E-5</v>
      </c>
      <c r="CM109" s="75">
        <f>各種係数!CH107</f>
        <v>8.7763179835531801E-6</v>
      </c>
      <c r="CN109" s="75">
        <f>各種係数!CI107</f>
        <v>0</v>
      </c>
      <c r="CO109" s="75">
        <f>各種係数!CJ107</f>
        <v>0</v>
      </c>
      <c r="CP109" s="75">
        <f>各種係数!CK107</f>
        <v>0</v>
      </c>
      <c r="CQ109" s="75">
        <f>各種係数!CL107</f>
        <v>0</v>
      </c>
      <c r="CR109" s="75">
        <f>各種係数!CM107</f>
        <v>0</v>
      </c>
      <c r="CS109" s="75">
        <f>各種係数!CN107</f>
        <v>3.7378519810615497E-4</v>
      </c>
      <c r="CT109" s="75">
        <f>各種係数!CO107</f>
        <v>4.9657750990720814E-4</v>
      </c>
      <c r="CU109" s="75">
        <f>各種係数!CP107</f>
        <v>1.3339466421343146E-3</v>
      </c>
      <c r="CV109" s="75">
        <f>各種係数!CQ107</f>
        <v>3.1927460809041859E-5</v>
      </c>
      <c r="CW109" s="75">
        <f>各種係数!CR107</f>
        <v>4.8721071863581E-4</v>
      </c>
      <c r="CX109" s="75">
        <f>各種係数!CS107</f>
        <v>7.2862694300518133E-4</v>
      </c>
      <c r="CY109" s="75">
        <f>各種係数!CT107</f>
        <v>1.1767067439140035E-4</v>
      </c>
      <c r="CZ109" s="75">
        <f>各種係数!CU107</f>
        <v>2.3495709773763425E-4</v>
      </c>
      <c r="DA109" s="75">
        <f>各種係数!CV107</f>
        <v>2.6667313146985382E-4</v>
      </c>
      <c r="DB109" s="75">
        <f>各種係数!CW107</f>
        <v>1.0238342593010825E-2</v>
      </c>
      <c r="DC109" s="75">
        <f>各種係数!CX107</f>
        <v>8.6573874778782221E-3</v>
      </c>
      <c r="DD109" s="75">
        <f>各種係数!CY107</f>
        <v>1.2104249536528736E-2</v>
      </c>
      <c r="DE109" s="75">
        <f>各種係数!CZ107</f>
        <v>9.2305256491450292E-3</v>
      </c>
      <c r="DF109" s="75">
        <f>各種係数!DA107</f>
        <v>6.7529924197660089E-5</v>
      </c>
      <c r="DG109" s="75">
        <f>各種係数!DB107</f>
        <v>1.0680622680302262E-4</v>
      </c>
      <c r="DH109" s="75">
        <f>各種係数!DC107</f>
        <v>6.7927091588361823E-4</v>
      </c>
      <c r="DI109" s="75">
        <f>各種係数!DD107</f>
        <v>1.6743407283382169E-5</v>
      </c>
      <c r="DJ109" s="75">
        <f>各種係数!DE107</f>
        <v>7.7492681246771138E-4</v>
      </c>
      <c r="DK109" s="75">
        <f>各種係数!DF107</f>
        <v>1.0906781533024077E-2</v>
      </c>
      <c r="DL109" s="75">
        <f>各種係数!DG107</f>
        <v>1.7762324974962681E-3</v>
      </c>
      <c r="DM109" s="75">
        <f>各種係数!DH107</f>
        <v>1.5497553017944535E-2</v>
      </c>
      <c r="DN109" s="75">
        <f>各種係数!DI107</f>
        <v>8.3773142330568825E-5</v>
      </c>
      <c r="DO109" s="75">
        <f>各種係数!DJ107</f>
        <v>2.3174971031286211E-4</v>
      </c>
      <c r="DP109" s="75">
        <f>各種係数!DK107</f>
        <v>6.4079487364101084E-3</v>
      </c>
      <c r="DQ109" s="75">
        <f>各種係数!DL107</f>
        <v>0</v>
      </c>
      <c r="DR109" s="75">
        <f>各種係数!DM107</f>
        <v>1.5961271990598636E-3</v>
      </c>
      <c r="DS109" s="75">
        <f>各種係数!DN107</f>
        <v>2.2865382583592064E-5</v>
      </c>
      <c r="DT109" s="73">
        <f>各種係数!DO107</f>
        <v>1.1361627468193269E-5</v>
      </c>
      <c r="DU109" s="73">
        <f>各種係数!DP107</f>
        <v>2.5670425758261183E-5</v>
      </c>
      <c r="DV109" s="73">
        <f>各種係数!DQ107</f>
        <v>1.2085433679043864E-5</v>
      </c>
      <c r="DW109" s="73">
        <f>各種係数!DR107</f>
        <v>2.5700756211514291E-5</v>
      </c>
      <c r="DX109" s="73">
        <f>各種係数!DS107</f>
        <v>4.2754594473945084E-5</v>
      </c>
      <c r="DY109" s="73">
        <f>各種係数!DT107</f>
        <v>3.1433771080177304E-5</v>
      </c>
      <c r="DZ109" s="73">
        <f>各種係数!DU107</f>
        <v>8.8999472560448339E-5</v>
      </c>
      <c r="EA109" s="73">
        <f>各種係数!DV107</f>
        <v>1.7460267133654746E-4</v>
      </c>
      <c r="EB109" s="73">
        <f>各種係数!DW107</f>
        <v>8.5410601324972397E-6</v>
      </c>
      <c r="EC109" s="73">
        <f>各種係数!DX107</f>
        <v>0</v>
      </c>
      <c r="ED109" s="73">
        <f>各種係数!DY107</f>
        <v>8.1258002398568296E-5</v>
      </c>
      <c r="EE109" s="73">
        <f>各種係数!DZ107</f>
        <v>3.6510301154019292E-5</v>
      </c>
      <c r="EF109" s="73">
        <f>各種係数!EA107</f>
        <v>4.9856618326028445E-5</v>
      </c>
      <c r="EG109" s="73">
        <f>各種係数!EB107</f>
        <v>2.2589710070301853E-5</v>
      </c>
      <c r="EH109" s="73">
        <f>各種係数!EC107</f>
        <v>1.6111894597545343E-5</v>
      </c>
      <c r="EI109" s="73">
        <f>各種係数!ED107</f>
        <v>4.918023378177176E-5</v>
      </c>
      <c r="EJ109" s="73">
        <f>各種係数!EE107</f>
        <v>4.6067290515655841E-5</v>
      </c>
      <c r="EK109" s="73">
        <f>各種係数!EF107</f>
        <v>0</v>
      </c>
      <c r="EL109" s="73">
        <f>各種係数!EG107</f>
        <v>8.044458390355744E-5</v>
      </c>
      <c r="EM109" s="73">
        <f>各種係数!EH107</f>
        <v>0</v>
      </c>
      <c r="EN109" s="73">
        <f>各種係数!EI107</f>
        <v>7.990465511768252E-6</v>
      </c>
      <c r="EO109" s="73">
        <f>各種係数!EJ107</f>
        <v>1.6495553479016142E-9</v>
      </c>
      <c r="EP109" s="73">
        <f>各種係数!EK107</f>
        <v>0</v>
      </c>
      <c r="EQ109" s="73">
        <f>各種係数!EL107</f>
        <v>7.7560057131193842E-5</v>
      </c>
      <c r="ER109" s="73">
        <f>各種係数!EM107</f>
        <v>1.5952990960172711E-5</v>
      </c>
      <c r="ES109" s="73">
        <f>各種係数!EN107</f>
        <v>1.5089936841025889E-7</v>
      </c>
      <c r="ET109" s="73">
        <f>各種係数!EO107</f>
        <v>3.2126514917071476E-5</v>
      </c>
      <c r="EU109" s="73">
        <f>各種係数!EP107</f>
        <v>4.9675497648843522E-5</v>
      </c>
      <c r="EV109" s="73">
        <f>各種係数!EQ107</f>
        <v>1.7036560539237938E-5</v>
      </c>
      <c r="EW109" s="73">
        <f>各種係数!ER107</f>
        <v>5.5485792336940011E-5</v>
      </c>
      <c r="EX109" s="73">
        <f>各種係数!ES107</f>
        <v>2.1014278468869372E-5</v>
      </c>
      <c r="EY109" s="73">
        <f>各種係数!ET107</f>
        <v>3.8350413079866967E-5</v>
      </c>
      <c r="EZ109" s="73">
        <f>各種係数!EU107</f>
        <v>3.2378883113880493E-5</v>
      </c>
      <c r="FA109" s="73">
        <f>各種係数!EV107</f>
        <v>3.4016260194506106E-5</v>
      </c>
      <c r="FB109" s="73">
        <f>各種係数!EW107</f>
        <v>2.5752161149891842E-5</v>
      </c>
      <c r="FC109" s="73">
        <f>各種係数!EX107</f>
        <v>0</v>
      </c>
      <c r="FD109" s="73">
        <f>各種係数!EY107</f>
        <v>2.5429593026992374E-5</v>
      </c>
      <c r="FE109" s="73">
        <f>各種係数!EZ107</f>
        <v>1.6334871012366897E-5</v>
      </c>
      <c r="FF109" s="73">
        <f>各種係数!FA107</f>
        <v>1.0681157544199079E-5</v>
      </c>
      <c r="FG109" s="73">
        <f>各種係数!FB107</f>
        <v>9.8449056134764428E-6</v>
      </c>
      <c r="FH109" s="73">
        <f>各種係数!FC107</f>
        <v>2.640617731099998E-5</v>
      </c>
      <c r="FI109" s="73">
        <f>各種係数!FD107</f>
        <v>3.5058394368292053E-5</v>
      </c>
      <c r="FJ109" s="73">
        <f>各種係数!FE107</f>
        <v>2.6646990165063411E-5</v>
      </c>
      <c r="FK109" s="73">
        <f>各種係数!FF107</f>
        <v>2.8122423462399972E-5</v>
      </c>
      <c r="FL109" s="73">
        <f>各種係数!FG107</f>
        <v>3.7078068875639641E-5</v>
      </c>
      <c r="FM109" s="73">
        <f>各種係数!FH107</f>
        <v>6.3751027347424503E-5</v>
      </c>
      <c r="FN109" s="73">
        <f>各種係数!FI107</f>
        <v>9.4960499286288284E-5</v>
      </c>
      <c r="FO109" s="73">
        <f>各種係数!FJ107</f>
        <v>1.9215841594259141E-5</v>
      </c>
      <c r="FP109" s="73">
        <f>各種係数!FK107</f>
        <v>1.2980450704578711E-5</v>
      </c>
      <c r="FQ109" s="73">
        <f>各種係数!FL107</f>
        <v>1.731600183438142E-5</v>
      </c>
      <c r="FR109" s="73">
        <f>各種係数!FM107</f>
        <v>1.9230988090356504E-5</v>
      </c>
      <c r="FS109" s="73">
        <f>各種係数!FN107</f>
        <v>1.6124240857126853E-5</v>
      </c>
      <c r="FT109" s="73">
        <f>各種係数!FO107</f>
        <v>1.6779833354428397E-4</v>
      </c>
      <c r="FU109" s="73">
        <f>各種係数!FP107</f>
        <v>0</v>
      </c>
      <c r="FV109" s="73">
        <f>各種係数!FQ107</f>
        <v>8.0725126874033903E-6</v>
      </c>
      <c r="FW109" s="73">
        <f>各種係数!FR107</f>
        <v>3.4256650335409784E-5</v>
      </c>
      <c r="FX109" s="73">
        <f>各種係数!FS107</f>
        <v>1.1532665848493208E-5</v>
      </c>
      <c r="FY109" s="73">
        <f>各種係数!FT107</f>
        <v>1.9359782341967175E-5</v>
      </c>
      <c r="FZ109" s="73">
        <f>各種係数!FU107</f>
        <v>5.6310841895607605E-5</v>
      </c>
      <c r="GA109" s="73">
        <f>各種係数!FV107</f>
        <v>3.7340301367274057E-5</v>
      </c>
      <c r="GB109" s="73">
        <f>各種係数!FW107</f>
        <v>4.7924752420248662E-5</v>
      </c>
      <c r="GC109" s="73">
        <f>各種係数!FX107</f>
        <v>4.7708484548370067E-5</v>
      </c>
      <c r="GD109" s="73">
        <f>各種係数!FY107</f>
        <v>9.6368342705943711E-5</v>
      </c>
      <c r="GE109" s="73">
        <f>各種係数!FZ107</f>
        <v>5.9940091241587316E-5</v>
      </c>
      <c r="GF109" s="73">
        <f>各種係数!GA107</f>
        <v>7.1312267766080777E-5</v>
      </c>
      <c r="GG109" s="73">
        <f>各種係数!GB107</f>
        <v>2.532944861494678E-5</v>
      </c>
      <c r="GH109" s="73">
        <f>各種係数!GC107</f>
        <v>8.543533519468887E-5</v>
      </c>
      <c r="GI109" s="73">
        <f>各種係数!GD107</f>
        <v>8.2984270581088463E-5</v>
      </c>
      <c r="GJ109" s="73">
        <f>各種係数!GE107</f>
        <v>7.8559268140945758E-5</v>
      </c>
      <c r="GK109" s="73">
        <f>各種係数!GF107</f>
        <v>9.736111130158342E-5</v>
      </c>
      <c r="GL109" s="73">
        <f>各種係数!GG107</f>
        <v>8.0259025720238634E-5</v>
      </c>
      <c r="GM109" s="73">
        <f>各種係数!GH107</f>
        <v>6.0151865459786323E-5</v>
      </c>
      <c r="GN109" s="73">
        <f>各種係数!GI107</f>
        <v>7.7368852863966399E-6</v>
      </c>
      <c r="GO109" s="73">
        <f>各種係数!GJ107</f>
        <v>1.483021612020837E-3</v>
      </c>
      <c r="GP109" s="73">
        <f>各種係数!GK107</f>
        <v>6.3623865295930662E-5</v>
      </c>
      <c r="GQ109" s="73">
        <f>各種係数!GL107</f>
        <v>3.6946816927381538E-5</v>
      </c>
      <c r="GR109" s="73">
        <f>各種係数!GM107</f>
        <v>2.733407937573157E-5</v>
      </c>
      <c r="GS109" s="73">
        <f>各種係数!GN107</f>
        <v>2.1479474074704446E-5</v>
      </c>
      <c r="GT109" s="73">
        <f>各種係数!GO107</f>
        <v>3.2920632114530895E-5</v>
      </c>
      <c r="GU109" s="73">
        <f>各種係数!GP107</f>
        <v>1.1405957088998161E-4</v>
      </c>
      <c r="GV109" s="73">
        <f>各種係数!GQ107</f>
        <v>6.2420397797018309E-5</v>
      </c>
      <c r="GW109" s="73">
        <f>各種係数!GR107</f>
        <v>2.5709817212247695E-4</v>
      </c>
      <c r="GX109" s="73">
        <f>各種係数!GS107</f>
        <v>4.3628649644364615E-4</v>
      </c>
      <c r="GY109" s="73">
        <f>各種係数!GT107</f>
        <v>9.9401392965696683E-4</v>
      </c>
      <c r="GZ109" s="73">
        <f>各種係数!GU107</f>
        <v>7.4029568329603463E-5</v>
      </c>
      <c r="HA109" s="73">
        <f>各種係数!GV107</f>
        <v>3.9759741504091865E-4</v>
      </c>
      <c r="HB109" s="73">
        <f>各種係数!GW107</f>
        <v>5.2198116137221998E-4</v>
      </c>
      <c r="HC109" s="73">
        <f>各種係数!GX107</f>
        <v>1.0804932203723826E-4</v>
      </c>
      <c r="HD109" s="73">
        <f>各種係数!GY107</f>
        <v>2.0131611905677997E-4</v>
      </c>
      <c r="HE109" s="73">
        <f>各種係数!GZ107</f>
        <v>2.3313243325505059E-4</v>
      </c>
      <c r="HF109" s="73">
        <f>各種係数!HA107</f>
        <v>6.7253789523157546E-3</v>
      </c>
      <c r="HG109" s="73">
        <f>各種係数!HB107</f>
        <v>5.9045658777877761E-3</v>
      </c>
      <c r="HH109" s="73">
        <f>各種係数!HC107</f>
        <v>7.8552792692197556E-3</v>
      </c>
      <c r="HI109" s="73">
        <f>各種係数!HD107</f>
        <v>5.9935152492523371E-3</v>
      </c>
      <c r="HJ109" s="73">
        <f>各種係数!HE107</f>
        <v>9.9240686099147729E-5</v>
      </c>
      <c r="HK109" s="73">
        <f>各種係数!HF107</f>
        <v>1.1375840866366521E-4</v>
      </c>
      <c r="HL109" s="73">
        <f>各種係数!HG107</f>
        <v>8.3502778218907524E-4</v>
      </c>
      <c r="HM109" s="73">
        <f>各種係数!HH107</f>
        <v>3.3970207145653761E-5</v>
      </c>
      <c r="HN109" s="73">
        <f>各種係数!HI107</f>
        <v>5.4795477536924919E-4</v>
      </c>
      <c r="HO109" s="73">
        <f>各種係数!HJ107</f>
        <v>7.0914041690852058E-3</v>
      </c>
      <c r="HP109" s="73">
        <f>各種係数!HK107</f>
        <v>1.1775352933812223E-3</v>
      </c>
      <c r="HQ109" s="73">
        <f>各種係数!HL107</f>
        <v>1.0100221588723319</v>
      </c>
      <c r="HR109" s="73">
        <f>各種係数!HM107</f>
        <v>8.7966589690837506E-5</v>
      </c>
      <c r="HS109" s="73">
        <f>各種係数!HN107</f>
        <v>1.857523569084961E-4</v>
      </c>
      <c r="HT109" s="73">
        <f>各種係数!HO107</f>
        <v>4.1790505287221729E-3</v>
      </c>
      <c r="HU109" s="73">
        <f>各種係数!HP107</f>
        <v>2.1284338710885136E-5</v>
      </c>
      <c r="HV109" s="73">
        <f>各種係数!HQ107</f>
        <v>1.0696955428940607E-3</v>
      </c>
      <c r="HW109" s="203">
        <v>0</v>
      </c>
      <c r="HX109" s="203">
        <f t="shared" si="49"/>
        <v>0</v>
      </c>
      <c r="HY109" s="203">
        <f t="shared" si="50"/>
        <v>0</v>
      </c>
      <c r="HZ109" s="72">
        <f>各種係数!HT107</f>
        <v>3.2463295269168028E-3</v>
      </c>
      <c r="IA109" s="221">
        <f t="shared" si="30"/>
        <v>0</v>
      </c>
      <c r="IB109" s="203">
        <f t="shared" si="37"/>
        <v>0</v>
      </c>
      <c r="IC109" s="219">
        <f t="shared" si="38"/>
        <v>0</v>
      </c>
      <c r="ID109" s="219">
        <f t="shared" si="39"/>
        <v>0</v>
      </c>
      <c r="IE109" s="72">
        <f>各種係数!HT107</f>
        <v>3.2463295269168028E-3</v>
      </c>
      <c r="IF109" s="221">
        <f t="shared" si="51"/>
        <v>0</v>
      </c>
      <c r="II109" s="72">
        <f>各種係数!I107</f>
        <v>1.960394434177036E-2</v>
      </c>
      <c r="IJ109" s="219">
        <f t="shared" si="40"/>
        <v>0</v>
      </c>
      <c r="IK109" s="73">
        <f>各種係数!C107</f>
        <v>0.63787217902522286</v>
      </c>
      <c r="IL109" s="219">
        <f t="shared" si="41"/>
        <v>0</v>
      </c>
      <c r="IM109" s="232">
        <v>0</v>
      </c>
      <c r="IN109" s="545">
        <f>各種係数!E107</f>
        <v>0.70251223491027737</v>
      </c>
      <c r="IO109" s="219">
        <f t="shared" si="42"/>
        <v>0</v>
      </c>
      <c r="IP109" s="545">
        <f>各種係数!F107</f>
        <v>0.36740619902120719</v>
      </c>
      <c r="IQ109" s="232">
        <f t="shared" si="43"/>
        <v>0</v>
      </c>
      <c r="IR109" s="72">
        <f>各種係数!HT107</f>
        <v>3.2463295269168028E-3</v>
      </c>
      <c r="IS109" s="233">
        <f t="shared" si="44"/>
        <v>0</v>
      </c>
      <c r="IT109" s="234">
        <f t="shared" si="45"/>
        <v>0</v>
      </c>
      <c r="IU109" s="234">
        <f t="shared" si="46"/>
        <v>0</v>
      </c>
      <c r="IV109" s="234">
        <f t="shared" si="47"/>
        <v>0</v>
      </c>
      <c r="IW109" s="235">
        <f t="shared" si="48"/>
        <v>0</v>
      </c>
      <c r="IY109" s="177"/>
      <c r="IZ109" s="181"/>
      <c r="JA109" s="178"/>
      <c r="JB109" s="181"/>
    </row>
    <row r="110" spans="1:262">
      <c r="A110" s="6" t="s">
        <v>326</v>
      </c>
      <c r="B110" s="1" t="s">
        <v>70</v>
      </c>
      <c r="C110" s="219">
        <f>'計算2-1'!AC110</f>
        <v>0</v>
      </c>
      <c r="D110" s="545">
        <f>各種係数!D108</f>
        <v>0.30297953142889056</v>
      </c>
      <c r="E110" s="545">
        <f>各種係数!E108</f>
        <v>0.69702046857110944</v>
      </c>
      <c r="F110" s="545">
        <f>各種係数!F108</f>
        <v>0.27988606852643044</v>
      </c>
      <c r="G110" s="546">
        <f t="shared" si="32"/>
        <v>0</v>
      </c>
      <c r="H110" s="546">
        <f t="shared" si="33"/>
        <v>0</v>
      </c>
      <c r="I110" s="546">
        <f t="shared" si="34"/>
        <v>0</v>
      </c>
      <c r="J110" s="72">
        <f>各種係数!HT108</f>
        <v>1.0605679819050012E-3</v>
      </c>
      <c r="K110" s="221">
        <f t="shared" si="35"/>
        <v>0</v>
      </c>
      <c r="L110" s="546">
        <v>0</v>
      </c>
      <c r="M110" s="558">
        <f>各種係数!C108</f>
        <v>0.69160345910430454</v>
      </c>
      <c r="N110" s="546">
        <f t="shared" si="36"/>
        <v>0</v>
      </c>
      <c r="O110" s="75">
        <f>各種係数!J108</f>
        <v>0</v>
      </c>
      <c r="P110" s="75">
        <f>各種係数!K108</f>
        <v>0</v>
      </c>
      <c r="Q110" s="75">
        <f>各種係数!L108</f>
        <v>0</v>
      </c>
      <c r="R110" s="75">
        <f>各種係数!M108</f>
        <v>0</v>
      </c>
      <c r="S110" s="75">
        <f>各種係数!N108</f>
        <v>0</v>
      </c>
      <c r="T110" s="75">
        <f>各種係数!O108</f>
        <v>0</v>
      </c>
      <c r="U110" s="75">
        <f>各種係数!P108</f>
        <v>0</v>
      </c>
      <c r="V110" s="75">
        <f>各種係数!Q108</f>
        <v>0</v>
      </c>
      <c r="W110" s="75">
        <f>各種係数!R108</f>
        <v>0</v>
      </c>
      <c r="X110" s="75">
        <f>各種係数!S108</f>
        <v>0</v>
      </c>
      <c r="Y110" s="75">
        <f>各種係数!T108</f>
        <v>0</v>
      </c>
      <c r="Z110" s="75">
        <f>各種係数!U108</f>
        <v>0</v>
      </c>
      <c r="AA110" s="75">
        <f>各種係数!V108</f>
        <v>0</v>
      </c>
      <c r="AB110" s="75">
        <f>各種係数!W108</f>
        <v>0</v>
      </c>
      <c r="AC110" s="75">
        <f>各種係数!X108</f>
        <v>0</v>
      </c>
      <c r="AD110" s="75">
        <f>各種係数!Y108</f>
        <v>0</v>
      </c>
      <c r="AE110" s="75">
        <f>各種係数!Z108</f>
        <v>0</v>
      </c>
      <c r="AF110" s="75">
        <f>各種係数!AA108</f>
        <v>0</v>
      </c>
      <c r="AG110" s="75">
        <f>各種係数!AB108</f>
        <v>0</v>
      </c>
      <c r="AH110" s="75">
        <f>各種係数!AC108</f>
        <v>0</v>
      </c>
      <c r="AI110" s="75">
        <f>各種係数!AD108</f>
        <v>0</v>
      </c>
      <c r="AJ110" s="75">
        <f>各種係数!AE108</f>
        <v>0</v>
      </c>
      <c r="AK110" s="75">
        <f>各種係数!AF108</f>
        <v>0</v>
      </c>
      <c r="AL110" s="75">
        <f>各種係数!AG108</f>
        <v>0</v>
      </c>
      <c r="AM110" s="75">
        <f>各種係数!AH108</f>
        <v>0</v>
      </c>
      <c r="AN110" s="75">
        <f>各種係数!AI108</f>
        <v>0</v>
      </c>
      <c r="AO110" s="75">
        <f>各種係数!AJ108</f>
        <v>0</v>
      </c>
      <c r="AP110" s="75">
        <f>各種係数!AK108</f>
        <v>0</v>
      </c>
      <c r="AQ110" s="75">
        <f>各種係数!AL108</f>
        <v>0</v>
      </c>
      <c r="AR110" s="75">
        <f>各種係数!AM108</f>
        <v>0</v>
      </c>
      <c r="AS110" s="75">
        <f>各種係数!AN108</f>
        <v>0</v>
      </c>
      <c r="AT110" s="75">
        <f>各種係数!AO108</f>
        <v>0</v>
      </c>
      <c r="AU110" s="75">
        <f>各種係数!AP108</f>
        <v>0</v>
      </c>
      <c r="AV110" s="75">
        <f>各種係数!AQ108</f>
        <v>0</v>
      </c>
      <c r="AW110" s="75">
        <f>各種係数!AR108</f>
        <v>0</v>
      </c>
      <c r="AX110" s="75">
        <f>各種係数!AS108</f>
        <v>0</v>
      </c>
      <c r="AY110" s="75">
        <f>各種係数!AT108</f>
        <v>0</v>
      </c>
      <c r="AZ110" s="75">
        <f>各種係数!AU108</f>
        <v>0</v>
      </c>
      <c r="BA110" s="75">
        <f>各種係数!AV108</f>
        <v>0</v>
      </c>
      <c r="BB110" s="75">
        <f>各種係数!AW108</f>
        <v>0</v>
      </c>
      <c r="BC110" s="75">
        <f>各種係数!AX108</f>
        <v>0</v>
      </c>
      <c r="BD110" s="75">
        <f>各種係数!AY108</f>
        <v>0</v>
      </c>
      <c r="BE110" s="75">
        <f>各種係数!AZ108</f>
        <v>0</v>
      </c>
      <c r="BF110" s="75">
        <f>各種係数!BA108</f>
        <v>0</v>
      </c>
      <c r="BG110" s="75">
        <f>各種係数!BB108</f>
        <v>0</v>
      </c>
      <c r="BH110" s="75">
        <f>各種係数!BC108</f>
        <v>0</v>
      </c>
      <c r="BI110" s="75">
        <f>各種係数!BD108</f>
        <v>0</v>
      </c>
      <c r="BJ110" s="75">
        <f>各種係数!BE108</f>
        <v>0</v>
      </c>
      <c r="BK110" s="75">
        <f>各種係数!BF108</f>
        <v>0</v>
      </c>
      <c r="BL110" s="75">
        <f>各種係数!BG108</f>
        <v>0</v>
      </c>
      <c r="BM110" s="75">
        <f>各種係数!BH108</f>
        <v>0</v>
      </c>
      <c r="BN110" s="75">
        <f>各種係数!BI108</f>
        <v>0</v>
      </c>
      <c r="BO110" s="75">
        <f>各種係数!BJ108</f>
        <v>0</v>
      </c>
      <c r="BP110" s="75">
        <f>各種係数!BK108</f>
        <v>0</v>
      </c>
      <c r="BQ110" s="75">
        <f>各種係数!BL108</f>
        <v>0</v>
      </c>
      <c r="BR110" s="75">
        <f>各種係数!BM108</f>
        <v>0</v>
      </c>
      <c r="BS110" s="75">
        <f>各種係数!BN108</f>
        <v>0</v>
      </c>
      <c r="BT110" s="75">
        <f>各種係数!BO108</f>
        <v>0</v>
      </c>
      <c r="BU110" s="75">
        <f>各種係数!BP108</f>
        <v>0</v>
      </c>
      <c r="BV110" s="75">
        <f>各種係数!BQ108</f>
        <v>0</v>
      </c>
      <c r="BW110" s="75">
        <f>各種係数!BR108</f>
        <v>0</v>
      </c>
      <c r="BX110" s="75">
        <f>各種係数!BS108</f>
        <v>0</v>
      </c>
      <c r="BY110" s="75">
        <f>各種係数!BT108</f>
        <v>0</v>
      </c>
      <c r="BZ110" s="75">
        <f>各種係数!BU108</f>
        <v>0</v>
      </c>
      <c r="CA110" s="75">
        <f>各種係数!BV108</f>
        <v>0</v>
      </c>
      <c r="CB110" s="75">
        <f>各種係数!BW108</f>
        <v>0</v>
      </c>
      <c r="CC110" s="75">
        <f>各種係数!BX108</f>
        <v>0</v>
      </c>
      <c r="CD110" s="75">
        <f>各種係数!BY108</f>
        <v>0</v>
      </c>
      <c r="CE110" s="75">
        <f>各種係数!BZ108</f>
        <v>0</v>
      </c>
      <c r="CF110" s="75">
        <f>各種係数!CA108</f>
        <v>1.7999532012167683E-5</v>
      </c>
      <c r="CG110" s="75">
        <f>各種係数!CB108</f>
        <v>0</v>
      </c>
      <c r="CH110" s="75">
        <f>各種係数!CC108</f>
        <v>0</v>
      </c>
      <c r="CI110" s="75">
        <f>各種係数!CD108</f>
        <v>0</v>
      </c>
      <c r="CJ110" s="75">
        <f>各種係数!CE108</f>
        <v>0</v>
      </c>
      <c r="CK110" s="75">
        <f>各種係数!CF108</f>
        <v>0</v>
      </c>
      <c r="CL110" s="75">
        <f>各種係数!CG108</f>
        <v>0</v>
      </c>
      <c r="CM110" s="75">
        <f>各種係数!CH108</f>
        <v>0</v>
      </c>
      <c r="CN110" s="75">
        <f>各種係数!CI108</f>
        <v>0</v>
      </c>
      <c r="CO110" s="75">
        <f>各種係数!CJ108</f>
        <v>0</v>
      </c>
      <c r="CP110" s="75">
        <f>各種係数!CK108</f>
        <v>0</v>
      </c>
      <c r="CQ110" s="75">
        <f>各種係数!CL108</f>
        <v>0</v>
      </c>
      <c r="CR110" s="75">
        <f>各種係数!CM108</f>
        <v>0</v>
      </c>
      <c r="CS110" s="75">
        <f>各種係数!CN108</f>
        <v>0</v>
      </c>
      <c r="CT110" s="75">
        <f>各種係数!CO108</f>
        <v>2.921044175924754E-5</v>
      </c>
      <c r="CU110" s="75">
        <f>各種係数!CP108</f>
        <v>4.875804967801288E-2</v>
      </c>
      <c r="CV110" s="75">
        <f>各種係数!CQ108</f>
        <v>0</v>
      </c>
      <c r="CW110" s="75">
        <f>各種係数!CR108</f>
        <v>2.43605359317905E-4</v>
      </c>
      <c r="CX110" s="75">
        <f>各種係数!CS108</f>
        <v>2.104922279792746E-2</v>
      </c>
      <c r="CY110" s="75">
        <f>各種係数!CT108</f>
        <v>0</v>
      </c>
      <c r="CZ110" s="75">
        <f>各種係数!CU108</f>
        <v>1.4007057749743581E-4</v>
      </c>
      <c r="DA110" s="75">
        <f>各種係数!CV108</f>
        <v>1.2121505975902447E-5</v>
      </c>
      <c r="DB110" s="75">
        <f>各種係数!CW108</f>
        <v>0</v>
      </c>
      <c r="DC110" s="75">
        <f>各種係数!CX108</f>
        <v>0</v>
      </c>
      <c r="DD110" s="75">
        <f>各種係数!CY108</f>
        <v>0</v>
      </c>
      <c r="DE110" s="75">
        <f>各種係数!CZ108</f>
        <v>0</v>
      </c>
      <c r="DF110" s="75">
        <f>各種係数!DA108</f>
        <v>0</v>
      </c>
      <c r="DG110" s="75">
        <f>各種係数!DB108</f>
        <v>0</v>
      </c>
      <c r="DH110" s="75">
        <f>各種係数!DC108</f>
        <v>1.4264689233555982E-2</v>
      </c>
      <c r="DI110" s="75">
        <f>各種係数!DD108</f>
        <v>0</v>
      </c>
      <c r="DJ110" s="75">
        <f>各種係数!DE108</f>
        <v>0</v>
      </c>
      <c r="DK110" s="75">
        <f>各種係数!DF108</f>
        <v>1.6567263088137839E-3</v>
      </c>
      <c r="DL110" s="75">
        <f>各種係数!DG108</f>
        <v>1.3227263279227527E-4</v>
      </c>
      <c r="DM110" s="75">
        <f>各種係数!DH108</f>
        <v>0</v>
      </c>
      <c r="DN110" s="75">
        <f>各種係数!DI108</f>
        <v>1.2119181257155623E-2</v>
      </c>
      <c r="DO110" s="75">
        <f>各種係数!DJ108</f>
        <v>0</v>
      </c>
      <c r="DP110" s="75">
        <f>各種係数!DK108</f>
        <v>9.1199270405836752E-4</v>
      </c>
      <c r="DQ110" s="75">
        <f>各種係数!DL108</f>
        <v>0</v>
      </c>
      <c r="DR110" s="75">
        <f>各種係数!DM108</f>
        <v>3.3325732727623524E-4</v>
      </c>
      <c r="DS110" s="75">
        <f>各種係数!DN108</f>
        <v>1.7927458724175876E-5</v>
      </c>
      <c r="DT110" s="73">
        <f>各種係数!DO108</f>
        <v>9.5553017411265807E-6</v>
      </c>
      <c r="DU110" s="73">
        <f>各種係数!DP108</f>
        <v>2.0931145469642178E-5</v>
      </c>
      <c r="DV110" s="73">
        <f>各種係数!DQ108</f>
        <v>1.7789649832290458E-5</v>
      </c>
      <c r="DW110" s="73">
        <f>各種係数!DR108</f>
        <v>2.0077053750824058E-5</v>
      </c>
      <c r="DX110" s="73">
        <f>各種係数!DS108</f>
        <v>2.4943910368396985E-5</v>
      </c>
      <c r="DY110" s="73">
        <f>各種係数!DT108</f>
        <v>2.721752081757289E-5</v>
      </c>
      <c r="DZ110" s="73">
        <f>各種係数!DU108</f>
        <v>2.9464611080491131E-5</v>
      </c>
      <c r="EA110" s="73">
        <f>各種係数!DV108</f>
        <v>2.2936229435322015E-4</v>
      </c>
      <c r="EB110" s="73">
        <f>各種係数!DW108</f>
        <v>6.4101374629911492E-6</v>
      </c>
      <c r="EC110" s="73">
        <f>各種係数!DX108</f>
        <v>0</v>
      </c>
      <c r="ED110" s="73">
        <f>各種係数!DY108</f>
        <v>1.8667479559052407E-5</v>
      </c>
      <c r="EE110" s="73">
        <f>各種係数!DZ108</f>
        <v>2.2063828429155989E-5</v>
      </c>
      <c r="EF110" s="73">
        <f>各種係数!EA108</f>
        <v>1.730134966682306E-5</v>
      </c>
      <c r="EG110" s="73">
        <f>各種係数!EB108</f>
        <v>2.8090675924408587E-5</v>
      </c>
      <c r="EH110" s="73">
        <f>各種係数!EC108</f>
        <v>9.9372719635434146E-6</v>
      </c>
      <c r="EI110" s="73">
        <f>各種係数!ED108</f>
        <v>2.2768484619326917E-5</v>
      </c>
      <c r="EJ110" s="73">
        <f>各種係数!EE108</f>
        <v>1.9037170398574707E-5</v>
      </c>
      <c r="EK110" s="73">
        <f>各種係数!EF108</f>
        <v>0</v>
      </c>
      <c r="EL110" s="73">
        <f>各種係数!EG108</f>
        <v>1.5838704648583647E-5</v>
      </c>
      <c r="EM110" s="73">
        <f>各種係数!EH108</f>
        <v>0</v>
      </c>
      <c r="EN110" s="73">
        <f>各種係数!EI108</f>
        <v>7.3597705146838044E-6</v>
      </c>
      <c r="EO110" s="73">
        <f>各種係数!EJ108</f>
        <v>1.5193543847908659E-9</v>
      </c>
      <c r="EP110" s="73">
        <f>各種係数!EK108</f>
        <v>0</v>
      </c>
      <c r="EQ110" s="73">
        <f>各種係数!EL108</f>
        <v>1.6985315489342982E-4</v>
      </c>
      <c r="ER110" s="73">
        <f>各種係数!EM108</f>
        <v>9.7286845416474148E-5</v>
      </c>
      <c r="ES110" s="73">
        <f>各種係数!EN108</f>
        <v>8.8037797260994477E-8</v>
      </c>
      <c r="ET110" s="73">
        <f>各種係数!EO108</f>
        <v>1.9729307940086923E-5</v>
      </c>
      <c r="EU110" s="73">
        <f>各種係数!EP108</f>
        <v>2.4766074241090079E-5</v>
      </c>
      <c r="EV110" s="73">
        <f>各種係数!EQ108</f>
        <v>1.9971603389894001E-5</v>
      </c>
      <c r="EW110" s="73">
        <f>各種係数!ER108</f>
        <v>2.3833150234285597E-5</v>
      </c>
      <c r="EX110" s="73">
        <f>各種係数!ES108</f>
        <v>1.1444871766473531E-5</v>
      </c>
      <c r="EY110" s="73">
        <f>各種係数!ET108</f>
        <v>1.6919166082787766E-5</v>
      </c>
      <c r="EZ110" s="73">
        <f>各種係数!EU108</f>
        <v>3.9550598274550112E-5</v>
      </c>
      <c r="FA110" s="73">
        <f>各種係数!EV108</f>
        <v>2.3705465974325126E-5</v>
      </c>
      <c r="FB110" s="73">
        <f>各種係数!EW108</f>
        <v>1.1001210100291846E-5</v>
      </c>
      <c r="FC110" s="73">
        <f>各種係数!EX108</f>
        <v>0</v>
      </c>
      <c r="FD110" s="73">
        <f>各種係数!EY108</f>
        <v>1.2148819013854994E-5</v>
      </c>
      <c r="FE110" s="73">
        <f>各種係数!EZ108</f>
        <v>1.153662351867789E-5</v>
      </c>
      <c r="FF110" s="73">
        <f>各種係数!FA108</f>
        <v>6.7243960832890879E-6</v>
      </c>
      <c r="FG110" s="73">
        <f>各種係数!FB108</f>
        <v>7.3620865666631116E-6</v>
      </c>
      <c r="FH110" s="73">
        <f>各種係数!FC108</f>
        <v>1.1905222191945763E-5</v>
      </c>
      <c r="FI110" s="73">
        <f>各種係数!FD108</f>
        <v>1.3954601274111381E-5</v>
      </c>
      <c r="FJ110" s="73">
        <f>各種係数!FE108</f>
        <v>1.6898881408556682E-5</v>
      </c>
      <c r="FK110" s="73">
        <f>各種係数!FF108</f>
        <v>1.8133310358113142E-5</v>
      </c>
      <c r="FL110" s="73">
        <f>各種係数!FG108</f>
        <v>3.7021802987500789E-5</v>
      </c>
      <c r="FM110" s="73">
        <f>各種係数!FH108</f>
        <v>1.6300826190197385E-5</v>
      </c>
      <c r="FN110" s="73">
        <f>各種係数!FI108</f>
        <v>2.0557223778215833E-5</v>
      </c>
      <c r="FO110" s="73">
        <f>各種係数!FJ108</f>
        <v>2.2877711293602575E-5</v>
      </c>
      <c r="FP110" s="73">
        <f>各種係数!FK108</f>
        <v>3.2127552424677914E-5</v>
      </c>
      <c r="FQ110" s="73">
        <f>各種係数!FL108</f>
        <v>2.0248156111600809E-5</v>
      </c>
      <c r="FR110" s="73">
        <f>各種係数!FM108</f>
        <v>3.36297019466845E-5</v>
      </c>
      <c r="FS110" s="73">
        <f>各種係数!FN108</f>
        <v>2.0553294046553946E-5</v>
      </c>
      <c r="FT110" s="73">
        <f>各種係数!FO108</f>
        <v>2.1877073139532263E-5</v>
      </c>
      <c r="FU110" s="73">
        <f>各種係数!FP108</f>
        <v>0</v>
      </c>
      <c r="FV110" s="73">
        <f>各種係数!FQ108</f>
        <v>2.4358356698260836E-5</v>
      </c>
      <c r="FW110" s="73">
        <f>各種係数!FR108</f>
        <v>1.7649957781362247E-5</v>
      </c>
      <c r="FX110" s="73">
        <f>各種係数!FS108</f>
        <v>8.7185031779148807E-6</v>
      </c>
      <c r="FY110" s="73">
        <f>各種係数!FT108</f>
        <v>2.8066892291799718E-5</v>
      </c>
      <c r="FZ110" s="73">
        <f>各種係数!FU108</f>
        <v>5.3481830548752289E-5</v>
      </c>
      <c r="GA110" s="73">
        <f>各種係数!FV108</f>
        <v>2.0688041358728334E-5</v>
      </c>
      <c r="GB110" s="73">
        <f>各種係数!FW108</f>
        <v>2.6855594415623151E-5</v>
      </c>
      <c r="GC110" s="73">
        <f>各種係数!FX108</f>
        <v>2.2606257101084444E-5</v>
      </c>
      <c r="GD110" s="73">
        <f>各種係数!FY108</f>
        <v>2.4524103271211801E-5</v>
      </c>
      <c r="GE110" s="73">
        <f>各種係数!FZ108</f>
        <v>2.4055603854892619E-5</v>
      </c>
      <c r="GF110" s="73">
        <f>各種係数!GA108</f>
        <v>2.0165403715822922E-5</v>
      </c>
      <c r="GG110" s="73">
        <f>各種係数!GB108</f>
        <v>4.8415597571493051E-5</v>
      </c>
      <c r="GH110" s="73">
        <f>各種係数!GC108</f>
        <v>4.5829743185226106E-5</v>
      </c>
      <c r="GI110" s="73">
        <f>各種係数!GD108</f>
        <v>2.6247588335159343E-5</v>
      </c>
      <c r="GJ110" s="73">
        <f>各種係数!GE108</f>
        <v>6.5257292777596142E-5</v>
      </c>
      <c r="GK110" s="73">
        <f>各種係数!GF108</f>
        <v>1.2007541599240218E-4</v>
      </c>
      <c r="GL110" s="73">
        <f>各種係数!GG108</f>
        <v>7.6168623827732615E-5</v>
      </c>
      <c r="GM110" s="73">
        <f>各種係数!GH108</f>
        <v>6.9472470309093538E-5</v>
      </c>
      <c r="GN110" s="73">
        <f>各種係数!GI108</f>
        <v>6.7877158128293795E-6</v>
      </c>
      <c r="GO110" s="73">
        <f>各種係数!GJ108</f>
        <v>4.3968070287502296E-5</v>
      </c>
      <c r="GP110" s="73">
        <f>各種係数!GK108</f>
        <v>2.108712326026906E-5</v>
      </c>
      <c r="GQ110" s="73">
        <f>各種係数!GL108</f>
        <v>2.593626618341248E-5</v>
      </c>
      <c r="GR110" s="73">
        <f>各種係数!GM108</f>
        <v>2.1414165758186116E-5</v>
      </c>
      <c r="GS110" s="73">
        <f>各種係数!GN108</f>
        <v>5.0918739980917324E-5</v>
      </c>
      <c r="GT110" s="73">
        <f>各種係数!GO108</f>
        <v>3.9701399919109613E-5</v>
      </c>
      <c r="GU110" s="73">
        <f>各種係数!GP108</f>
        <v>2.566740680249438E-5</v>
      </c>
      <c r="GV110" s="73">
        <f>各種係数!GQ108</f>
        <v>6.7698980054471946E-5</v>
      </c>
      <c r="GW110" s="73">
        <f>各種係数!GR108</f>
        <v>2.5202169446306098E-5</v>
      </c>
      <c r="GX110" s="73">
        <f>各種係数!GS108</f>
        <v>1.310456754805087E-4</v>
      </c>
      <c r="GY110" s="73">
        <f>各種係数!GT108</f>
        <v>3.6784956779907917E-2</v>
      </c>
      <c r="GZ110" s="73">
        <f>各種係数!GU108</f>
        <v>7.7572613502131145E-5</v>
      </c>
      <c r="HA110" s="73">
        <f>各種係数!GV108</f>
        <v>3.096537017266764E-4</v>
      </c>
      <c r="HB110" s="73">
        <f>各種係数!GW108</f>
        <v>1.5006217945083463E-2</v>
      </c>
      <c r="HC110" s="73">
        <f>各種係数!GX108</f>
        <v>3.7945007673860249E-5</v>
      </c>
      <c r="HD110" s="73">
        <f>各種係数!GY108</f>
        <v>1.4215370032874943E-4</v>
      </c>
      <c r="HE110" s="73">
        <f>各種係数!GZ108</f>
        <v>6.4489490404187499E-5</v>
      </c>
      <c r="HF110" s="73">
        <f>各種係数!HA108</f>
        <v>2.6655727320384575E-5</v>
      </c>
      <c r="HG110" s="73">
        <f>各種係数!HB108</f>
        <v>5.2436792885658961E-5</v>
      </c>
      <c r="HH110" s="73">
        <f>各種係数!HC108</f>
        <v>6.2980824625346194E-5</v>
      </c>
      <c r="HI110" s="73">
        <f>各種係数!HD108</f>
        <v>2.3311951780073335E-5</v>
      </c>
      <c r="HJ110" s="73">
        <f>各種係数!HE108</f>
        <v>1.4190882069154919E-4</v>
      </c>
      <c r="HK110" s="73">
        <f>各種係数!HF108</f>
        <v>9.7226137602954917E-5</v>
      </c>
      <c r="HL110" s="73">
        <f>各種係数!HG108</f>
        <v>2.3305463257706591E-2</v>
      </c>
      <c r="HM110" s="73">
        <f>各種係数!HH108</f>
        <v>2.0566326795823888E-5</v>
      </c>
      <c r="HN110" s="73">
        <f>各種係数!HI108</f>
        <v>6.386313613624588E-5</v>
      </c>
      <c r="HO110" s="73">
        <f>各種係数!HJ108</f>
        <v>1.3387460802268718E-3</v>
      </c>
      <c r="HP110" s="73">
        <f>各種係数!HK108</f>
        <v>1.7267379436706757E-4</v>
      </c>
      <c r="HQ110" s="73">
        <f>各種係数!HL108</f>
        <v>1.2830666428509887E-4</v>
      </c>
      <c r="HR110" s="73">
        <f>各種係数!HM108</f>
        <v>1.008633801298386</v>
      </c>
      <c r="HS110" s="73">
        <f>各種係数!HN108</f>
        <v>2.9012277602747301E-5</v>
      </c>
      <c r="HT110" s="73">
        <f>各種係数!HO108</f>
        <v>6.9017865501390418E-4</v>
      </c>
      <c r="HU110" s="73">
        <f>各種係数!HP108</f>
        <v>1.4038496414387703E-5</v>
      </c>
      <c r="HV110" s="73">
        <f>各種係数!HQ108</f>
        <v>4.9492353085765501E-4</v>
      </c>
      <c r="HW110" s="203">
        <v>0</v>
      </c>
      <c r="HX110" s="203">
        <f t="shared" si="49"/>
        <v>0</v>
      </c>
      <c r="HY110" s="203">
        <f t="shared" si="50"/>
        <v>0</v>
      </c>
      <c r="HZ110" s="72">
        <f>各種係数!HT108</f>
        <v>1.0605679819050012E-3</v>
      </c>
      <c r="IA110" s="221">
        <f t="shared" si="30"/>
        <v>0</v>
      </c>
      <c r="IB110" s="203">
        <f t="shared" si="37"/>
        <v>0</v>
      </c>
      <c r="IC110" s="219">
        <f t="shared" si="38"/>
        <v>0</v>
      </c>
      <c r="ID110" s="219">
        <f t="shared" si="39"/>
        <v>0</v>
      </c>
      <c r="IE110" s="72">
        <f>各種係数!HT108</f>
        <v>1.0605679819050012E-3</v>
      </c>
      <c r="IF110" s="221">
        <f t="shared" si="51"/>
        <v>0</v>
      </c>
      <c r="II110" s="72">
        <f>各種係数!I108</f>
        <v>1.9964931030830038E-2</v>
      </c>
      <c r="IJ110" s="219">
        <f t="shared" si="40"/>
        <v>0</v>
      </c>
      <c r="IK110" s="72">
        <f>各種係数!C108</f>
        <v>0.69160345910430454</v>
      </c>
      <c r="IL110" s="219">
        <f t="shared" si="41"/>
        <v>0</v>
      </c>
      <c r="IM110" s="232">
        <v>0</v>
      </c>
      <c r="IN110" s="545">
        <f>各種係数!E108</f>
        <v>0.69702046857110944</v>
      </c>
      <c r="IO110" s="219">
        <f t="shared" si="42"/>
        <v>0</v>
      </c>
      <c r="IP110" s="545">
        <f>各種係数!F108</f>
        <v>0.27988606852643044</v>
      </c>
      <c r="IQ110" s="232">
        <f t="shared" si="43"/>
        <v>0</v>
      </c>
      <c r="IR110" s="72">
        <f>各種係数!HT108</f>
        <v>1.0605679819050012E-3</v>
      </c>
      <c r="IS110" s="233">
        <f t="shared" si="44"/>
        <v>0</v>
      </c>
      <c r="IT110" s="234">
        <f t="shared" si="45"/>
        <v>0</v>
      </c>
      <c r="IU110" s="234">
        <f t="shared" si="46"/>
        <v>0</v>
      </c>
      <c r="IV110" s="234">
        <f t="shared" si="47"/>
        <v>0</v>
      </c>
      <c r="IW110" s="235">
        <f t="shared" si="48"/>
        <v>0</v>
      </c>
      <c r="IY110" s="177"/>
      <c r="IZ110" s="181"/>
      <c r="JA110" s="178"/>
      <c r="JB110" s="181"/>
    </row>
    <row r="111" spans="1:262">
      <c r="A111" s="6" t="s">
        <v>702</v>
      </c>
      <c r="B111" s="1" t="s">
        <v>703</v>
      </c>
      <c r="C111" s="219">
        <f>'計算2-1'!AC111</f>
        <v>0</v>
      </c>
      <c r="D111" s="545">
        <f>各種係数!D109</f>
        <v>0.25144843568945541</v>
      </c>
      <c r="E111" s="545">
        <f>各種係数!E109</f>
        <v>0.74855156431054459</v>
      </c>
      <c r="F111" s="545">
        <f>各種係数!F109</f>
        <v>0.32259559675550403</v>
      </c>
      <c r="G111" s="546">
        <f t="shared" si="32"/>
        <v>0</v>
      </c>
      <c r="H111" s="546">
        <f t="shared" si="33"/>
        <v>0</v>
      </c>
      <c r="I111" s="546">
        <f t="shared" si="34"/>
        <v>0</v>
      </c>
      <c r="J111" s="72">
        <f>各種係数!HT109</f>
        <v>9.9420625724217838E-4</v>
      </c>
      <c r="K111" s="221">
        <f t="shared" si="35"/>
        <v>0</v>
      </c>
      <c r="L111" s="546">
        <v>0</v>
      </c>
      <c r="M111" s="558">
        <f>各種係数!C109</f>
        <v>1</v>
      </c>
      <c r="N111" s="546">
        <f t="shared" si="36"/>
        <v>0</v>
      </c>
      <c r="O111" s="75">
        <f>各種係数!J109</f>
        <v>0</v>
      </c>
      <c r="P111" s="75">
        <f>各種係数!K109</f>
        <v>7.0004884061678719E-3</v>
      </c>
      <c r="Q111" s="75">
        <f>各種係数!L109</f>
        <v>0</v>
      </c>
      <c r="R111" s="75">
        <f>各種係数!M109</f>
        <v>0</v>
      </c>
      <c r="S111" s="75">
        <f>各種係数!N109</f>
        <v>0</v>
      </c>
      <c r="T111" s="75">
        <f>各種係数!O109</f>
        <v>0</v>
      </c>
      <c r="U111" s="75">
        <f>各種係数!P109</f>
        <v>0</v>
      </c>
      <c r="V111" s="75">
        <f>各種係数!Q109</f>
        <v>0</v>
      </c>
      <c r="W111" s="75">
        <f>各種係数!R109</f>
        <v>0</v>
      </c>
      <c r="X111" s="75">
        <f>各種係数!S109</f>
        <v>0</v>
      </c>
      <c r="Y111" s="75">
        <f>各種係数!T109</f>
        <v>0</v>
      </c>
      <c r="Z111" s="75">
        <f>各種係数!U109</f>
        <v>0</v>
      </c>
      <c r="AA111" s="75">
        <f>各種係数!V109</f>
        <v>0</v>
      </c>
      <c r="AB111" s="75">
        <f>各種係数!W109</f>
        <v>0</v>
      </c>
      <c r="AC111" s="75">
        <f>各種係数!X109</f>
        <v>0</v>
      </c>
      <c r="AD111" s="75">
        <f>各種係数!Y109</f>
        <v>0</v>
      </c>
      <c r="AE111" s="75">
        <f>各種係数!Z109</f>
        <v>0</v>
      </c>
      <c r="AF111" s="75">
        <f>各種係数!AA109</f>
        <v>0</v>
      </c>
      <c r="AG111" s="75">
        <f>各種係数!AB109</f>
        <v>0</v>
      </c>
      <c r="AH111" s="75">
        <f>各種係数!AC109</f>
        <v>0</v>
      </c>
      <c r="AI111" s="75">
        <f>各種係数!AD109</f>
        <v>0</v>
      </c>
      <c r="AJ111" s="75">
        <f>各種係数!AE109</f>
        <v>0</v>
      </c>
      <c r="AK111" s="75">
        <f>各種係数!AF109</f>
        <v>0</v>
      </c>
      <c r="AL111" s="75">
        <f>各種係数!AG109</f>
        <v>0</v>
      </c>
      <c r="AM111" s="75">
        <f>各種係数!AH109</f>
        <v>0</v>
      </c>
      <c r="AN111" s="75">
        <f>各種係数!AI109</f>
        <v>0</v>
      </c>
      <c r="AO111" s="75">
        <f>各種係数!AJ109</f>
        <v>0</v>
      </c>
      <c r="AP111" s="75">
        <f>各種係数!AK109</f>
        <v>0</v>
      </c>
      <c r="AQ111" s="75">
        <f>各種係数!AL109</f>
        <v>0</v>
      </c>
      <c r="AR111" s="75">
        <f>各種係数!AM109</f>
        <v>0</v>
      </c>
      <c r="AS111" s="75">
        <f>各種係数!AN109</f>
        <v>0</v>
      </c>
      <c r="AT111" s="75">
        <f>各種係数!AO109</f>
        <v>0</v>
      </c>
      <c r="AU111" s="75">
        <f>各種係数!AP109</f>
        <v>0</v>
      </c>
      <c r="AV111" s="75">
        <f>各種係数!AQ109</f>
        <v>0</v>
      </c>
      <c r="AW111" s="75">
        <f>各種係数!AR109</f>
        <v>0</v>
      </c>
      <c r="AX111" s="75">
        <f>各種係数!AS109</f>
        <v>0</v>
      </c>
      <c r="AY111" s="75">
        <f>各種係数!AT109</f>
        <v>0</v>
      </c>
      <c r="AZ111" s="75">
        <f>各種係数!AU109</f>
        <v>0</v>
      </c>
      <c r="BA111" s="75">
        <f>各種係数!AV109</f>
        <v>0</v>
      </c>
      <c r="BB111" s="75">
        <f>各種係数!AW109</f>
        <v>0</v>
      </c>
      <c r="BC111" s="75">
        <f>各種係数!AX109</f>
        <v>0</v>
      </c>
      <c r="BD111" s="75">
        <f>各種係数!AY109</f>
        <v>0</v>
      </c>
      <c r="BE111" s="75">
        <f>各種係数!AZ109</f>
        <v>0</v>
      </c>
      <c r="BF111" s="75">
        <f>各種係数!BA109</f>
        <v>0</v>
      </c>
      <c r="BG111" s="75">
        <f>各種係数!BB109</f>
        <v>0</v>
      </c>
      <c r="BH111" s="75">
        <f>各種係数!BC109</f>
        <v>0</v>
      </c>
      <c r="BI111" s="75">
        <f>各種係数!BD109</f>
        <v>0</v>
      </c>
      <c r="BJ111" s="75">
        <f>各種係数!BE109</f>
        <v>0</v>
      </c>
      <c r="BK111" s="75">
        <f>各種係数!BF109</f>
        <v>0</v>
      </c>
      <c r="BL111" s="75">
        <f>各種係数!BG109</f>
        <v>0</v>
      </c>
      <c r="BM111" s="75">
        <f>各種係数!BH109</f>
        <v>0</v>
      </c>
      <c r="BN111" s="75">
        <f>各種係数!BI109</f>
        <v>0</v>
      </c>
      <c r="BO111" s="75">
        <f>各種係数!BJ109</f>
        <v>0</v>
      </c>
      <c r="BP111" s="75">
        <f>各種係数!BK109</f>
        <v>0</v>
      </c>
      <c r="BQ111" s="75">
        <f>各種係数!BL109</f>
        <v>0</v>
      </c>
      <c r="BR111" s="75">
        <f>各種係数!BM109</f>
        <v>0</v>
      </c>
      <c r="BS111" s="75">
        <f>各種係数!BN109</f>
        <v>0</v>
      </c>
      <c r="BT111" s="75">
        <f>各種係数!BO109</f>
        <v>0</v>
      </c>
      <c r="BU111" s="75">
        <f>各種係数!BP109</f>
        <v>0</v>
      </c>
      <c r="BV111" s="75">
        <f>各種係数!BQ109</f>
        <v>0</v>
      </c>
      <c r="BW111" s="75">
        <f>各種係数!BR109</f>
        <v>0</v>
      </c>
      <c r="BX111" s="75">
        <f>各種係数!BS109</f>
        <v>0</v>
      </c>
      <c r="BY111" s="75">
        <f>各種係数!BT109</f>
        <v>0</v>
      </c>
      <c r="BZ111" s="75">
        <f>各種係数!BU109</f>
        <v>0</v>
      </c>
      <c r="CA111" s="75">
        <f>各種係数!BV109</f>
        <v>0</v>
      </c>
      <c r="CB111" s="75">
        <f>各種係数!BW109</f>
        <v>0</v>
      </c>
      <c r="CC111" s="75">
        <f>各種係数!BX109</f>
        <v>0</v>
      </c>
      <c r="CD111" s="75">
        <f>各種係数!BY109</f>
        <v>0</v>
      </c>
      <c r="CE111" s="75">
        <f>各種係数!BZ109</f>
        <v>0</v>
      </c>
      <c r="CF111" s="75">
        <f>各種係数!CA109</f>
        <v>0</v>
      </c>
      <c r="CG111" s="75">
        <f>各種係数!CB109</f>
        <v>0</v>
      </c>
      <c r="CH111" s="75">
        <f>各種係数!CC109</f>
        <v>0</v>
      </c>
      <c r="CI111" s="75">
        <f>各種係数!CD109</f>
        <v>0</v>
      </c>
      <c r="CJ111" s="75">
        <f>各種係数!CE109</f>
        <v>0</v>
      </c>
      <c r="CK111" s="75">
        <f>各種係数!CF109</f>
        <v>0</v>
      </c>
      <c r="CL111" s="75">
        <f>各種係数!CG109</f>
        <v>0</v>
      </c>
      <c r="CM111" s="75">
        <f>各種係数!CH109</f>
        <v>0</v>
      </c>
      <c r="CN111" s="75">
        <f>各種係数!CI109</f>
        <v>0</v>
      </c>
      <c r="CO111" s="75">
        <f>各種係数!CJ109</f>
        <v>0</v>
      </c>
      <c r="CP111" s="75">
        <f>各種係数!CK109</f>
        <v>0</v>
      </c>
      <c r="CQ111" s="75">
        <f>各種係数!CL109</f>
        <v>0</v>
      </c>
      <c r="CR111" s="75">
        <f>各種係数!CM109</f>
        <v>0</v>
      </c>
      <c r="CS111" s="75">
        <f>各種係数!CN109</f>
        <v>0</v>
      </c>
      <c r="CT111" s="75">
        <f>各種係数!CO109</f>
        <v>0</v>
      </c>
      <c r="CU111" s="75">
        <f>各種係数!CP109</f>
        <v>0</v>
      </c>
      <c r="CV111" s="75">
        <f>各種係数!CQ109</f>
        <v>0</v>
      </c>
      <c r="CW111" s="75">
        <f>各種係数!CR109</f>
        <v>0</v>
      </c>
      <c r="CX111" s="75">
        <f>各種係数!CS109</f>
        <v>0</v>
      </c>
      <c r="CY111" s="75">
        <f>各種係数!CT109</f>
        <v>0</v>
      </c>
      <c r="CZ111" s="75">
        <f>各種係数!CU109</f>
        <v>4.8798781837816347E-4</v>
      </c>
      <c r="DA111" s="75">
        <f>各種係数!CV109</f>
        <v>0</v>
      </c>
      <c r="DB111" s="75">
        <f>各種係数!CW109</f>
        <v>0</v>
      </c>
      <c r="DC111" s="75">
        <f>各種係数!CX109</f>
        <v>0</v>
      </c>
      <c r="DD111" s="75">
        <f>各種係数!CY109</f>
        <v>0</v>
      </c>
      <c r="DE111" s="75">
        <f>各種係数!CZ109</f>
        <v>0</v>
      </c>
      <c r="DF111" s="75">
        <f>各種係数!DA109</f>
        <v>0</v>
      </c>
      <c r="DG111" s="75">
        <f>各種係数!DB109</f>
        <v>0</v>
      </c>
      <c r="DH111" s="75">
        <f>各種係数!DC109</f>
        <v>0</v>
      </c>
      <c r="DI111" s="75">
        <f>各種係数!DD109</f>
        <v>0</v>
      </c>
      <c r="DJ111" s="75">
        <f>各種係数!DE109</f>
        <v>0</v>
      </c>
      <c r="DK111" s="75">
        <f>各種係数!DF109</f>
        <v>0</v>
      </c>
      <c r="DL111" s="75">
        <f>各種係数!DG109</f>
        <v>0</v>
      </c>
      <c r="DM111" s="75">
        <f>各種係数!DH109</f>
        <v>0</v>
      </c>
      <c r="DN111" s="75">
        <f>各種係数!DI109</f>
        <v>5.0263885398341287E-4</v>
      </c>
      <c r="DO111" s="75">
        <f>各種係数!DJ109</f>
        <v>2.3174971031286211E-3</v>
      </c>
      <c r="DP111" s="75">
        <f>各種係数!DK109</f>
        <v>0</v>
      </c>
      <c r="DQ111" s="75">
        <f>各種係数!DL109</f>
        <v>0</v>
      </c>
      <c r="DR111" s="75">
        <f>各種係数!DM109</f>
        <v>0</v>
      </c>
      <c r="DS111" s="75">
        <f>各種係数!DN109</f>
        <v>1.30562100590103E-5</v>
      </c>
      <c r="DT111" s="73">
        <f>各種係数!DO109</f>
        <v>7.3425135897229469E-3</v>
      </c>
      <c r="DU111" s="73">
        <f>各種係数!DP109</f>
        <v>8.4415153135951521E-5</v>
      </c>
      <c r="DV111" s="73">
        <f>各種係数!DQ109</f>
        <v>2.6647630068575638E-6</v>
      </c>
      <c r="DW111" s="73">
        <f>各種係数!DR109</f>
        <v>1.0099343463722944E-6</v>
      </c>
      <c r="DX111" s="73">
        <f>各種係数!DS109</f>
        <v>1.3609505532826054E-7</v>
      </c>
      <c r="DY111" s="73">
        <f>各種係数!DT109</f>
        <v>4.8235235021313919E-7</v>
      </c>
      <c r="DZ111" s="73">
        <f>各種係数!DU109</f>
        <v>2.795019284413438E-4</v>
      </c>
      <c r="EA111" s="73">
        <f>各種係数!DV109</f>
        <v>1.1611486922472374E-5</v>
      </c>
      <c r="EB111" s="73">
        <f>各種係数!DW109</f>
        <v>4.190176915676087E-5</v>
      </c>
      <c r="EC111" s="73">
        <f>各種係数!DX109</f>
        <v>0</v>
      </c>
      <c r="ED111" s="73">
        <f>各種係数!DY109</f>
        <v>2.3167573614957817E-6</v>
      </c>
      <c r="EE111" s="73">
        <f>各種係数!DZ109</f>
        <v>1.8021662201493812E-7</v>
      </c>
      <c r="EF111" s="73">
        <f>各種係数!EA109</f>
        <v>4.0309355218421565E-7</v>
      </c>
      <c r="EG111" s="73">
        <f>各種係数!EB109</f>
        <v>2.4462500100498422E-7</v>
      </c>
      <c r="EH111" s="73">
        <f>各種係数!EC109</f>
        <v>4.2872259173256716E-7</v>
      </c>
      <c r="EI111" s="73">
        <f>各種係数!ED109</f>
        <v>1.5332770539159008E-7</v>
      </c>
      <c r="EJ111" s="73">
        <f>各種係数!EE109</f>
        <v>7.6011318812673923E-8</v>
      </c>
      <c r="EK111" s="73">
        <f>各種係数!EF109</f>
        <v>0</v>
      </c>
      <c r="EL111" s="73">
        <f>各種係数!EG109</f>
        <v>2.7179309945865208E-7</v>
      </c>
      <c r="EM111" s="73">
        <f>各種係数!EH109</f>
        <v>0</v>
      </c>
      <c r="EN111" s="73">
        <f>各種係数!EI109</f>
        <v>1.6135024662220001E-7</v>
      </c>
      <c r="EO111" s="73">
        <f>各種係数!EJ109</f>
        <v>3.3309218569168872E-11</v>
      </c>
      <c r="EP111" s="73">
        <f>各種係数!EK109</f>
        <v>0</v>
      </c>
      <c r="EQ111" s="73">
        <f>各種係数!EL109</f>
        <v>1.1347969985254908E-6</v>
      </c>
      <c r="ER111" s="73">
        <f>各種係数!EM109</f>
        <v>1.0026676143530982E-6</v>
      </c>
      <c r="ES111" s="73">
        <f>各種係数!EN109</f>
        <v>4.8033803490543966E-10</v>
      </c>
      <c r="ET111" s="73">
        <f>各種係数!EO109</f>
        <v>6.9103621439925245E-8</v>
      </c>
      <c r="EU111" s="73">
        <f>各種係数!EP109</f>
        <v>1.426128886973447E-7</v>
      </c>
      <c r="EV111" s="73">
        <f>各種係数!EQ109</f>
        <v>1.433358510719763E-7</v>
      </c>
      <c r="EW111" s="73">
        <f>各種係数!ER109</f>
        <v>2.8927735416829633E-5</v>
      </c>
      <c r="EX111" s="73">
        <f>各種係数!ES109</f>
        <v>6.4606272312307411E-8</v>
      </c>
      <c r="EY111" s="73">
        <f>各種係数!ET109</f>
        <v>2.2338532748882516E-7</v>
      </c>
      <c r="EZ111" s="73">
        <f>各種係数!EU109</f>
        <v>1.3181456271232723E-6</v>
      </c>
      <c r="FA111" s="73">
        <f>各種係数!EV109</f>
        <v>2.2725909014343203E-7</v>
      </c>
      <c r="FB111" s="73">
        <f>各種係数!EW109</f>
        <v>8.9172133672393486E-8</v>
      </c>
      <c r="FC111" s="73">
        <f>各種係数!EX109</f>
        <v>0</v>
      </c>
      <c r="FD111" s="73">
        <f>各種係数!EY109</f>
        <v>2.4267533855306537E-7</v>
      </c>
      <c r="FE111" s="73">
        <f>各種係数!EZ109</f>
        <v>3.552904639456477E-8</v>
      </c>
      <c r="FF111" s="73">
        <f>各種係数!FA109</f>
        <v>4.9187520472773864E-8</v>
      </c>
      <c r="FG111" s="73">
        <f>各種係数!FB109</f>
        <v>4.314263239985971E-8</v>
      </c>
      <c r="FH111" s="73">
        <f>各種係数!FC109</f>
        <v>3.3517878551677861E-7</v>
      </c>
      <c r="FI111" s="73">
        <f>各種係数!FD109</f>
        <v>1.5098928049563891E-7</v>
      </c>
      <c r="FJ111" s="73">
        <f>各種係数!FE109</f>
        <v>2.9134242969673572E-7</v>
      </c>
      <c r="FK111" s="73">
        <f>各種係数!FF109</f>
        <v>2.8360816547051425E-7</v>
      </c>
      <c r="FL111" s="73">
        <f>各種係数!FG109</f>
        <v>3.0364403288810166E-7</v>
      </c>
      <c r="FM111" s="73">
        <f>各種係数!FH109</f>
        <v>3.4791705843625826E-7</v>
      </c>
      <c r="FN111" s="73">
        <f>各種係数!FI109</f>
        <v>1.0641374109259293E-6</v>
      </c>
      <c r="FO111" s="73">
        <f>各種係数!FJ109</f>
        <v>5.4311116199754379E-7</v>
      </c>
      <c r="FP111" s="73">
        <f>各種係数!FK109</f>
        <v>9.2668188102552966E-7</v>
      </c>
      <c r="FQ111" s="73">
        <f>各種係数!FL109</f>
        <v>5.4704229502145335E-7</v>
      </c>
      <c r="FR111" s="73">
        <f>各種係数!FM109</f>
        <v>1.810791897964348E-7</v>
      </c>
      <c r="FS111" s="73">
        <f>各種係数!FN109</f>
        <v>8.9522900396272631E-7</v>
      </c>
      <c r="FT111" s="73">
        <f>各種係数!FO109</f>
        <v>1.5874146503820185E-7</v>
      </c>
      <c r="FU111" s="73">
        <f>各種係数!FP109</f>
        <v>0</v>
      </c>
      <c r="FV111" s="73">
        <f>各種係数!FQ109</f>
        <v>2.620303561247818E-8</v>
      </c>
      <c r="FW111" s="73">
        <f>各種係数!FR109</f>
        <v>2.0355498032966158E-7</v>
      </c>
      <c r="FX111" s="73">
        <f>各種係数!FS109</f>
        <v>5.4556666945052308E-7</v>
      </c>
      <c r="FY111" s="73">
        <f>各種係数!FT109</f>
        <v>1.0239978722368095E-7</v>
      </c>
      <c r="FZ111" s="73">
        <f>各種係数!FU109</f>
        <v>5.6048902853723211E-7</v>
      </c>
      <c r="GA111" s="73">
        <f>各種係数!FV109</f>
        <v>9.0075972938494383E-8</v>
      </c>
      <c r="GB111" s="73">
        <f>各種係数!FW109</f>
        <v>2.0118596257001551E-7</v>
      </c>
      <c r="GC111" s="73">
        <f>各種係数!FX109</f>
        <v>9.9593318244824841E-8</v>
      </c>
      <c r="GD111" s="73">
        <f>各種係数!FY109</f>
        <v>1.6785627560633354E-7</v>
      </c>
      <c r="GE111" s="73">
        <f>各種係数!FZ109</f>
        <v>1.757718984642114E-7</v>
      </c>
      <c r="GF111" s="73">
        <f>各種係数!GA109</f>
        <v>4.3145750928473409E-7</v>
      </c>
      <c r="GG111" s="73">
        <f>各種係数!GB109</f>
        <v>4.3701498239601547E-7</v>
      </c>
      <c r="GH111" s="73">
        <f>各種係数!GC109</f>
        <v>1.7624435463639249E-7</v>
      </c>
      <c r="GI111" s="73">
        <f>各種係数!GD109</f>
        <v>1.9313256240107559E-7</v>
      </c>
      <c r="GJ111" s="73">
        <f>各種係数!GE109</f>
        <v>2.2529438342590735E-7</v>
      </c>
      <c r="GK111" s="73">
        <f>各種係数!GF109</f>
        <v>2.7379315872024539E-7</v>
      </c>
      <c r="GL111" s="73">
        <f>各種係数!GG109</f>
        <v>9.3481793030377758E-8</v>
      </c>
      <c r="GM111" s="73">
        <f>各種係数!GH109</f>
        <v>8.0758406915532718E-8</v>
      </c>
      <c r="GN111" s="73">
        <f>各種係数!GI109</f>
        <v>1.6167994761380007E-8</v>
      </c>
      <c r="GO111" s="73">
        <f>各種係数!GJ109</f>
        <v>3.2788858747470579E-6</v>
      </c>
      <c r="GP111" s="73">
        <f>各種係数!GK109</f>
        <v>1.3163798237557527E-7</v>
      </c>
      <c r="GQ111" s="73">
        <f>各種係数!GL109</f>
        <v>3.3486028303245242E-7</v>
      </c>
      <c r="GR111" s="73">
        <f>各種係数!GM109</f>
        <v>1.7580309015980088E-7</v>
      </c>
      <c r="GS111" s="73">
        <f>各種係数!GN109</f>
        <v>9.3630397116973962E-8</v>
      </c>
      <c r="GT111" s="73">
        <f>各種係数!GO109</f>
        <v>7.091449432543174E-8</v>
      </c>
      <c r="GU111" s="73">
        <f>各種係数!GP109</f>
        <v>2.2493498109263473E-7</v>
      </c>
      <c r="GV111" s="73">
        <f>各種係数!GQ109</f>
        <v>3.3248802295191591E-7</v>
      </c>
      <c r="GW111" s="73">
        <f>各種係数!GR109</f>
        <v>1.6186707204325863E-7</v>
      </c>
      <c r="GX111" s="73">
        <f>各種係数!GS109</f>
        <v>3.9477885139392789E-6</v>
      </c>
      <c r="GY111" s="73">
        <f>各種係数!GT109</f>
        <v>1.9108232972109697E-5</v>
      </c>
      <c r="GZ111" s="73">
        <f>各種係数!GU109</f>
        <v>2.3403408290609081E-6</v>
      </c>
      <c r="HA111" s="73">
        <f>各種係数!GV109</f>
        <v>4.2857883687679665E-6</v>
      </c>
      <c r="HB111" s="73">
        <f>各種係数!GW109</f>
        <v>8.0498543264856628E-6</v>
      </c>
      <c r="HC111" s="73">
        <f>各種係数!GX109</f>
        <v>1.9647241018963942E-7</v>
      </c>
      <c r="HD111" s="73">
        <f>各種係数!GY109</f>
        <v>4.9003861724968847E-4</v>
      </c>
      <c r="HE111" s="73">
        <f>各種係数!GZ109</f>
        <v>2.4543410294419064E-6</v>
      </c>
      <c r="HF111" s="73">
        <f>各種係数!HA109</f>
        <v>5.70726611219486E-7</v>
      </c>
      <c r="HG111" s="73">
        <f>各種係数!HB109</f>
        <v>1.2303224347250629E-7</v>
      </c>
      <c r="HH111" s="73">
        <f>各種係数!HC109</f>
        <v>1.788697249106371E-6</v>
      </c>
      <c r="HI111" s="73">
        <f>各種係数!HD109</f>
        <v>3.2443738292088267E-6</v>
      </c>
      <c r="HJ111" s="73">
        <f>各種係数!HE109</f>
        <v>3.1684389418474621E-7</v>
      </c>
      <c r="HK111" s="73">
        <f>各種係数!HF109</f>
        <v>4.9544478974904553E-7</v>
      </c>
      <c r="HL111" s="73">
        <f>各種係数!HG109</f>
        <v>1.2139382062400822E-5</v>
      </c>
      <c r="HM111" s="73">
        <f>各種係数!HH109</f>
        <v>5.580158224084804E-8</v>
      </c>
      <c r="HN111" s="73">
        <f>各種係数!HI109</f>
        <v>3.6404501473320792E-7</v>
      </c>
      <c r="HO111" s="73">
        <f>各種係数!HJ109</f>
        <v>1.0913711336298191E-5</v>
      </c>
      <c r="HP111" s="73">
        <f>各種係数!HK109</f>
        <v>2.0144457274828509E-5</v>
      </c>
      <c r="HQ111" s="73">
        <f>各種係数!HL109</f>
        <v>6.5089870566763746E-7</v>
      </c>
      <c r="HR111" s="73">
        <f>各種係数!HM109</f>
        <v>5.0830392642653422E-4</v>
      </c>
      <c r="HS111" s="73">
        <f>各種係数!HN109</f>
        <v>1.0023232880925577</v>
      </c>
      <c r="HT111" s="73">
        <f>各種係数!HO109</f>
        <v>2.1648344631872817E-6</v>
      </c>
      <c r="HU111" s="73">
        <f>各種係数!HP109</f>
        <v>7.3839101483381638E-8</v>
      </c>
      <c r="HV111" s="73">
        <f>各種係数!HQ109</f>
        <v>1.5019277309159772E-6</v>
      </c>
      <c r="HW111" s="203">
        <v>0</v>
      </c>
      <c r="HX111" s="203">
        <f t="shared" si="49"/>
        <v>0</v>
      </c>
      <c r="HY111" s="203">
        <f t="shared" si="50"/>
        <v>0</v>
      </c>
      <c r="HZ111" s="72">
        <f>各種係数!HT109</f>
        <v>9.9420625724217838E-4</v>
      </c>
      <c r="IA111" s="221">
        <f t="shared" si="30"/>
        <v>0</v>
      </c>
      <c r="IB111" s="203">
        <f t="shared" si="37"/>
        <v>0</v>
      </c>
      <c r="IC111" s="219">
        <f t="shared" si="38"/>
        <v>0</v>
      </c>
      <c r="ID111" s="219">
        <f t="shared" si="39"/>
        <v>0</v>
      </c>
      <c r="IE111" s="72">
        <f>各種係数!HT109</f>
        <v>9.9420625724217838E-4</v>
      </c>
      <c r="IF111" s="221">
        <f t="shared" si="51"/>
        <v>0</v>
      </c>
      <c r="II111" s="72">
        <f>各種係数!I109</f>
        <v>2.2949284920875859E-3</v>
      </c>
      <c r="IJ111" s="219">
        <f t="shared" si="40"/>
        <v>0</v>
      </c>
      <c r="IK111" s="72">
        <f>各種係数!C109</f>
        <v>1</v>
      </c>
      <c r="IL111" s="219">
        <f t="shared" si="41"/>
        <v>0</v>
      </c>
      <c r="IM111" s="219">
        <v>0</v>
      </c>
      <c r="IN111" s="545">
        <f>各種係数!E109</f>
        <v>0.74855156431054459</v>
      </c>
      <c r="IO111" s="219">
        <f t="shared" si="42"/>
        <v>0</v>
      </c>
      <c r="IP111" s="545">
        <f>各種係数!F109</f>
        <v>0.32259559675550403</v>
      </c>
      <c r="IQ111" s="232">
        <f t="shared" si="43"/>
        <v>0</v>
      </c>
      <c r="IR111" s="72">
        <f>各種係数!HT109</f>
        <v>9.9420625724217838E-4</v>
      </c>
      <c r="IS111" s="233">
        <f t="shared" si="44"/>
        <v>0</v>
      </c>
      <c r="IT111" s="234">
        <f t="shared" si="45"/>
        <v>0</v>
      </c>
      <c r="IU111" s="234">
        <f t="shared" si="46"/>
        <v>0</v>
      </c>
      <c r="IV111" s="234">
        <f t="shared" si="47"/>
        <v>0</v>
      </c>
      <c r="IW111" s="235">
        <f t="shared" si="48"/>
        <v>0</v>
      </c>
      <c r="IY111" s="177"/>
      <c r="IZ111" s="181"/>
      <c r="JA111" s="178"/>
      <c r="JB111" s="181"/>
    </row>
    <row r="112" spans="1:262">
      <c r="A112" s="6" t="s">
        <v>327</v>
      </c>
      <c r="B112" s="1" t="s">
        <v>71</v>
      </c>
      <c r="C112" s="219">
        <f>'計算2-1'!AC112</f>
        <v>0</v>
      </c>
      <c r="D112" s="545">
        <f>各種係数!D110</f>
        <v>0.30916552667578662</v>
      </c>
      <c r="E112" s="545">
        <f>各種係数!E110</f>
        <v>0.69083447332421344</v>
      </c>
      <c r="F112" s="545">
        <f>各種係数!F110</f>
        <v>0.37617299061607506</v>
      </c>
      <c r="G112" s="546">
        <f t="shared" si="32"/>
        <v>0</v>
      </c>
      <c r="H112" s="546">
        <f t="shared" si="33"/>
        <v>0</v>
      </c>
      <c r="I112" s="546">
        <f t="shared" si="34"/>
        <v>0</v>
      </c>
      <c r="J112" s="72">
        <f>各種係数!HT110</f>
        <v>2.3404612763097896E-3</v>
      </c>
      <c r="K112" s="221">
        <f t="shared" si="35"/>
        <v>0</v>
      </c>
      <c r="L112" s="546">
        <v>0</v>
      </c>
      <c r="M112" s="558">
        <f>各種係数!C110</f>
        <v>0.75092595171127019</v>
      </c>
      <c r="N112" s="546">
        <f t="shared" si="36"/>
        <v>0</v>
      </c>
      <c r="O112" s="75">
        <f>各種係数!J110</f>
        <v>0</v>
      </c>
      <c r="P112" s="75">
        <f>各種係数!K110</f>
        <v>0</v>
      </c>
      <c r="Q112" s="75">
        <f>各種係数!L110</f>
        <v>2.5936425598648894E-3</v>
      </c>
      <c r="R112" s="75">
        <f>各種係数!M110</f>
        <v>8.6051114361930983E-5</v>
      </c>
      <c r="S112" s="75">
        <f>各種係数!N110</f>
        <v>1.1380880121396055E-3</v>
      </c>
      <c r="T112" s="75">
        <f>各種係数!O110</f>
        <v>0</v>
      </c>
      <c r="U112" s="75">
        <f>各種係数!P110</f>
        <v>0</v>
      </c>
      <c r="V112" s="75">
        <f>各種係数!Q110</f>
        <v>1.1174367177942975E-4</v>
      </c>
      <c r="W112" s="75">
        <f>各種係数!R110</f>
        <v>1.3550869965851808E-4</v>
      </c>
      <c r="X112" s="75">
        <f>各種係数!S110</f>
        <v>0</v>
      </c>
      <c r="Y112" s="75">
        <f>各種係数!T110</f>
        <v>0</v>
      </c>
      <c r="Z112" s="75">
        <f>各種係数!U110</f>
        <v>4.8873466594985581E-5</v>
      </c>
      <c r="AA112" s="75">
        <f>各種係数!V110</f>
        <v>6.1536568105596747E-5</v>
      </c>
      <c r="AB112" s="75">
        <f>各種係数!W110</f>
        <v>0</v>
      </c>
      <c r="AC112" s="75">
        <f>各種係数!X110</f>
        <v>5.2386191000052386E-5</v>
      </c>
      <c r="AD112" s="75">
        <f>各種係数!Y110</f>
        <v>0</v>
      </c>
      <c r="AE112" s="75">
        <f>各種係数!Z110</f>
        <v>0</v>
      </c>
      <c r="AF112" s="75">
        <f>各種係数!AA110</f>
        <v>8.0144259667401321E-5</v>
      </c>
      <c r="AG112" s="75">
        <f>各種係数!AB110</f>
        <v>0</v>
      </c>
      <c r="AH112" s="75">
        <f>各種係数!AC110</f>
        <v>2.6466696074106747E-4</v>
      </c>
      <c r="AI112" s="75">
        <f>各種係数!AD110</f>
        <v>0</v>
      </c>
      <c r="AJ112" s="75">
        <f>各種係数!AE110</f>
        <v>0</v>
      </c>
      <c r="AK112" s="75">
        <f>各種係数!AF110</f>
        <v>0</v>
      </c>
      <c r="AL112" s="75">
        <f>各種係数!AG110</f>
        <v>0</v>
      </c>
      <c r="AM112" s="75">
        <f>各種係数!AH110</f>
        <v>7.2211006841207997E-5</v>
      </c>
      <c r="AN112" s="75">
        <f>各種係数!AI110</f>
        <v>3.5598705501618122E-4</v>
      </c>
      <c r="AO112" s="75">
        <f>各種係数!AJ110</f>
        <v>0</v>
      </c>
      <c r="AP112" s="75">
        <f>各種係数!AK110</f>
        <v>0</v>
      </c>
      <c r="AQ112" s="75">
        <f>各種係数!AL110</f>
        <v>4.8582995951417004E-5</v>
      </c>
      <c r="AR112" s="75">
        <f>各種係数!AM110</f>
        <v>0</v>
      </c>
      <c r="AS112" s="75">
        <f>各種係数!AN110</f>
        <v>0</v>
      </c>
      <c r="AT112" s="75">
        <f>各種係数!AO110</f>
        <v>1.7240530023151569E-4</v>
      </c>
      <c r="AU112" s="75">
        <f>各種係数!AP110</f>
        <v>9.1945568223611625E-5</v>
      </c>
      <c r="AV112" s="75">
        <f>各種係数!AQ110</f>
        <v>2.5974025974025974E-3</v>
      </c>
      <c r="AW112" s="75">
        <f>各種係数!AR110</f>
        <v>2.5598361704850891E-4</v>
      </c>
      <c r="AX112" s="75">
        <f>各種係数!AS110</f>
        <v>0</v>
      </c>
      <c r="AY112" s="75">
        <f>各種係数!AT110</f>
        <v>0</v>
      </c>
      <c r="AZ112" s="75">
        <f>各種係数!AU110</f>
        <v>0</v>
      </c>
      <c r="BA112" s="75">
        <f>各種係数!AV110</f>
        <v>0</v>
      </c>
      <c r="BB112" s="75">
        <f>各種係数!AW110</f>
        <v>0</v>
      </c>
      <c r="BC112" s="75">
        <f>各種係数!AX110</f>
        <v>0</v>
      </c>
      <c r="BD112" s="75">
        <f>各種係数!AY110</f>
        <v>2.1689151086626471E-5</v>
      </c>
      <c r="BE112" s="75">
        <f>各種係数!AZ110</f>
        <v>0</v>
      </c>
      <c r="BF112" s="75">
        <f>各種係数!BA110</f>
        <v>5.5418036723685667E-5</v>
      </c>
      <c r="BG112" s="75">
        <f>各種係数!BB110</f>
        <v>2.4124910934195099E-4</v>
      </c>
      <c r="BH112" s="75">
        <f>各種係数!BC110</f>
        <v>8.6409885290877274E-5</v>
      </c>
      <c r="BI112" s="75">
        <f>各種係数!BD110</f>
        <v>8.653213803606659E-5</v>
      </c>
      <c r="BJ112" s="75">
        <f>各種係数!BE110</f>
        <v>3.0469875957134978E-4</v>
      </c>
      <c r="BK112" s="75">
        <f>各種係数!BF110</f>
        <v>1.0278654318576612E-4</v>
      </c>
      <c r="BL112" s="75">
        <f>各種係数!BG110</f>
        <v>0</v>
      </c>
      <c r="BM112" s="75">
        <f>各種係数!BH110</f>
        <v>0</v>
      </c>
      <c r="BN112" s="75">
        <f>各種係数!BI110</f>
        <v>0</v>
      </c>
      <c r="BO112" s="75">
        <f>各種係数!BJ110</f>
        <v>6.0664887163309877E-5</v>
      </c>
      <c r="BP112" s="75">
        <f>各種係数!BK110</f>
        <v>6.3826683200816987E-5</v>
      </c>
      <c r="BQ112" s="75">
        <f>各種係数!BL110</f>
        <v>0</v>
      </c>
      <c r="BR112" s="75">
        <f>各種係数!BM110</f>
        <v>0</v>
      </c>
      <c r="BS112" s="75">
        <f>各種係数!BN110</f>
        <v>5.651761088755256E-5</v>
      </c>
      <c r="BT112" s="75">
        <f>各種係数!BO110</f>
        <v>0</v>
      </c>
      <c r="BU112" s="75">
        <f>各種係数!BP110</f>
        <v>0</v>
      </c>
      <c r="BV112" s="75">
        <f>各種係数!BQ110</f>
        <v>1.8879996643556153E-4</v>
      </c>
      <c r="BW112" s="75">
        <f>各種係数!BR110</f>
        <v>0</v>
      </c>
      <c r="BX112" s="75">
        <f>各種係数!BS110</f>
        <v>2.1391002357204573E-4</v>
      </c>
      <c r="BY112" s="75">
        <f>各種係数!BT110</f>
        <v>1.1426830197303268E-4</v>
      </c>
      <c r="BZ112" s="75">
        <f>各種係数!BU110</f>
        <v>3.9298907490371767E-4</v>
      </c>
      <c r="CA112" s="75">
        <f>各種係数!BV110</f>
        <v>4.0432138698408591E-4</v>
      </c>
      <c r="CB112" s="75">
        <f>各種係数!BW110</f>
        <v>5.3847034038056392E-5</v>
      </c>
      <c r="CC112" s="75">
        <f>各種係数!BX110</f>
        <v>0</v>
      </c>
      <c r="CD112" s="75">
        <f>各種係数!BY110</f>
        <v>3.0339148336764547E-4</v>
      </c>
      <c r="CE112" s="75">
        <f>各種係数!BZ110</f>
        <v>0</v>
      </c>
      <c r="CF112" s="75">
        <f>各種係数!CA110</f>
        <v>5.514402080091372E-4</v>
      </c>
      <c r="CG112" s="75">
        <f>各種係数!CB110</f>
        <v>1.9622096264220446E-4</v>
      </c>
      <c r="CH112" s="75">
        <f>各種係数!CC110</f>
        <v>1.3790084272737222E-3</v>
      </c>
      <c r="CI112" s="75">
        <f>各種係数!CD110</f>
        <v>9.3189696947105528E-4</v>
      </c>
      <c r="CJ112" s="75">
        <f>各種係数!CE110</f>
        <v>4.3222954300124072E-4</v>
      </c>
      <c r="CK112" s="75">
        <f>各種係数!CF110</f>
        <v>1.6095284081764043E-4</v>
      </c>
      <c r="CL112" s="75">
        <f>各種係数!CG110</f>
        <v>3.9061991380320567E-4</v>
      </c>
      <c r="CM112" s="75">
        <f>各種係数!CH110</f>
        <v>0</v>
      </c>
      <c r="CN112" s="75">
        <f>各種係数!CI110</f>
        <v>2.1982853374367993E-4</v>
      </c>
      <c r="CO112" s="75">
        <f>各種係数!CJ110</f>
        <v>0</v>
      </c>
      <c r="CP112" s="75">
        <f>各種係数!CK110</f>
        <v>0</v>
      </c>
      <c r="CQ112" s="75">
        <f>各種係数!CL110</f>
        <v>2.0454080589077522E-4</v>
      </c>
      <c r="CR112" s="75">
        <f>各種係数!CM110</f>
        <v>3.9572615749901069E-4</v>
      </c>
      <c r="CS112" s="75">
        <f>各種係数!CN110</f>
        <v>2.4919013207077E-4</v>
      </c>
      <c r="CT112" s="75">
        <f>各種係数!CO110</f>
        <v>3.8947255678996719E-4</v>
      </c>
      <c r="CU112" s="75">
        <f>各種係数!CP110</f>
        <v>1.2879484820607176E-3</v>
      </c>
      <c r="CV112" s="75">
        <f>各種係数!CQ110</f>
        <v>9.2589636346221383E-4</v>
      </c>
      <c r="CW112" s="75">
        <f>各種係数!CR110</f>
        <v>0</v>
      </c>
      <c r="CX112" s="75">
        <f>各種係数!CS110</f>
        <v>3.5621761658031089E-3</v>
      </c>
      <c r="CY112" s="75">
        <f>各種係数!CT110</f>
        <v>3.1609573316905586E-4</v>
      </c>
      <c r="CZ112" s="75">
        <f>各種係数!CU110</f>
        <v>3.4927276259844476E-3</v>
      </c>
      <c r="DA112" s="75">
        <f>各種係数!CV110</f>
        <v>7.3941186453004926E-4</v>
      </c>
      <c r="DB112" s="75">
        <f>各種係数!CW110</f>
        <v>2.3839278096471285E-4</v>
      </c>
      <c r="DC112" s="75">
        <f>各種係数!CX110</f>
        <v>2.3915435021763047E-4</v>
      </c>
      <c r="DD112" s="75">
        <f>各種係数!CY110</f>
        <v>1.799888406918771E-4</v>
      </c>
      <c r="DE112" s="75">
        <f>各種係数!CZ110</f>
        <v>2.2957568081063964E-4</v>
      </c>
      <c r="DF112" s="75">
        <f>各種係数!DA110</f>
        <v>2.2960174227204429E-3</v>
      </c>
      <c r="DG112" s="75">
        <f>各種係数!DB110</f>
        <v>8.2774825772342529E-4</v>
      </c>
      <c r="DH112" s="75">
        <f>各種係数!DC110</f>
        <v>1.4717536510811728E-3</v>
      </c>
      <c r="DI112" s="75">
        <f>各種係数!DD110</f>
        <v>3.6835496023440771E-4</v>
      </c>
      <c r="DJ112" s="75">
        <f>各種係数!DE110</f>
        <v>8.5090002937631055E-4</v>
      </c>
      <c r="DK112" s="75">
        <f>各種係数!DF110</f>
        <v>1.7395626242544733E-3</v>
      </c>
      <c r="DL112" s="75">
        <f>各種係数!DG110</f>
        <v>4.2516203397517053E-4</v>
      </c>
      <c r="DM112" s="75">
        <f>各種係数!DH110</f>
        <v>1.500815660685155E-3</v>
      </c>
      <c r="DN112" s="75">
        <f>各種係数!DI110</f>
        <v>2.457345508363352E-3</v>
      </c>
      <c r="DO112" s="75">
        <f>各種係数!DJ110</f>
        <v>1.1587485515643105E-3</v>
      </c>
      <c r="DP112" s="75">
        <f>各種係数!DK110</f>
        <v>6.1919504643962852E-3</v>
      </c>
      <c r="DQ112" s="75">
        <f>各種係数!DL110</f>
        <v>0</v>
      </c>
      <c r="DR112" s="75">
        <f>各種係数!DM110</f>
        <v>1.4733481837475664E-3</v>
      </c>
      <c r="DS112" s="75">
        <f>各種係数!DN110</f>
        <v>2.1714573332390921E-4</v>
      </c>
      <c r="DT112" s="73">
        <f>各種係数!DO110</f>
        <v>1.0677308696473121E-4</v>
      </c>
      <c r="DU112" s="73">
        <f>各種係数!DP110</f>
        <v>2.0150239325239338E-3</v>
      </c>
      <c r="DV112" s="73">
        <f>各種係数!DQ110</f>
        <v>1.2687485812525525E-4</v>
      </c>
      <c r="DW112" s="73">
        <f>各種係数!DR110</f>
        <v>9.4926271536201624E-4</v>
      </c>
      <c r="DX112" s="73">
        <f>各種係数!DS110</f>
        <v>1.203702474842545E-4</v>
      </c>
      <c r="DY112" s="73">
        <f>各種係数!DT110</f>
        <v>1.1019057710646734E-4</v>
      </c>
      <c r="DZ112" s="73">
        <f>各種係数!DU110</f>
        <v>1.7581802808428414E-4</v>
      </c>
      <c r="EA112" s="73">
        <f>各種係数!DV110</f>
        <v>1.9673088171157733E-4</v>
      </c>
      <c r="EB112" s="73">
        <f>各種係数!DW110</f>
        <v>3.5939459080558551E-5</v>
      </c>
      <c r="EC112" s="73">
        <f>各種係数!DX110</f>
        <v>0</v>
      </c>
      <c r="ED112" s="73">
        <f>各種係数!DY110</f>
        <v>9.5785712641059125E-5</v>
      </c>
      <c r="EE112" s="73">
        <f>各種係数!DZ110</f>
        <v>9.143149414597075E-5</v>
      </c>
      <c r="EF112" s="73">
        <f>各種係数!EA110</f>
        <v>6.7352737828422642E-5</v>
      </c>
      <c r="EG112" s="73">
        <f>各種係数!EB110</f>
        <v>1.0146511989712704E-4</v>
      </c>
      <c r="EH112" s="73">
        <f>各種係数!EC110</f>
        <v>6.9105324050201179E-5</v>
      </c>
      <c r="EI112" s="73">
        <f>各種係数!ED110</f>
        <v>4.9259024286471303E-5</v>
      </c>
      <c r="EJ112" s="73">
        <f>各種係数!EE110</f>
        <v>1.1536919183713655E-4</v>
      </c>
      <c r="EK112" s="73">
        <f>各種係数!EF110</f>
        <v>0</v>
      </c>
      <c r="EL112" s="73">
        <f>各種係数!EG110</f>
        <v>2.598916088793682E-4</v>
      </c>
      <c r="EM112" s="73">
        <f>各種係数!EH110</f>
        <v>0</v>
      </c>
      <c r="EN112" s="73">
        <f>各種係数!EI110</f>
        <v>2.5891341407122872E-5</v>
      </c>
      <c r="EO112" s="73">
        <f>各種係数!EJ110</f>
        <v>5.3450203394989305E-9</v>
      </c>
      <c r="EP112" s="73">
        <f>各種係数!EK110</f>
        <v>0</v>
      </c>
      <c r="EQ112" s="73">
        <f>各種係数!EL110</f>
        <v>1.1783634687886912E-4</v>
      </c>
      <c r="ER112" s="73">
        <f>各種係数!EM110</f>
        <v>3.1119691513061622E-4</v>
      </c>
      <c r="ES112" s="73">
        <f>各種係数!EN110</f>
        <v>4.2483841898745356E-7</v>
      </c>
      <c r="ET112" s="73">
        <f>各種係数!EO110</f>
        <v>6.4852063987857854E-5</v>
      </c>
      <c r="EU112" s="73">
        <f>各種係数!EP110</f>
        <v>8.7089399404439541E-5</v>
      </c>
      <c r="EV112" s="73">
        <f>各種係数!EQ110</f>
        <v>4.0477150144281162E-5</v>
      </c>
      <c r="EW112" s="73">
        <f>各種係数!ER110</f>
        <v>5.716981459039194E-5</v>
      </c>
      <c r="EX112" s="73">
        <f>各種係数!ES110</f>
        <v>1.8525336362356878E-4</v>
      </c>
      <c r="EY112" s="73">
        <f>各種係数!ET110</f>
        <v>1.6251597749623623E-4</v>
      </c>
      <c r="EZ112" s="73">
        <f>各種係数!EU110</f>
        <v>2.0328637465065491E-3</v>
      </c>
      <c r="FA112" s="73">
        <f>各種係数!EV110</f>
        <v>2.6500538890019537E-4</v>
      </c>
      <c r="FB112" s="73">
        <f>各種係数!EW110</f>
        <v>5.0070632538405782E-5</v>
      </c>
      <c r="FC112" s="73">
        <f>各種係数!EX110</f>
        <v>0</v>
      </c>
      <c r="FD112" s="73">
        <f>各種係数!EY110</f>
        <v>4.9237392411106115E-5</v>
      </c>
      <c r="FE112" s="73">
        <f>各種係数!EZ110</f>
        <v>3.6100145279437131E-5</v>
      </c>
      <c r="FF112" s="73">
        <f>各種係数!FA110</f>
        <v>2.7806299638140036E-5</v>
      </c>
      <c r="FG112" s="73">
        <f>各種係数!FB110</f>
        <v>2.8702827997844629E-5</v>
      </c>
      <c r="FH112" s="73">
        <f>各種係数!FC110</f>
        <v>5.1928791532122664E-5</v>
      </c>
      <c r="FI112" s="73">
        <f>各種係数!FD110</f>
        <v>4.0080591194220209E-5</v>
      </c>
      <c r="FJ112" s="73">
        <f>各種係数!FE110</f>
        <v>8.0503665087491155E-5</v>
      </c>
      <c r="FK112" s="73">
        <f>各種係数!FF110</f>
        <v>2.2554514325642277E-4</v>
      </c>
      <c r="FL112" s="73">
        <f>各種係数!FG110</f>
        <v>1.281380688062831E-4</v>
      </c>
      <c r="FM112" s="73">
        <f>各種係数!FH110</f>
        <v>1.1523424175231602E-4</v>
      </c>
      <c r="FN112" s="73">
        <f>各種係数!FI110</f>
        <v>2.9444618725002795E-4</v>
      </c>
      <c r="FO112" s="73">
        <f>各種係数!FJ110</f>
        <v>1.3154063019906956E-4</v>
      </c>
      <c r="FP112" s="73">
        <f>各種係数!FK110</f>
        <v>4.1404698104751658E-5</v>
      </c>
      <c r="FQ112" s="73">
        <f>各種係数!FL110</f>
        <v>5.0246475937459134E-5</v>
      </c>
      <c r="FR112" s="73">
        <f>各種係数!FM110</f>
        <v>4.990244373328457E-5</v>
      </c>
      <c r="FS112" s="73">
        <f>各種係数!FN110</f>
        <v>8.6218085963689773E-5</v>
      </c>
      <c r="FT112" s="73">
        <f>各種係数!FO110</f>
        <v>1.1452031092447946E-4</v>
      </c>
      <c r="FU112" s="73">
        <f>各種係数!FP110</f>
        <v>0</v>
      </c>
      <c r="FV112" s="73">
        <f>各種係数!FQ110</f>
        <v>1.9549718225069125E-5</v>
      </c>
      <c r="FW112" s="73">
        <f>各種係数!FR110</f>
        <v>7.9565324793789358E-5</v>
      </c>
      <c r="FX112" s="73">
        <f>各種係数!FS110</f>
        <v>3.1609660545450675E-5</v>
      </c>
      <c r="FY112" s="73">
        <f>各種係数!FT110</f>
        <v>4.5613441711531499E-5</v>
      </c>
      <c r="FZ112" s="73">
        <f>各種係数!FU110</f>
        <v>2.2265205746855611E-4</v>
      </c>
      <c r="GA112" s="73">
        <f>各種係数!FV110</f>
        <v>1.5974220697797403E-4</v>
      </c>
      <c r="GB112" s="73">
        <f>各種係数!FW110</f>
        <v>2.5057593418067054E-4</v>
      </c>
      <c r="GC112" s="73">
        <f>各種係数!FX110</f>
        <v>1.6540952409303808E-4</v>
      </c>
      <c r="GD112" s="73">
        <f>各種係数!FY110</f>
        <v>3.9853898713780697E-4</v>
      </c>
      <c r="GE112" s="73">
        <f>各種係数!FZ110</f>
        <v>3.8779200500879701E-4</v>
      </c>
      <c r="GF112" s="73">
        <f>各種係数!GA110</f>
        <v>1.0985640185520506E-4</v>
      </c>
      <c r="GG112" s="73">
        <f>各種係数!GB110</f>
        <v>8.3746900325292408E-5</v>
      </c>
      <c r="GH112" s="73">
        <f>各種係数!GC110</f>
        <v>3.8304954859557852E-4</v>
      </c>
      <c r="GI112" s="73">
        <f>各種係数!GD110</f>
        <v>7.0264996305490491E-5</v>
      </c>
      <c r="GJ112" s="73">
        <f>各種係数!GE110</f>
        <v>4.9355525496405205E-4</v>
      </c>
      <c r="GK112" s="73">
        <f>各種係数!GF110</f>
        <v>2.596111426275707E-4</v>
      </c>
      <c r="GL112" s="73">
        <f>各種係数!GG110</f>
        <v>1.1148624371478877E-3</v>
      </c>
      <c r="GM112" s="73">
        <f>各種係数!GH110</f>
        <v>8.5400499720554178E-4</v>
      </c>
      <c r="GN112" s="73">
        <f>各種係数!GI110</f>
        <v>3.5293166469752051E-4</v>
      </c>
      <c r="GO112" s="73">
        <f>各種係数!GJ110</f>
        <v>1.9574838394184344E-4</v>
      </c>
      <c r="GP112" s="73">
        <f>各種係数!GK110</f>
        <v>3.3424650476224926E-4</v>
      </c>
      <c r="GQ112" s="73">
        <f>各種係数!GL110</f>
        <v>2.2314188939878598E-4</v>
      </c>
      <c r="GR112" s="73">
        <f>各種係数!GM110</f>
        <v>2.5325526700424735E-4</v>
      </c>
      <c r="GS112" s="73">
        <f>各種係数!GN110</f>
        <v>9.1813475440120782E-5</v>
      </c>
      <c r="GT112" s="73">
        <f>各種係数!GO110</f>
        <v>8.8732953224355301E-5</v>
      </c>
      <c r="GU112" s="73">
        <f>各種係数!GP110</f>
        <v>2.7994498576846145E-4</v>
      </c>
      <c r="GV112" s="73">
        <f>各種係数!GQ110</f>
        <v>4.2145714374011185E-4</v>
      </c>
      <c r="GW112" s="73">
        <f>各種係数!GR110</f>
        <v>2.3343387594483762E-4</v>
      </c>
      <c r="GX112" s="73">
        <f>各種係数!GS110</f>
        <v>4.6663782415893082E-4</v>
      </c>
      <c r="GY112" s="73">
        <f>各種係数!GT110</f>
        <v>1.3620565055821336E-3</v>
      </c>
      <c r="GZ112" s="73">
        <f>各種係数!GU110</f>
        <v>8.1076767142707095E-4</v>
      </c>
      <c r="HA112" s="73">
        <f>各種係数!GV110</f>
        <v>1.783867821446163E-4</v>
      </c>
      <c r="HB112" s="73">
        <f>各種係数!GW110</f>
        <v>2.8540129267959919E-3</v>
      </c>
      <c r="HC112" s="73">
        <f>各種係数!GX110</f>
        <v>2.9808071346537445E-4</v>
      </c>
      <c r="HD112" s="73">
        <f>各種係数!GY110</f>
        <v>2.6928318282754163E-3</v>
      </c>
      <c r="HE112" s="73">
        <f>各種係数!GZ110</f>
        <v>6.6009768578043407E-4</v>
      </c>
      <c r="HF112" s="73">
        <f>各種係数!HA110</f>
        <v>2.5242721469184509E-4</v>
      </c>
      <c r="HG112" s="73">
        <f>各種係数!HB110</f>
        <v>2.9191928436148897E-4</v>
      </c>
      <c r="HH112" s="73">
        <f>各種係数!HC110</f>
        <v>2.2205336782260069E-4</v>
      </c>
      <c r="HI112" s="73">
        <f>各種係数!HD110</f>
        <v>2.2832436723003809E-4</v>
      </c>
      <c r="HJ112" s="73">
        <f>各種係数!HE110</f>
        <v>1.8402045699219404E-3</v>
      </c>
      <c r="HK112" s="73">
        <f>各種係数!HF110</f>
        <v>7.3227599465427778E-4</v>
      </c>
      <c r="HL112" s="73">
        <f>各種係数!HG110</f>
        <v>1.7931248443361525E-3</v>
      </c>
      <c r="HM112" s="73">
        <f>各種係数!HH110</f>
        <v>3.4296901945068904E-4</v>
      </c>
      <c r="HN112" s="73">
        <f>各種係数!HI110</f>
        <v>7.2951190796414101E-4</v>
      </c>
      <c r="HO112" s="73">
        <f>各種係数!HJ110</f>
        <v>1.45743802943439E-3</v>
      </c>
      <c r="HP112" s="73">
        <f>各種係数!HK110</f>
        <v>4.2065910185956965E-4</v>
      </c>
      <c r="HQ112" s="73">
        <f>各種係数!HL110</f>
        <v>1.2300688937718319E-3</v>
      </c>
      <c r="HR112" s="73">
        <f>各種係数!HM110</f>
        <v>1.9719630158058538E-3</v>
      </c>
      <c r="HS112" s="73">
        <f>各種係数!HN110</f>
        <v>9.2687411654383443E-4</v>
      </c>
      <c r="HT112" s="73">
        <f>各種係数!HO110</f>
        <v>1.004764475974832</v>
      </c>
      <c r="HU112" s="73">
        <f>各種係数!HP110</f>
        <v>9.7153093763755694E-5</v>
      </c>
      <c r="HV112" s="73">
        <f>各種係数!HQ110</f>
        <v>1.2033772014747295E-3</v>
      </c>
      <c r="HW112" s="203">
        <v>0</v>
      </c>
      <c r="HX112" s="203">
        <f t="shared" si="49"/>
        <v>0</v>
      </c>
      <c r="HY112" s="203">
        <f t="shared" si="50"/>
        <v>0</v>
      </c>
      <c r="HZ112" s="72">
        <f>各種係数!HT110</f>
        <v>2.3404612763097896E-3</v>
      </c>
      <c r="IA112" s="221">
        <f t="shared" si="30"/>
        <v>0</v>
      </c>
      <c r="IB112" s="203">
        <f t="shared" si="37"/>
        <v>0</v>
      </c>
      <c r="IC112" s="219">
        <f t="shared" si="38"/>
        <v>0</v>
      </c>
      <c r="ID112" s="219">
        <f t="shared" si="39"/>
        <v>0</v>
      </c>
      <c r="IE112" s="72">
        <f>各種係数!HT110</f>
        <v>2.3404612763097896E-3</v>
      </c>
      <c r="IF112" s="221">
        <f t="shared" si="51"/>
        <v>0</v>
      </c>
      <c r="II112" s="72">
        <f>各種係数!I110</f>
        <v>1.8085433121889819E-2</v>
      </c>
      <c r="IJ112" s="219">
        <f t="shared" si="40"/>
        <v>0</v>
      </c>
      <c r="IK112" s="72">
        <f>各種係数!C110</f>
        <v>0.75092595171127019</v>
      </c>
      <c r="IL112" s="219">
        <f t="shared" si="41"/>
        <v>0</v>
      </c>
      <c r="IM112" s="219">
        <v>0</v>
      </c>
      <c r="IN112" s="545">
        <f>各種係数!E110</f>
        <v>0.69083447332421344</v>
      </c>
      <c r="IO112" s="219">
        <f t="shared" si="42"/>
        <v>0</v>
      </c>
      <c r="IP112" s="545">
        <f>各種係数!F110</f>
        <v>0.37617299061607506</v>
      </c>
      <c r="IQ112" s="232">
        <f t="shared" si="43"/>
        <v>0</v>
      </c>
      <c r="IR112" s="72">
        <f>各種係数!HT110</f>
        <v>2.3404612763097896E-3</v>
      </c>
      <c r="IS112" s="233">
        <f t="shared" si="44"/>
        <v>0</v>
      </c>
      <c r="IT112" s="234">
        <f t="shared" si="45"/>
        <v>0</v>
      </c>
      <c r="IU112" s="234">
        <f t="shared" si="46"/>
        <v>0</v>
      </c>
      <c r="IV112" s="234">
        <f t="shared" si="47"/>
        <v>0</v>
      </c>
      <c r="IW112" s="235">
        <f t="shared" si="48"/>
        <v>0</v>
      </c>
      <c r="IY112" s="177"/>
      <c r="IZ112" s="181"/>
      <c r="JA112" s="178"/>
      <c r="JB112" s="181"/>
    </row>
    <row r="113" spans="1:262">
      <c r="A113" s="6" t="s">
        <v>328</v>
      </c>
      <c r="B113" s="1" t="s">
        <v>72</v>
      </c>
      <c r="C113" s="219">
        <f>'計算2-1'!AC113</f>
        <v>0</v>
      </c>
      <c r="D113" s="545">
        <f>各種係数!D111</f>
        <v>1</v>
      </c>
      <c r="E113" s="545">
        <f>各種係数!E111</f>
        <v>0</v>
      </c>
      <c r="F113" s="403">
        <f>各種係数!F111</f>
        <v>0</v>
      </c>
      <c r="G113" s="546">
        <f t="shared" si="32"/>
        <v>0</v>
      </c>
      <c r="H113" s="546">
        <f t="shared" si="33"/>
        <v>0</v>
      </c>
      <c r="I113" s="546">
        <f t="shared" si="34"/>
        <v>0</v>
      </c>
      <c r="J113" s="72">
        <f>各種係数!HT111</f>
        <v>0</v>
      </c>
      <c r="K113" s="221">
        <f t="shared" si="35"/>
        <v>0</v>
      </c>
      <c r="L113" s="546">
        <v>0</v>
      </c>
      <c r="M113" s="558">
        <f>各種係数!C111</f>
        <v>1</v>
      </c>
      <c r="N113" s="546">
        <f t="shared" si="36"/>
        <v>0</v>
      </c>
      <c r="O113" s="75">
        <f>各種係数!J111</f>
        <v>1.1894196547023249E-4</v>
      </c>
      <c r="P113" s="75">
        <f>各種係数!K111</f>
        <v>1.8605949252273413E-4</v>
      </c>
      <c r="Q113" s="75">
        <f>各種係数!L111</f>
        <v>8.4444176367694072E-4</v>
      </c>
      <c r="R113" s="75">
        <f>各種係数!M111</f>
        <v>2.8396867739437226E-3</v>
      </c>
      <c r="S113" s="75">
        <f>各種係数!N111</f>
        <v>7.5872534142640367E-4</v>
      </c>
      <c r="T113" s="75">
        <f>各種係数!O111</f>
        <v>0</v>
      </c>
      <c r="U113" s="75">
        <f>各種係数!P111</f>
        <v>1.056338028169014E-3</v>
      </c>
      <c r="V113" s="75">
        <f>各種係数!Q111</f>
        <v>6.0576832596217188E-4</v>
      </c>
      <c r="W113" s="75">
        <f>各種係数!R111</f>
        <v>4.6072957883896146E-4</v>
      </c>
      <c r="X113" s="75">
        <f>各種係数!S111</f>
        <v>0</v>
      </c>
      <c r="Y113" s="75">
        <f>各種係数!T111</f>
        <v>0</v>
      </c>
      <c r="Z113" s="75">
        <f>各種係数!U111</f>
        <v>9.2859586530472603E-4</v>
      </c>
      <c r="AA113" s="75">
        <f>各種係数!V111</f>
        <v>8.4612781145195534E-4</v>
      </c>
      <c r="AB113" s="75">
        <f>各種係数!W111</f>
        <v>7.4173659079319453E-4</v>
      </c>
      <c r="AC113" s="75">
        <f>各種係数!X111</f>
        <v>9.4295143800094295E-4</v>
      </c>
      <c r="AD113" s="75">
        <f>各種係数!Y111</f>
        <v>2.6409613099168095E-4</v>
      </c>
      <c r="AE113" s="75">
        <f>各種係数!Z111</f>
        <v>5.736000573600057E-4</v>
      </c>
      <c r="AF113" s="75">
        <f>各種係数!AA111</f>
        <v>9.2165898617511521E-4</v>
      </c>
      <c r="AG113" s="75">
        <f>各種係数!AB111</f>
        <v>0</v>
      </c>
      <c r="AH113" s="75">
        <f>各種係数!AC111</f>
        <v>7.0577856197618001E-4</v>
      </c>
      <c r="AI113" s="75">
        <f>各種係数!AD111</f>
        <v>0</v>
      </c>
      <c r="AJ113" s="75">
        <f>各種係数!AE111</f>
        <v>1.915341888527102E-4</v>
      </c>
      <c r="AK113" s="75">
        <f>各種係数!AF111</f>
        <v>0</v>
      </c>
      <c r="AL113" s="75">
        <f>各種係数!AG111</f>
        <v>0</v>
      </c>
      <c r="AM113" s="75">
        <f>各種係数!AH111</f>
        <v>7.7862303028780795E-4</v>
      </c>
      <c r="AN113" s="75">
        <f>各種係数!AI111</f>
        <v>3.3980582524271844E-4</v>
      </c>
      <c r="AO113" s="75">
        <f>各種係数!AJ111</f>
        <v>0</v>
      </c>
      <c r="AP113" s="75">
        <f>各種係数!AK111</f>
        <v>2.4869435463814973E-4</v>
      </c>
      <c r="AQ113" s="75">
        <f>各種係数!AL111</f>
        <v>1.2955465587044534E-4</v>
      </c>
      <c r="AR113" s="75">
        <f>各種係数!AM111</f>
        <v>3.1476235442241108E-4</v>
      </c>
      <c r="AS113" s="75">
        <f>各種係数!AN111</f>
        <v>1.1272686281140797E-3</v>
      </c>
      <c r="AT113" s="75">
        <f>各種係数!AO111</f>
        <v>2.5368208462637309E-3</v>
      </c>
      <c r="AU113" s="75">
        <f>各種係数!AP111</f>
        <v>6.8959176167708721E-4</v>
      </c>
      <c r="AV113" s="75">
        <f>各種係数!AQ111</f>
        <v>2.5974025974025974E-3</v>
      </c>
      <c r="AW113" s="75">
        <f>各種係数!AR111</f>
        <v>9.8127053201928411E-4</v>
      </c>
      <c r="AX113" s="75">
        <f>各種係数!AS111</f>
        <v>0</v>
      </c>
      <c r="AY113" s="75">
        <f>各種係数!AT111</f>
        <v>0</v>
      </c>
      <c r="AZ113" s="75">
        <f>各種係数!AU111</f>
        <v>1.8363786612799558E-4</v>
      </c>
      <c r="BA113" s="75">
        <f>各種係数!AV111</f>
        <v>6.0051043386878851E-4</v>
      </c>
      <c r="BB113" s="75">
        <f>各種係数!AW111</f>
        <v>8.2416450323484562E-5</v>
      </c>
      <c r="BC113" s="75">
        <f>各種係数!AX111</f>
        <v>1.8780048076923078E-4</v>
      </c>
      <c r="BD113" s="75">
        <f>各種係数!AY111</f>
        <v>7.1574198585867344E-4</v>
      </c>
      <c r="BE113" s="75">
        <f>各種係数!AZ111</f>
        <v>4.0241448692152917E-4</v>
      </c>
      <c r="BF113" s="75">
        <f>各種係数!BA111</f>
        <v>5.1723500942106625E-4</v>
      </c>
      <c r="BG113" s="75">
        <f>各種係数!BB111</f>
        <v>9.9865910378761093E-4</v>
      </c>
      <c r="BH113" s="75">
        <f>各種係数!BC111</f>
        <v>1.3393532220085979E-3</v>
      </c>
      <c r="BI113" s="75">
        <f>各種係数!BD111</f>
        <v>9.5185351839673256E-4</v>
      </c>
      <c r="BJ113" s="75">
        <f>各種係数!BE111</f>
        <v>3.0439406081177842E-3</v>
      </c>
      <c r="BK113" s="75">
        <f>各種係数!BF111</f>
        <v>9.6619350594620156E-4</v>
      </c>
      <c r="BL113" s="75">
        <f>各種係数!BG111</f>
        <v>3.1172069825436408E-4</v>
      </c>
      <c r="BM113" s="75">
        <f>各種係数!BH111</f>
        <v>5.5876327062767738E-4</v>
      </c>
      <c r="BN113" s="75">
        <f>各種係数!BI111</f>
        <v>6.8572634244118576E-4</v>
      </c>
      <c r="BO113" s="75">
        <f>各種係数!BJ111</f>
        <v>6.9764620237806353E-4</v>
      </c>
      <c r="BP113" s="75">
        <f>各種係数!BK111</f>
        <v>5.106134656065359E-4</v>
      </c>
      <c r="BQ113" s="75">
        <f>各種係数!BL111</f>
        <v>0</v>
      </c>
      <c r="BR113" s="75">
        <f>各種係数!BM111</f>
        <v>0</v>
      </c>
      <c r="BS113" s="75">
        <f>各種係数!BN111</f>
        <v>4.0692679839037844E-4</v>
      </c>
      <c r="BT113" s="75">
        <f>各種係数!BO111</f>
        <v>0</v>
      </c>
      <c r="BU113" s="75">
        <f>各種係数!BP111</f>
        <v>9.5887492009375669E-4</v>
      </c>
      <c r="BV113" s="75">
        <f>各種係数!BQ111</f>
        <v>1.7621330200652408E-3</v>
      </c>
      <c r="BW113" s="75">
        <f>各種係数!BR111</f>
        <v>2.3207240659085636E-4</v>
      </c>
      <c r="BX113" s="75">
        <f>各種係数!BS111</f>
        <v>7.1722772609450632E-4</v>
      </c>
      <c r="BY113" s="75">
        <f>各種係数!BT111</f>
        <v>1.9044716995505447E-5</v>
      </c>
      <c r="BZ113" s="75">
        <f>各種係数!BU111</f>
        <v>1.9354711939008095E-3</v>
      </c>
      <c r="CA113" s="75">
        <f>各種係数!BV111</f>
        <v>3.072842541079053E-4</v>
      </c>
      <c r="CB113" s="75">
        <f>各種係数!BW111</f>
        <v>4.7116154783299344E-5</v>
      </c>
      <c r="CC113" s="75">
        <f>各種係数!BX111</f>
        <v>1.1814744801512288E-4</v>
      </c>
      <c r="CD113" s="75">
        <f>各種係数!BY111</f>
        <v>8.2349116914075195E-4</v>
      </c>
      <c r="CE113" s="75">
        <f>各種係数!BZ111</f>
        <v>2.656789357328472E-3</v>
      </c>
      <c r="CF113" s="75">
        <f>各種係数!CA111</f>
        <v>1.9079503932897745E-3</v>
      </c>
      <c r="CG113" s="75">
        <f>各種係数!CB111</f>
        <v>3.3134585282535889E-3</v>
      </c>
      <c r="CH113" s="75">
        <f>各種係数!CC111</f>
        <v>1.072562110101784E-3</v>
      </c>
      <c r="CI113" s="75">
        <f>各種係数!CD111</f>
        <v>4.8458642412494877E-4</v>
      </c>
      <c r="CJ113" s="75">
        <f>各種係数!CE111</f>
        <v>0</v>
      </c>
      <c r="CK113" s="75">
        <f>各種係数!CF111</f>
        <v>2.8971511347175277E-3</v>
      </c>
      <c r="CL113" s="75">
        <f>各種係数!CG111</f>
        <v>1.582010650902983E-3</v>
      </c>
      <c r="CM113" s="75">
        <f>各種係数!CH111</f>
        <v>9.4784234222374344E-4</v>
      </c>
      <c r="CN113" s="75">
        <f>各種係数!CI111</f>
        <v>1.5387997362057595E-3</v>
      </c>
      <c r="CO113" s="75">
        <f>各種係数!CJ111</f>
        <v>1.3850415512465374E-3</v>
      </c>
      <c r="CP113" s="75">
        <f>各種係数!CK111</f>
        <v>5.1948051948051948E-3</v>
      </c>
      <c r="CQ113" s="75">
        <f>各種係数!CL111</f>
        <v>3.1703824913070157E-3</v>
      </c>
      <c r="CR113" s="75">
        <f>各種係数!CM111</f>
        <v>3.109276951777941E-3</v>
      </c>
      <c r="CS113" s="75">
        <f>各種係数!CN111</f>
        <v>3.2394717169200102E-3</v>
      </c>
      <c r="CT113" s="75">
        <f>各種係数!CO111</f>
        <v>2.658150200091526E-3</v>
      </c>
      <c r="CU113" s="75">
        <f>各種係数!CP111</f>
        <v>2.2999080036798527E-3</v>
      </c>
      <c r="CV113" s="75">
        <f>各種係数!CQ111</f>
        <v>6.3854921618083709E-4</v>
      </c>
      <c r="CW113" s="75">
        <f>各種係数!CR111</f>
        <v>1.7052375152253349E-3</v>
      </c>
      <c r="CX113" s="75">
        <f>各種係数!CS111</f>
        <v>2.1049222797927462E-3</v>
      </c>
      <c r="CY113" s="75">
        <f>各種係数!CT111</f>
        <v>2.3395698790760777E-3</v>
      </c>
      <c r="CZ113" s="75">
        <f>各種係数!CU111</f>
        <v>1.7395862044036383E-3</v>
      </c>
      <c r="DA113" s="75">
        <f>各種係数!CV111</f>
        <v>5.9637809401440036E-3</v>
      </c>
      <c r="DB113" s="75">
        <f>各種係数!CW111</f>
        <v>1.1693793255742756E-3</v>
      </c>
      <c r="DC113" s="75">
        <f>各種係数!CX111</f>
        <v>4.8787487444396614E-3</v>
      </c>
      <c r="DD113" s="75">
        <f>各種係数!CY111</f>
        <v>4.0047517053942655E-3</v>
      </c>
      <c r="DE113" s="75">
        <f>各種係数!CZ111</f>
        <v>4.2115262824572513E-3</v>
      </c>
      <c r="DF113" s="75">
        <f>各種係数!DA111</f>
        <v>4.7102122127867909E-3</v>
      </c>
      <c r="DG113" s="75">
        <f>各種係数!DB111</f>
        <v>1.388480948439294E-3</v>
      </c>
      <c r="DH113" s="75">
        <f>各種係数!DC111</f>
        <v>1.1321181931393638E-3</v>
      </c>
      <c r="DI113" s="75">
        <f>各種係数!DD111</f>
        <v>1.490163248221013E-3</v>
      </c>
      <c r="DJ113" s="75">
        <f>各種係数!DE111</f>
        <v>1.4586857646451037E-3</v>
      </c>
      <c r="DK113" s="75">
        <f>各種係数!DF111</f>
        <v>2.2918047271924011E-3</v>
      </c>
      <c r="DL113" s="75">
        <f>各種係数!DG111</f>
        <v>5.9522684756523872E-4</v>
      </c>
      <c r="DM113" s="75">
        <f>各種係数!DH111</f>
        <v>3.5889070146818925E-3</v>
      </c>
      <c r="DN113" s="75">
        <f>各種係数!DI111</f>
        <v>1.843009131272514E-3</v>
      </c>
      <c r="DO113" s="75">
        <f>各種係数!DJ111</f>
        <v>2.5492468134414832E-3</v>
      </c>
      <c r="DP113" s="75">
        <f>各種係数!DK111</f>
        <v>2.2079823361413108E-3</v>
      </c>
      <c r="DQ113" s="75">
        <f>各種係数!DL111</f>
        <v>0</v>
      </c>
      <c r="DR113" s="75">
        <f>各種係数!DM111</f>
        <v>1.2277901531229719E-4</v>
      </c>
      <c r="DS113" s="75">
        <f>各種係数!DN111</f>
        <v>5.377280561566657E-4</v>
      </c>
      <c r="DT113" s="73">
        <f>各種係数!DO111</f>
        <v>4.8101687535679829E-4</v>
      </c>
      <c r="DU113" s="73">
        <f>各種係数!DP111</f>
        <v>1.1156528736524199E-3</v>
      </c>
      <c r="DV113" s="73">
        <f>各種係数!DQ111</f>
        <v>3.6659842093198667E-3</v>
      </c>
      <c r="DW113" s="73">
        <f>各種係数!DR111</f>
        <v>1.0724454532356812E-3</v>
      </c>
      <c r="DX113" s="73">
        <f>各種係数!DS111</f>
        <v>4.7858118097054541E-4</v>
      </c>
      <c r="DY113" s="73">
        <f>各種係数!DT111</f>
        <v>1.7935748701436388E-3</v>
      </c>
      <c r="DZ113" s="73">
        <f>各種係数!DU111</f>
        <v>9.5069545809674651E-4</v>
      </c>
      <c r="EA113" s="73">
        <f>各種係数!DV111</f>
        <v>8.3305659303781903E-4</v>
      </c>
      <c r="EB113" s="73">
        <f>各種係数!DW111</f>
        <v>1.6366956383948283E-4</v>
      </c>
      <c r="EC113" s="73">
        <f>各種係数!DX111</f>
        <v>0</v>
      </c>
      <c r="ED113" s="73">
        <f>各種係数!DY111</f>
        <v>1.2239867912167894E-3</v>
      </c>
      <c r="EE113" s="73">
        <f>各種係数!DZ111</f>
        <v>1.0456727865551449E-3</v>
      </c>
      <c r="EF113" s="73">
        <f>各種係数!EA111</f>
        <v>1.3907235332488476E-3</v>
      </c>
      <c r="EG113" s="73">
        <f>各種係数!EB111</f>
        <v>1.2533776748395165E-3</v>
      </c>
      <c r="EH113" s="73">
        <f>各種係数!EC111</f>
        <v>6.2555658587146591E-4</v>
      </c>
      <c r="EI113" s="73">
        <f>各種係数!ED111</f>
        <v>8.0585984724246957E-4</v>
      </c>
      <c r="EJ113" s="73">
        <f>各種係数!EE111</f>
        <v>1.1644354988267439E-3</v>
      </c>
      <c r="EK113" s="73">
        <f>各種係数!EF111</f>
        <v>0</v>
      </c>
      <c r="EL113" s="73">
        <f>各種係数!EG111</f>
        <v>9.5615598173291532E-4</v>
      </c>
      <c r="EM113" s="73">
        <f>各種係数!EH111</f>
        <v>0</v>
      </c>
      <c r="EN113" s="73">
        <f>各種係数!EI111</f>
        <v>3.2127718142908244E-4</v>
      </c>
      <c r="EO113" s="73">
        <f>各種係数!EJ111</f>
        <v>6.6324607997440876E-8</v>
      </c>
      <c r="EP113" s="73">
        <f>各種係数!EK111</f>
        <v>0</v>
      </c>
      <c r="EQ113" s="73">
        <f>各種係数!EL111</f>
        <v>1.0200318483329998E-3</v>
      </c>
      <c r="ER113" s="73">
        <f>各種係数!EM111</f>
        <v>5.0211385031482321E-4</v>
      </c>
      <c r="ES113" s="73">
        <f>各種係数!EN111</f>
        <v>1.6891190018303397E-6</v>
      </c>
      <c r="ET113" s="73">
        <f>各種係数!EO111</f>
        <v>4.4735122551951232E-4</v>
      </c>
      <c r="EU113" s="73">
        <f>各種係数!EP111</f>
        <v>3.2110028550503904E-4</v>
      </c>
      <c r="EV113" s="73">
        <f>各種係数!EQ111</f>
        <v>4.525661272419075E-4</v>
      </c>
      <c r="EW113" s="73">
        <f>各種係数!ER111</f>
        <v>1.4025463758601513E-3</v>
      </c>
      <c r="EX113" s="73">
        <f>各種係数!ES111</f>
        <v>2.8224475518177734E-3</v>
      </c>
      <c r="EY113" s="73">
        <f>各種係数!ET111</f>
        <v>1.1059655199029165E-3</v>
      </c>
      <c r="EZ113" s="73">
        <f>各種係数!EU111</f>
        <v>2.9459673456821316E-3</v>
      </c>
      <c r="FA113" s="73">
        <f>各種係数!EV111</f>
        <v>1.2755630980119108E-3</v>
      </c>
      <c r="FB113" s="73">
        <f>各種係数!EW111</f>
        <v>1.6751117976680972E-4</v>
      </c>
      <c r="FC113" s="73">
        <f>各種係数!EX111</f>
        <v>0</v>
      </c>
      <c r="FD113" s="73">
        <f>各種係数!EY111</f>
        <v>3.4269042637433459E-4</v>
      </c>
      <c r="FE113" s="73">
        <f>各種係数!EZ111</f>
        <v>7.2071018624125663E-4</v>
      </c>
      <c r="FF113" s="73">
        <f>各種係数!FA111</f>
        <v>2.7442710362473671E-4</v>
      </c>
      <c r="FG113" s="73">
        <f>各種係数!FB111</f>
        <v>3.0048662464858414E-4</v>
      </c>
      <c r="FH113" s="73">
        <f>各種係数!FC111</f>
        <v>8.7463044848685274E-4</v>
      </c>
      <c r="FI113" s="73">
        <f>各種係数!FD111</f>
        <v>5.5699119121156704E-4</v>
      </c>
      <c r="FJ113" s="73">
        <f>各種係数!FE111</f>
        <v>6.4886553148048483E-4</v>
      </c>
      <c r="FK113" s="73">
        <f>各種係数!FF111</f>
        <v>1.1578386480220072E-3</v>
      </c>
      <c r="FL113" s="73">
        <f>各種係数!FG111</f>
        <v>1.6360338165094896E-3</v>
      </c>
      <c r="FM113" s="73">
        <f>各種係数!FH111</f>
        <v>1.1836087800688368E-3</v>
      </c>
      <c r="FN113" s="73">
        <f>各種係数!FI111</f>
        <v>3.3404747221407187E-3</v>
      </c>
      <c r="FO113" s="73">
        <f>各種係数!FJ111</f>
        <v>1.1810676857297506E-3</v>
      </c>
      <c r="FP113" s="73">
        <f>各種係数!FK111</f>
        <v>4.8375949105532829E-4</v>
      </c>
      <c r="FQ113" s="73">
        <f>各種係数!FL111</f>
        <v>7.9589867785713638E-4</v>
      </c>
      <c r="FR113" s="73">
        <f>各種係数!FM111</f>
        <v>8.7412291317254872E-4</v>
      </c>
      <c r="FS113" s="73">
        <f>各種係数!FN111</f>
        <v>8.6074172469785147E-4</v>
      </c>
      <c r="FT113" s="73">
        <f>各種係数!FO111</f>
        <v>7.8290327154010198E-4</v>
      </c>
      <c r="FU113" s="73">
        <f>各種係数!FP111</f>
        <v>0</v>
      </c>
      <c r="FV113" s="73">
        <f>各種係数!FQ111</f>
        <v>7.9801917305462794E-5</v>
      </c>
      <c r="FW113" s="73">
        <f>各種係数!FR111</f>
        <v>5.6387572436513063E-4</v>
      </c>
      <c r="FX113" s="73">
        <f>各種係数!FS111</f>
        <v>1.4003769015631537E-4</v>
      </c>
      <c r="FY113" s="73">
        <f>各種係数!FT111</f>
        <v>1.130356947240998E-3</v>
      </c>
      <c r="FZ113" s="73">
        <f>各種係数!FU111</f>
        <v>2.2169181171118797E-3</v>
      </c>
      <c r="GA113" s="73">
        <f>各種係数!FV111</f>
        <v>9.9670559164906467E-4</v>
      </c>
      <c r="GB113" s="73">
        <f>各種係数!FW111</f>
        <v>1.0495227558480695E-3</v>
      </c>
      <c r="GC113" s="73">
        <f>各種係数!FX111</f>
        <v>3.1866128333755348E-4</v>
      </c>
      <c r="GD113" s="73">
        <f>各種係数!FY111</f>
        <v>2.3137016143030932E-3</v>
      </c>
      <c r="GE113" s="73">
        <f>各種係数!FZ111</f>
        <v>6.0090299153139773E-4</v>
      </c>
      <c r="GF113" s="73">
        <f>各種係数!GA111</f>
        <v>3.2991600251084302E-4</v>
      </c>
      <c r="GG113" s="73">
        <f>各種係数!GB111</f>
        <v>4.0960549197129238E-4</v>
      </c>
      <c r="GH113" s="73">
        <f>各種係数!GC111</f>
        <v>1.2938570595008071E-3</v>
      </c>
      <c r="GI113" s="73">
        <f>各種係数!GD111</f>
        <v>2.9532249462217884E-3</v>
      </c>
      <c r="GJ113" s="73">
        <f>各種係数!GE111</f>
        <v>2.198112047266301E-3</v>
      </c>
      <c r="GK113" s="73">
        <f>各種係数!GF111</f>
        <v>3.7701010050043868E-3</v>
      </c>
      <c r="GL113" s="73">
        <f>各種係数!GG111</f>
        <v>1.4110362230080752E-3</v>
      </c>
      <c r="GM113" s="73">
        <f>各種係数!GH111</f>
        <v>8.668844529479611E-4</v>
      </c>
      <c r="GN113" s="73">
        <f>各種係数!GI111</f>
        <v>1.9037055683230708E-4</v>
      </c>
      <c r="GO113" s="73">
        <f>各種係数!GJ111</f>
        <v>3.3253851079171493E-3</v>
      </c>
      <c r="GP113" s="73">
        <f>各種係数!GK111</f>
        <v>1.7511726998117583E-3</v>
      </c>
      <c r="GQ113" s="73">
        <f>各種係数!GL111</f>
        <v>1.9141525804071188E-3</v>
      </c>
      <c r="GR113" s="73">
        <f>各種係数!GM111</f>
        <v>1.8719993861904519E-3</v>
      </c>
      <c r="GS113" s="73">
        <f>各種係数!GN111</f>
        <v>1.943026969043366E-3</v>
      </c>
      <c r="GT113" s="73">
        <f>各種係数!GO111</f>
        <v>5.450009493414956E-3</v>
      </c>
      <c r="GU113" s="73">
        <f>各種係数!GP111</f>
        <v>3.5330926720519621E-3</v>
      </c>
      <c r="GV113" s="73">
        <f>各種係数!GQ111</f>
        <v>3.4986397072195516E-3</v>
      </c>
      <c r="GW113" s="73">
        <f>各種係数!GR111</f>
        <v>3.4598036184119887E-3</v>
      </c>
      <c r="GX113" s="73">
        <f>各種係数!GS111</f>
        <v>3.4302590516294943E-3</v>
      </c>
      <c r="GY113" s="73">
        <f>各種係数!GT111</f>
        <v>2.9633191022879353E-3</v>
      </c>
      <c r="GZ113" s="73">
        <f>各種係数!GU111</f>
        <v>9.2956117376419777E-4</v>
      </c>
      <c r="HA113" s="73">
        <f>各種係数!GV111</f>
        <v>2.1133641535811092E-3</v>
      </c>
      <c r="HB113" s="73">
        <f>各種係数!GW111</f>
        <v>2.5301343230454566E-3</v>
      </c>
      <c r="HC113" s="73">
        <f>各種係数!GX111</f>
        <v>2.6488032953733741E-3</v>
      </c>
      <c r="HD113" s="73">
        <f>各種係数!GY111</f>
        <v>1.9506399011390246E-3</v>
      </c>
      <c r="HE113" s="73">
        <f>各種係数!GZ111</f>
        <v>6.2714967396949499E-3</v>
      </c>
      <c r="HF113" s="73">
        <f>各種係数!HA111</f>
        <v>1.4564109818347847E-3</v>
      </c>
      <c r="HG113" s="73">
        <f>各種係数!HB111</f>
        <v>5.4855859050274873E-3</v>
      </c>
      <c r="HH113" s="73">
        <f>各種係数!HC111</f>
        <v>4.3278271343174402E-3</v>
      </c>
      <c r="HI113" s="73">
        <f>各種係数!HD111</f>
        <v>4.4127903468536506E-3</v>
      </c>
      <c r="HJ113" s="73">
        <f>各種係数!HE111</f>
        <v>5.0505663135272097E-3</v>
      </c>
      <c r="HK113" s="73">
        <f>各種係数!HF111</f>
        <v>1.8363101749662148E-3</v>
      </c>
      <c r="HL113" s="73">
        <f>各種係数!HG111</f>
        <v>2.4648023461218832E-3</v>
      </c>
      <c r="HM113" s="73">
        <f>各種係数!HH111</f>
        <v>1.7696341287037403E-3</v>
      </c>
      <c r="HN113" s="73">
        <f>各種係数!HI111</f>
        <v>1.6861759075439667E-3</v>
      </c>
      <c r="HO113" s="73">
        <f>各種係数!HJ111</f>
        <v>2.9910460393060929E-3</v>
      </c>
      <c r="HP113" s="73">
        <f>各種係数!HK111</f>
        <v>1.0019543410791786E-3</v>
      </c>
      <c r="HQ113" s="73">
        <f>各種係数!HL111</f>
        <v>3.9047378230690527E-3</v>
      </c>
      <c r="HR113" s="73">
        <f>各種係数!HM111</f>
        <v>2.2340025464940671E-3</v>
      </c>
      <c r="HS113" s="73">
        <f>各種係数!HN111</f>
        <v>2.7635806296049999E-3</v>
      </c>
      <c r="HT113" s="73">
        <f>各種係数!HO111</f>
        <v>2.5670659682523562E-3</v>
      </c>
      <c r="HU113" s="73">
        <f>各種係数!HP111</f>
        <v>1.0005262854973156</v>
      </c>
      <c r="HV113" s="73">
        <f>各種係数!HQ111</f>
        <v>6.8942019321707195E-4</v>
      </c>
      <c r="HW113" s="203">
        <v>0</v>
      </c>
      <c r="HX113" s="203">
        <f t="shared" si="49"/>
        <v>0</v>
      </c>
      <c r="HY113" s="203">
        <f t="shared" si="50"/>
        <v>0</v>
      </c>
      <c r="HZ113" s="72">
        <f>各種係数!HT111</f>
        <v>0</v>
      </c>
      <c r="IA113" s="221">
        <f t="shared" si="30"/>
        <v>0</v>
      </c>
      <c r="IB113" s="203">
        <f t="shared" si="37"/>
        <v>0</v>
      </c>
      <c r="IC113" s="219">
        <f t="shared" si="38"/>
        <v>0</v>
      </c>
      <c r="ID113" s="219">
        <f t="shared" si="39"/>
        <v>0</v>
      </c>
      <c r="IE113" s="72">
        <f>各種係数!HT111</f>
        <v>0</v>
      </c>
      <c r="IF113" s="221">
        <f t="shared" si="51"/>
        <v>0</v>
      </c>
      <c r="IG113" s="6"/>
      <c r="IH113" s="38"/>
      <c r="II113" s="72">
        <f>各種係数!I111</f>
        <v>0</v>
      </c>
      <c r="IJ113" s="219">
        <f t="shared" si="40"/>
        <v>0</v>
      </c>
      <c r="IK113" s="72">
        <f>各種係数!C111</f>
        <v>1</v>
      </c>
      <c r="IL113" s="219">
        <f t="shared" si="41"/>
        <v>0</v>
      </c>
      <c r="IM113" s="219">
        <v>0</v>
      </c>
      <c r="IN113" s="545">
        <f>各種係数!E111</f>
        <v>0</v>
      </c>
      <c r="IO113" s="219">
        <f t="shared" si="42"/>
        <v>0</v>
      </c>
      <c r="IP113" s="545">
        <f>各種係数!F111</f>
        <v>0</v>
      </c>
      <c r="IQ113" s="232">
        <f t="shared" si="43"/>
        <v>0</v>
      </c>
      <c r="IR113" s="72">
        <f>各種係数!HT111</f>
        <v>0</v>
      </c>
      <c r="IS113" s="233">
        <f t="shared" si="44"/>
        <v>0</v>
      </c>
      <c r="IT113" s="234">
        <f t="shared" si="45"/>
        <v>0</v>
      </c>
      <c r="IU113" s="234">
        <f t="shared" si="46"/>
        <v>0</v>
      </c>
      <c r="IV113" s="234">
        <f t="shared" si="47"/>
        <v>0</v>
      </c>
      <c r="IW113" s="235">
        <f t="shared" si="48"/>
        <v>0</v>
      </c>
      <c r="IY113" s="177"/>
      <c r="IZ113" s="181"/>
      <c r="JA113" s="178"/>
      <c r="JB113" s="181"/>
    </row>
    <row r="114" spans="1:262">
      <c r="A114" s="19" t="s">
        <v>329</v>
      </c>
      <c r="B114" s="20" t="s">
        <v>73</v>
      </c>
      <c r="C114" s="19">
        <f>'計算2-1'!AC114</f>
        <v>0</v>
      </c>
      <c r="D114" s="19">
        <f>各種係数!D112</f>
        <v>0.34067668777296406</v>
      </c>
      <c r="E114" s="19">
        <f>各種係数!E112</f>
        <v>0.65932331222703588</v>
      </c>
      <c r="F114" s="19">
        <f>各種係数!F112</f>
        <v>1.6715485941802746E-2</v>
      </c>
      <c r="G114" s="636">
        <f t="shared" ref="G114" si="52">$C114*D114</f>
        <v>0</v>
      </c>
      <c r="H114" s="636">
        <f t="shared" ref="H114" si="53">$C114*E114</f>
        <v>0</v>
      </c>
      <c r="I114" s="636">
        <f t="shared" ref="I114" si="54">$C114*F114</f>
        <v>0</v>
      </c>
      <c r="J114" s="637">
        <f>各種係数!HT112</f>
        <v>1.5259677617385509E-5</v>
      </c>
      <c r="K114" s="638">
        <f t="shared" si="35"/>
        <v>0</v>
      </c>
      <c r="L114" s="636">
        <v>0</v>
      </c>
      <c r="M114" s="639">
        <f>各種係数!C112</f>
        <v>1</v>
      </c>
      <c r="N114" s="636">
        <f t="shared" si="36"/>
        <v>0</v>
      </c>
      <c r="O114" s="581">
        <f>各種係数!J112</f>
        <v>1.0704776892320923E-2</v>
      </c>
      <c r="P114" s="581">
        <f>各種係数!K112</f>
        <v>1.6280205595739237E-4</v>
      </c>
      <c r="Q114" s="581">
        <f>各種係数!L112</f>
        <v>1.0857108390132095E-3</v>
      </c>
      <c r="R114" s="581">
        <f>各種係数!M112</f>
        <v>6.8840891489544787E-4</v>
      </c>
      <c r="S114" s="581">
        <f>各種係数!N112</f>
        <v>9.8634294385432468E-3</v>
      </c>
      <c r="T114" s="581">
        <f>各種係数!O112</f>
        <v>1.1261261261261261E-2</v>
      </c>
      <c r="U114" s="581">
        <f>各種係数!P112</f>
        <v>8.0985915492957743E-3</v>
      </c>
      <c r="V114" s="581">
        <f>各種係数!Q112</f>
        <v>4.6579467394372827E-3</v>
      </c>
      <c r="W114" s="637">
        <f>各種係数!R112</f>
        <v>4.9325166675700579E-3</v>
      </c>
      <c r="X114" s="581">
        <f>各種係数!S112</f>
        <v>7.6982294072363352E-4</v>
      </c>
      <c r="Y114" s="581">
        <f>各種係数!T112</f>
        <v>0</v>
      </c>
      <c r="Z114" s="581">
        <f>各種係数!U112</f>
        <v>2.443673329749279E-3</v>
      </c>
      <c r="AA114" s="581">
        <f>各種係数!V112</f>
        <v>2.3383895880126765E-3</v>
      </c>
      <c r="AB114" s="581">
        <f>各種係数!W112</f>
        <v>6.4901951694404528E-3</v>
      </c>
      <c r="AC114" s="581">
        <f>各種係数!X112</f>
        <v>2.1478338310021478E-3</v>
      </c>
      <c r="AD114" s="581">
        <f>各種係数!Y112</f>
        <v>7.9228839297504296E-4</v>
      </c>
      <c r="AE114" s="581">
        <f>各種係数!Z112</f>
        <v>2.2406252240625224E-3</v>
      </c>
      <c r="AF114" s="581">
        <f>各種係数!AA112</f>
        <v>2.1638950110198355E-3</v>
      </c>
      <c r="AG114" s="581">
        <f>各種係数!AB112</f>
        <v>0</v>
      </c>
      <c r="AH114" s="581">
        <f>各種係数!AC112</f>
        <v>8.8222320247022495E-4</v>
      </c>
      <c r="AI114" s="581">
        <f>各種係数!AD112</f>
        <v>0</v>
      </c>
      <c r="AJ114" s="581">
        <f>各種係数!AE112</f>
        <v>0</v>
      </c>
      <c r="AK114" s="581">
        <f>各種係数!AF112</f>
        <v>0</v>
      </c>
      <c r="AL114" s="581">
        <f>各種係数!AG112</f>
        <v>0</v>
      </c>
      <c r="AM114" s="581">
        <f>各種係数!AH112</f>
        <v>4.3954525903344E-4</v>
      </c>
      <c r="AN114" s="581">
        <f>各種係数!AI112</f>
        <v>1.1812297734627832E-3</v>
      </c>
      <c r="AO114" s="637">
        <f>各種係数!AJ112</f>
        <v>0</v>
      </c>
      <c r="AP114" s="581">
        <f>各種係数!AK112</f>
        <v>2.0392937080328275E-2</v>
      </c>
      <c r="AQ114" s="581">
        <f>各種係数!AL112</f>
        <v>1.4574898785425102E-3</v>
      </c>
      <c r="AR114" s="581">
        <f>各種係数!AM112</f>
        <v>4.721435316336166E-3</v>
      </c>
      <c r="AS114" s="581">
        <f>各種係数!AN112</f>
        <v>4.0018036298049824E-3</v>
      </c>
      <c r="AT114" s="581">
        <f>各種係数!AO112</f>
        <v>2.4875621890547263E-3</v>
      </c>
      <c r="AU114" s="581">
        <f>各種係数!AP112</f>
        <v>1.0022066936373667E-2</v>
      </c>
      <c r="AV114" s="581">
        <f>各種係数!AQ112</f>
        <v>2.5974025974025974E-3</v>
      </c>
      <c r="AW114" s="581">
        <f>各種係数!AR112</f>
        <v>1.1263279150134392E-2</v>
      </c>
      <c r="AX114" s="581">
        <f>各種係数!AS112</f>
        <v>1.0869565217391304E-2</v>
      </c>
      <c r="AY114" s="581">
        <f>各種係数!AT112</f>
        <v>0</v>
      </c>
      <c r="AZ114" s="581">
        <f>各種係数!AU112</f>
        <v>1.1293728766871729E-2</v>
      </c>
      <c r="BA114" s="581">
        <f>各種係数!AV112</f>
        <v>8.557273682630236E-3</v>
      </c>
      <c r="BB114" s="581">
        <f>各種係数!AW112</f>
        <v>2.9669922116454446E-3</v>
      </c>
      <c r="BC114" s="581">
        <f>各種係数!AX112</f>
        <v>2.7794471153846155E-3</v>
      </c>
      <c r="BD114" s="581">
        <f>各種係数!AY112</f>
        <v>2.9280353966945733E-3</v>
      </c>
      <c r="BE114" s="581">
        <f>各種係数!AZ112</f>
        <v>6.1116700201207241E-3</v>
      </c>
      <c r="BF114" s="581">
        <f>各種係数!BA112</f>
        <v>4.9137325895001289E-3</v>
      </c>
      <c r="BG114" s="581">
        <f>各種係数!BB112</f>
        <v>5.0774521849875727E-3</v>
      </c>
      <c r="BH114" s="637">
        <f>各種係数!BC112</f>
        <v>2.9163336285671082E-3</v>
      </c>
      <c r="BI114" s="581">
        <f>各種係数!BD112</f>
        <v>1.2287563601121457E-3</v>
      </c>
      <c r="BJ114" s="581">
        <f>各種係数!BE112</f>
        <v>5.8197463078127809E-4</v>
      </c>
      <c r="BK114" s="581">
        <f>各種係数!BF112</f>
        <v>3.7105942090061568E-3</v>
      </c>
      <c r="BL114" s="581">
        <f>各種係数!BG112</f>
        <v>3.1172069825436408E-4</v>
      </c>
      <c r="BM114" s="581">
        <f>各種係数!BH112</f>
        <v>9.312721177127957E-4</v>
      </c>
      <c r="BN114" s="581">
        <f>各種係数!BI112</f>
        <v>6.7517670640362907E-3</v>
      </c>
      <c r="BO114" s="581">
        <f>各種係数!BJ112</f>
        <v>3.9432176656151417E-3</v>
      </c>
      <c r="BP114" s="581">
        <f>各種係数!BK112</f>
        <v>2.3342329856298784E-3</v>
      </c>
      <c r="BQ114" s="581">
        <f>各種係数!BL112</f>
        <v>0</v>
      </c>
      <c r="BR114" s="581">
        <f>各種係数!BM112</f>
        <v>8.7450808919982512E-4</v>
      </c>
      <c r="BS114" s="581">
        <f>各種係数!BN112</f>
        <v>6.1039019758556763E-4</v>
      </c>
      <c r="BT114" s="581">
        <f>各種係数!BO112</f>
        <v>3.1948881789137379E-3</v>
      </c>
      <c r="BU114" s="581">
        <f>各種係数!BP112</f>
        <v>6.4990411250799062E-3</v>
      </c>
      <c r="BV114" s="581">
        <f>各種係数!BQ112</f>
        <v>1.1852442337343585E-3</v>
      </c>
      <c r="BW114" s="581">
        <f>各種係数!BR112</f>
        <v>2.0886516593177072E-3</v>
      </c>
      <c r="BX114" s="581">
        <f>各種係数!BS112</f>
        <v>1.2859767299448868E-2</v>
      </c>
      <c r="BY114" s="637">
        <f>各種係数!BT112</f>
        <v>1.6235621238668393E-2</v>
      </c>
      <c r="BZ114" s="581">
        <f>各種係数!BU112</f>
        <v>1.070403992769001E-2</v>
      </c>
      <c r="CA114" s="581">
        <f>各種係数!BV112</f>
        <v>1.3763100012938284E-2</v>
      </c>
      <c r="CB114" s="581">
        <f>各種係数!BW112</f>
        <v>3.1971676460095981E-3</v>
      </c>
      <c r="CC114" s="581">
        <f>各種係数!BX112</f>
        <v>2.5992438563327033E-3</v>
      </c>
      <c r="CD114" s="581">
        <f>各種係数!BY112</f>
        <v>6.5445877126449233E-3</v>
      </c>
      <c r="CE114" s="581">
        <f>各種係数!BZ112</f>
        <v>7.0783074118605281E-3</v>
      </c>
      <c r="CF114" s="581">
        <f>各種係数!CA112</f>
        <v>4.1742551057308876E-3</v>
      </c>
      <c r="CG114" s="581">
        <f>各種係数!CB112</f>
        <v>1.0292681404050178E-2</v>
      </c>
      <c r="CH114" s="581">
        <f>各種係数!CC112</f>
        <v>9.434168764364672E-3</v>
      </c>
      <c r="CI114" s="581">
        <f>各種係数!CD112</f>
        <v>6.7655719983598615E-3</v>
      </c>
      <c r="CJ114" s="581">
        <f>各種係数!CE112</f>
        <v>8.2862658502828526E-5</v>
      </c>
      <c r="CK114" s="581">
        <f>各種係数!CF112</f>
        <v>5.7943022694350553E-3</v>
      </c>
      <c r="CL114" s="581">
        <f>各種係数!CG112</f>
        <v>1.8424239267717869E-3</v>
      </c>
      <c r="CM114" s="581">
        <f>各種係数!CH112</f>
        <v>0</v>
      </c>
      <c r="CN114" s="581">
        <f>各種係数!CI112</f>
        <v>1.3409540558364475E-2</v>
      </c>
      <c r="CO114" s="581">
        <f>各種係数!CJ112</f>
        <v>3.4626038781163434E-3</v>
      </c>
      <c r="CP114" s="637">
        <f>各種係数!CK112</f>
        <v>6.4935064935064939E-3</v>
      </c>
      <c r="CQ114" s="581">
        <f>各種係数!CL112</f>
        <v>2.4544896706893025E-3</v>
      </c>
      <c r="CR114" s="581">
        <f>各種係数!CM112</f>
        <v>2.6570184860647862E-3</v>
      </c>
      <c r="CS114" s="581">
        <f>各種係数!CN112</f>
        <v>9.9676052828308001E-4</v>
      </c>
      <c r="CT114" s="581">
        <f>各種係数!CO112</f>
        <v>6.1147191416024852E-3</v>
      </c>
      <c r="CU114" s="581">
        <f>各種係数!CP112</f>
        <v>4.7838086476540941E-3</v>
      </c>
      <c r="CV114" s="581">
        <f>各種係数!CQ112</f>
        <v>8.9396890265317202E-4</v>
      </c>
      <c r="CW114" s="581">
        <f>各種係数!CR112</f>
        <v>1.1449451887941534E-2</v>
      </c>
      <c r="CX114" s="581">
        <f>各種係数!CS112</f>
        <v>2.9145077720207253E-3</v>
      </c>
      <c r="CY114" s="581">
        <f>各種係数!CT112</f>
        <v>3.2763207379566371E-4</v>
      </c>
      <c r="CZ114" s="581">
        <f>各種係数!CU112</f>
        <v>1.0907431421897098E-2</v>
      </c>
      <c r="DA114" s="581">
        <f>各種係数!CV112</f>
        <v>8.8486993624087859E-4</v>
      </c>
      <c r="DB114" s="581">
        <f>各種係数!CW112</f>
        <v>1.2747740287376223E-3</v>
      </c>
      <c r="DC114" s="581">
        <f>各種係数!CX112</f>
        <v>1.7458267565887024E-2</v>
      </c>
      <c r="DD114" s="581">
        <f>各種係数!CY112</f>
        <v>6.686585431703234E-3</v>
      </c>
      <c r="DE114" s="581">
        <f>各種係数!CZ112</f>
        <v>2.8024065864471186E-3</v>
      </c>
      <c r="DF114" s="581">
        <f>各種係数!DA112</f>
        <v>1.2999510408049567E-2</v>
      </c>
      <c r="DG114" s="581">
        <f>各種係数!DB112</f>
        <v>3.4177992576967238E-3</v>
      </c>
      <c r="DH114" s="581">
        <f>各種係数!DC112</f>
        <v>2.2642363862787276E-4</v>
      </c>
      <c r="DI114" s="637">
        <f>各種係数!DD112</f>
        <v>5.4583507743825865E-3</v>
      </c>
      <c r="DJ114" s="581">
        <f>各種係数!DE112</f>
        <v>5.0547513649854634E-3</v>
      </c>
      <c r="DK114" s="581">
        <f>各種係数!DF112</f>
        <v>1.9604594654296443E-2</v>
      </c>
      <c r="DL114" s="581">
        <f>各種係数!DG112</f>
        <v>1.3038302375238562E-3</v>
      </c>
      <c r="DM114" s="581">
        <f>各種係数!DH112</f>
        <v>8.5481239804241441E-3</v>
      </c>
      <c r="DN114" s="581">
        <f>各種係数!DI112</f>
        <v>1.5637653235039512E-3</v>
      </c>
      <c r="DO114" s="581">
        <f>各種係数!DJ112</f>
        <v>1.3904982618771727E-3</v>
      </c>
      <c r="DP114" s="581">
        <f>各種係数!DK112</f>
        <v>1.0367917056663546E-2</v>
      </c>
      <c r="DQ114" s="581">
        <f>各種係数!DL112</f>
        <v>4.5770779934090078E-4</v>
      </c>
      <c r="DR114" s="637">
        <f>各種係数!DM112</f>
        <v>0</v>
      </c>
      <c r="DS114" s="19">
        <f>各種係数!DN112</f>
        <v>1.1815103614106405E-2</v>
      </c>
      <c r="DT114" s="19">
        <f>各種係数!DO112</f>
        <v>1.4926497267127338E-3</v>
      </c>
      <c r="DU114" s="19">
        <f>各種係数!DP112</f>
        <v>2.2350021808693597E-3</v>
      </c>
      <c r="DV114" s="19">
        <f>各種係数!DQ112</f>
        <v>1.5361086571111736E-3</v>
      </c>
      <c r="DW114" s="19">
        <f>各種係数!DR112</f>
        <v>1.075791580682482E-2</v>
      </c>
      <c r="DX114" s="19">
        <f>各種係数!DS112</f>
        <v>1.2875560411797344E-2</v>
      </c>
      <c r="DY114" s="19">
        <f>各種係数!DT112</f>
        <v>9.7683289042680248E-3</v>
      </c>
      <c r="DZ114" s="19">
        <f>各種係数!DU112</f>
        <v>6.8798703465055627E-3</v>
      </c>
      <c r="EA114" s="19">
        <f>各種係数!DV112</f>
        <v>6.3278936927379072E-3</v>
      </c>
      <c r="EB114" s="19">
        <f>各種係数!DW112</f>
        <v>1.9158120616649115E-3</v>
      </c>
      <c r="EC114" s="19">
        <f>各種係数!DX112</f>
        <v>0</v>
      </c>
      <c r="ED114" s="19">
        <f>各種係数!DY112</f>
        <v>3.5471862463644691E-3</v>
      </c>
      <c r="EE114" s="19">
        <f>各種係数!DZ112</f>
        <v>2.9226861930837806E-3</v>
      </c>
      <c r="EF114" s="19">
        <f>各種係数!EA112</f>
        <v>7.4562841639081471E-3</v>
      </c>
      <c r="EG114" s="19">
        <f>各種係数!EB112</f>
        <v>3.1833460597329986E-3</v>
      </c>
      <c r="EH114" s="19">
        <f>各種係数!EC112</f>
        <v>1.7932147142014077E-3</v>
      </c>
      <c r="EI114" s="19">
        <f>各種係数!ED112</f>
        <v>2.9340269076423712E-3</v>
      </c>
      <c r="EJ114" s="19">
        <f>各種係数!EE112</f>
        <v>2.8903170619733447E-3</v>
      </c>
      <c r="EK114" s="640">
        <f>各種係数!EF112</f>
        <v>0</v>
      </c>
      <c r="EL114" s="640">
        <f>各種係数!EG112</f>
        <v>2.233601879683213E-3</v>
      </c>
      <c r="EM114" s="640">
        <f>各種係数!EH112</f>
        <v>0</v>
      </c>
      <c r="EN114" s="640">
        <f>各種係数!EI112</f>
        <v>5.4182084276687542E-4</v>
      </c>
      <c r="EO114" s="640">
        <f>各種係数!EJ112</f>
        <v>1.118537421223251E-7</v>
      </c>
      <c r="EP114" s="640">
        <f>各種係数!EK112</f>
        <v>0</v>
      </c>
      <c r="EQ114" s="640">
        <f>各種係数!EL112</f>
        <v>1.1754845222554091E-3</v>
      </c>
      <c r="ER114" s="640">
        <f>各種係数!EM112</f>
        <v>1.6849475599980664E-3</v>
      </c>
      <c r="ES114" s="640">
        <f>各種係数!EN112</f>
        <v>4.5443395218082949E-5</v>
      </c>
      <c r="ET114" s="640">
        <f>各種係数!EO112</f>
        <v>2.1030107736277042E-2</v>
      </c>
      <c r="EU114" s="640">
        <f>各種係数!EP112</f>
        <v>2.1654105962929E-3</v>
      </c>
      <c r="EV114" s="640">
        <f>各種係数!EQ112</f>
        <v>5.3223237221290028E-3</v>
      </c>
      <c r="EW114" s="640">
        <f>各種係数!ER112</f>
        <v>4.7845705497310655E-3</v>
      </c>
      <c r="EX114" s="640">
        <f>各種係数!ES112</f>
        <v>3.5113750772806842E-3</v>
      </c>
      <c r="EY114" s="640">
        <f>各種係数!ET112</f>
        <v>1.1967516072665142E-2</v>
      </c>
      <c r="EZ114" s="640">
        <f>各種係数!EU112</f>
        <v>3.956044677987023E-3</v>
      </c>
      <c r="FA114" s="640">
        <f>各種係数!EV112</f>
        <v>1.2452882814891087E-2</v>
      </c>
      <c r="FB114" s="640">
        <f>各種係数!EW112</f>
        <v>1.228781860397333E-2</v>
      </c>
      <c r="FC114" s="640">
        <f>各種係数!EX112</f>
        <v>0</v>
      </c>
      <c r="FD114" s="640">
        <f>各種係数!EY112</f>
        <v>1.2276957690929517E-2</v>
      </c>
      <c r="FE114" s="640">
        <f>各種係数!EZ112</f>
        <v>8.9373491692604362E-3</v>
      </c>
      <c r="FF114" s="640">
        <f>各種係数!FA112</f>
        <v>3.8884732063491031E-3</v>
      </c>
      <c r="FG114" s="640">
        <f>各種係数!FB112</f>
        <v>3.1651370603807565E-3</v>
      </c>
      <c r="FH114" s="640">
        <f>各種係数!FC112</f>
        <v>3.6370483513949881E-3</v>
      </c>
      <c r="FI114" s="640">
        <f>各種係数!FD112</f>
        <v>6.7947171387096415E-3</v>
      </c>
      <c r="FJ114" s="640">
        <f>各種係数!FE112</f>
        <v>5.4224318066076584E-3</v>
      </c>
      <c r="FK114" s="640">
        <f>各種係数!FF112</f>
        <v>5.6932990555769673E-3</v>
      </c>
      <c r="FL114" s="640">
        <f>各種係数!FG112</f>
        <v>3.7666042589759065E-3</v>
      </c>
      <c r="FM114" s="640">
        <f>各種係数!FH112</f>
        <v>1.804777437719734E-3</v>
      </c>
      <c r="FN114" s="640">
        <f>各種係数!FI112</f>
        <v>1.4417114712699851E-3</v>
      </c>
      <c r="FO114" s="640">
        <f>各種係数!FJ112</f>
        <v>4.422026484247726E-3</v>
      </c>
      <c r="FP114" s="640">
        <f>各種係数!FK112</f>
        <v>8.3452696637618625E-4</v>
      </c>
      <c r="FQ114" s="640">
        <f>各種係数!FL112</f>
        <v>1.4846120818724458E-3</v>
      </c>
      <c r="FR114" s="640">
        <f>各種係数!FM112</f>
        <v>7.3258088105976312E-3</v>
      </c>
      <c r="FS114" s="640">
        <f>各種係数!FN112</f>
        <v>4.3650442170462484E-3</v>
      </c>
      <c r="FT114" s="640">
        <f>各種係数!FO112</f>
        <v>2.9716245107385499E-3</v>
      </c>
      <c r="FU114" s="640">
        <f>各種係数!FP112</f>
        <v>0</v>
      </c>
      <c r="FV114" s="640">
        <f>各種係数!FQ112</f>
        <v>1.1146545972322327E-3</v>
      </c>
      <c r="FW114" s="640">
        <f>各種係数!FR112</f>
        <v>1.1742879719723895E-3</v>
      </c>
      <c r="FX114" s="640">
        <f>各種係数!FS112</f>
        <v>3.8946106098970172E-3</v>
      </c>
      <c r="FY114" s="640">
        <f>各種係数!FT112</f>
        <v>7.2202383062612979E-3</v>
      </c>
      <c r="FZ114" s="640">
        <f>各種係数!FU112</f>
        <v>2.4454960756524931E-3</v>
      </c>
      <c r="GA114" s="640">
        <f>各種係数!FV112</f>
        <v>3.422885862297088E-3</v>
      </c>
      <c r="GB114" s="640">
        <f>各種係数!FW112</f>
        <v>1.3986761211387816E-2</v>
      </c>
      <c r="GC114" s="640">
        <f>各種係数!FX112</f>
        <v>1.7257390340352827E-2</v>
      </c>
      <c r="GD114" s="640">
        <f>各種係数!FY112</f>
        <v>1.2296395752396308E-2</v>
      </c>
      <c r="GE114" s="640">
        <f>各種係数!FZ112</f>
        <v>1.4837911483150168E-2</v>
      </c>
      <c r="GF114" s="640">
        <f>各種係数!GA112</f>
        <v>4.8325477329367855E-3</v>
      </c>
      <c r="GG114" s="640">
        <f>各種係数!GB112</f>
        <v>4.3209612807584745E-3</v>
      </c>
      <c r="GH114" s="640">
        <f>各種係数!GC112</f>
        <v>9.3013890871650688E-3</v>
      </c>
      <c r="GI114" s="640">
        <f>各種係数!GD112</f>
        <v>8.1179799073140269E-3</v>
      </c>
      <c r="GJ114" s="640">
        <f>各種係数!GE112</f>
        <v>5.1340716620112579E-3</v>
      </c>
      <c r="GK114" s="640">
        <f>各種係数!GF112</f>
        <v>1.166758617951172E-2</v>
      </c>
      <c r="GL114" s="640">
        <f>各種係数!GG112</f>
        <v>1.0685873898316904E-2</v>
      </c>
      <c r="GM114" s="640">
        <f>各種係数!GH112</f>
        <v>8.7939659016143482E-3</v>
      </c>
      <c r="GN114" s="640">
        <f>各種係数!GI112</f>
        <v>9.9088277058758658E-4</v>
      </c>
      <c r="GO114" s="640">
        <f>各種係数!GJ112</f>
        <v>7.6210669317712653E-3</v>
      </c>
      <c r="GP114" s="640">
        <f>各種係数!GK112</f>
        <v>2.3419089524162719E-3</v>
      </c>
      <c r="GQ114" s="640">
        <f>各種係数!GL112</f>
        <v>3.1885138906886982E-3</v>
      </c>
      <c r="GR114" s="640">
        <f>各種係数!GM112</f>
        <v>1.4460993667809723E-2</v>
      </c>
      <c r="GS114" s="640">
        <f>各種係数!GN112</f>
        <v>4.4590121183499774E-3</v>
      </c>
      <c r="GT114" s="640">
        <f>各種係数!GO112</f>
        <v>7.378007028401622E-3</v>
      </c>
      <c r="GU114" s="640">
        <f>各種係数!GP112</f>
        <v>4.132464739071081E-3</v>
      </c>
      <c r="GV114" s="640">
        <f>各種係数!GQ112</f>
        <v>4.234503167705613E-3</v>
      </c>
      <c r="GW114" s="640">
        <f>各種係数!GR112</f>
        <v>1.429918240634183E-3</v>
      </c>
      <c r="GX114" s="640">
        <f>各種係数!GS112</f>
        <v>8.3397000779964654E-3</v>
      </c>
      <c r="GY114" s="640">
        <f>各種係数!GT112</f>
        <v>6.3479275429515853E-3</v>
      </c>
      <c r="GZ114" s="640">
        <f>各種係数!GU112</f>
        <v>1.8570996349054564E-3</v>
      </c>
      <c r="HA114" s="640">
        <f>各種係数!GV112</f>
        <v>1.3022572580064144E-2</v>
      </c>
      <c r="HB114" s="640">
        <f>各種係数!GW112</f>
        <v>3.964889320842423E-3</v>
      </c>
      <c r="HC114" s="640">
        <f>各種係数!GX112</f>
        <v>1.3437896613454482E-3</v>
      </c>
      <c r="HD114" s="640">
        <f>各種係数!GY112</f>
        <v>1.1717793258393323E-2</v>
      </c>
      <c r="HE114" s="640">
        <f>各種係数!GZ112</f>
        <v>1.9584652629554703E-3</v>
      </c>
      <c r="HF114" s="640">
        <f>各種係数!HA112</f>
        <v>2.1646892839386578E-3</v>
      </c>
      <c r="HG114" s="640">
        <f>各種係数!HB112</f>
        <v>1.9442170096843361E-2</v>
      </c>
      <c r="HH114" s="640">
        <f>各種係数!HC112</f>
        <v>7.7276642552431404E-3</v>
      </c>
      <c r="HI114" s="640">
        <f>各種係数!HD112</f>
        <v>3.5250694073416197E-3</v>
      </c>
      <c r="HJ114" s="640">
        <f>各種係数!HE112</f>
        <v>1.3959091500871636E-2</v>
      </c>
      <c r="HK114" s="640">
        <f>各種係数!HF112</f>
        <v>4.8973120333627553E-3</v>
      </c>
      <c r="HL114" s="640">
        <f>各種係数!HG112</f>
        <v>3.2410587436206132E-3</v>
      </c>
      <c r="HM114" s="640">
        <f>各種係数!HH112</f>
        <v>6.2384204322593149E-3</v>
      </c>
      <c r="HN114" s="640">
        <f>各種係数!HI112</f>
        <v>5.7917815782608274E-3</v>
      </c>
      <c r="HO114" s="640">
        <f>各種係数!HJ112</f>
        <v>2.1821153904932038E-2</v>
      </c>
      <c r="HP114" s="640">
        <f>各種係数!HK112</f>
        <v>2.9078699432307392E-3</v>
      </c>
      <c r="HQ114" s="640">
        <f>各種係数!HL112</f>
        <v>9.6370105979327828E-3</v>
      </c>
      <c r="HR114" s="640">
        <f>各種係数!HM112</f>
        <v>2.7421242371257724E-3</v>
      </c>
      <c r="HS114" s="640">
        <f>各種係数!HN112</f>
        <v>2.0491944145834651E-3</v>
      </c>
      <c r="HT114" s="640">
        <f>各種係数!HO112</f>
        <v>1.1549698054365547E-2</v>
      </c>
      <c r="HU114" s="640">
        <f>各種係数!HP112</f>
        <v>1.6990751701806994E-3</v>
      </c>
      <c r="HV114" s="640">
        <f>各種係数!HQ112</f>
        <v>1.0012083218021284</v>
      </c>
      <c r="HW114" s="205">
        <v>0</v>
      </c>
      <c r="HX114" s="205">
        <f t="shared" ref="HX114" si="55">$HW114*E114</f>
        <v>0</v>
      </c>
      <c r="HY114" s="205">
        <f t="shared" ref="HY114" si="56">$HW114*F114</f>
        <v>0</v>
      </c>
      <c r="HZ114" s="637">
        <f>各種係数!HT112</f>
        <v>1.5259677617385509E-5</v>
      </c>
      <c r="IA114" s="638">
        <f t="shared" si="30"/>
        <v>0</v>
      </c>
      <c r="IB114" s="205">
        <f t="shared" si="37"/>
        <v>0</v>
      </c>
      <c r="IC114" s="214">
        <f t="shared" ref="IC114" si="57">H114+HX114</f>
        <v>0</v>
      </c>
      <c r="ID114" s="214">
        <f t="shared" ref="ID114" si="58">I114+HY114</f>
        <v>0</v>
      </c>
      <c r="IE114" s="637">
        <f>各種係数!HT112</f>
        <v>1.5259677617385509E-5</v>
      </c>
      <c r="IF114" s="638">
        <f t="shared" si="51"/>
        <v>0</v>
      </c>
      <c r="IG114" s="19"/>
      <c r="IH114" s="19"/>
      <c r="II114" s="637">
        <f>各種係数!I112</f>
        <v>0</v>
      </c>
      <c r="IJ114" s="214">
        <f t="shared" si="40"/>
        <v>0</v>
      </c>
      <c r="IK114" s="637">
        <f>各種係数!C112</f>
        <v>1</v>
      </c>
      <c r="IL114" s="214">
        <f t="shared" si="41"/>
        <v>0</v>
      </c>
      <c r="IM114" s="214">
        <v>0</v>
      </c>
      <c r="IN114" s="641">
        <f>各種係数!E112</f>
        <v>0.65932331222703588</v>
      </c>
      <c r="IO114" s="214">
        <f t="shared" si="42"/>
        <v>0</v>
      </c>
      <c r="IP114" s="641">
        <f>各種係数!F112</f>
        <v>1.6715485941802746E-2</v>
      </c>
      <c r="IQ114" s="227">
        <f t="shared" si="43"/>
        <v>0</v>
      </c>
      <c r="IR114" s="637">
        <f>各種係数!HT112</f>
        <v>1.5259677617385509E-5</v>
      </c>
      <c r="IS114" s="642">
        <f t="shared" si="44"/>
        <v>0</v>
      </c>
      <c r="IT114" s="643">
        <f t="shared" si="45"/>
        <v>0</v>
      </c>
      <c r="IU114" s="643">
        <f t="shared" ref="IU114" si="59">H114+HX114+IO114</f>
        <v>0</v>
      </c>
      <c r="IV114" s="643">
        <f t="shared" ref="IV114" si="60">I114+HY114+IQ114</f>
        <v>0</v>
      </c>
      <c r="IW114" s="644">
        <f t="shared" si="48"/>
        <v>0</v>
      </c>
    </row>
    <row r="115" spans="1:262" s="11" customFormat="1" ht="10.5">
      <c r="J115" s="179"/>
      <c r="K115" s="135"/>
      <c r="O115" s="135"/>
      <c r="DS115" s="135"/>
      <c r="HZ115" s="179"/>
      <c r="IA115" s="135"/>
      <c r="IB115" s="135"/>
      <c r="IC115" s="135"/>
      <c r="ID115" s="135"/>
      <c r="IE115" s="179"/>
      <c r="IF115" s="135"/>
      <c r="II115" s="179"/>
      <c r="IJ115" s="135"/>
      <c r="IL115" s="135"/>
      <c r="IM115" s="135"/>
      <c r="IO115" s="135"/>
      <c r="IQ115" s="135"/>
      <c r="IR115" s="191"/>
      <c r="IS115" s="135"/>
      <c r="IT115" s="135"/>
      <c r="IU115" s="135"/>
      <c r="IV115" s="135"/>
      <c r="IW115" s="135"/>
    </row>
    <row r="116" spans="1:262">
      <c r="J116" s="73"/>
      <c r="HZ116" s="73"/>
      <c r="IE116" s="73"/>
    </row>
  </sheetData>
  <sheetProtection sheet="1" objects="1" scenarios="1"/>
  <phoneticPr fontId="6"/>
  <pageMargins left="0.78740157480314965" right="0.78740157480314965" top="0.98425196850393704" bottom="0.98425196850393704" header="0.51181102362204722" footer="0.51181102362204722"/>
  <pageSetup paperSize="8" scale="47" fitToWidth="16" orientation="landscape" horizontalDpi="300" verticalDpi="300"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pageSetUpPr fitToPage="1"/>
  </sheetPr>
  <dimension ref="A1:DV125"/>
  <sheetViews>
    <sheetView zoomScaleNormal="100" workbookViewId="0">
      <pane xSplit="2" ySplit="3" topLeftCell="C4" activePane="bottomRight" state="frozen"/>
      <selection activeCell="E12" sqref="E12"/>
      <selection pane="topRight" activeCell="E12" sqref="E12"/>
      <selection pane="bottomLeft" activeCell="E12" sqref="E12"/>
      <selection pane="bottomRight" activeCell="C4" sqref="C4"/>
    </sheetView>
  </sheetViews>
  <sheetFormatPr defaultColWidth="9" defaultRowHeight="13.5"/>
  <cols>
    <col min="1" max="1" width="3.25" style="170" bestFit="1" customWidth="1"/>
    <col min="2" max="2" width="34.25" style="170" bestFit="1" customWidth="1"/>
    <col min="3" max="126" width="10.25" customWidth="1"/>
    <col min="256" max="256" width="9.125" bestFit="1" customWidth="1"/>
  </cols>
  <sheetData>
    <row r="1" spans="1:126">
      <c r="A1" t="s">
        <v>860</v>
      </c>
      <c r="AB1" t="s">
        <v>602</v>
      </c>
    </row>
    <row r="2" spans="1:126" s="170" customFormat="1">
      <c r="A2" s="257"/>
      <c r="B2" s="258"/>
      <c r="C2" s="417" t="s">
        <v>6</v>
      </c>
      <c r="D2" s="418" t="s">
        <v>8</v>
      </c>
      <c r="E2" s="418" t="s">
        <v>9</v>
      </c>
      <c r="F2" s="418" t="s">
        <v>12</v>
      </c>
      <c r="G2" s="418" t="s">
        <v>14</v>
      </c>
      <c r="H2" s="418" t="s">
        <v>39</v>
      </c>
      <c r="I2" s="418" t="s">
        <v>41</v>
      </c>
      <c r="J2" s="418" t="s">
        <v>79</v>
      </c>
      <c r="K2" s="418" t="s">
        <v>80</v>
      </c>
      <c r="L2" s="418" t="s">
        <v>81</v>
      </c>
      <c r="M2" s="418" t="s">
        <v>82</v>
      </c>
      <c r="N2" s="418" t="s">
        <v>216</v>
      </c>
      <c r="O2" s="418" t="s">
        <v>217</v>
      </c>
      <c r="P2" s="418" t="s">
        <v>218</v>
      </c>
      <c r="Q2" s="418" t="s">
        <v>220</v>
      </c>
      <c r="R2" s="418" t="s">
        <v>221</v>
      </c>
      <c r="S2" s="418" t="s">
        <v>222</v>
      </c>
      <c r="T2" s="418" t="s">
        <v>223</v>
      </c>
      <c r="U2" s="418" t="s">
        <v>224</v>
      </c>
      <c r="V2" s="418" t="s">
        <v>225</v>
      </c>
      <c r="W2" s="418" t="s">
        <v>226</v>
      </c>
      <c r="X2" s="418" t="s">
        <v>227</v>
      </c>
      <c r="Y2" s="418" t="s">
        <v>228</v>
      </c>
      <c r="Z2" s="418" t="s">
        <v>229</v>
      </c>
      <c r="AA2" s="418" t="s">
        <v>230</v>
      </c>
      <c r="AB2" s="418" t="s">
        <v>231</v>
      </c>
      <c r="AC2" s="418" t="s">
        <v>233</v>
      </c>
      <c r="AD2" s="418" t="s">
        <v>234</v>
      </c>
      <c r="AE2" s="418" t="s">
        <v>235</v>
      </c>
      <c r="AF2" s="418" t="s">
        <v>236</v>
      </c>
      <c r="AG2" s="418" t="s">
        <v>237</v>
      </c>
      <c r="AH2" s="418" t="s">
        <v>238</v>
      </c>
      <c r="AI2" s="418" t="s">
        <v>239</v>
      </c>
      <c r="AJ2" s="418" t="s">
        <v>240</v>
      </c>
      <c r="AK2" s="418" t="s">
        <v>241</v>
      </c>
      <c r="AL2" s="418" t="s">
        <v>242</v>
      </c>
      <c r="AM2" s="418" t="s">
        <v>243</v>
      </c>
      <c r="AN2" s="418" t="s">
        <v>244</v>
      </c>
      <c r="AO2" s="418" t="s">
        <v>245</v>
      </c>
      <c r="AP2" s="418" t="s">
        <v>246</v>
      </c>
      <c r="AQ2" s="418" t="s">
        <v>247</v>
      </c>
      <c r="AR2" s="418" t="s">
        <v>248</v>
      </c>
      <c r="AS2" s="418" t="s">
        <v>249</v>
      </c>
      <c r="AT2" s="418" t="s">
        <v>250</v>
      </c>
      <c r="AU2" s="418" t="s">
        <v>252</v>
      </c>
      <c r="AV2" s="418" t="s">
        <v>254</v>
      </c>
      <c r="AW2" s="418" t="s">
        <v>256</v>
      </c>
      <c r="AX2" s="418" t="s">
        <v>258</v>
      </c>
      <c r="AY2" s="418" t="s">
        <v>259</v>
      </c>
      <c r="AZ2" s="418" t="s">
        <v>260</v>
      </c>
      <c r="BA2" s="418" t="s">
        <v>261</v>
      </c>
      <c r="BB2" s="418" t="s">
        <v>262</v>
      </c>
      <c r="BC2" s="418" t="s">
        <v>264</v>
      </c>
      <c r="BD2" s="418" t="s">
        <v>265</v>
      </c>
      <c r="BE2" s="418" t="s">
        <v>267</v>
      </c>
      <c r="BF2" s="418" t="s">
        <v>268</v>
      </c>
      <c r="BG2" s="418" t="s">
        <v>269</v>
      </c>
      <c r="BH2" s="418" t="s">
        <v>271</v>
      </c>
      <c r="BI2" s="418" t="s">
        <v>272</v>
      </c>
      <c r="BJ2" s="418" t="s">
        <v>273</v>
      </c>
      <c r="BK2" s="418" t="s">
        <v>274</v>
      </c>
      <c r="BL2" s="418" t="s">
        <v>275</v>
      </c>
      <c r="BM2" s="418" t="s">
        <v>276</v>
      </c>
      <c r="BN2" s="418" t="s">
        <v>277</v>
      </c>
      <c r="BO2" s="418" t="s">
        <v>278</v>
      </c>
      <c r="BP2" s="418" t="s">
        <v>279</v>
      </c>
      <c r="BQ2" s="418" t="s">
        <v>280</v>
      </c>
      <c r="BR2" s="418" t="s">
        <v>281</v>
      </c>
      <c r="BS2" s="418" t="s">
        <v>282</v>
      </c>
      <c r="BT2" s="418" t="s">
        <v>283</v>
      </c>
      <c r="BU2" s="418" t="s">
        <v>284</v>
      </c>
      <c r="BV2" s="418" t="s">
        <v>285</v>
      </c>
      <c r="BW2" s="418" t="s">
        <v>286</v>
      </c>
      <c r="BX2" s="418" t="s">
        <v>287</v>
      </c>
      <c r="BY2" s="418" t="s">
        <v>288</v>
      </c>
      <c r="BZ2" s="418" t="s">
        <v>289</v>
      </c>
      <c r="CA2" s="418" t="s">
        <v>291</v>
      </c>
      <c r="CB2" s="418" t="s">
        <v>292</v>
      </c>
      <c r="CC2" s="418" t="s">
        <v>293</v>
      </c>
      <c r="CD2" s="418" t="s">
        <v>294</v>
      </c>
      <c r="CE2" s="418" t="s">
        <v>295</v>
      </c>
      <c r="CF2" s="418" t="s">
        <v>296</v>
      </c>
      <c r="CG2" s="418" t="s">
        <v>298</v>
      </c>
      <c r="CH2" s="418" t="s">
        <v>300</v>
      </c>
      <c r="CI2" s="418" t="s">
        <v>301</v>
      </c>
      <c r="CJ2" s="418" t="s">
        <v>302</v>
      </c>
      <c r="CK2" s="418" t="s">
        <v>303</v>
      </c>
      <c r="CL2" s="418" t="s">
        <v>304</v>
      </c>
      <c r="CM2" s="418" t="s">
        <v>306</v>
      </c>
      <c r="CN2" s="418" t="s">
        <v>307</v>
      </c>
      <c r="CO2" s="418" t="s">
        <v>308</v>
      </c>
      <c r="CP2" s="418" t="s">
        <v>309</v>
      </c>
      <c r="CQ2" s="418" t="s">
        <v>311</v>
      </c>
      <c r="CR2" s="418" t="s">
        <v>313</v>
      </c>
      <c r="CS2" s="418" t="s">
        <v>315</v>
      </c>
      <c r="CT2" s="418" t="s">
        <v>316</v>
      </c>
      <c r="CU2" s="418" t="s">
        <v>317</v>
      </c>
      <c r="CV2" s="418" t="s">
        <v>318</v>
      </c>
      <c r="CW2" s="418" t="s">
        <v>319</v>
      </c>
      <c r="CX2" s="418" t="s">
        <v>321</v>
      </c>
      <c r="CY2" s="418" t="s">
        <v>322</v>
      </c>
      <c r="CZ2" s="418" t="s">
        <v>323</v>
      </c>
      <c r="DA2" s="418" t="s">
        <v>325</v>
      </c>
      <c r="DB2" s="418" t="s">
        <v>326</v>
      </c>
      <c r="DC2" s="418" t="s">
        <v>702</v>
      </c>
      <c r="DD2" s="418" t="s">
        <v>327</v>
      </c>
      <c r="DE2" s="418" t="s">
        <v>328</v>
      </c>
      <c r="DF2" s="419" t="s">
        <v>329</v>
      </c>
      <c r="DG2" s="420" t="s">
        <v>330</v>
      </c>
      <c r="DH2" s="418" t="s">
        <v>331</v>
      </c>
      <c r="DI2" s="418" t="s">
        <v>346</v>
      </c>
      <c r="DJ2" s="418" t="s">
        <v>347</v>
      </c>
      <c r="DK2" s="418" t="s">
        <v>348</v>
      </c>
      <c r="DL2" s="418" t="s">
        <v>349</v>
      </c>
      <c r="DM2" s="418" t="s">
        <v>350</v>
      </c>
      <c r="DN2" s="419" t="s">
        <v>351</v>
      </c>
      <c r="DO2" s="420" t="s">
        <v>352</v>
      </c>
      <c r="DP2" s="420" t="s">
        <v>353</v>
      </c>
      <c r="DQ2" s="419">
        <v>810</v>
      </c>
      <c r="DR2" s="420" t="s">
        <v>355</v>
      </c>
      <c r="DS2" s="420" t="s">
        <v>356</v>
      </c>
      <c r="DT2" s="418">
        <v>870</v>
      </c>
      <c r="DU2" s="420" t="s">
        <v>362</v>
      </c>
      <c r="DV2" s="420" t="s">
        <v>345</v>
      </c>
    </row>
    <row r="3" spans="1:126" s="170" customFormat="1" ht="60">
      <c r="A3" s="259"/>
      <c r="B3" s="260"/>
      <c r="C3" s="261" t="s">
        <v>0</v>
      </c>
      <c r="D3" s="260" t="s">
        <v>1</v>
      </c>
      <c r="E3" s="260" t="s">
        <v>2</v>
      </c>
      <c r="F3" s="260" t="s">
        <v>3</v>
      </c>
      <c r="G3" s="260" t="s">
        <v>4</v>
      </c>
      <c r="H3" s="260" t="s">
        <v>612</v>
      </c>
      <c r="I3" s="260" t="s">
        <v>384</v>
      </c>
      <c r="J3" s="260" t="s">
        <v>5</v>
      </c>
      <c r="K3" s="260" t="s">
        <v>7</v>
      </c>
      <c r="L3" s="260" t="s">
        <v>613</v>
      </c>
      <c r="M3" s="260" t="s">
        <v>10</v>
      </c>
      <c r="N3" s="260" t="s">
        <v>11</v>
      </c>
      <c r="O3" s="260" t="s">
        <v>704</v>
      </c>
      <c r="P3" s="260" t="s">
        <v>219</v>
      </c>
      <c r="Q3" s="260" t="s">
        <v>15</v>
      </c>
      <c r="R3" s="260" t="s">
        <v>614</v>
      </c>
      <c r="S3" s="260" t="s">
        <v>17</v>
      </c>
      <c r="T3" s="260" t="s">
        <v>615</v>
      </c>
      <c r="U3" s="260" t="s">
        <v>18</v>
      </c>
      <c r="V3" s="260" t="s">
        <v>616</v>
      </c>
      <c r="W3" s="260" t="s">
        <v>705</v>
      </c>
      <c r="X3" s="262" t="s">
        <v>386</v>
      </c>
      <c r="Y3" s="260" t="s">
        <v>19</v>
      </c>
      <c r="Z3" s="260" t="s">
        <v>20</v>
      </c>
      <c r="AA3" s="260" t="s">
        <v>21</v>
      </c>
      <c r="AB3" s="260" t="s">
        <v>706</v>
      </c>
      <c r="AC3" s="260" t="s">
        <v>22</v>
      </c>
      <c r="AD3" s="260" t="s">
        <v>23</v>
      </c>
      <c r="AE3" s="260" t="s">
        <v>618</v>
      </c>
      <c r="AF3" s="260" t="s">
        <v>25</v>
      </c>
      <c r="AG3" s="260" t="s">
        <v>707</v>
      </c>
      <c r="AH3" s="260" t="s">
        <v>619</v>
      </c>
      <c r="AI3" s="260" t="s">
        <v>620</v>
      </c>
      <c r="AJ3" s="260" t="s">
        <v>28</v>
      </c>
      <c r="AK3" s="260" t="s">
        <v>708</v>
      </c>
      <c r="AL3" s="260" t="s">
        <v>30</v>
      </c>
      <c r="AM3" s="260" t="s">
        <v>31</v>
      </c>
      <c r="AN3" s="260" t="s">
        <v>388</v>
      </c>
      <c r="AO3" s="260" t="s">
        <v>621</v>
      </c>
      <c r="AP3" s="260" t="s">
        <v>622</v>
      </c>
      <c r="AQ3" s="260" t="s">
        <v>623</v>
      </c>
      <c r="AR3" s="260" t="s">
        <v>624</v>
      </c>
      <c r="AS3" s="260" t="s">
        <v>625</v>
      </c>
      <c r="AT3" s="260" t="s">
        <v>251</v>
      </c>
      <c r="AU3" s="260" t="s">
        <v>253</v>
      </c>
      <c r="AV3" s="260" t="s">
        <v>255</v>
      </c>
      <c r="AW3" s="260" t="s">
        <v>257</v>
      </c>
      <c r="AX3" s="260" t="s">
        <v>626</v>
      </c>
      <c r="AY3" s="260" t="s">
        <v>627</v>
      </c>
      <c r="AZ3" s="260" t="s">
        <v>628</v>
      </c>
      <c r="BA3" s="260" t="s">
        <v>629</v>
      </c>
      <c r="BB3" s="260" t="s">
        <v>630</v>
      </c>
      <c r="BC3" s="260" t="s">
        <v>631</v>
      </c>
      <c r="BD3" s="260" t="s">
        <v>632</v>
      </c>
      <c r="BE3" s="260" t="s">
        <v>36</v>
      </c>
      <c r="BF3" s="260" t="s">
        <v>633</v>
      </c>
      <c r="BG3" s="260" t="s">
        <v>634</v>
      </c>
      <c r="BH3" s="260" t="s">
        <v>38</v>
      </c>
      <c r="BI3" s="260" t="s">
        <v>709</v>
      </c>
      <c r="BJ3" s="260" t="s">
        <v>635</v>
      </c>
      <c r="BK3" s="260" t="s">
        <v>710</v>
      </c>
      <c r="BL3" s="260" t="s">
        <v>44</v>
      </c>
      <c r="BM3" s="260" t="s">
        <v>45</v>
      </c>
      <c r="BN3" s="260" t="s">
        <v>46</v>
      </c>
      <c r="BO3" s="260" t="s">
        <v>636</v>
      </c>
      <c r="BP3" s="260" t="s">
        <v>701</v>
      </c>
      <c r="BQ3" s="260" t="s">
        <v>49</v>
      </c>
      <c r="BR3" s="260" t="s">
        <v>50</v>
      </c>
      <c r="BS3" s="260" t="s">
        <v>51</v>
      </c>
      <c r="BT3" s="260" t="s">
        <v>52</v>
      </c>
      <c r="BU3" s="260" t="s">
        <v>53</v>
      </c>
      <c r="BV3" s="260" t="s">
        <v>637</v>
      </c>
      <c r="BW3" s="260" t="s">
        <v>55</v>
      </c>
      <c r="BX3" s="260" t="s">
        <v>638</v>
      </c>
      <c r="BY3" s="260" t="s">
        <v>57</v>
      </c>
      <c r="BZ3" s="260" t="s">
        <v>711</v>
      </c>
      <c r="CA3" s="260" t="s">
        <v>58</v>
      </c>
      <c r="CB3" s="260" t="s">
        <v>59</v>
      </c>
      <c r="CC3" s="260" t="s">
        <v>60</v>
      </c>
      <c r="CD3" s="260" t="s">
        <v>181</v>
      </c>
      <c r="CE3" s="260" t="s">
        <v>61</v>
      </c>
      <c r="CF3" s="260" t="s">
        <v>639</v>
      </c>
      <c r="CG3" s="260" t="s">
        <v>299</v>
      </c>
      <c r="CH3" s="260" t="s">
        <v>62</v>
      </c>
      <c r="CI3" s="260" t="s">
        <v>63</v>
      </c>
      <c r="CJ3" s="260" t="s">
        <v>182</v>
      </c>
      <c r="CK3" s="260" t="s">
        <v>640</v>
      </c>
      <c r="CL3" s="260" t="s">
        <v>641</v>
      </c>
      <c r="CM3" s="260" t="s">
        <v>64</v>
      </c>
      <c r="CN3" s="260" t="s">
        <v>65</v>
      </c>
      <c r="CO3" s="260" t="s">
        <v>66</v>
      </c>
      <c r="CP3" s="260" t="s">
        <v>310</v>
      </c>
      <c r="CQ3" s="260" t="s">
        <v>312</v>
      </c>
      <c r="CR3" s="260" t="s">
        <v>642</v>
      </c>
      <c r="CS3" s="260" t="s">
        <v>67</v>
      </c>
      <c r="CT3" s="260" t="s">
        <v>643</v>
      </c>
      <c r="CU3" s="260" t="s">
        <v>644</v>
      </c>
      <c r="CV3" s="260" t="s">
        <v>184</v>
      </c>
      <c r="CW3" s="260" t="s">
        <v>645</v>
      </c>
      <c r="CX3" s="260" t="s">
        <v>646</v>
      </c>
      <c r="CY3" s="260" t="s">
        <v>185</v>
      </c>
      <c r="CZ3" s="260" t="s">
        <v>324</v>
      </c>
      <c r="DA3" s="260" t="s">
        <v>647</v>
      </c>
      <c r="DB3" s="260" t="s">
        <v>70</v>
      </c>
      <c r="DC3" s="260" t="s">
        <v>712</v>
      </c>
      <c r="DD3" s="260" t="s">
        <v>648</v>
      </c>
      <c r="DE3" s="260" t="s">
        <v>72</v>
      </c>
      <c r="DF3" s="263" t="s">
        <v>73</v>
      </c>
      <c r="DG3" s="264" t="s">
        <v>86</v>
      </c>
      <c r="DH3" s="260" t="s">
        <v>649</v>
      </c>
      <c r="DI3" s="260" t="s">
        <v>212</v>
      </c>
      <c r="DJ3" s="260" t="s">
        <v>650</v>
      </c>
      <c r="DK3" s="260" t="s">
        <v>721</v>
      </c>
      <c r="DL3" s="260" t="s">
        <v>713</v>
      </c>
      <c r="DM3" s="260" t="s">
        <v>714</v>
      </c>
      <c r="DN3" s="263" t="s">
        <v>78</v>
      </c>
      <c r="DO3" s="264" t="s">
        <v>715</v>
      </c>
      <c r="DP3" s="264" t="s">
        <v>716</v>
      </c>
      <c r="DQ3" s="263" t="s">
        <v>717</v>
      </c>
      <c r="DR3" s="264" t="s">
        <v>89</v>
      </c>
      <c r="DS3" s="264" t="s">
        <v>90</v>
      </c>
      <c r="DT3" s="260" t="s">
        <v>718</v>
      </c>
      <c r="DU3" s="264" t="s">
        <v>719</v>
      </c>
      <c r="DV3" s="264" t="s">
        <v>720</v>
      </c>
    </row>
    <row r="4" spans="1:126">
      <c r="A4" s="257" t="s">
        <v>6</v>
      </c>
      <c r="B4" s="258" t="s">
        <v>0</v>
      </c>
      <c r="C4" s="265">
        <v>3610</v>
      </c>
      <c r="D4" s="178">
        <v>3246</v>
      </c>
      <c r="E4" s="178">
        <v>165</v>
      </c>
      <c r="F4" s="178">
        <v>15</v>
      </c>
      <c r="G4" s="178">
        <v>0</v>
      </c>
      <c r="H4" s="178">
        <v>0</v>
      </c>
      <c r="I4" s="178">
        <v>0</v>
      </c>
      <c r="J4" s="178">
        <v>50718</v>
      </c>
      <c r="K4" s="178">
        <v>726</v>
      </c>
      <c r="L4" s="178">
        <v>105</v>
      </c>
      <c r="M4" s="178">
        <v>0</v>
      </c>
      <c r="N4" s="178">
        <v>339</v>
      </c>
      <c r="O4" s="178">
        <v>23</v>
      </c>
      <c r="P4" s="178">
        <v>1</v>
      </c>
      <c r="Q4" s="178">
        <v>0</v>
      </c>
      <c r="R4" s="178">
        <v>1</v>
      </c>
      <c r="S4" s="178">
        <v>0</v>
      </c>
      <c r="T4" s="178">
        <v>0</v>
      </c>
      <c r="U4" s="178">
        <v>0</v>
      </c>
      <c r="V4" s="178">
        <v>0</v>
      </c>
      <c r="W4" s="178">
        <v>0</v>
      </c>
      <c r="X4" s="178">
        <v>0</v>
      </c>
      <c r="Y4" s="178">
        <v>0</v>
      </c>
      <c r="Z4" s="178">
        <v>0</v>
      </c>
      <c r="AA4" s="178">
        <v>885</v>
      </c>
      <c r="AB4" s="178">
        <v>42</v>
      </c>
      <c r="AC4" s="178">
        <v>0</v>
      </c>
      <c r="AD4" s="178">
        <v>0</v>
      </c>
      <c r="AE4" s="178">
        <v>0</v>
      </c>
      <c r="AF4" s="178">
        <v>35</v>
      </c>
      <c r="AG4" s="178">
        <v>0</v>
      </c>
      <c r="AH4" s="178">
        <v>0</v>
      </c>
      <c r="AI4" s="178">
        <v>0</v>
      </c>
      <c r="AJ4" s="178">
        <v>0</v>
      </c>
      <c r="AK4" s="178">
        <v>0</v>
      </c>
      <c r="AL4" s="178">
        <v>0</v>
      </c>
      <c r="AM4" s="178">
        <v>0</v>
      </c>
      <c r="AN4" s="178">
        <v>0</v>
      </c>
      <c r="AO4" s="178">
        <v>0</v>
      </c>
      <c r="AP4" s="178">
        <v>0</v>
      </c>
      <c r="AQ4" s="178">
        <v>0</v>
      </c>
      <c r="AR4" s="178">
        <v>0</v>
      </c>
      <c r="AS4" s="178">
        <v>0</v>
      </c>
      <c r="AT4" s="178">
        <v>0</v>
      </c>
      <c r="AU4" s="178">
        <v>0</v>
      </c>
      <c r="AV4" s="178">
        <v>0</v>
      </c>
      <c r="AW4" s="178">
        <v>0</v>
      </c>
      <c r="AX4" s="178">
        <v>0</v>
      </c>
      <c r="AY4" s="178">
        <v>0</v>
      </c>
      <c r="AZ4" s="178">
        <v>0</v>
      </c>
      <c r="BA4" s="178">
        <v>0</v>
      </c>
      <c r="BB4" s="178">
        <v>0</v>
      </c>
      <c r="BC4" s="178">
        <v>0</v>
      </c>
      <c r="BD4" s="178">
        <v>0</v>
      </c>
      <c r="BE4" s="178">
        <v>0</v>
      </c>
      <c r="BF4" s="178">
        <v>0</v>
      </c>
      <c r="BG4" s="178">
        <v>0</v>
      </c>
      <c r="BH4" s="178">
        <v>0</v>
      </c>
      <c r="BI4" s="178">
        <v>0</v>
      </c>
      <c r="BJ4" s="178">
        <v>114</v>
      </c>
      <c r="BK4" s="178">
        <v>0</v>
      </c>
      <c r="BL4" s="178">
        <v>123</v>
      </c>
      <c r="BM4" s="178">
        <v>2</v>
      </c>
      <c r="BN4" s="178">
        <v>339</v>
      </c>
      <c r="BO4" s="178">
        <v>95</v>
      </c>
      <c r="BP4" s="178">
        <v>0</v>
      </c>
      <c r="BQ4" s="178">
        <v>0</v>
      </c>
      <c r="BR4" s="178">
        <v>0</v>
      </c>
      <c r="BS4" s="178">
        <v>0</v>
      </c>
      <c r="BT4" s="178">
        <v>85</v>
      </c>
      <c r="BU4" s="178">
        <v>0</v>
      </c>
      <c r="BV4" s="178">
        <v>0</v>
      </c>
      <c r="BW4" s="178">
        <v>0</v>
      </c>
      <c r="BX4" s="178">
        <v>3</v>
      </c>
      <c r="BY4" s="178">
        <v>0</v>
      </c>
      <c r="BZ4" s="178">
        <v>0</v>
      </c>
      <c r="CA4" s="178">
        <v>0</v>
      </c>
      <c r="CB4" s="178">
        <v>0</v>
      </c>
      <c r="CC4" s="178">
        <v>0</v>
      </c>
      <c r="CD4" s="178">
        <v>0</v>
      </c>
      <c r="CE4" s="178">
        <v>0</v>
      </c>
      <c r="CF4" s="178">
        <v>2</v>
      </c>
      <c r="CG4" s="178">
        <v>0</v>
      </c>
      <c r="CH4" s="178">
        <v>0</v>
      </c>
      <c r="CI4" s="178">
        <v>0</v>
      </c>
      <c r="CJ4" s="178">
        <v>0</v>
      </c>
      <c r="CK4" s="178">
        <v>0</v>
      </c>
      <c r="CL4" s="178">
        <v>0</v>
      </c>
      <c r="CM4" s="178">
        <v>5</v>
      </c>
      <c r="CN4" s="178">
        <v>235</v>
      </c>
      <c r="CO4" s="178">
        <v>3</v>
      </c>
      <c r="CP4" s="178">
        <v>239</v>
      </c>
      <c r="CQ4" s="178">
        <v>0</v>
      </c>
      <c r="CR4" s="178">
        <v>221</v>
      </c>
      <c r="CS4" s="178">
        <v>451</v>
      </c>
      <c r="CT4" s="178">
        <v>123</v>
      </c>
      <c r="CU4" s="178">
        <v>3</v>
      </c>
      <c r="CV4" s="178">
        <v>0</v>
      </c>
      <c r="CW4" s="178">
        <v>0</v>
      </c>
      <c r="CX4" s="178">
        <v>0</v>
      </c>
      <c r="CY4" s="178">
        <v>597</v>
      </c>
      <c r="CZ4" s="178">
        <v>1643</v>
      </c>
      <c r="DA4" s="178">
        <v>5</v>
      </c>
      <c r="DB4" s="178">
        <v>48</v>
      </c>
      <c r="DC4" s="178">
        <v>10</v>
      </c>
      <c r="DD4" s="178">
        <v>288</v>
      </c>
      <c r="DE4" s="178">
        <v>0</v>
      </c>
      <c r="DF4" s="266">
        <v>0</v>
      </c>
      <c r="DG4" s="267">
        <v>64545</v>
      </c>
      <c r="DH4" s="178">
        <v>420</v>
      </c>
      <c r="DI4" s="178">
        <v>22216</v>
      </c>
      <c r="DJ4" s="178">
        <v>0</v>
      </c>
      <c r="DK4" s="178">
        <v>0</v>
      </c>
      <c r="DL4" s="178">
        <v>0</v>
      </c>
      <c r="DM4" s="178">
        <v>1941</v>
      </c>
      <c r="DN4" s="266">
        <v>920</v>
      </c>
      <c r="DO4" s="267">
        <v>25497</v>
      </c>
      <c r="DP4" s="267">
        <v>90042</v>
      </c>
      <c r="DQ4" s="266">
        <v>155868</v>
      </c>
      <c r="DR4" s="267">
        <v>181365</v>
      </c>
      <c r="DS4" s="267">
        <v>245910</v>
      </c>
      <c r="DT4" s="178">
        <v>-27316</v>
      </c>
      <c r="DU4" s="267">
        <v>154049</v>
      </c>
      <c r="DV4" s="267">
        <v>218594</v>
      </c>
    </row>
    <row r="5" spans="1:126">
      <c r="A5" s="268" t="s">
        <v>8</v>
      </c>
      <c r="B5" s="269" t="s">
        <v>1</v>
      </c>
      <c r="C5" s="265">
        <v>636</v>
      </c>
      <c r="D5" s="178">
        <v>5929</v>
      </c>
      <c r="E5" s="178">
        <v>598</v>
      </c>
      <c r="F5" s="178">
        <v>2</v>
      </c>
      <c r="G5" s="178">
        <v>0</v>
      </c>
      <c r="H5" s="178">
        <v>0</v>
      </c>
      <c r="I5" s="178">
        <v>0</v>
      </c>
      <c r="J5" s="178">
        <v>38452</v>
      </c>
      <c r="K5" s="178">
        <v>0</v>
      </c>
      <c r="L5" s="178">
        <v>18</v>
      </c>
      <c r="M5" s="178">
        <v>0</v>
      </c>
      <c r="N5" s="178">
        <v>18</v>
      </c>
      <c r="O5" s="178">
        <v>1</v>
      </c>
      <c r="P5" s="178">
        <v>0</v>
      </c>
      <c r="Q5" s="178">
        <v>0</v>
      </c>
      <c r="R5" s="178">
        <v>0</v>
      </c>
      <c r="S5" s="178">
        <v>0</v>
      </c>
      <c r="T5" s="178">
        <v>0</v>
      </c>
      <c r="U5" s="178">
        <v>0</v>
      </c>
      <c r="V5" s="178">
        <v>0</v>
      </c>
      <c r="W5" s="178">
        <v>0</v>
      </c>
      <c r="X5" s="178">
        <v>0</v>
      </c>
      <c r="Y5" s="178">
        <v>0</v>
      </c>
      <c r="Z5" s="178">
        <v>0</v>
      </c>
      <c r="AA5" s="178">
        <v>6</v>
      </c>
      <c r="AB5" s="178">
        <v>0</v>
      </c>
      <c r="AC5" s="178">
        <v>0</v>
      </c>
      <c r="AD5" s="178">
        <v>0</v>
      </c>
      <c r="AE5" s="178">
        <v>0</v>
      </c>
      <c r="AF5" s="178">
        <v>0</v>
      </c>
      <c r="AG5" s="178">
        <v>208</v>
      </c>
      <c r="AH5" s="178">
        <v>0</v>
      </c>
      <c r="AI5" s="178">
        <v>0</v>
      </c>
      <c r="AJ5" s="178">
        <v>0</v>
      </c>
      <c r="AK5" s="178">
        <v>0</v>
      </c>
      <c r="AL5" s="178">
        <v>0</v>
      </c>
      <c r="AM5" s="178">
        <v>0</v>
      </c>
      <c r="AN5" s="178">
        <v>0</v>
      </c>
      <c r="AO5" s="178">
        <v>0</v>
      </c>
      <c r="AP5" s="178">
        <v>0</v>
      </c>
      <c r="AQ5" s="178">
        <v>0</v>
      </c>
      <c r="AR5" s="178">
        <v>0</v>
      </c>
      <c r="AS5" s="178">
        <v>0</v>
      </c>
      <c r="AT5" s="178">
        <v>0</v>
      </c>
      <c r="AU5" s="178">
        <v>0</v>
      </c>
      <c r="AV5" s="178">
        <v>0</v>
      </c>
      <c r="AW5" s="178">
        <v>0</v>
      </c>
      <c r="AX5" s="178">
        <v>0</v>
      </c>
      <c r="AY5" s="178">
        <v>0</v>
      </c>
      <c r="AZ5" s="178">
        <v>0</v>
      </c>
      <c r="BA5" s="178">
        <v>0</v>
      </c>
      <c r="BB5" s="178">
        <v>0</v>
      </c>
      <c r="BC5" s="178">
        <v>0</v>
      </c>
      <c r="BD5" s="178">
        <v>0</v>
      </c>
      <c r="BE5" s="178">
        <v>0</v>
      </c>
      <c r="BF5" s="178">
        <v>0</v>
      </c>
      <c r="BG5" s="178">
        <v>0</v>
      </c>
      <c r="BH5" s="178">
        <v>0</v>
      </c>
      <c r="BI5" s="178">
        <v>0</v>
      </c>
      <c r="BJ5" s="178">
        <v>1</v>
      </c>
      <c r="BK5" s="178">
        <v>0</v>
      </c>
      <c r="BL5" s="178">
        <v>0</v>
      </c>
      <c r="BM5" s="178">
        <v>0</v>
      </c>
      <c r="BN5" s="178">
        <v>0</v>
      </c>
      <c r="BO5" s="178">
        <v>0</v>
      </c>
      <c r="BP5" s="178">
        <v>0</v>
      </c>
      <c r="BQ5" s="178">
        <v>0</v>
      </c>
      <c r="BR5" s="178">
        <v>0</v>
      </c>
      <c r="BS5" s="178">
        <v>0</v>
      </c>
      <c r="BT5" s="178">
        <v>0</v>
      </c>
      <c r="BU5" s="178">
        <v>0</v>
      </c>
      <c r="BV5" s="178">
        <v>0</v>
      </c>
      <c r="BW5" s="178">
        <v>0</v>
      </c>
      <c r="BX5" s="178">
        <v>0</v>
      </c>
      <c r="BY5" s="178">
        <v>0</v>
      </c>
      <c r="BZ5" s="178">
        <v>0</v>
      </c>
      <c r="CA5" s="178">
        <v>0</v>
      </c>
      <c r="CB5" s="178">
        <v>0</v>
      </c>
      <c r="CC5" s="178">
        <v>0</v>
      </c>
      <c r="CD5" s="178">
        <v>0</v>
      </c>
      <c r="CE5" s="178">
        <v>0</v>
      </c>
      <c r="CF5" s="178">
        <v>0</v>
      </c>
      <c r="CG5" s="178">
        <v>0</v>
      </c>
      <c r="CH5" s="178">
        <v>0</v>
      </c>
      <c r="CI5" s="178">
        <v>0</v>
      </c>
      <c r="CJ5" s="178">
        <v>0</v>
      </c>
      <c r="CK5" s="178">
        <v>0</v>
      </c>
      <c r="CL5" s="178">
        <v>0</v>
      </c>
      <c r="CM5" s="178">
        <v>1</v>
      </c>
      <c r="CN5" s="178">
        <v>28</v>
      </c>
      <c r="CO5" s="178">
        <v>82</v>
      </c>
      <c r="CP5" s="178">
        <v>31</v>
      </c>
      <c r="CQ5" s="178">
        <v>0</v>
      </c>
      <c r="CR5" s="178">
        <v>37</v>
      </c>
      <c r="CS5" s="178">
        <v>83</v>
      </c>
      <c r="CT5" s="178">
        <v>0</v>
      </c>
      <c r="CU5" s="178">
        <v>0</v>
      </c>
      <c r="CV5" s="178">
        <v>0</v>
      </c>
      <c r="CW5" s="178">
        <v>0</v>
      </c>
      <c r="CX5" s="178">
        <v>0</v>
      </c>
      <c r="CY5" s="178">
        <v>71</v>
      </c>
      <c r="CZ5" s="178">
        <v>396</v>
      </c>
      <c r="DA5" s="178">
        <v>0</v>
      </c>
      <c r="DB5" s="178">
        <v>0</v>
      </c>
      <c r="DC5" s="178">
        <v>0</v>
      </c>
      <c r="DD5" s="178">
        <v>12</v>
      </c>
      <c r="DE5" s="178">
        <v>0</v>
      </c>
      <c r="DF5" s="266">
        <v>0</v>
      </c>
      <c r="DG5" s="267">
        <v>46610</v>
      </c>
      <c r="DH5" s="178">
        <v>0</v>
      </c>
      <c r="DI5" s="178">
        <v>1650</v>
      </c>
      <c r="DJ5" s="178">
        <v>0</v>
      </c>
      <c r="DK5" s="178">
        <v>0</v>
      </c>
      <c r="DL5" s="178">
        <v>0</v>
      </c>
      <c r="DM5" s="178">
        <v>1809</v>
      </c>
      <c r="DN5" s="266">
        <v>268</v>
      </c>
      <c r="DO5" s="267">
        <v>3727</v>
      </c>
      <c r="DP5" s="267">
        <v>50337</v>
      </c>
      <c r="DQ5" s="266">
        <v>26987</v>
      </c>
      <c r="DR5" s="267">
        <v>30714</v>
      </c>
      <c r="DS5" s="267">
        <v>77324</v>
      </c>
      <c r="DT5" s="178">
        <v>-34327</v>
      </c>
      <c r="DU5" s="267">
        <v>-3613</v>
      </c>
      <c r="DV5" s="267">
        <v>42997</v>
      </c>
    </row>
    <row r="6" spans="1:126">
      <c r="A6" s="268" t="s">
        <v>9</v>
      </c>
      <c r="B6" s="269" t="s">
        <v>2</v>
      </c>
      <c r="C6" s="265">
        <v>15640</v>
      </c>
      <c r="D6" s="178">
        <v>939</v>
      </c>
      <c r="E6" s="178">
        <v>0</v>
      </c>
      <c r="F6" s="178">
        <v>0</v>
      </c>
      <c r="G6" s="178">
        <v>0</v>
      </c>
      <c r="H6" s="178">
        <v>0</v>
      </c>
      <c r="I6" s="178">
        <v>0</v>
      </c>
      <c r="J6" s="178">
        <v>0</v>
      </c>
      <c r="K6" s="178">
        <v>0</v>
      </c>
      <c r="L6" s="178">
        <v>0</v>
      </c>
      <c r="M6" s="178">
        <v>0</v>
      </c>
      <c r="N6" s="178">
        <v>0</v>
      </c>
      <c r="O6" s="178">
        <v>0</v>
      </c>
      <c r="P6" s="178">
        <v>0</v>
      </c>
      <c r="Q6" s="178">
        <v>0</v>
      </c>
      <c r="R6" s="178">
        <v>0</v>
      </c>
      <c r="S6" s="178">
        <v>0</v>
      </c>
      <c r="T6" s="178">
        <v>0</v>
      </c>
      <c r="U6" s="178">
        <v>0</v>
      </c>
      <c r="V6" s="178">
        <v>0</v>
      </c>
      <c r="W6" s="178">
        <v>0</v>
      </c>
      <c r="X6" s="178">
        <v>0</v>
      </c>
      <c r="Y6" s="178">
        <v>0</v>
      </c>
      <c r="Z6" s="178">
        <v>0</v>
      </c>
      <c r="AA6" s="178">
        <v>0</v>
      </c>
      <c r="AB6" s="178">
        <v>0</v>
      </c>
      <c r="AC6" s="178">
        <v>0</v>
      </c>
      <c r="AD6" s="178">
        <v>0</v>
      </c>
      <c r="AE6" s="178">
        <v>0</v>
      </c>
      <c r="AF6" s="178">
        <v>0</v>
      </c>
      <c r="AG6" s="178">
        <v>0</v>
      </c>
      <c r="AH6" s="178">
        <v>0</v>
      </c>
      <c r="AI6" s="178">
        <v>0</v>
      </c>
      <c r="AJ6" s="178">
        <v>0</v>
      </c>
      <c r="AK6" s="178">
        <v>0</v>
      </c>
      <c r="AL6" s="178">
        <v>0</v>
      </c>
      <c r="AM6" s="178">
        <v>0</v>
      </c>
      <c r="AN6" s="178">
        <v>0</v>
      </c>
      <c r="AO6" s="178">
        <v>0</v>
      </c>
      <c r="AP6" s="178">
        <v>0</v>
      </c>
      <c r="AQ6" s="178">
        <v>0</v>
      </c>
      <c r="AR6" s="178">
        <v>0</v>
      </c>
      <c r="AS6" s="178">
        <v>0</v>
      </c>
      <c r="AT6" s="178">
        <v>0</v>
      </c>
      <c r="AU6" s="178">
        <v>0</v>
      </c>
      <c r="AV6" s="178">
        <v>0</v>
      </c>
      <c r="AW6" s="178">
        <v>0</v>
      </c>
      <c r="AX6" s="178">
        <v>0</v>
      </c>
      <c r="AY6" s="178">
        <v>0</v>
      </c>
      <c r="AZ6" s="178">
        <v>0</v>
      </c>
      <c r="BA6" s="178">
        <v>0</v>
      </c>
      <c r="BB6" s="178">
        <v>0</v>
      </c>
      <c r="BC6" s="178">
        <v>0</v>
      </c>
      <c r="BD6" s="178">
        <v>0</v>
      </c>
      <c r="BE6" s="178">
        <v>0</v>
      </c>
      <c r="BF6" s="178">
        <v>0</v>
      </c>
      <c r="BG6" s="178">
        <v>0</v>
      </c>
      <c r="BH6" s="178">
        <v>0</v>
      </c>
      <c r="BI6" s="178">
        <v>0</v>
      </c>
      <c r="BJ6" s="178">
        <v>0</v>
      </c>
      <c r="BK6" s="178">
        <v>0</v>
      </c>
      <c r="BL6" s="178">
        <v>0</v>
      </c>
      <c r="BM6" s="178">
        <v>0</v>
      </c>
      <c r="BN6" s="178">
        <v>0</v>
      </c>
      <c r="BO6" s="178">
        <v>0</v>
      </c>
      <c r="BP6" s="178">
        <v>0</v>
      </c>
      <c r="BQ6" s="178">
        <v>0</v>
      </c>
      <c r="BR6" s="178">
        <v>0</v>
      </c>
      <c r="BS6" s="178">
        <v>0</v>
      </c>
      <c r="BT6" s="178">
        <v>0</v>
      </c>
      <c r="BU6" s="178">
        <v>0</v>
      </c>
      <c r="BV6" s="178">
        <v>0</v>
      </c>
      <c r="BW6" s="178">
        <v>0</v>
      </c>
      <c r="BX6" s="178">
        <v>0</v>
      </c>
      <c r="BY6" s="178">
        <v>0</v>
      </c>
      <c r="BZ6" s="178">
        <v>0</v>
      </c>
      <c r="CA6" s="178">
        <v>0</v>
      </c>
      <c r="CB6" s="178">
        <v>0</v>
      </c>
      <c r="CC6" s="178">
        <v>0</v>
      </c>
      <c r="CD6" s="178">
        <v>0</v>
      </c>
      <c r="CE6" s="178">
        <v>0</v>
      </c>
      <c r="CF6" s="178">
        <v>0</v>
      </c>
      <c r="CG6" s="178">
        <v>0</v>
      </c>
      <c r="CH6" s="178">
        <v>0</v>
      </c>
      <c r="CI6" s="178">
        <v>0</v>
      </c>
      <c r="CJ6" s="178">
        <v>0</v>
      </c>
      <c r="CK6" s="178">
        <v>0</v>
      </c>
      <c r="CL6" s="178">
        <v>0</v>
      </c>
      <c r="CM6" s="178">
        <v>0</v>
      </c>
      <c r="CN6" s="178">
        <v>0</v>
      </c>
      <c r="CO6" s="178">
        <v>0</v>
      </c>
      <c r="CP6" s="178">
        <v>0</v>
      </c>
      <c r="CQ6" s="178">
        <v>0</v>
      </c>
      <c r="CR6" s="178">
        <v>0</v>
      </c>
      <c r="CS6" s="178">
        <v>0</v>
      </c>
      <c r="CT6" s="178">
        <v>0</v>
      </c>
      <c r="CU6" s="178">
        <v>0</v>
      </c>
      <c r="CV6" s="178">
        <v>0</v>
      </c>
      <c r="CW6" s="178">
        <v>0</v>
      </c>
      <c r="CX6" s="178">
        <v>0</v>
      </c>
      <c r="CY6" s="178">
        <v>0</v>
      </c>
      <c r="CZ6" s="178">
        <v>0</v>
      </c>
      <c r="DA6" s="178">
        <v>0</v>
      </c>
      <c r="DB6" s="178">
        <v>0</v>
      </c>
      <c r="DC6" s="178">
        <v>0</v>
      </c>
      <c r="DD6" s="178">
        <v>0</v>
      </c>
      <c r="DE6" s="178">
        <v>0</v>
      </c>
      <c r="DF6" s="266">
        <v>0</v>
      </c>
      <c r="DG6" s="267">
        <v>16579</v>
      </c>
      <c r="DH6" s="178">
        <v>0</v>
      </c>
      <c r="DI6" s="178">
        <v>0</v>
      </c>
      <c r="DJ6" s="178">
        <v>0</v>
      </c>
      <c r="DK6" s="178">
        <v>0</v>
      </c>
      <c r="DL6" s="178">
        <v>0</v>
      </c>
      <c r="DM6" s="178">
        <v>0</v>
      </c>
      <c r="DN6" s="266">
        <v>0</v>
      </c>
      <c r="DO6" s="267">
        <v>0</v>
      </c>
      <c r="DP6" s="267">
        <v>16579</v>
      </c>
      <c r="DQ6" s="266">
        <v>0</v>
      </c>
      <c r="DR6" s="267">
        <v>0</v>
      </c>
      <c r="DS6" s="267">
        <v>16579</v>
      </c>
      <c r="DT6" s="178">
        <v>0</v>
      </c>
      <c r="DU6" s="267">
        <v>0</v>
      </c>
      <c r="DV6" s="267">
        <v>16579</v>
      </c>
    </row>
    <row r="7" spans="1:126">
      <c r="A7" s="268" t="s">
        <v>12</v>
      </c>
      <c r="B7" s="269" t="s">
        <v>3</v>
      </c>
      <c r="C7" s="265">
        <v>108</v>
      </c>
      <c r="D7" s="178">
        <v>0</v>
      </c>
      <c r="E7" s="178">
        <v>0</v>
      </c>
      <c r="F7" s="178">
        <v>2222</v>
      </c>
      <c r="G7" s="178">
        <v>0</v>
      </c>
      <c r="H7" s="178">
        <v>0</v>
      </c>
      <c r="I7" s="178">
        <v>0</v>
      </c>
      <c r="J7" s="178">
        <v>450</v>
      </c>
      <c r="K7" s="178">
        <v>0</v>
      </c>
      <c r="L7" s="178">
        <v>1</v>
      </c>
      <c r="M7" s="178">
        <v>0</v>
      </c>
      <c r="N7" s="178">
        <v>0</v>
      </c>
      <c r="O7" s="178">
        <v>0</v>
      </c>
      <c r="P7" s="178">
        <v>2653</v>
      </c>
      <c r="Q7" s="178">
        <v>0</v>
      </c>
      <c r="R7" s="178">
        <v>0</v>
      </c>
      <c r="S7" s="178">
        <v>0</v>
      </c>
      <c r="T7" s="178">
        <v>0</v>
      </c>
      <c r="U7" s="178">
        <v>0</v>
      </c>
      <c r="V7" s="178">
        <v>2</v>
      </c>
      <c r="W7" s="178">
        <v>0</v>
      </c>
      <c r="X7" s="178">
        <v>0</v>
      </c>
      <c r="Y7" s="178">
        <v>0</v>
      </c>
      <c r="Z7" s="178">
        <v>0</v>
      </c>
      <c r="AA7" s="178">
        <v>0</v>
      </c>
      <c r="AB7" s="178">
        <v>11</v>
      </c>
      <c r="AC7" s="178">
        <v>0</v>
      </c>
      <c r="AD7" s="178">
        <v>0</v>
      </c>
      <c r="AE7" s="178">
        <v>0</v>
      </c>
      <c r="AF7" s="178">
        <v>0</v>
      </c>
      <c r="AG7" s="178">
        <v>10</v>
      </c>
      <c r="AH7" s="178">
        <v>0</v>
      </c>
      <c r="AI7" s="178">
        <v>0</v>
      </c>
      <c r="AJ7" s="178">
        <v>0</v>
      </c>
      <c r="AK7" s="178">
        <v>0</v>
      </c>
      <c r="AL7" s="178">
        <v>0</v>
      </c>
      <c r="AM7" s="178">
        <v>0</v>
      </c>
      <c r="AN7" s="178">
        <v>0</v>
      </c>
      <c r="AO7" s="178">
        <v>0</v>
      </c>
      <c r="AP7" s="178">
        <v>0</v>
      </c>
      <c r="AQ7" s="178">
        <v>0</v>
      </c>
      <c r="AR7" s="178">
        <v>0</v>
      </c>
      <c r="AS7" s="178">
        <v>0</v>
      </c>
      <c r="AT7" s="178">
        <v>0</v>
      </c>
      <c r="AU7" s="178">
        <v>0</v>
      </c>
      <c r="AV7" s="178">
        <v>0</v>
      </c>
      <c r="AW7" s="178">
        <v>0</v>
      </c>
      <c r="AX7" s="178">
        <v>0</v>
      </c>
      <c r="AY7" s="178">
        <v>0</v>
      </c>
      <c r="AZ7" s="178">
        <v>0</v>
      </c>
      <c r="BA7" s="178">
        <v>0</v>
      </c>
      <c r="BB7" s="178">
        <v>0</v>
      </c>
      <c r="BC7" s="178">
        <v>0</v>
      </c>
      <c r="BD7" s="178">
        <v>0</v>
      </c>
      <c r="BE7" s="178">
        <v>0</v>
      </c>
      <c r="BF7" s="178">
        <v>0</v>
      </c>
      <c r="BG7" s="178">
        <v>0</v>
      </c>
      <c r="BH7" s="178">
        <v>0</v>
      </c>
      <c r="BI7" s="178">
        <v>0</v>
      </c>
      <c r="BJ7" s="178">
        <v>35</v>
      </c>
      <c r="BK7" s="178">
        <v>0</v>
      </c>
      <c r="BL7" s="178">
        <v>3</v>
      </c>
      <c r="BM7" s="178">
        <v>4</v>
      </c>
      <c r="BN7" s="178">
        <v>29</v>
      </c>
      <c r="BO7" s="178">
        <v>1</v>
      </c>
      <c r="BP7" s="178">
        <v>0</v>
      </c>
      <c r="BQ7" s="178">
        <v>0</v>
      </c>
      <c r="BR7" s="178">
        <v>0</v>
      </c>
      <c r="BS7" s="178">
        <v>0</v>
      </c>
      <c r="BT7" s="178">
        <v>0</v>
      </c>
      <c r="BU7" s="178">
        <v>0</v>
      </c>
      <c r="BV7" s="178">
        <v>0</v>
      </c>
      <c r="BW7" s="178">
        <v>0</v>
      </c>
      <c r="BX7" s="178">
        <v>0</v>
      </c>
      <c r="BY7" s="178">
        <v>0</v>
      </c>
      <c r="BZ7" s="178">
        <v>0</v>
      </c>
      <c r="CA7" s="178">
        <v>0</v>
      </c>
      <c r="CB7" s="178">
        <v>0</v>
      </c>
      <c r="CC7" s="178">
        <v>0</v>
      </c>
      <c r="CD7" s="178">
        <v>0</v>
      </c>
      <c r="CE7" s="178">
        <v>0</v>
      </c>
      <c r="CF7" s="178">
        <v>0</v>
      </c>
      <c r="CG7" s="178">
        <v>0</v>
      </c>
      <c r="CH7" s="178">
        <v>0</v>
      </c>
      <c r="CI7" s="178">
        <v>0</v>
      </c>
      <c r="CJ7" s="178">
        <v>0</v>
      </c>
      <c r="CK7" s="178">
        <v>0</v>
      </c>
      <c r="CL7" s="178">
        <v>0</v>
      </c>
      <c r="CM7" s="178">
        <v>1</v>
      </c>
      <c r="CN7" s="178">
        <v>10</v>
      </c>
      <c r="CO7" s="178">
        <v>0</v>
      </c>
      <c r="CP7" s="178">
        <v>2</v>
      </c>
      <c r="CQ7" s="178">
        <v>0</v>
      </c>
      <c r="CR7" s="178">
        <v>9</v>
      </c>
      <c r="CS7" s="178">
        <v>21</v>
      </c>
      <c r="CT7" s="178">
        <v>0</v>
      </c>
      <c r="CU7" s="178">
        <v>0</v>
      </c>
      <c r="CV7" s="178">
        <v>0</v>
      </c>
      <c r="CW7" s="178">
        <v>0</v>
      </c>
      <c r="CX7" s="178">
        <v>0</v>
      </c>
      <c r="CY7" s="178">
        <v>58</v>
      </c>
      <c r="CZ7" s="178">
        <v>220</v>
      </c>
      <c r="DA7" s="178">
        <v>0</v>
      </c>
      <c r="DB7" s="178">
        <v>0</v>
      </c>
      <c r="DC7" s="178">
        <v>0</v>
      </c>
      <c r="DD7" s="178">
        <v>11</v>
      </c>
      <c r="DE7" s="178">
        <v>0</v>
      </c>
      <c r="DF7" s="266">
        <v>0</v>
      </c>
      <c r="DG7" s="267">
        <v>5861</v>
      </c>
      <c r="DH7" s="178">
        <v>26</v>
      </c>
      <c r="DI7" s="178">
        <v>1602</v>
      </c>
      <c r="DJ7" s="178">
        <v>0</v>
      </c>
      <c r="DK7" s="178">
        <v>0</v>
      </c>
      <c r="DL7" s="178">
        <v>0</v>
      </c>
      <c r="DM7" s="178">
        <v>0</v>
      </c>
      <c r="DN7" s="266">
        <v>2986</v>
      </c>
      <c r="DO7" s="267">
        <v>4614</v>
      </c>
      <c r="DP7" s="267">
        <v>10475</v>
      </c>
      <c r="DQ7" s="266">
        <v>2560</v>
      </c>
      <c r="DR7" s="267">
        <v>7174</v>
      </c>
      <c r="DS7" s="267">
        <v>13035</v>
      </c>
      <c r="DT7" s="178">
        <v>-1414</v>
      </c>
      <c r="DU7" s="267">
        <v>5760</v>
      </c>
      <c r="DV7" s="267">
        <v>11621</v>
      </c>
    </row>
    <row r="8" spans="1:126">
      <c r="A8" s="268" t="s">
        <v>14</v>
      </c>
      <c r="B8" s="269" t="s">
        <v>4</v>
      </c>
      <c r="C8" s="265">
        <v>0</v>
      </c>
      <c r="D8" s="178">
        <v>0</v>
      </c>
      <c r="E8" s="178">
        <v>0</v>
      </c>
      <c r="F8" s="178">
        <v>0</v>
      </c>
      <c r="G8" s="178">
        <v>46</v>
      </c>
      <c r="H8" s="178">
        <v>0</v>
      </c>
      <c r="I8" s="178">
        <v>0</v>
      </c>
      <c r="J8" s="178">
        <v>1546</v>
      </c>
      <c r="K8" s="178">
        <v>0</v>
      </c>
      <c r="L8" s="178">
        <v>1</v>
      </c>
      <c r="M8" s="178">
        <v>0</v>
      </c>
      <c r="N8" s="178">
        <v>0</v>
      </c>
      <c r="O8" s="178">
        <v>0</v>
      </c>
      <c r="P8" s="178">
        <v>0</v>
      </c>
      <c r="Q8" s="178">
        <v>0</v>
      </c>
      <c r="R8" s="178">
        <v>0</v>
      </c>
      <c r="S8" s="178">
        <v>0</v>
      </c>
      <c r="T8" s="178">
        <v>0</v>
      </c>
      <c r="U8" s="178">
        <v>0</v>
      </c>
      <c r="V8" s="178">
        <v>0</v>
      </c>
      <c r="W8" s="178">
        <v>0</v>
      </c>
      <c r="X8" s="178">
        <v>0</v>
      </c>
      <c r="Y8" s="178">
        <v>0</v>
      </c>
      <c r="Z8" s="178">
        <v>0</v>
      </c>
      <c r="AA8" s="178">
        <v>50</v>
      </c>
      <c r="AB8" s="178">
        <v>0</v>
      </c>
      <c r="AC8" s="178">
        <v>0</v>
      </c>
      <c r="AD8" s="178">
        <v>0</v>
      </c>
      <c r="AE8" s="178">
        <v>0</v>
      </c>
      <c r="AF8" s="178">
        <v>0</v>
      </c>
      <c r="AG8" s="178">
        <v>0</v>
      </c>
      <c r="AH8" s="178">
        <v>0</v>
      </c>
      <c r="AI8" s="178">
        <v>0</v>
      </c>
      <c r="AJ8" s="178">
        <v>0</v>
      </c>
      <c r="AK8" s="178">
        <v>0</v>
      </c>
      <c r="AL8" s="178">
        <v>0</v>
      </c>
      <c r="AM8" s="178">
        <v>0</v>
      </c>
      <c r="AN8" s="178">
        <v>0</v>
      </c>
      <c r="AO8" s="178">
        <v>0</v>
      </c>
      <c r="AP8" s="178">
        <v>0</v>
      </c>
      <c r="AQ8" s="178">
        <v>0</v>
      </c>
      <c r="AR8" s="178">
        <v>0</v>
      </c>
      <c r="AS8" s="178">
        <v>0</v>
      </c>
      <c r="AT8" s="178">
        <v>0</v>
      </c>
      <c r="AU8" s="178">
        <v>0</v>
      </c>
      <c r="AV8" s="178">
        <v>0</v>
      </c>
      <c r="AW8" s="178">
        <v>0</v>
      </c>
      <c r="AX8" s="178">
        <v>0</v>
      </c>
      <c r="AY8" s="178">
        <v>0</v>
      </c>
      <c r="AZ8" s="178">
        <v>0</v>
      </c>
      <c r="BA8" s="178">
        <v>0</v>
      </c>
      <c r="BB8" s="178">
        <v>0</v>
      </c>
      <c r="BC8" s="178">
        <v>0</v>
      </c>
      <c r="BD8" s="178">
        <v>0</v>
      </c>
      <c r="BE8" s="178">
        <v>0</v>
      </c>
      <c r="BF8" s="178">
        <v>0</v>
      </c>
      <c r="BG8" s="178">
        <v>0</v>
      </c>
      <c r="BH8" s="178">
        <v>0</v>
      </c>
      <c r="BI8" s="178">
        <v>0</v>
      </c>
      <c r="BJ8" s="178">
        <v>64</v>
      </c>
      <c r="BK8" s="178">
        <v>0</v>
      </c>
      <c r="BL8" s="178">
        <v>0</v>
      </c>
      <c r="BM8" s="178">
        <v>0</v>
      </c>
      <c r="BN8" s="178">
        <v>0</v>
      </c>
      <c r="BO8" s="178">
        <v>0</v>
      </c>
      <c r="BP8" s="178">
        <v>0</v>
      </c>
      <c r="BQ8" s="178">
        <v>0</v>
      </c>
      <c r="BR8" s="178">
        <v>0</v>
      </c>
      <c r="BS8" s="178">
        <v>0</v>
      </c>
      <c r="BT8" s="178">
        <v>0</v>
      </c>
      <c r="BU8" s="178">
        <v>0</v>
      </c>
      <c r="BV8" s="178">
        <v>0</v>
      </c>
      <c r="BW8" s="178">
        <v>0</v>
      </c>
      <c r="BX8" s="178">
        <v>0</v>
      </c>
      <c r="BY8" s="178">
        <v>0</v>
      </c>
      <c r="BZ8" s="178">
        <v>0</v>
      </c>
      <c r="CA8" s="178">
        <v>0</v>
      </c>
      <c r="CB8" s="178">
        <v>0</v>
      </c>
      <c r="CC8" s="178">
        <v>0</v>
      </c>
      <c r="CD8" s="178">
        <v>0</v>
      </c>
      <c r="CE8" s="178">
        <v>0</v>
      </c>
      <c r="CF8" s="178">
        <v>0</v>
      </c>
      <c r="CG8" s="178">
        <v>0</v>
      </c>
      <c r="CH8" s="178">
        <v>0</v>
      </c>
      <c r="CI8" s="178">
        <v>0</v>
      </c>
      <c r="CJ8" s="178">
        <v>0</v>
      </c>
      <c r="CK8" s="178">
        <v>0</v>
      </c>
      <c r="CL8" s="178">
        <v>0</v>
      </c>
      <c r="CM8" s="178">
        <v>2</v>
      </c>
      <c r="CN8" s="178">
        <v>9</v>
      </c>
      <c r="CO8" s="178">
        <v>1</v>
      </c>
      <c r="CP8" s="178">
        <v>41</v>
      </c>
      <c r="CQ8" s="178">
        <v>0</v>
      </c>
      <c r="CR8" s="178">
        <v>48</v>
      </c>
      <c r="CS8" s="178">
        <v>114</v>
      </c>
      <c r="CT8" s="178">
        <v>0</v>
      </c>
      <c r="CU8" s="178">
        <v>0</v>
      </c>
      <c r="CV8" s="178">
        <v>0</v>
      </c>
      <c r="CW8" s="178">
        <v>0</v>
      </c>
      <c r="CX8" s="178">
        <v>0</v>
      </c>
      <c r="CY8" s="178">
        <v>205</v>
      </c>
      <c r="CZ8" s="178">
        <v>700</v>
      </c>
      <c r="DA8" s="178">
        <v>0</v>
      </c>
      <c r="DB8" s="178">
        <v>1</v>
      </c>
      <c r="DC8" s="178">
        <v>0</v>
      </c>
      <c r="DD8" s="178">
        <v>27</v>
      </c>
      <c r="DE8" s="178">
        <v>0</v>
      </c>
      <c r="DF8" s="266">
        <v>0</v>
      </c>
      <c r="DG8" s="267">
        <v>2855</v>
      </c>
      <c r="DH8" s="178">
        <v>108</v>
      </c>
      <c r="DI8" s="178">
        <v>2413</v>
      </c>
      <c r="DJ8" s="178">
        <v>0</v>
      </c>
      <c r="DK8" s="178">
        <v>0</v>
      </c>
      <c r="DL8" s="178">
        <v>0</v>
      </c>
      <c r="DM8" s="178">
        <v>0</v>
      </c>
      <c r="DN8" s="266">
        <v>-3</v>
      </c>
      <c r="DO8" s="267">
        <v>2518</v>
      </c>
      <c r="DP8" s="267">
        <v>5373</v>
      </c>
      <c r="DQ8" s="266">
        <v>151</v>
      </c>
      <c r="DR8" s="267">
        <v>2669</v>
      </c>
      <c r="DS8" s="267">
        <v>5524</v>
      </c>
      <c r="DT8" s="178">
        <v>-2888</v>
      </c>
      <c r="DU8" s="267">
        <v>-219</v>
      </c>
      <c r="DV8" s="267">
        <v>2636</v>
      </c>
    </row>
    <row r="9" spans="1:126">
      <c r="A9" s="268" t="s">
        <v>39</v>
      </c>
      <c r="B9" s="269" t="s">
        <v>174</v>
      </c>
      <c r="C9" s="265">
        <v>0</v>
      </c>
      <c r="D9" s="178">
        <v>0</v>
      </c>
      <c r="E9" s="178">
        <v>0</v>
      </c>
      <c r="F9" s="178">
        <v>1</v>
      </c>
      <c r="G9" s="178">
        <v>0</v>
      </c>
      <c r="H9" s="178">
        <v>0</v>
      </c>
      <c r="I9" s="178">
        <v>0</v>
      </c>
      <c r="J9" s="178">
        <v>50</v>
      </c>
      <c r="K9" s="178">
        <v>11</v>
      </c>
      <c r="L9" s="178">
        <v>0</v>
      </c>
      <c r="M9" s="178">
        <v>0</v>
      </c>
      <c r="N9" s="178">
        <v>8</v>
      </c>
      <c r="O9" s="178">
        <v>0</v>
      </c>
      <c r="P9" s="178">
        <v>0</v>
      </c>
      <c r="Q9" s="178">
        <v>0</v>
      </c>
      <c r="R9" s="178">
        <v>6</v>
      </c>
      <c r="S9" s="178">
        <v>0</v>
      </c>
      <c r="T9" s="178">
        <v>0</v>
      </c>
      <c r="U9" s="178">
        <v>0</v>
      </c>
      <c r="V9" s="178">
        <v>2</v>
      </c>
      <c r="W9" s="178">
        <v>0</v>
      </c>
      <c r="X9" s="178">
        <v>28</v>
      </c>
      <c r="Y9" s="178">
        <v>0</v>
      </c>
      <c r="Z9" s="178">
        <v>0</v>
      </c>
      <c r="AA9" s="178">
        <v>50</v>
      </c>
      <c r="AB9" s="178">
        <v>6</v>
      </c>
      <c r="AC9" s="178">
        <v>3</v>
      </c>
      <c r="AD9" s="178">
        <v>0</v>
      </c>
      <c r="AE9" s="178">
        <v>1</v>
      </c>
      <c r="AF9" s="178">
        <v>0</v>
      </c>
      <c r="AG9" s="178">
        <v>0</v>
      </c>
      <c r="AH9" s="178">
        <v>348</v>
      </c>
      <c r="AI9" s="178">
        <v>10</v>
      </c>
      <c r="AJ9" s="178">
        <v>4</v>
      </c>
      <c r="AK9" s="178">
        <v>109</v>
      </c>
      <c r="AL9" s="178">
        <v>0</v>
      </c>
      <c r="AM9" s="178">
        <v>0</v>
      </c>
      <c r="AN9" s="178">
        <v>5</v>
      </c>
      <c r="AO9" s="178">
        <v>0</v>
      </c>
      <c r="AP9" s="178">
        <v>8</v>
      </c>
      <c r="AQ9" s="178">
        <v>7</v>
      </c>
      <c r="AR9" s="178">
        <v>1</v>
      </c>
      <c r="AS9" s="178">
        <v>3</v>
      </c>
      <c r="AT9" s="178">
        <v>1</v>
      </c>
      <c r="AU9" s="178">
        <v>5</v>
      </c>
      <c r="AV9" s="178">
        <v>0</v>
      </c>
      <c r="AW9" s="178">
        <v>4</v>
      </c>
      <c r="AX9" s="178">
        <v>53</v>
      </c>
      <c r="AY9" s="178">
        <v>3</v>
      </c>
      <c r="AZ9" s="178">
        <v>0</v>
      </c>
      <c r="BA9" s="178">
        <v>0</v>
      </c>
      <c r="BB9" s="178">
        <v>0</v>
      </c>
      <c r="BC9" s="178">
        <v>0</v>
      </c>
      <c r="BD9" s="178">
        <v>0</v>
      </c>
      <c r="BE9" s="178">
        <v>0</v>
      </c>
      <c r="BF9" s="178">
        <v>0</v>
      </c>
      <c r="BG9" s="178">
        <v>11</v>
      </c>
      <c r="BH9" s="178">
        <v>0</v>
      </c>
      <c r="BI9" s="178">
        <v>0</v>
      </c>
      <c r="BJ9" s="178">
        <v>1</v>
      </c>
      <c r="BK9" s="178">
        <v>1</v>
      </c>
      <c r="BL9" s="178">
        <v>0</v>
      </c>
      <c r="BM9" s="178">
        <v>0</v>
      </c>
      <c r="BN9" s="178">
        <v>1</v>
      </c>
      <c r="BO9" s="178">
        <v>0</v>
      </c>
      <c r="BP9" s="178">
        <v>22050</v>
      </c>
      <c r="BQ9" s="178">
        <v>3540</v>
      </c>
      <c r="BR9" s="178">
        <v>0</v>
      </c>
      <c r="BS9" s="178">
        <v>0</v>
      </c>
      <c r="BT9" s="178">
        <v>1</v>
      </c>
      <c r="BU9" s="178">
        <v>0</v>
      </c>
      <c r="BV9" s="178">
        <v>0</v>
      </c>
      <c r="BW9" s="178">
        <v>0</v>
      </c>
      <c r="BX9" s="178">
        <v>0</v>
      </c>
      <c r="BY9" s="178">
        <v>0</v>
      </c>
      <c r="BZ9" s="178">
        <v>0</v>
      </c>
      <c r="CA9" s="178">
        <v>0</v>
      </c>
      <c r="CB9" s="178">
        <v>0</v>
      </c>
      <c r="CC9" s="178">
        <v>0</v>
      </c>
      <c r="CD9" s="178">
        <v>0</v>
      </c>
      <c r="CE9" s="178">
        <v>0</v>
      </c>
      <c r="CF9" s="178">
        <v>0</v>
      </c>
      <c r="CG9" s="178">
        <v>0</v>
      </c>
      <c r="CH9" s="178">
        <v>0</v>
      </c>
      <c r="CI9" s="178">
        <v>0</v>
      </c>
      <c r="CJ9" s="178">
        <v>0</v>
      </c>
      <c r="CK9" s="178">
        <v>0</v>
      </c>
      <c r="CL9" s="178">
        <v>0</v>
      </c>
      <c r="CM9" s="178">
        <v>0</v>
      </c>
      <c r="CN9" s="178">
        <v>0</v>
      </c>
      <c r="CO9" s="178">
        <v>1</v>
      </c>
      <c r="CP9" s="178">
        <v>2</v>
      </c>
      <c r="CQ9" s="178">
        <v>0</v>
      </c>
      <c r="CR9" s="178">
        <v>0</v>
      </c>
      <c r="CS9" s="178">
        <v>1</v>
      </c>
      <c r="CT9" s="178">
        <v>2</v>
      </c>
      <c r="CU9" s="178">
        <v>1</v>
      </c>
      <c r="CV9" s="178">
        <v>0</v>
      </c>
      <c r="CW9" s="178">
        <v>0</v>
      </c>
      <c r="CX9" s="178">
        <v>0</v>
      </c>
      <c r="CY9" s="178">
        <v>2</v>
      </c>
      <c r="CZ9" s="178">
        <v>0</v>
      </c>
      <c r="DA9" s="178">
        <v>1</v>
      </c>
      <c r="DB9" s="178">
        <v>0</v>
      </c>
      <c r="DC9" s="178">
        <v>0</v>
      </c>
      <c r="DD9" s="178">
        <v>0</v>
      </c>
      <c r="DE9" s="178">
        <v>0</v>
      </c>
      <c r="DF9" s="266">
        <v>0</v>
      </c>
      <c r="DG9" s="267">
        <v>26342</v>
      </c>
      <c r="DH9" s="178">
        <v>0</v>
      </c>
      <c r="DI9" s="178">
        <v>0</v>
      </c>
      <c r="DJ9" s="178">
        <v>0</v>
      </c>
      <c r="DK9" s="178">
        <v>0</v>
      </c>
      <c r="DL9" s="178">
        <v>0</v>
      </c>
      <c r="DM9" s="178">
        <v>0</v>
      </c>
      <c r="DN9" s="266">
        <v>615</v>
      </c>
      <c r="DO9" s="267">
        <v>615</v>
      </c>
      <c r="DP9" s="267">
        <v>26957</v>
      </c>
      <c r="DQ9" s="266">
        <v>222</v>
      </c>
      <c r="DR9" s="267">
        <v>837</v>
      </c>
      <c r="DS9" s="267">
        <v>27179</v>
      </c>
      <c r="DT9" s="178">
        <v>-26735</v>
      </c>
      <c r="DU9" s="267">
        <v>-25898</v>
      </c>
      <c r="DV9" s="267">
        <v>444</v>
      </c>
    </row>
    <row r="10" spans="1:126">
      <c r="A10" s="268" t="s">
        <v>41</v>
      </c>
      <c r="B10" s="269" t="s">
        <v>384</v>
      </c>
      <c r="C10" s="265">
        <v>0</v>
      </c>
      <c r="D10" s="178">
        <v>0</v>
      </c>
      <c r="E10" s="178">
        <v>0</v>
      </c>
      <c r="F10" s="178">
        <v>3</v>
      </c>
      <c r="G10" s="178">
        <v>0</v>
      </c>
      <c r="H10" s="178">
        <v>0</v>
      </c>
      <c r="I10" s="178">
        <v>8</v>
      </c>
      <c r="J10" s="178">
        <v>0</v>
      </c>
      <c r="K10" s="178">
        <v>0</v>
      </c>
      <c r="L10" s="178">
        <v>1</v>
      </c>
      <c r="M10" s="178">
        <v>0</v>
      </c>
      <c r="N10" s="178">
        <v>0</v>
      </c>
      <c r="O10" s="178">
        <v>0</v>
      </c>
      <c r="P10" s="178">
        <v>0</v>
      </c>
      <c r="Q10" s="178">
        <v>0</v>
      </c>
      <c r="R10" s="178">
        <v>1</v>
      </c>
      <c r="S10" s="178">
        <v>1</v>
      </c>
      <c r="T10" s="178">
        <v>0</v>
      </c>
      <c r="U10" s="178">
        <v>0</v>
      </c>
      <c r="V10" s="178">
        <v>180</v>
      </c>
      <c r="W10" s="178">
        <v>0</v>
      </c>
      <c r="X10" s="178">
        <v>0</v>
      </c>
      <c r="Y10" s="178">
        <v>0</v>
      </c>
      <c r="Z10" s="178">
        <v>0</v>
      </c>
      <c r="AA10" s="178">
        <v>37</v>
      </c>
      <c r="AB10" s="178">
        <v>13</v>
      </c>
      <c r="AC10" s="178">
        <v>0</v>
      </c>
      <c r="AD10" s="178">
        <v>188</v>
      </c>
      <c r="AE10" s="178">
        <v>0</v>
      </c>
      <c r="AF10" s="178">
        <v>0</v>
      </c>
      <c r="AG10" s="178">
        <v>1</v>
      </c>
      <c r="AH10" s="178">
        <v>2020</v>
      </c>
      <c r="AI10" s="178">
        <v>578</v>
      </c>
      <c r="AJ10" s="178">
        <v>22</v>
      </c>
      <c r="AK10" s="178">
        <v>280</v>
      </c>
      <c r="AL10" s="178">
        <v>0</v>
      </c>
      <c r="AM10" s="178">
        <v>0</v>
      </c>
      <c r="AN10" s="178">
        <v>2</v>
      </c>
      <c r="AO10" s="178">
        <v>0</v>
      </c>
      <c r="AP10" s="178">
        <v>7179</v>
      </c>
      <c r="AQ10" s="178">
        <v>2</v>
      </c>
      <c r="AR10" s="178">
        <v>3</v>
      </c>
      <c r="AS10" s="178">
        <v>0</v>
      </c>
      <c r="AT10" s="178">
        <v>0</v>
      </c>
      <c r="AU10" s="178">
        <v>2</v>
      </c>
      <c r="AV10" s="178">
        <v>8</v>
      </c>
      <c r="AW10" s="178">
        <v>0</v>
      </c>
      <c r="AX10" s="178">
        <v>0</v>
      </c>
      <c r="AY10" s="178">
        <v>0</v>
      </c>
      <c r="AZ10" s="178">
        <v>0</v>
      </c>
      <c r="BA10" s="178">
        <v>0</v>
      </c>
      <c r="BB10" s="178">
        <v>0</v>
      </c>
      <c r="BC10" s="178">
        <v>0</v>
      </c>
      <c r="BD10" s="178">
        <v>0</v>
      </c>
      <c r="BE10" s="178">
        <v>0</v>
      </c>
      <c r="BF10" s="178">
        <v>0</v>
      </c>
      <c r="BG10" s="178">
        <v>0</v>
      </c>
      <c r="BH10" s="178">
        <v>0</v>
      </c>
      <c r="BI10" s="178">
        <v>0</v>
      </c>
      <c r="BJ10" s="178">
        <v>107</v>
      </c>
      <c r="BK10" s="178">
        <v>0</v>
      </c>
      <c r="BL10" s="178">
        <v>243</v>
      </c>
      <c r="BM10" s="178">
        <v>15</v>
      </c>
      <c r="BN10" s="178">
        <v>757</v>
      </c>
      <c r="BO10" s="178">
        <v>238</v>
      </c>
      <c r="BP10" s="178">
        <v>-2</v>
      </c>
      <c r="BQ10" s="178">
        <v>0</v>
      </c>
      <c r="BR10" s="178">
        <v>0</v>
      </c>
      <c r="BS10" s="178">
        <v>0</v>
      </c>
      <c r="BT10" s="178">
        <v>0</v>
      </c>
      <c r="BU10" s="178">
        <v>0</v>
      </c>
      <c r="BV10" s="178">
        <v>0</v>
      </c>
      <c r="BW10" s="178">
        <v>0</v>
      </c>
      <c r="BX10" s="178">
        <v>0</v>
      </c>
      <c r="BY10" s="178">
        <v>0</v>
      </c>
      <c r="BZ10" s="178">
        <v>0</v>
      </c>
      <c r="CA10" s="178">
        <v>0</v>
      </c>
      <c r="CB10" s="178">
        <v>0</v>
      </c>
      <c r="CC10" s="178">
        <v>0</v>
      </c>
      <c r="CD10" s="178">
        <v>0</v>
      </c>
      <c r="CE10" s="178">
        <v>0</v>
      </c>
      <c r="CF10" s="178">
        <v>0</v>
      </c>
      <c r="CG10" s="178">
        <v>0</v>
      </c>
      <c r="CH10" s="178">
        <v>0</v>
      </c>
      <c r="CI10" s="178">
        <v>0</v>
      </c>
      <c r="CJ10" s="178">
        <v>0</v>
      </c>
      <c r="CK10" s="178">
        <v>0</v>
      </c>
      <c r="CL10" s="178">
        <v>0</v>
      </c>
      <c r="CM10" s="178">
        <v>3</v>
      </c>
      <c r="CN10" s="178">
        <v>0</v>
      </c>
      <c r="CO10" s="178">
        <v>0</v>
      </c>
      <c r="CP10" s="178">
        <v>0</v>
      </c>
      <c r="CQ10" s="178">
        <v>0</v>
      </c>
      <c r="CR10" s="178">
        <v>0</v>
      </c>
      <c r="CS10" s="178">
        <v>0</v>
      </c>
      <c r="CT10" s="178">
        <v>0</v>
      </c>
      <c r="CU10" s="178">
        <v>0</v>
      </c>
      <c r="CV10" s="178">
        <v>0</v>
      </c>
      <c r="CW10" s="178">
        <v>0</v>
      </c>
      <c r="CX10" s="178">
        <v>0</v>
      </c>
      <c r="CY10" s="178">
        <v>-2</v>
      </c>
      <c r="CZ10" s="178">
        <v>-4</v>
      </c>
      <c r="DA10" s="178">
        <v>0</v>
      </c>
      <c r="DB10" s="178">
        <v>1</v>
      </c>
      <c r="DC10" s="178">
        <v>0</v>
      </c>
      <c r="DD10" s="178">
        <v>1</v>
      </c>
      <c r="DE10" s="178">
        <v>0</v>
      </c>
      <c r="DF10" s="266">
        <v>7</v>
      </c>
      <c r="DG10" s="267">
        <v>11893</v>
      </c>
      <c r="DH10" s="178">
        <v>-39</v>
      </c>
      <c r="DI10" s="178">
        <v>-37</v>
      </c>
      <c r="DJ10" s="178">
        <v>0</v>
      </c>
      <c r="DK10" s="178">
        <v>0</v>
      </c>
      <c r="DL10" s="178">
        <v>0</v>
      </c>
      <c r="DM10" s="178">
        <v>-36</v>
      </c>
      <c r="DN10" s="266">
        <v>140</v>
      </c>
      <c r="DO10" s="267">
        <v>28</v>
      </c>
      <c r="DP10" s="267">
        <v>11921</v>
      </c>
      <c r="DQ10" s="266">
        <v>895</v>
      </c>
      <c r="DR10" s="267">
        <v>923</v>
      </c>
      <c r="DS10" s="267">
        <v>12816</v>
      </c>
      <c r="DT10" s="178">
        <v>-9976</v>
      </c>
      <c r="DU10" s="267">
        <v>-9053</v>
      </c>
      <c r="DV10" s="267">
        <v>2840</v>
      </c>
    </row>
    <row r="11" spans="1:126">
      <c r="A11" s="268" t="s">
        <v>79</v>
      </c>
      <c r="B11" s="269" t="s">
        <v>5</v>
      </c>
      <c r="C11" s="265">
        <v>0</v>
      </c>
      <c r="D11" s="178">
        <v>568</v>
      </c>
      <c r="E11" s="178">
        <v>0</v>
      </c>
      <c r="F11" s="178">
        <v>240</v>
      </c>
      <c r="G11" s="178">
        <v>33</v>
      </c>
      <c r="H11" s="178">
        <v>0</v>
      </c>
      <c r="I11" s="178">
        <v>0</v>
      </c>
      <c r="J11" s="178">
        <v>66146</v>
      </c>
      <c r="K11" s="178">
        <v>5729</v>
      </c>
      <c r="L11" s="178">
        <v>159</v>
      </c>
      <c r="M11" s="178">
        <v>0</v>
      </c>
      <c r="N11" s="178">
        <v>1</v>
      </c>
      <c r="O11" s="178">
        <v>36</v>
      </c>
      <c r="P11" s="178">
        <v>12</v>
      </c>
      <c r="Q11" s="178">
        <v>0</v>
      </c>
      <c r="R11" s="178">
        <v>38</v>
      </c>
      <c r="S11" s="178">
        <v>3</v>
      </c>
      <c r="T11" s="178">
        <v>0</v>
      </c>
      <c r="U11" s="178">
        <v>0</v>
      </c>
      <c r="V11" s="178">
        <v>1</v>
      </c>
      <c r="W11" s="178">
        <v>0</v>
      </c>
      <c r="X11" s="178">
        <v>3</v>
      </c>
      <c r="Y11" s="178">
        <v>0</v>
      </c>
      <c r="Z11" s="178">
        <v>0</v>
      </c>
      <c r="AA11" s="178">
        <v>3628</v>
      </c>
      <c r="AB11" s="178">
        <v>526</v>
      </c>
      <c r="AC11" s="178">
        <v>0</v>
      </c>
      <c r="AD11" s="178">
        <v>0</v>
      </c>
      <c r="AE11" s="178">
        <v>1</v>
      </c>
      <c r="AF11" s="178">
        <v>0</v>
      </c>
      <c r="AG11" s="178">
        <v>202</v>
      </c>
      <c r="AH11" s="178">
        <v>0</v>
      </c>
      <c r="AI11" s="178">
        <v>0</v>
      </c>
      <c r="AJ11" s="178">
        <v>0</v>
      </c>
      <c r="AK11" s="178">
        <v>20</v>
      </c>
      <c r="AL11" s="178">
        <v>0</v>
      </c>
      <c r="AM11" s="178">
        <v>0</v>
      </c>
      <c r="AN11" s="178">
        <v>0</v>
      </c>
      <c r="AO11" s="178">
        <v>0</v>
      </c>
      <c r="AP11" s="178">
        <v>0</v>
      </c>
      <c r="AQ11" s="178">
        <v>0</v>
      </c>
      <c r="AR11" s="178">
        <v>0</v>
      </c>
      <c r="AS11" s="178">
        <v>0</v>
      </c>
      <c r="AT11" s="178">
        <v>0</v>
      </c>
      <c r="AU11" s="178">
        <v>0</v>
      </c>
      <c r="AV11" s="178">
        <v>0</v>
      </c>
      <c r="AW11" s="178">
        <v>0</v>
      </c>
      <c r="AX11" s="178">
        <v>0</v>
      </c>
      <c r="AY11" s="178">
        <v>0</v>
      </c>
      <c r="AZ11" s="178">
        <v>0</v>
      </c>
      <c r="BA11" s="178">
        <v>0</v>
      </c>
      <c r="BB11" s="178">
        <v>0</v>
      </c>
      <c r="BC11" s="178">
        <v>0</v>
      </c>
      <c r="BD11" s="178">
        <v>0</v>
      </c>
      <c r="BE11" s="178">
        <v>0</v>
      </c>
      <c r="BF11" s="178">
        <v>0</v>
      </c>
      <c r="BG11" s="178">
        <v>0</v>
      </c>
      <c r="BH11" s="178">
        <v>0</v>
      </c>
      <c r="BI11" s="178">
        <v>0</v>
      </c>
      <c r="BJ11" s="178">
        <v>425</v>
      </c>
      <c r="BK11" s="178">
        <v>0</v>
      </c>
      <c r="BL11" s="178">
        <v>0</v>
      </c>
      <c r="BM11" s="178">
        <v>0</v>
      </c>
      <c r="BN11" s="178">
        <v>0</v>
      </c>
      <c r="BO11" s="178">
        <v>0</v>
      </c>
      <c r="BP11" s="178">
        <v>0</v>
      </c>
      <c r="BQ11" s="178">
        <v>0</v>
      </c>
      <c r="BR11" s="178">
        <v>0</v>
      </c>
      <c r="BS11" s="178">
        <v>0</v>
      </c>
      <c r="BT11" s="178">
        <v>0</v>
      </c>
      <c r="BU11" s="178">
        <v>0</v>
      </c>
      <c r="BV11" s="178">
        <v>0</v>
      </c>
      <c r="BW11" s="178">
        <v>0</v>
      </c>
      <c r="BX11" s="178">
        <v>0</v>
      </c>
      <c r="BY11" s="178">
        <v>0</v>
      </c>
      <c r="BZ11" s="178">
        <v>0</v>
      </c>
      <c r="CA11" s="178">
        <v>0</v>
      </c>
      <c r="CB11" s="178">
        <v>0</v>
      </c>
      <c r="CC11" s="178">
        <v>0</v>
      </c>
      <c r="CD11" s="178">
        <v>0</v>
      </c>
      <c r="CE11" s="178">
        <v>0</v>
      </c>
      <c r="CF11" s="178">
        <v>1</v>
      </c>
      <c r="CG11" s="178">
        <v>0</v>
      </c>
      <c r="CH11" s="178">
        <v>0</v>
      </c>
      <c r="CI11" s="178">
        <v>0</v>
      </c>
      <c r="CJ11" s="178">
        <v>0</v>
      </c>
      <c r="CK11" s="178">
        <v>0</v>
      </c>
      <c r="CL11" s="178">
        <v>0</v>
      </c>
      <c r="CM11" s="178">
        <v>279</v>
      </c>
      <c r="CN11" s="178">
        <v>1105</v>
      </c>
      <c r="CO11" s="178">
        <v>13</v>
      </c>
      <c r="CP11" s="178">
        <v>945</v>
      </c>
      <c r="CQ11" s="178">
        <v>0</v>
      </c>
      <c r="CR11" s="178">
        <v>1005</v>
      </c>
      <c r="CS11" s="178">
        <v>2216</v>
      </c>
      <c r="CT11" s="178">
        <v>92</v>
      </c>
      <c r="CU11" s="178">
        <v>0</v>
      </c>
      <c r="CV11" s="178">
        <v>0</v>
      </c>
      <c r="CW11" s="178">
        <v>0</v>
      </c>
      <c r="CX11" s="178">
        <v>0</v>
      </c>
      <c r="CY11" s="178">
        <v>2625</v>
      </c>
      <c r="CZ11" s="178">
        <v>15807</v>
      </c>
      <c r="DA11" s="178">
        <v>0</v>
      </c>
      <c r="DB11" s="178">
        <v>1</v>
      </c>
      <c r="DC11" s="178">
        <v>0</v>
      </c>
      <c r="DD11" s="178">
        <v>452</v>
      </c>
      <c r="DE11" s="178">
        <v>0</v>
      </c>
      <c r="DF11" s="266">
        <v>0</v>
      </c>
      <c r="DG11" s="267">
        <v>102312</v>
      </c>
      <c r="DH11" s="178">
        <v>3796</v>
      </c>
      <c r="DI11" s="178">
        <v>155099</v>
      </c>
      <c r="DJ11" s="178">
        <v>0</v>
      </c>
      <c r="DK11" s="178">
        <v>0</v>
      </c>
      <c r="DL11" s="178">
        <v>0</v>
      </c>
      <c r="DM11" s="178">
        <v>0</v>
      </c>
      <c r="DN11" s="266">
        <v>-1918</v>
      </c>
      <c r="DO11" s="267">
        <v>156977</v>
      </c>
      <c r="DP11" s="267">
        <v>259289</v>
      </c>
      <c r="DQ11" s="266">
        <v>273510</v>
      </c>
      <c r="DR11" s="267">
        <v>430487</v>
      </c>
      <c r="DS11" s="267">
        <v>532799</v>
      </c>
      <c r="DT11" s="178">
        <v>-192735</v>
      </c>
      <c r="DU11" s="267">
        <v>237752</v>
      </c>
      <c r="DV11" s="267">
        <v>340064</v>
      </c>
    </row>
    <row r="12" spans="1:126">
      <c r="A12" s="268" t="s">
        <v>80</v>
      </c>
      <c r="B12" s="269" t="s">
        <v>7</v>
      </c>
      <c r="C12" s="265">
        <v>0</v>
      </c>
      <c r="D12" s="178">
        <v>7</v>
      </c>
      <c r="E12" s="178">
        <v>0</v>
      </c>
      <c r="F12" s="178">
        <v>0</v>
      </c>
      <c r="G12" s="178">
        <v>50</v>
      </c>
      <c r="H12" s="178">
        <v>0</v>
      </c>
      <c r="I12" s="178">
        <v>0</v>
      </c>
      <c r="J12" s="178">
        <v>272</v>
      </c>
      <c r="K12" s="178">
        <v>2658</v>
      </c>
      <c r="L12" s="178">
        <v>0</v>
      </c>
      <c r="M12" s="178">
        <v>0</v>
      </c>
      <c r="N12" s="178">
        <v>0</v>
      </c>
      <c r="O12" s="178">
        <v>0</v>
      </c>
      <c r="P12" s="178">
        <v>0</v>
      </c>
      <c r="Q12" s="178">
        <v>0</v>
      </c>
      <c r="R12" s="178">
        <v>0</v>
      </c>
      <c r="S12" s="178">
        <v>0</v>
      </c>
      <c r="T12" s="178">
        <v>0</v>
      </c>
      <c r="U12" s="178">
        <v>0</v>
      </c>
      <c r="V12" s="178">
        <v>0</v>
      </c>
      <c r="W12" s="178">
        <v>0</v>
      </c>
      <c r="X12" s="178">
        <v>0</v>
      </c>
      <c r="Y12" s="178">
        <v>0</v>
      </c>
      <c r="Z12" s="178">
        <v>0</v>
      </c>
      <c r="AA12" s="178">
        <v>31</v>
      </c>
      <c r="AB12" s="178">
        <v>0</v>
      </c>
      <c r="AC12" s="178">
        <v>0</v>
      </c>
      <c r="AD12" s="178">
        <v>0</v>
      </c>
      <c r="AE12" s="178">
        <v>0</v>
      </c>
      <c r="AF12" s="178">
        <v>0</v>
      </c>
      <c r="AG12" s="178">
        <v>0</v>
      </c>
      <c r="AH12" s="178">
        <v>0</v>
      </c>
      <c r="AI12" s="178">
        <v>0</v>
      </c>
      <c r="AJ12" s="178">
        <v>0</v>
      </c>
      <c r="AK12" s="178">
        <v>0</v>
      </c>
      <c r="AL12" s="178">
        <v>0</v>
      </c>
      <c r="AM12" s="178">
        <v>0</v>
      </c>
      <c r="AN12" s="178">
        <v>0</v>
      </c>
      <c r="AO12" s="178">
        <v>0</v>
      </c>
      <c r="AP12" s="178">
        <v>0</v>
      </c>
      <c r="AQ12" s="178">
        <v>0</v>
      </c>
      <c r="AR12" s="178">
        <v>0</v>
      </c>
      <c r="AS12" s="178">
        <v>0</v>
      </c>
      <c r="AT12" s="178">
        <v>0</v>
      </c>
      <c r="AU12" s="178">
        <v>0</v>
      </c>
      <c r="AV12" s="178">
        <v>0</v>
      </c>
      <c r="AW12" s="178">
        <v>0</v>
      </c>
      <c r="AX12" s="178">
        <v>0</v>
      </c>
      <c r="AY12" s="178">
        <v>0</v>
      </c>
      <c r="AZ12" s="178">
        <v>0</v>
      </c>
      <c r="BA12" s="178">
        <v>0</v>
      </c>
      <c r="BB12" s="178">
        <v>0</v>
      </c>
      <c r="BC12" s="178">
        <v>0</v>
      </c>
      <c r="BD12" s="178">
        <v>0</v>
      </c>
      <c r="BE12" s="178">
        <v>0</v>
      </c>
      <c r="BF12" s="178">
        <v>0</v>
      </c>
      <c r="BG12" s="178">
        <v>0</v>
      </c>
      <c r="BH12" s="178">
        <v>0</v>
      </c>
      <c r="BI12" s="178">
        <v>0</v>
      </c>
      <c r="BJ12" s="178">
        <v>0</v>
      </c>
      <c r="BK12" s="178">
        <v>0</v>
      </c>
      <c r="BL12" s="178">
        <v>0</v>
      </c>
      <c r="BM12" s="178">
        <v>0</v>
      </c>
      <c r="BN12" s="178">
        <v>0</v>
      </c>
      <c r="BO12" s="178">
        <v>0</v>
      </c>
      <c r="BP12" s="178">
        <v>0</v>
      </c>
      <c r="BQ12" s="178">
        <v>0</v>
      </c>
      <c r="BR12" s="178">
        <v>0</v>
      </c>
      <c r="BS12" s="178">
        <v>0</v>
      </c>
      <c r="BT12" s="178">
        <v>53</v>
      </c>
      <c r="BU12" s="178">
        <v>0</v>
      </c>
      <c r="BV12" s="178">
        <v>0</v>
      </c>
      <c r="BW12" s="178">
        <v>0</v>
      </c>
      <c r="BX12" s="178">
        <v>0</v>
      </c>
      <c r="BY12" s="178">
        <v>0</v>
      </c>
      <c r="BZ12" s="178">
        <v>0</v>
      </c>
      <c r="CA12" s="178">
        <v>0</v>
      </c>
      <c r="CB12" s="178">
        <v>0</v>
      </c>
      <c r="CC12" s="178">
        <v>0</v>
      </c>
      <c r="CD12" s="178">
        <v>0</v>
      </c>
      <c r="CE12" s="178">
        <v>0</v>
      </c>
      <c r="CF12" s="178">
        <v>3</v>
      </c>
      <c r="CG12" s="178">
        <v>0</v>
      </c>
      <c r="CH12" s="178">
        <v>0</v>
      </c>
      <c r="CI12" s="178">
        <v>0</v>
      </c>
      <c r="CJ12" s="178">
        <v>0</v>
      </c>
      <c r="CK12" s="178">
        <v>0</v>
      </c>
      <c r="CL12" s="178">
        <v>0</v>
      </c>
      <c r="CM12" s="178">
        <v>23</v>
      </c>
      <c r="CN12" s="178">
        <v>11</v>
      </c>
      <c r="CO12" s="178">
        <v>0</v>
      </c>
      <c r="CP12" s="178">
        <v>112</v>
      </c>
      <c r="CQ12" s="178">
        <v>0</v>
      </c>
      <c r="CR12" s="178">
        <v>83</v>
      </c>
      <c r="CS12" s="178">
        <v>183</v>
      </c>
      <c r="CT12" s="178">
        <v>0</v>
      </c>
      <c r="CU12" s="178">
        <v>0</v>
      </c>
      <c r="CV12" s="178">
        <v>0</v>
      </c>
      <c r="CW12" s="178">
        <v>0</v>
      </c>
      <c r="CX12" s="178">
        <v>1</v>
      </c>
      <c r="CY12" s="178">
        <v>785</v>
      </c>
      <c r="CZ12" s="178">
        <v>6221</v>
      </c>
      <c r="DA12" s="178">
        <v>0</v>
      </c>
      <c r="DB12" s="178">
        <v>0</v>
      </c>
      <c r="DC12" s="178">
        <v>0</v>
      </c>
      <c r="DD12" s="178">
        <v>105</v>
      </c>
      <c r="DE12" s="178">
        <v>0</v>
      </c>
      <c r="DF12" s="266">
        <v>220</v>
      </c>
      <c r="DG12" s="267">
        <v>10818</v>
      </c>
      <c r="DH12" s="178">
        <v>2038</v>
      </c>
      <c r="DI12" s="178">
        <v>45456</v>
      </c>
      <c r="DJ12" s="178">
        <v>0</v>
      </c>
      <c r="DK12" s="178">
        <v>0</v>
      </c>
      <c r="DL12" s="178">
        <v>0</v>
      </c>
      <c r="DM12" s="178">
        <v>0</v>
      </c>
      <c r="DN12" s="266">
        <v>-7</v>
      </c>
      <c r="DO12" s="267">
        <v>47487</v>
      </c>
      <c r="DP12" s="267">
        <v>58305</v>
      </c>
      <c r="DQ12" s="266">
        <v>32479</v>
      </c>
      <c r="DR12" s="267">
        <v>79966</v>
      </c>
      <c r="DS12" s="267">
        <v>90784</v>
      </c>
      <c r="DT12" s="178">
        <v>-53886</v>
      </c>
      <c r="DU12" s="267">
        <v>26080</v>
      </c>
      <c r="DV12" s="267">
        <v>36898</v>
      </c>
    </row>
    <row r="13" spans="1:126">
      <c r="A13" s="268" t="s">
        <v>81</v>
      </c>
      <c r="B13" s="269" t="s">
        <v>215</v>
      </c>
      <c r="C13" s="265">
        <v>1680</v>
      </c>
      <c r="D13" s="178">
        <v>12782</v>
      </c>
      <c r="E13" s="178">
        <v>493</v>
      </c>
      <c r="F13" s="178">
        <v>50</v>
      </c>
      <c r="G13" s="178">
        <v>60</v>
      </c>
      <c r="H13" s="178">
        <v>0</v>
      </c>
      <c r="I13" s="178">
        <v>0</v>
      </c>
      <c r="J13" s="178">
        <v>-4</v>
      </c>
      <c r="K13" s="178">
        <v>0</v>
      </c>
      <c r="L13" s="178">
        <v>17</v>
      </c>
      <c r="M13" s="178">
        <v>0</v>
      </c>
      <c r="N13" s="178">
        <v>0</v>
      </c>
      <c r="O13" s="178">
        <v>0</v>
      </c>
      <c r="P13" s="178">
        <v>0</v>
      </c>
      <c r="Q13" s="178">
        <v>0</v>
      </c>
      <c r="R13" s="178">
        <v>0</v>
      </c>
      <c r="S13" s="178">
        <v>0</v>
      </c>
      <c r="T13" s="178">
        <v>0</v>
      </c>
      <c r="U13" s="178">
        <v>0</v>
      </c>
      <c r="V13" s="178">
        <v>0</v>
      </c>
      <c r="W13" s="178">
        <v>0</v>
      </c>
      <c r="X13" s="178">
        <v>0</v>
      </c>
      <c r="Y13" s="178">
        <v>0</v>
      </c>
      <c r="Z13" s="178">
        <v>0</v>
      </c>
      <c r="AA13" s="178">
        <v>0</v>
      </c>
      <c r="AB13" s="178">
        <v>0</v>
      </c>
      <c r="AC13" s="178">
        <v>0</v>
      </c>
      <c r="AD13" s="178">
        <v>0</v>
      </c>
      <c r="AE13" s="178">
        <v>0</v>
      </c>
      <c r="AF13" s="178">
        <v>0</v>
      </c>
      <c r="AG13" s="178">
        <v>0</v>
      </c>
      <c r="AH13" s="178">
        <v>0</v>
      </c>
      <c r="AI13" s="178">
        <v>0</v>
      </c>
      <c r="AJ13" s="178">
        <v>0</v>
      </c>
      <c r="AK13" s="178">
        <v>0</v>
      </c>
      <c r="AL13" s="178">
        <v>0</v>
      </c>
      <c r="AM13" s="178">
        <v>0</v>
      </c>
      <c r="AN13" s="178">
        <v>0</v>
      </c>
      <c r="AO13" s="178">
        <v>0</v>
      </c>
      <c r="AP13" s="178">
        <v>0</v>
      </c>
      <c r="AQ13" s="178">
        <v>0</v>
      </c>
      <c r="AR13" s="178">
        <v>0</v>
      </c>
      <c r="AS13" s="178">
        <v>0</v>
      </c>
      <c r="AT13" s="178">
        <v>0</v>
      </c>
      <c r="AU13" s="178">
        <v>0</v>
      </c>
      <c r="AV13" s="178">
        <v>0</v>
      </c>
      <c r="AW13" s="178">
        <v>0</v>
      </c>
      <c r="AX13" s="178">
        <v>0</v>
      </c>
      <c r="AY13" s="178">
        <v>0</v>
      </c>
      <c r="AZ13" s="178">
        <v>0</v>
      </c>
      <c r="BA13" s="178">
        <v>0</v>
      </c>
      <c r="BB13" s="178">
        <v>0</v>
      </c>
      <c r="BC13" s="178">
        <v>0</v>
      </c>
      <c r="BD13" s="178">
        <v>0</v>
      </c>
      <c r="BE13" s="178">
        <v>0</v>
      </c>
      <c r="BF13" s="178">
        <v>0</v>
      </c>
      <c r="BG13" s="178">
        <v>0</v>
      </c>
      <c r="BH13" s="178">
        <v>0</v>
      </c>
      <c r="BI13" s="178">
        <v>0</v>
      </c>
      <c r="BJ13" s="178">
        <v>0</v>
      </c>
      <c r="BK13" s="178">
        <v>0</v>
      </c>
      <c r="BL13" s="178">
        <v>0</v>
      </c>
      <c r="BM13" s="178">
        <v>0</v>
      </c>
      <c r="BN13" s="178">
        <v>43</v>
      </c>
      <c r="BO13" s="178">
        <v>0</v>
      </c>
      <c r="BP13" s="178">
        <v>0</v>
      </c>
      <c r="BQ13" s="178">
        <v>0</v>
      </c>
      <c r="BR13" s="178">
        <v>0</v>
      </c>
      <c r="BS13" s="178">
        <v>0</v>
      </c>
      <c r="BT13" s="178">
        <v>30</v>
      </c>
      <c r="BU13" s="178">
        <v>0</v>
      </c>
      <c r="BV13" s="178">
        <v>0</v>
      </c>
      <c r="BW13" s="178">
        <v>0</v>
      </c>
      <c r="BX13" s="178">
        <v>0</v>
      </c>
      <c r="BY13" s="178">
        <v>0</v>
      </c>
      <c r="BZ13" s="178">
        <v>0</v>
      </c>
      <c r="CA13" s="178">
        <v>0</v>
      </c>
      <c r="CB13" s="178">
        <v>0</v>
      </c>
      <c r="CC13" s="178">
        <v>0</v>
      </c>
      <c r="CD13" s="178">
        <v>0</v>
      </c>
      <c r="CE13" s="178">
        <v>0</v>
      </c>
      <c r="CF13" s="178">
        <v>0</v>
      </c>
      <c r="CG13" s="178">
        <v>0</v>
      </c>
      <c r="CH13" s="178">
        <v>0</v>
      </c>
      <c r="CI13" s="178">
        <v>0</v>
      </c>
      <c r="CJ13" s="178">
        <v>0</v>
      </c>
      <c r="CK13" s="178">
        <v>0</v>
      </c>
      <c r="CL13" s="178">
        <v>0</v>
      </c>
      <c r="CM13" s="178">
        <v>0</v>
      </c>
      <c r="CN13" s="178">
        <v>87</v>
      </c>
      <c r="CO13" s="178">
        <v>112</v>
      </c>
      <c r="CP13" s="178">
        <v>20</v>
      </c>
      <c r="CQ13" s="178">
        <v>0</v>
      </c>
      <c r="CR13" s="178">
        <v>6</v>
      </c>
      <c r="CS13" s="178">
        <v>3</v>
      </c>
      <c r="CT13" s="178">
        <v>0</v>
      </c>
      <c r="CU13" s="178">
        <v>0</v>
      </c>
      <c r="CV13" s="178">
        <v>0</v>
      </c>
      <c r="CW13" s="178">
        <v>0</v>
      </c>
      <c r="CX13" s="178">
        <v>0</v>
      </c>
      <c r="CY13" s="178">
        <v>0</v>
      </c>
      <c r="CZ13" s="178">
        <v>0</v>
      </c>
      <c r="DA13" s="178">
        <v>0</v>
      </c>
      <c r="DB13" s="178">
        <v>26</v>
      </c>
      <c r="DC13" s="178">
        <v>30</v>
      </c>
      <c r="DD13" s="178">
        <v>0</v>
      </c>
      <c r="DE13" s="178">
        <v>0</v>
      </c>
      <c r="DF13" s="266">
        <v>0</v>
      </c>
      <c r="DG13" s="267">
        <v>15435</v>
      </c>
      <c r="DH13" s="178">
        <v>0</v>
      </c>
      <c r="DI13" s="178">
        <v>1585</v>
      </c>
      <c r="DJ13" s="178">
        <v>0</v>
      </c>
      <c r="DK13" s="178">
        <v>0</v>
      </c>
      <c r="DL13" s="178">
        <v>0</v>
      </c>
      <c r="DM13" s="178">
        <v>0</v>
      </c>
      <c r="DN13" s="266">
        <v>-2</v>
      </c>
      <c r="DO13" s="267">
        <v>1583</v>
      </c>
      <c r="DP13" s="267">
        <v>17018</v>
      </c>
      <c r="DQ13" s="266">
        <v>990</v>
      </c>
      <c r="DR13" s="267">
        <v>2573</v>
      </c>
      <c r="DS13" s="267">
        <v>18008</v>
      </c>
      <c r="DT13" s="178">
        <v>-16709</v>
      </c>
      <c r="DU13" s="267">
        <v>-14136</v>
      </c>
      <c r="DV13" s="267">
        <v>1299</v>
      </c>
    </row>
    <row r="14" spans="1:126">
      <c r="A14" s="268" t="s">
        <v>82</v>
      </c>
      <c r="B14" s="269" t="s">
        <v>10</v>
      </c>
      <c r="C14" s="265">
        <v>0</v>
      </c>
      <c r="D14" s="178">
        <v>0</v>
      </c>
      <c r="E14" s="178">
        <v>0</v>
      </c>
      <c r="F14" s="178">
        <v>0</v>
      </c>
      <c r="G14" s="178">
        <v>0</v>
      </c>
      <c r="H14" s="178">
        <v>0</v>
      </c>
      <c r="I14" s="178">
        <v>0</v>
      </c>
      <c r="J14" s="178">
        <v>0</v>
      </c>
      <c r="K14" s="178">
        <v>0</v>
      </c>
      <c r="L14" s="178">
        <v>0</v>
      </c>
      <c r="M14" s="178">
        <v>0</v>
      </c>
      <c r="N14" s="178">
        <v>0</v>
      </c>
      <c r="O14" s="178">
        <v>0</v>
      </c>
      <c r="P14" s="178">
        <v>0</v>
      </c>
      <c r="Q14" s="178">
        <v>0</v>
      </c>
      <c r="R14" s="178">
        <v>0</v>
      </c>
      <c r="S14" s="178">
        <v>0</v>
      </c>
      <c r="T14" s="178">
        <v>0</v>
      </c>
      <c r="U14" s="178">
        <v>0</v>
      </c>
      <c r="V14" s="178">
        <v>0</v>
      </c>
      <c r="W14" s="178">
        <v>0</v>
      </c>
      <c r="X14" s="178">
        <v>0</v>
      </c>
      <c r="Y14" s="178">
        <v>0</v>
      </c>
      <c r="Z14" s="178">
        <v>0</v>
      </c>
      <c r="AA14" s="178">
        <v>0</v>
      </c>
      <c r="AB14" s="178">
        <v>0</v>
      </c>
      <c r="AC14" s="178">
        <v>0</v>
      </c>
      <c r="AD14" s="178">
        <v>0</v>
      </c>
      <c r="AE14" s="178">
        <v>0</v>
      </c>
      <c r="AF14" s="178">
        <v>0</v>
      </c>
      <c r="AG14" s="178">
        <v>0</v>
      </c>
      <c r="AH14" s="178">
        <v>0</v>
      </c>
      <c r="AI14" s="178">
        <v>0</v>
      </c>
      <c r="AJ14" s="178">
        <v>0</v>
      </c>
      <c r="AK14" s="178">
        <v>0</v>
      </c>
      <c r="AL14" s="178">
        <v>0</v>
      </c>
      <c r="AM14" s="178">
        <v>0</v>
      </c>
      <c r="AN14" s="178">
        <v>0</v>
      </c>
      <c r="AO14" s="178">
        <v>0</v>
      </c>
      <c r="AP14" s="178">
        <v>0</v>
      </c>
      <c r="AQ14" s="178">
        <v>0</v>
      </c>
      <c r="AR14" s="178">
        <v>0</v>
      </c>
      <c r="AS14" s="178">
        <v>0</v>
      </c>
      <c r="AT14" s="178">
        <v>0</v>
      </c>
      <c r="AU14" s="178">
        <v>0</v>
      </c>
      <c r="AV14" s="178">
        <v>0</v>
      </c>
      <c r="AW14" s="178">
        <v>0</v>
      </c>
      <c r="AX14" s="178">
        <v>0</v>
      </c>
      <c r="AY14" s="178">
        <v>0</v>
      </c>
      <c r="AZ14" s="178">
        <v>0</v>
      </c>
      <c r="BA14" s="178">
        <v>0</v>
      </c>
      <c r="BB14" s="178">
        <v>0</v>
      </c>
      <c r="BC14" s="178">
        <v>0</v>
      </c>
      <c r="BD14" s="178">
        <v>0</v>
      </c>
      <c r="BE14" s="178">
        <v>0</v>
      </c>
      <c r="BF14" s="178">
        <v>0</v>
      </c>
      <c r="BG14" s="178">
        <v>0</v>
      </c>
      <c r="BH14" s="178">
        <v>0</v>
      </c>
      <c r="BI14" s="178">
        <v>0</v>
      </c>
      <c r="BJ14" s="178">
        <v>0</v>
      </c>
      <c r="BK14" s="178">
        <v>0</v>
      </c>
      <c r="BL14" s="178">
        <v>0</v>
      </c>
      <c r="BM14" s="178">
        <v>0</v>
      </c>
      <c r="BN14" s="178">
        <v>0</v>
      </c>
      <c r="BO14" s="178">
        <v>0</v>
      </c>
      <c r="BP14" s="178">
        <v>0</v>
      </c>
      <c r="BQ14" s="178">
        <v>0</v>
      </c>
      <c r="BR14" s="178">
        <v>0</v>
      </c>
      <c r="BS14" s="178">
        <v>0</v>
      </c>
      <c r="BT14" s="178">
        <v>0</v>
      </c>
      <c r="BU14" s="178">
        <v>0</v>
      </c>
      <c r="BV14" s="178">
        <v>0</v>
      </c>
      <c r="BW14" s="178">
        <v>0</v>
      </c>
      <c r="BX14" s="178">
        <v>0</v>
      </c>
      <c r="BY14" s="178">
        <v>0</v>
      </c>
      <c r="BZ14" s="178">
        <v>0</v>
      </c>
      <c r="CA14" s="178">
        <v>0</v>
      </c>
      <c r="CB14" s="178">
        <v>0</v>
      </c>
      <c r="CC14" s="178">
        <v>0</v>
      </c>
      <c r="CD14" s="178">
        <v>0</v>
      </c>
      <c r="CE14" s="178">
        <v>0</v>
      </c>
      <c r="CF14" s="178">
        <v>0</v>
      </c>
      <c r="CG14" s="178">
        <v>0</v>
      </c>
      <c r="CH14" s="178">
        <v>0</v>
      </c>
      <c r="CI14" s="178">
        <v>0</v>
      </c>
      <c r="CJ14" s="178">
        <v>0</v>
      </c>
      <c r="CK14" s="178">
        <v>0</v>
      </c>
      <c r="CL14" s="178">
        <v>0</v>
      </c>
      <c r="CM14" s="178">
        <v>0</v>
      </c>
      <c r="CN14" s="178">
        <v>0</v>
      </c>
      <c r="CO14" s="178">
        <v>0</v>
      </c>
      <c r="CP14" s="178">
        <v>0</v>
      </c>
      <c r="CQ14" s="178">
        <v>0</v>
      </c>
      <c r="CR14" s="178">
        <v>0</v>
      </c>
      <c r="CS14" s="178">
        <v>0</v>
      </c>
      <c r="CT14" s="178">
        <v>0</v>
      </c>
      <c r="CU14" s="178">
        <v>0</v>
      </c>
      <c r="CV14" s="178">
        <v>0</v>
      </c>
      <c r="CW14" s="178">
        <v>0</v>
      </c>
      <c r="CX14" s="178">
        <v>0</v>
      </c>
      <c r="CY14" s="178">
        <v>0</v>
      </c>
      <c r="CZ14" s="178">
        <v>0</v>
      </c>
      <c r="DA14" s="178">
        <v>0</v>
      </c>
      <c r="DB14" s="178">
        <v>0</v>
      </c>
      <c r="DC14" s="178">
        <v>0</v>
      </c>
      <c r="DD14" s="178">
        <v>0</v>
      </c>
      <c r="DE14" s="178">
        <v>0</v>
      </c>
      <c r="DF14" s="266">
        <v>0</v>
      </c>
      <c r="DG14" s="267">
        <v>0</v>
      </c>
      <c r="DH14" s="178">
        <v>1355</v>
      </c>
      <c r="DI14" s="178">
        <v>22416</v>
      </c>
      <c r="DJ14" s="178">
        <v>0</v>
      </c>
      <c r="DK14" s="178">
        <v>0</v>
      </c>
      <c r="DL14" s="178">
        <v>0</v>
      </c>
      <c r="DM14" s="178">
        <v>0</v>
      </c>
      <c r="DN14" s="266">
        <v>-127</v>
      </c>
      <c r="DO14" s="267">
        <v>23644</v>
      </c>
      <c r="DP14" s="267">
        <v>23644</v>
      </c>
      <c r="DQ14" s="266">
        <v>0</v>
      </c>
      <c r="DR14" s="267">
        <v>23644</v>
      </c>
      <c r="DS14" s="267">
        <v>23644</v>
      </c>
      <c r="DT14" s="178">
        <v>-23644</v>
      </c>
      <c r="DU14" s="267">
        <v>0</v>
      </c>
      <c r="DV14" s="267">
        <v>0</v>
      </c>
    </row>
    <row r="15" spans="1:126">
      <c r="A15" s="268" t="s">
        <v>216</v>
      </c>
      <c r="B15" s="269" t="s">
        <v>11</v>
      </c>
      <c r="C15" s="265">
        <v>25</v>
      </c>
      <c r="D15" s="178">
        <v>0</v>
      </c>
      <c r="E15" s="178">
        <v>1</v>
      </c>
      <c r="F15" s="178">
        <v>13</v>
      </c>
      <c r="G15" s="178">
        <v>43</v>
      </c>
      <c r="H15" s="178">
        <v>0</v>
      </c>
      <c r="I15" s="178">
        <v>0</v>
      </c>
      <c r="J15" s="178">
        <v>1</v>
      </c>
      <c r="K15" s="178">
        <v>0</v>
      </c>
      <c r="L15" s="178">
        <v>0</v>
      </c>
      <c r="M15" s="178">
        <v>0</v>
      </c>
      <c r="N15" s="178">
        <v>3483</v>
      </c>
      <c r="O15" s="178">
        <v>9859</v>
      </c>
      <c r="P15" s="178">
        <v>10</v>
      </c>
      <c r="Q15" s="178">
        <v>67</v>
      </c>
      <c r="R15" s="178">
        <v>1</v>
      </c>
      <c r="S15" s="178">
        <v>339</v>
      </c>
      <c r="T15" s="178">
        <v>6</v>
      </c>
      <c r="U15" s="178">
        <v>0</v>
      </c>
      <c r="V15" s="178">
        <v>0</v>
      </c>
      <c r="W15" s="178">
        <v>0</v>
      </c>
      <c r="X15" s="178">
        <v>0</v>
      </c>
      <c r="Y15" s="178">
        <v>0</v>
      </c>
      <c r="Z15" s="178">
        <v>0</v>
      </c>
      <c r="AA15" s="178">
        <v>0</v>
      </c>
      <c r="AB15" s="178">
        <v>3</v>
      </c>
      <c r="AC15" s="178">
        <v>0</v>
      </c>
      <c r="AD15" s="178">
        <v>0</v>
      </c>
      <c r="AE15" s="178">
        <v>17</v>
      </c>
      <c r="AF15" s="178">
        <v>18</v>
      </c>
      <c r="AG15" s="178">
        <v>556</v>
      </c>
      <c r="AH15" s="178">
        <v>-1</v>
      </c>
      <c r="AI15" s="178">
        <v>0</v>
      </c>
      <c r="AJ15" s="178">
        <v>0</v>
      </c>
      <c r="AK15" s="178">
        <v>11</v>
      </c>
      <c r="AL15" s="178">
        <v>0</v>
      </c>
      <c r="AM15" s="178">
        <v>0</v>
      </c>
      <c r="AN15" s="178">
        <v>0</v>
      </c>
      <c r="AO15" s="178">
        <v>0</v>
      </c>
      <c r="AP15" s="178">
        <v>0</v>
      </c>
      <c r="AQ15" s="178">
        <v>3</v>
      </c>
      <c r="AR15" s="178">
        <v>7</v>
      </c>
      <c r="AS15" s="178">
        <v>11</v>
      </c>
      <c r="AT15" s="178">
        <v>2</v>
      </c>
      <c r="AU15" s="178">
        <v>38</v>
      </c>
      <c r="AV15" s="178">
        <v>41</v>
      </c>
      <c r="AW15" s="178">
        <v>75</v>
      </c>
      <c r="AX15" s="178">
        <v>66</v>
      </c>
      <c r="AY15" s="178">
        <v>0</v>
      </c>
      <c r="AZ15" s="178">
        <v>7</v>
      </c>
      <c r="BA15" s="178">
        <v>0</v>
      </c>
      <c r="BB15" s="178">
        <v>0</v>
      </c>
      <c r="BC15" s="178">
        <v>3</v>
      </c>
      <c r="BD15" s="178">
        <v>0</v>
      </c>
      <c r="BE15" s="178">
        <v>0</v>
      </c>
      <c r="BF15" s="178">
        <v>0</v>
      </c>
      <c r="BG15" s="178">
        <v>43</v>
      </c>
      <c r="BH15" s="178">
        <v>1</v>
      </c>
      <c r="BI15" s="178">
        <v>0</v>
      </c>
      <c r="BJ15" s="178">
        <v>413</v>
      </c>
      <c r="BK15" s="178">
        <v>0</v>
      </c>
      <c r="BL15" s="178">
        <v>107</v>
      </c>
      <c r="BM15" s="178">
        <v>251</v>
      </c>
      <c r="BN15" s="178">
        <v>108</v>
      </c>
      <c r="BO15" s="178">
        <v>13</v>
      </c>
      <c r="BP15" s="178">
        <v>0</v>
      </c>
      <c r="BQ15" s="178">
        <v>0</v>
      </c>
      <c r="BR15" s="178">
        <v>3</v>
      </c>
      <c r="BS15" s="178">
        <v>3</v>
      </c>
      <c r="BT15" s="178">
        <v>168</v>
      </c>
      <c r="BU15" s="178">
        <v>1</v>
      </c>
      <c r="BV15" s="178">
        <v>0</v>
      </c>
      <c r="BW15" s="178">
        <v>0</v>
      </c>
      <c r="BX15" s="178">
        <v>0</v>
      </c>
      <c r="BY15" s="178">
        <v>4</v>
      </c>
      <c r="BZ15" s="178">
        <v>10</v>
      </c>
      <c r="CA15" s="178">
        <v>2</v>
      </c>
      <c r="CB15" s="178">
        <v>11</v>
      </c>
      <c r="CC15" s="178">
        <v>0</v>
      </c>
      <c r="CD15" s="178">
        <v>0</v>
      </c>
      <c r="CE15" s="178">
        <v>5</v>
      </c>
      <c r="CF15" s="178">
        <v>14</v>
      </c>
      <c r="CG15" s="178">
        <v>0</v>
      </c>
      <c r="CH15" s="178">
        <v>1</v>
      </c>
      <c r="CI15" s="178">
        <v>0</v>
      </c>
      <c r="CJ15" s="178">
        <v>12</v>
      </c>
      <c r="CK15" s="178">
        <v>0</v>
      </c>
      <c r="CL15" s="178">
        <v>0</v>
      </c>
      <c r="CM15" s="178">
        <v>29</v>
      </c>
      <c r="CN15" s="178">
        <v>0</v>
      </c>
      <c r="CO15" s="178">
        <v>0</v>
      </c>
      <c r="CP15" s="178">
        <v>26</v>
      </c>
      <c r="CQ15" s="178">
        <v>46</v>
      </c>
      <c r="CR15" s="178">
        <v>8</v>
      </c>
      <c r="CS15" s="178">
        <v>7</v>
      </c>
      <c r="CT15" s="178">
        <v>8</v>
      </c>
      <c r="CU15" s="178">
        <v>4</v>
      </c>
      <c r="CV15" s="178">
        <v>0</v>
      </c>
      <c r="CW15" s="178">
        <v>2</v>
      </c>
      <c r="CX15" s="178">
        <v>60</v>
      </c>
      <c r="CY15" s="178">
        <v>34</v>
      </c>
      <c r="CZ15" s="178">
        <v>0</v>
      </c>
      <c r="DA15" s="178">
        <v>4</v>
      </c>
      <c r="DB15" s="178">
        <v>87</v>
      </c>
      <c r="DC15" s="178">
        <v>0</v>
      </c>
      <c r="DD15" s="178">
        <v>13</v>
      </c>
      <c r="DE15" s="178">
        <v>159</v>
      </c>
      <c r="DF15" s="266">
        <v>3</v>
      </c>
      <c r="DG15" s="267">
        <v>16365</v>
      </c>
      <c r="DH15" s="178">
        <v>8</v>
      </c>
      <c r="DI15" s="178">
        <v>606</v>
      </c>
      <c r="DJ15" s="178">
        <v>0</v>
      </c>
      <c r="DK15" s="178">
        <v>0</v>
      </c>
      <c r="DL15" s="178">
        <v>14</v>
      </c>
      <c r="DM15" s="178">
        <v>245</v>
      </c>
      <c r="DN15" s="266">
        <v>-481</v>
      </c>
      <c r="DO15" s="267">
        <v>392</v>
      </c>
      <c r="DP15" s="267">
        <v>16757</v>
      </c>
      <c r="DQ15" s="266">
        <v>18325</v>
      </c>
      <c r="DR15" s="267">
        <v>18717</v>
      </c>
      <c r="DS15" s="267">
        <v>35082</v>
      </c>
      <c r="DT15" s="178">
        <v>-14621</v>
      </c>
      <c r="DU15" s="267">
        <v>4096</v>
      </c>
      <c r="DV15" s="267">
        <v>20461</v>
      </c>
    </row>
    <row r="16" spans="1:126">
      <c r="A16" s="268" t="s">
        <v>217</v>
      </c>
      <c r="B16" s="269" t="s">
        <v>13</v>
      </c>
      <c r="C16" s="265">
        <v>708</v>
      </c>
      <c r="D16" s="178">
        <v>15</v>
      </c>
      <c r="E16" s="178">
        <v>89</v>
      </c>
      <c r="F16" s="178">
        <v>2</v>
      </c>
      <c r="G16" s="178">
        <v>18</v>
      </c>
      <c r="H16" s="178">
        <v>1</v>
      </c>
      <c r="I16" s="178">
        <v>7</v>
      </c>
      <c r="J16" s="178">
        <v>227</v>
      </c>
      <c r="K16" s="178">
        <v>25</v>
      </c>
      <c r="L16" s="178">
        <v>0</v>
      </c>
      <c r="M16" s="178">
        <v>0</v>
      </c>
      <c r="N16" s="178">
        <v>57</v>
      </c>
      <c r="O16" s="178">
        <v>554</v>
      </c>
      <c r="P16" s="178">
        <v>21</v>
      </c>
      <c r="Q16" s="178">
        <v>28</v>
      </c>
      <c r="R16" s="178">
        <v>7</v>
      </c>
      <c r="S16" s="178">
        <v>64</v>
      </c>
      <c r="T16" s="178">
        <v>16</v>
      </c>
      <c r="U16" s="178">
        <v>0</v>
      </c>
      <c r="V16" s="178">
        <v>12</v>
      </c>
      <c r="W16" s="178">
        <v>0</v>
      </c>
      <c r="X16" s="178">
        <v>1</v>
      </c>
      <c r="Y16" s="178">
        <v>0</v>
      </c>
      <c r="Z16" s="178">
        <v>0</v>
      </c>
      <c r="AA16" s="178">
        <v>535</v>
      </c>
      <c r="AB16" s="178">
        <v>26</v>
      </c>
      <c r="AC16" s="178">
        <v>0</v>
      </c>
      <c r="AD16" s="178">
        <v>3</v>
      </c>
      <c r="AE16" s="178">
        <v>58</v>
      </c>
      <c r="AF16" s="178">
        <v>5</v>
      </c>
      <c r="AG16" s="178">
        <v>48</v>
      </c>
      <c r="AH16" s="178">
        <v>141</v>
      </c>
      <c r="AI16" s="178">
        <v>18</v>
      </c>
      <c r="AJ16" s="178">
        <v>3</v>
      </c>
      <c r="AK16" s="178">
        <v>49</v>
      </c>
      <c r="AL16" s="178">
        <v>0</v>
      </c>
      <c r="AM16" s="178">
        <v>0</v>
      </c>
      <c r="AN16" s="178">
        <v>12</v>
      </c>
      <c r="AO16" s="178">
        <v>3</v>
      </c>
      <c r="AP16" s="178">
        <v>2</v>
      </c>
      <c r="AQ16" s="178">
        <v>25</v>
      </c>
      <c r="AR16" s="178">
        <v>38</v>
      </c>
      <c r="AS16" s="178">
        <v>34</v>
      </c>
      <c r="AT16" s="178">
        <v>46</v>
      </c>
      <c r="AU16" s="178">
        <v>94</v>
      </c>
      <c r="AV16" s="178">
        <v>75</v>
      </c>
      <c r="AW16" s="178">
        <v>94</v>
      </c>
      <c r="AX16" s="178">
        <v>1518</v>
      </c>
      <c r="AY16" s="178">
        <v>143</v>
      </c>
      <c r="AZ16" s="178">
        <v>15</v>
      </c>
      <c r="BA16" s="178">
        <v>7</v>
      </c>
      <c r="BB16" s="178">
        <v>11</v>
      </c>
      <c r="BC16" s="178">
        <v>49</v>
      </c>
      <c r="BD16" s="178">
        <v>43</v>
      </c>
      <c r="BE16" s="178">
        <v>0</v>
      </c>
      <c r="BF16" s="178">
        <v>1</v>
      </c>
      <c r="BG16" s="178">
        <v>42</v>
      </c>
      <c r="BH16" s="178">
        <v>0</v>
      </c>
      <c r="BI16" s="178">
        <v>2</v>
      </c>
      <c r="BJ16" s="178">
        <v>400</v>
      </c>
      <c r="BK16" s="178">
        <v>6</v>
      </c>
      <c r="BL16" s="178">
        <v>887</v>
      </c>
      <c r="BM16" s="178">
        <v>165</v>
      </c>
      <c r="BN16" s="178">
        <v>333</v>
      </c>
      <c r="BO16" s="178">
        <v>108</v>
      </c>
      <c r="BP16" s="178">
        <v>22</v>
      </c>
      <c r="BQ16" s="178">
        <v>3</v>
      </c>
      <c r="BR16" s="178">
        <v>32</v>
      </c>
      <c r="BS16" s="178">
        <v>126</v>
      </c>
      <c r="BT16" s="178">
        <v>2373</v>
      </c>
      <c r="BU16" s="178">
        <v>287</v>
      </c>
      <c r="BV16" s="178">
        <v>7</v>
      </c>
      <c r="BW16" s="178">
        <v>2</v>
      </c>
      <c r="BX16" s="178">
        <v>0</v>
      </c>
      <c r="BY16" s="178">
        <v>4</v>
      </c>
      <c r="BZ16" s="178">
        <v>112</v>
      </c>
      <c r="CA16" s="178">
        <v>59</v>
      </c>
      <c r="CB16" s="178">
        <v>7</v>
      </c>
      <c r="CC16" s="178">
        <v>1</v>
      </c>
      <c r="CD16" s="178">
        <v>0</v>
      </c>
      <c r="CE16" s="178">
        <v>15</v>
      </c>
      <c r="CF16" s="178">
        <v>38</v>
      </c>
      <c r="CG16" s="178">
        <v>12</v>
      </c>
      <c r="CH16" s="178">
        <v>39</v>
      </c>
      <c r="CI16" s="178">
        <v>12</v>
      </c>
      <c r="CJ16" s="178">
        <v>28</v>
      </c>
      <c r="CK16" s="178">
        <v>3</v>
      </c>
      <c r="CL16" s="178">
        <v>9</v>
      </c>
      <c r="CM16" s="178">
        <v>1821</v>
      </c>
      <c r="CN16" s="178">
        <v>24</v>
      </c>
      <c r="CO16" s="178">
        <v>122</v>
      </c>
      <c r="CP16" s="178">
        <v>965</v>
      </c>
      <c r="CQ16" s="178">
        <v>217</v>
      </c>
      <c r="CR16" s="178">
        <v>667</v>
      </c>
      <c r="CS16" s="178">
        <v>339</v>
      </c>
      <c r="CT16" s="178">
        <v>1425</v>
      </c>
      <c r="CU16" s="178">
        <v>128</v>
      </c>
      <c r="CV16" s="178">
        <v>1</v>
      </c>
      <c r="CW16" s="178">
        <v>52</v>
      </c>
      <c r="CX16" s="178">
        <v>344</v>
      </c>
      <c r="CY16" s="178">
        <v>190</v>
      </c>
      <c r="CZ16" s="178">
        <v>110</v>
      </c>
      <c r="DA16" s="178">
        <v>308</v>
      </c>
      <c r="DB16" s="178">
        <v>108</v>
      </c>
      <c r="DC16" s="178">
        <v>31</v>
      </c>
      <c r="DD16" s="178">
        <v>142</v>
      </c>
      <c r="DE16" s="178">
        <v>60</v>
      </c>
      <c r="DF16" s="266">
        <v>8</v>
      </c>
      <c r="DG16" s="267">
        <v>17144</v>
      </c>
      <c r="DH16" s="178">
        <v>982</v>
      </c>
      <c r="DI16" s="178">
        <v>26355</v>
      </c>
      <c r="DJ16" s="178">
        <v>0</v>
      </c>
      <c r="DK16" s="178">
        <v>0</v>
      </c>
      <c r="DL16" s="178">
        <v>0</v>
      </c>
      <c r="DM16" s="178">
        <v>1975</v>
      </c>
      <c r="DN16" s="266">
        <v>-427</v>
      </c>
      <c r="DO16" s="267">
        <v>28885</v>
      </c>
      <c r="DP16" s="267">
        <v>46029</v>
      </c>
      <c r="DQ16" s="266">
        <v>63222</v>
      </c>
      <c r="DR16" s="267">
        <v>92107</v>
      </c>
      <c r="DS16" s="267">
        <v>109251</v>
      </c>
      <c r="DT16" s="178">
        <v>-44249</v>
      </c>
      <c r="DU16" s="267">
        <v>47858</v>
      </c>
      <c r="DV16" s="267">
        <v>65002</v>
      </c>
    </row>
    <row r="17" spans="1:126">
      <c r="A17" s="268" t="s">
        <v>218</v>
      </c>
      <c r="B17" s="269" t="s">
        <v>219</v>
      </c>
      <c r="C17" s="265">
        <v>90</v>
      </c>
      <c r="D17" s="178">
        <v>310</v>
      </c>
      <c r="E17" s="178">
        <v>0</v>
      </c>
      <c r="F17" s="178">
        <v>317</v>
      </c>
      <c r="G17" s="178">
        <v>3</v>
      </c>
      <c r="H17" s="178">
        <v>0</v>
      </c>
      <c r="I17" s="178">
        <v>1</v>
      </c>
      <c r="J17" s="178">
        <v>131</v>
      </c>
      <c r="K17" s="178">
        <v>12</v>
      </c>
      <c r="L17" s="178">
        <v>12</v>
      </c>
      <c r="M17" s="178">
        <v>0</v>
      </c>
      <c r="N17" s="178">
        <v>3</v>
      </c>
      <c r="O17" s="178">
        <v>5</v>
      </c>
      <c r="P17" s="178">
        <v>2405</v>
      </c>
      <c r="Q17" s="178">
        <v>3142</v>
      </c>
      <c r="R17" s="178">
        <v>26</v>
      </c>
      <c r="S17" s="178">
        <v>256</v>
      </c>
      <c r="T17" s="178">
        <v>2</v>
      </c>
      <c r="U17" s="178">
        <v>0</v>
      </c>
      <c r="V17" s="178">
        <v>0</v>
      </c>
      <c r="W17" s="178">
        <v>0</v>
      </c>
      <c r="X17" s="178">
        <v>0</v>
      </c>
      <c r="Y17" s="178">
        <v>0</v>
      </c>
      <c r="Z17" s="178">
        <v>0</v>
      </c>
      <c r="AA17" s="178">
        <v>5</v>
      </c>
      <c r="AB17" s="178">
        <v>15</v>
      </c>
      <c r="AC17" s="178">
        <v>0</v>
      </c>
      <c r="AD17" s="178">
        <v>0</v>
      </c>
      <c r="AE17" s="178">
        <v>20</v>
      </c>
      <c r="AF17" s="178">
        <v>0</v>
      </c>
      <c r="AG17" s="178">
        <v>16</v>
      </c>
      <c r="AH17" s="178">
        <v>167</v>
      </c>
      <c r="AI17" s="178">
        <v>1</v>
      </c>
      <c r="AJ17" s="178">
        <v>12</v>
      </c>
      <c r="AK17" s="178">
        <v>32</v>
      </c>
      <c r="AL17" s="178">
        <v>0</v>
      </c>
      <c r="AM17" s="178">
        <v>0</v>
      </c>
      <c r="AN17" s="178">
        <v>3</v>
      </c>
      <c r="AO17" s="178">
        <v>0</v>
      </c>
      <c r="AP17" s="178">
        <v>0</v>
      </c>
      <c r="AQ17" s="178">
        <v>4</v>
      </c>
      <c r="AR17" s="178">
        <v>98</v>
      </c>
      <c r="AS17" s="178">
        <v>21</v>
      </c>
      <c r="AT17" s="178">
        <v>3</v>
      </c>
      <c r="AU17" s="178">
        <v>15</v>
      </c>
      <c r="AV17" s="178">
        <v>29</v>
      </c>
      <c r="AW17" s="178">
        <v>4</v>
      </c>
      <c r="AX17" s="178">
        <v>70</v>
      </c>
      <c r="AY17" s="178">
        <v>12</v>
      </c>
      <c r="AZ17" s="178">
        <v>1</v>
      </c>
      <c r="BA17" s="178">
        <v>0</v>
      </c>
      <c r="BB17" s="178">
        <v>13</v>
      </c>
      <c r="BC17" s="178">
        <v>3</v>
      </c>
      <c r="BD17" s="178">
        <v>13</v>
      </c>
      <c r="BE17" s="178">
        <v>0</v>
      </c>
      <c r="BF17" s="178">
        <v>0</v>
      </c>
      <c r="BG17" s="178">
        <v>11</v>
      </c>
      <c r="BH17" s="178">
        <v>0</v>
      </c>
      <c r="BI17" s="178">
        <v>1</v>
      </c>
      <c r="BJ17" s="178">
        <v>3460</v>
      </c>
      <c r="BK17" s="178">
        <v>0</v>
      </c>
      <c r="BL17" s="178">
        <v>14717</v>
      </c>
      <c r="BM17" s="178">
        <v>1476</v>
      </c>
      <c r="BN17" s="178">
        <v>306</v>
      </c>
      <c r="BO17" s="178">
        <v>161</v>
      </c>
      <c r="BP17" s="178">
        <v>482</v>
      </c>
      <c r="BQ17" s="178">
        <v>0</v>
      </c>
      <c r="BR17" s="178">
        <v>0</v>
      </c>
      <c r="BS17" s="178">
        <v>0</v>
      </c>
      <c r="BT17" s="178">
        <v>385</v>
      </c>
      <c r="BU17" s="178">
        <v>19</v>
      </c>
      <c r="BV17" s="178">
        <v>0</v>
      </c>
      <c r="BW17" s="178">
        <v>0</v>
      </c>
      <c r="BX17" s="178">
        <v>2</v>
      </c>
      <c r="BY17" s="178">
        <v>0</v>
      </c>
      <c r="BZ17" s="178">
        <v>0</v>
      </c>
      <c r="CA17" s="178">
        <v>0</v>
      </c>
      <c r="CB17" s="178">
        <v>1</v>
      </c>
      <c r="CC17" s="178">
        <v>0</v>
      </c>
      <c r="CD17" s="178">
        <v>0</v>
      </c>
      <c r="CE17" s="178">
        <v>7</v>
      </c>
      <c r="CF17" s="178">
        <v>131</v>
      </c>
      <c r="CG17" s="178">
        <v>0</v>
      </c>
      <c r="CH17" s="178">
        <v>4</v>
      </c>
      <c r="CI17" s="178">
        <v>3</v>
      </c>
      <c r="CJ17" s="178">
        <v>1</v>
      </c>
      <c r="CK17" s="178">
        <v>0</v>
      </c>
      <c r="CL17" s="178">
        <v>1</v>
      </c>
      <c r="CM17" s="178">
        <v>11</v>
      </c>
      <c r="CN17" s="178">
        <v>6</v>
      </c>
      <c r="CO17" s="178">
        <v>7</v>
      </c>
      <c r="CP17" s="178">
        <v>0</v>
      </c>
      <c r="CQ17" s="178">
        <v>4</v>
      </c>
      <c r="CR17" s="178">
        <v>4</v>
      </c>
      <c r="CS17" s="178">
        <v>2</v>
      </c>
      <c r="CT17" s="178">
        <v>8</v>
      </c>
      <c r="CU17" s="178">
        <v>1</v>
      </c>
      <c r="CV17" s="178">
        <v>0</v>
      </c>
      <c r="CW17" s="178">
        <v>1</v>
      </c>
      <c r="CX17" s="178">
        <v>61</v>
      </c>
      <c r="CY17" s="178">
        <v>9</v>
      </c>
      <c r="CZ17" s="178">
        <v>65</v>
      </c>
      <c r="DA17" s="178">
        <v>8</v>
      </c>
      <c r="DB17" s="178">
        <v>18</v>
      </c>
      <c r="DC17" s="178">
        <v>0</v>
      </c>
      <c r="DD17" s="178">
        <v>32</v>
      </c>
      <c r="DE17" s="178">
        <v>0</v>
      </c>
      <c r="DF17" s="266">
        <v>1</v>
      </c>
      <c r="DG17" s="267">
        <v>28678</v>
      </c>
      <c r="DH17" s="178">
        <v>39</v>
      </c>
      <c r="DI17" s="178">
        <v>316</v>
      </c>
      <c r="DJ17" s="178">
        <v>16</v>
      </c>
      <c r="DK17" s="178">
        <v>0</v>
      </c>
      <c r="DL17" s="178">
        <v>4</v>
      </c>
      <c r="DM17" s="178">
        <v>133</v>
      </c>
      <c r="DN17" s="266">
        <v>-231</v>
      </c>
      <c r="DO17" s="267">
        <v>277</v>
      </c>
      <c r="DP17" s="267">
        <v>28955</v>
      </c>
      <c r="DQ17" s="266">
        <v>14898</v>
      </c>
      <c r="DR17" s="267">
        <v>15175</v>
      </c>
      <c r="DS17" s="267">
        <v>43853</v>
      </c>
      <c r="DT17" s="178">
        <v>-22282</v>
      </c>
      <c r="DU17" s="267">
        <v>-7107</v>
      </c>
      <c r="DV17" s="267">
        <v>21571</v>
      </c>
    </row>
    <row r="18" spans="1:126">
      <c r="A18" s="268" t="s">
        <v>220</v>
      </c>
      <c r="B18" s="269" t="s">
        <v>15</v>
      </c>
      <c r="C18" s="265">
        <v>0</v>
      </c>
      <c r="D18" s="178">
        <v>0</v>
      </c>
      <c r="E18" s="178">
        <v>0</v>
      </c>
      <c r="F18" s="178">
        <v>2</v>
      </c>
      <c r="G18" s="178">
        <v>1</v>
      </c>
      <c r="H18" s="178">
        <v>1</v>
      </c>
      <c r="I18" s="178">
        <v>0</v>
      </c>
      <c r="J18" s="178">
        <v>99</v>
      </c>
      <c r="K18" s="178">
        <v>29</v>
      </c>
      <c r="L18" s="178">
        <v>0</v>
      </c>
      <c r="M18" s="178">
        <v>0</v>
      </c>
      <c r="N18" s="178">
        <v>33</v>
      </c>
      <c r="O18" s="178">
        <v>37</v>
      </c>
      <c r="P18" s="178">
        <v>11</v>
      </c>
      <c r="Q18" s="178">
        <v>577</v>
      </c>
      <c r="R18" s="178">
        <v>4</v>
      </c>
      <c r="S18" s="178">
        <v>43</v>
      </c>
      <c r="T18" s="178">
        <v>15</v>
      </c>
      <c r="U18" s="178">
        <v>0</v>
      </c>
      <c r="V18" s="178">
        <v>10</v>
      </c>
      <c r="W18" s="178">
        <v>0</v>
      </c>
      <c r="X18" s="178">
        <v>2</v>
      </c>
      <c r="Y18" s="178">
        <v>0</v>
      </c>
      <c r="Z18" s="178">
        <v>0</v>
      </c>
      <c r="AA18" s="178">
        <v>561</v>
      </c>
      <c r="AB18" s="178">
        <v>22</v>
      </c>
      <c r="AC18" s="178">
        <v>0</v>
      </c>
      <c r="AD18" s="178">
        <v>2</v>
      </c>
      <c r="AE18" s="178">
        <v>50</v>
      </c>
      <c r="AF18" s="178">
        <v>4</v>
      </c>
      <c r="AG18" s="178">
        <v>22</v>
      </c>
      <c r="AH18" s="178">
        <v>0</v>
      </c>
      <c r="AI18" s="178">
        <v>11</v>
      </c>
      <c r="AJ18" s="178">
        <v>2</v>
      </c>
      <c r="AK18" s="178">
        <v>26</v>
      </c>
      <c r="AL18" s="178">
        <v>0</v>
      </c>
      <c r="AM18" s="178">
        <v>0</v>
      </c>
      <c r="AN18" s="178">
        <v>8</v>
      </c>
      <c r="AO18" s="178">
        <v>0</v>
      </c>
      <c r="AP18" s="178">
        <v>0</v>
      </c>
      <c r="AQ18" s="178">
        <v>27</v>
      </c>
      <c r="AR18" s="178">
        <v>15</v>
      </c>
      <c r="AS18" s="178">
        <v>17</v>
      </c>
      <c r="AT18" s="178">
        <v>20</v>
      </c>
      <c r="AU18" s="178">
        <v>74</v>
      </c>
      <c r="AV18" s="178">
        <v>59</v>
      </c>
      <c r="AW18" s="178">
        <v>69</v>
      </c>
      <c r="AX18" s="178">
        <v>757</v>
      </c>
      <c r="AY18" s="178">
        <v>55</v>
      </c>
      <c r="AZ18" s="178">
        <v>2</v>
      </c>
      <c r="BA18" s="178">
        <v>7</v>
      </c>
      <c r="BB18" s="178">
        <v>11</v>
      </c>
      <c r="BC18" s="178">
        <v>54</v>
      </c>
      <c r="BD18" s="178">
        <v>619</v>
      </c>
      <c r="BE18" s="178">
        <v>0</v>
      </c>
      <c r="BF18" s="178">
        <v>2</v>
      </c>
      <c r="BG18" s="178">
        <v>50</v>
      </c>
      <c r="BH18" s="178">
        <v>0</v>
      </c>
      <c r="BI18" s="178">
        <v>4</v>
      </c>
      <c r="BJ18" s="178">
        <v>344</v>
      </c>
      <c r="BK18" s="178">
        <v>0</v>
      </c>
      <c r="BL18" s="178">
        <v>2343</v>
      </c>
      <c r="BM18" s="178">
        <v>2066</v>
      </c>
      <c r="BN18" s="178">
        <v>13</v>
      </c>
      <c r="BO18" s="178">
        <v>5</v>
      </c>
      <c r="BP18" s="178">
        <v>109</v>
      </c>
      <c r="BQ18" s="178">
        <v>5</v>
      </c>
      <c r="BR18" s="178">
        <v>139</v>
      </c>
      <c r="BS18" s="178">
        <v>150</v>
      </c>
      <c r="BT18" s="178">
        <v>569</v>
      </c>
      <c r="BU18" s="178">
        <v>570</v>
      </c>
      <c r="BV18" s="178">
        <v>24</v>
      </c>
      <c r="BW18" s="178">
        <v>94</v>
      </c>
      <c r="BX18" s="178">
        <v>63</v>
      </c>
      <c r="BY18" s="178">
        <v>1</v>
      </c>
      <c r="BZ18" s="178">
        <v>50</v>
      </c>
      <c r="CA18" s="178">
        <v>0</v>
      </c>
      <c r="CB18" s="178">
        <v>2</v>
      </c>
      <c r="CC18" s="178">
        <v>1</v>
      </c>
      <c r="CD18" s="178">
        <v>0</v>
      </c>
      <c r="CE18" s="178">
        <v>22</v>
      </c>
      <c r="CF18" s="178">
        <v>57</v>
      </c>
      <c r="CG18" s="178">
        <v>2</v>
      </c>
      <c r="CH18" s="178">
        <v>282</v>
      </c>
      <c r="CI18" s="178">
        <v>14</v>
      </c>
      <c r="CJ18" s="178">
        <v>72</v>
      </c>
      <c r="CK18" s="178">
        <v>12</v>
      </c>
      <c r="CL18" s="178">
        <v>18</v>
      </c>
      <c r="CM18" s="178">
        <v>375</v>
      </c>
      <c r="CN18" s="178">
        <v>426</v>
      </c>
      <c r="CO18" s="178">
        <v>165</v>
      </c>
      <c r="CP18" s="178">
        <v>710</v>
      </c>
      <c r="CQ18" s="178">
        <v>13</v>
      </c>
      <c r="CR18" s="178">
        <v>962</v>
      </c>
      <c r="CS18" s="178">
        <v>354</v>
      </c>
      <c r="CT18" s="178">
        <v>874</v>
      </c>
      <c r="CU18" s="178">
        <v>82</v>
      </c>
      <c r="CV18" s="178">
        <v>3</v>
      </c>
      <c r="CW18" s="178">
        <v>12</v>
      </c>
      <c r="CX18" s="178">
        <v>347</v>
      </c>
      <c r="CY18" s="178">
        <v>65</v>
      </c>
      <c r="CZ18" s="178">
        <v>228</v>
      </c>
      <c r="DA18" s="178">
        <v>18</v>
      </c>
      <c r="DB18" s="178">
        <v>144</v>
      </c>
      <c r="DC18" s="178">
        <v>0</v>
      </c>
      <c r="DD18" s="178">
        <v>57</v>
      </c>
      <c r="DE18" s="178">
        <v>0</v>
      </c>
      <c r="DF18" s="266">
        <v>4</v>
      </c>
      <c r="DG18" s="267">
        <v>15280</v>
      </c>
      <c r="DH18" s="178">
        <v>171</v>
      </c>
      <c r="DI18" s="178">
        <v>4773</v>
      </c>
      <c r="DJ18" s="178">
        <v>3</v>
      </c>
      <c r="DK18" s="178">
        <v>0</v>
      </c>
      <c r="DL18" s="178">
        <v>212</v>
      </c>
      <c r="DM18" s="178">
        <v>6398</v>
      </c>
      <c r="DN18" s="266">
        <v>-455</v>
      </c>
      <c r="DO18" s="267">
        <v>11102</v>
      </c>
      <c r="DP18" s="267">
        <v>26382</v>
      </c>
      <c r="DQ18" s="266">
        <v>17282</v>
      </c>
      <c r="DR18" s="267">
        <v>28384</v>
      </c>
      <c r="DS18" s="267">
        <v>43664</v>
      </c>
      <c r="DT18" s="178">
        <v>-24575</v>
      </c>
      <c r="DU18" s="267">
        <v>3809</v>
      </c>
      <c r="DV18" s="267">
        <v>19089</v>
      </c>
    </row>
    <row r="19" spans="1:126">
      <c r="A19" s="268" t="s">
        <v>221</v>
      </c>
      <c r="B19" s="269" t="s">
        <v>16</v>
      </c>
      <c r="C19" s="265">
        <v>27</v>
      </c>
      <c r="D19" s="178">
        <v>0</v>
      </c>
      <c r="E19" s="178">
        <v>3</v>
      </c>
      <c r="F19" s="178">
        <v>0</v>
      </c>
      <c r="G19" s="178">
        <v>0</v>
      </c>
      <c r="H19" s="178">
        <v>0</v>
      </c>
      <c r="I19" s="178">
        <v>0</v>
      </c>
      <c r="J19" s="178">
        <v>88</v>
      </c>
      <c r="K19" s="178">
        <v>2</v>
      </c>
      <c r="L19" s="178">
        <v>0</v>
      </c>
      <c r="M19" s="178">
        <v>0</v>
      </c>
      <c r="N19" s="178">
        <v>41</v>
      </c>
      <c r="O19" s="178">
        <v>36</v>
      </c>
      <c r="P19" s="178">
        <v>70</v>
      </c>
      <c r="Q19" s="178">
        <v>70</v>
      </c>
      <c r="R19" s="178">
        <v>3532</v>
      </c>
      <c r="S19" s="178">
        <v>11736</v>
      </c>
      <c r="T19" s="178">
        <v>2536</v>
      </c>
      <c r="U19" s="178">
        <v>0</v>
      </c>
      <c r="V19" s="178">
        <v>0</v>
      </c>
      <c r="W19" s="178">
        <v>0</v>
      </c>
      <c r="X19" s="178">
        <v>0</v>
      </c>
      <c r="Y19" s="178">
        <v>0</v>
      </c>
      <c r="Z19" s="178">
        <v>0</v>
      </c>
      <c r="AA19" s="178">
        <v>1280</v>
      </c>
      <c r="AB19" s="178">
        <v>41</v>
      </c>
      <c r="AC19" s="178">
        <v>0</v>
      </c>
      <c r="AD19" s="178">
        <v>0</v>
      </c>
      <c r="AE19" s="178">
        <v>90</v>
      </c>
      <c r="AF19" s="178">
        <v>12</v>
      </c>
      <c r="AG19" s="178">
        <v>9</v>
      </c>
      <c r="AH19" s="178">
        <v>1388</v>
      </c>
      <c r="AI19" s="178">
        <v>0</v>
      </c>
      <c r="AJ19" s="178">
        <v>9</v>
      </c>
      <c r="AK19" s="178">
        <v>2</v>
      </c>
      <c r="AL19" s="178">
        <v>0</v>
      </c>
      <c r="AM19" s="178">
        <v>0</v>
      </c>
      <c r="AN19" s="178">
        <v>0</v>
      </c>
      <c r="AO19" s="178">
        <v>1</v>
      </c>
      <c r="AP19" s="178">
        <v>0</v>
      </c>
      <c r="AQ19" s="178">
        <v>2</v>
      </c>
      <c r="AR19" s="178">
        <v>8</v>
      </c>
      <c r="AS19" s="178">
        <v>25</v>
      </c>
      <c r="AT19" s="178">
        <v>44</v>
      </c>
      <c r="AU19" s="178">
        <v>20</v>
      </c>
      <c r="AV19" s="178">
        <v>17</v>
      </c>
      <c r="AW19" s="178">
        <v>41</v>
      </c>
      <c r="AX19" s="178">
        <v>1263</v>
      </c>
      <c r="AY19" s="178">
        <v>174</v>
      </c>
      <c r="AZ19" s="178">
        <v>6</v>
      </c>
      <c r="BA19" s="178">
        <v>0</v>
      </c>
      <c r="BB19" s="178">
        <v>17</v>
      </c>
      <c r="BC19" s="178">
        <v>52</v>
      </c>
      <c r="BD19" s="178">
        <v>41</v>
      </c>
      <c r="BE19" s="178">
        <v>0</v>
      </c>
      <c r="BF19" s="178">
        <v>0</v>
      </c>
      <c r="BG19" s="178">
        <v>31</v>
      </c>
      <c r="BH19" s="178">
        <v>0</v>
      </c>
      <c r="BI19" s="178">
        <v>0</v>
      </c>
      <c r="BJ19" s="178">
        <v>1463</v>
      </c>
      <c r="BK19" s="178">
        <v>1</v>
      </c>
      <c r="BL19" s="178">
        <v>1139</v>
      </c>
      <c r="BM19" s="178">
        <v>441</v>
      </c>
      <c r="BN19" s="178">
        <v>0</v>
      </c>
      <c r="BO19" s="178">
        <v>0</v>
      </c>
      <c r="BP19" s="178">
        <v>0</v>
      </c>
      <c r="BQ19" s="178">
        <v>0</v>
      </c>
      <c r="BR19" s="178">
        <v>0</v>
      </c>
      <c r="BS19" s="178">
        <v>14</v>
      </c>
      <c r="BT19" s="178">
        <v>-293</v>
      </c>
      <c r="BU19" s="178">
        <v>101</v>
      </c>
      <c r="BV19" s="178">
        <v>0</v>
      </c>
      <c r="BW19" s="178">
        <v>0</v>
      </c>
      <c r="BX19" s="178">
        <v>32</v>
      </c>
      <c r="BY19" s="178">
        <v>0</v>
      </c>
      <c r="BZ19" s="178">
        <v>39</v>
      </c>
      <c r="CA19" s="178">
        <v>0</v>
      </c>
      <c r="CB19" s="178">
        <v>0</v>
      </c>
      <c r="CC19" s="178">
        <v>0</v>
      </c>
      <c r="CD19" s="178">
        <v>1</v>
      </c>
      <c r="CE19" s="178">
        <v>43</v>
      </c>
      <c r="CF19" s="178">
        <v>150</v>
      </c>
      <c r="CG19" s="178">
        <v>0</v>
      </c>
      <c r="CH19" s="178">
        <v>12</v>
      </c>
      <c r="CI19" s="178">
        <v>0</v>
      </c>
      <c r="CJ19" s="178">
        <v>160</v>
      </c>
      <c r="CK19" s="178">
        <v>1</v>
      </c>
      <c r="CL19" s="178">
        <v>1234</v>
      </c>
      <c r="CM19" s="178">
        <v>64</v>
      </c>
      <c r="CN19" s="178">
        <v>514</v>
      </c>
      <c r="CO19" s="178">
        <v>171</v>
      </c>
      <c r="CP19" s="178">
        <v>0</v>
      </c>
      <c r="CQ19" s="178">
        <v>95</v>
      </c>
      <c r="CR19" s="178">
        <v>140</v>
      </c>
      <c r="CS19" s="178">
        <v>84</v>
      </c>
      <c r="CT19" s="178">
        <v>121</v>
      </c>
      <c r="CU19" s="178">
        <v>0</v>
      </c>
      <c r="CV19" s="178">
        <v>0</v>
      </c>
      <c r="CW19" s="178">
        <v>11</v>
      </c>
      <c r="CX19" s="178">
        <v>1047</v>
      </c>
      <c r="CY19" s="178">
        <v>15</v>
      </c>
      <c r="CZ19" s="178">
        <v>0</v>
      </c>
      <c r="DA19" s="178">
        <v>19</v>
      </c>
      <c r="DB19" s="178">
        <v>20</v>
      </c>
      <c r="DC19" s="178">
        <v>0</v>
      </c>
      <c r="DD19" s="178">
        <v>3</v>
      </c>
      <c r="DE19" s="178">
        <v>1354</v>
      </c>
      <c r="DF19" s="266">
        <v>15</v>
      </c>
      <c r="DG19" s="267">
        <v>30925</v>
      </c>
      <c r="DH19" s="178">
        <v>-309</v>
      </c>
      <c r="DI19" s="178">
        <v>-640</v>
      </c>
      <c r="DJ19" s="178">
        <v>0</v>
      </c>
      <c r="DK19" s="178">
        <v>0</v>
      </c>
      <c r="DL19" s="178">
        <v>0</v>
      </c>
      <c r="DM19" s="178">
        <v>0</v>
      </c>
      <c r="DN19" s="266">
        <v>-506</v>
      </c>
      <c r="DO19" s="267">
        <v>-1455</v>
      </c>
      <c r="DP19" s="267">
        <v>29470</v>
      </c>
      <c r="DQ19" s="266">
        <v>4172</v>
      </c>
      <c r="DR19" s="267">
        <v>2717</v>
      </c>
      <c r="DS19" s="267">
        <v>33642</v>
      </c>
      <c r="DT19" s="178">
        <v>-26069</v>
      </c>
      <c r="DU19" s="267">
        <v>-23352</v>
      </c>
      <c r="DV19" s="267">
        <v>7573</v>
      </c>
    </row>
    <row r="20" spans="1:126">
      <c r="A20" s="268" t="s">
        <v>222</v>
      </c>
      <c r="B20" s="269" t="s">
        <v>17</v>
      </c>
      <c r="C20" s="265">
        <v>7723</v>
      </c>
      <c r="D20" s="178">
        <v>43</v>
      </c>
      <c r="E20" s="178">
        <v>678</v>
      </c>
      <c r="F20" s="178">
        <v>61</v>
      </c>
      <c r="G20" s="178">
        <v>0</v>
      </c>
      <c r="H20" s="178">
        <v>0</v>
      </c>
      <c r="I20" s="178">
        <v>0</v>
      </c>
      <c r="J20" s="178">
        <v>4442</v>
      </c>
      <c r="K20" s="178">
        <v>1192</v>
      </c>
      <c r="L20" s="178">
        <v>0</v>
      </c>
      <c r="M20" s="178">
        <v>0</v>
      </c>
      <c r="N20" s="178">
        <v>57</v>
      </c>
      <c r="O20" s="178">
        <v>57</v>
      </c>
      <c r="P20" s="178">
        <v>21</v>
      </c>
      <c r="Q20" s="178">
        <v>146</v>
      </c>
      <c r="R20" s="178">
        <v>2</v>
      </c>
      <c r="S20" s="178">
        <v>1641</v>
      </c>
      <c r="T20" s="178">
        <v>27</v>
      </c>
      <c r="U20" s="178">
        <v>0</v>
      </c>
      <c r="V20" s="178">
        <v>10</v>
      </c>
      <c r="W20" s="178">
        <v>0</v>
      </c>
      <c r="X20" s="178">
        <v>5</v>
      </c>
      <c r="Y20" s="178">
        <v>0</v>
      </c>
      <c r="Z20" s="178">
        <v>0</v>
      </c>
      <c r="AA20" s="178">
        <v>7631</v>
      </c>
      <c r="AB20" s="178">
        <v>801</v>
      </c>
      <c r="AC20" s="178">
        <v>0</v>
      </c>
      <c r="AD20" s="178">
        <v>0</v>
      </c>
      <c r="AE20" s="178">
        <v>180</v>
      </c>
      <c r="AF20" s="178">
        <v>7</v>
      </c>
      <c r="AG20" s="178">
        <v>88</v>
      </c>
      <c r="AH20" s="178">
        <v>1157</v>
      </c>
      <c r="AI20" s="178">
        <v>3</v>
      </c>
      <c r="AJ20" s="178">
        <v>13</v>
      </c>
      <c r="AK20" s="178">
        <v>47</v>
      </c>
      <c r="AL20" s="178">
        <v>0</v>
      </c>
      <c r="AM20" s="178">
        <v>0</v>
      </c>
      <c r="AN20" s="178">
        <v>1</v>
      </c>
      <c r="AO20" s="178">
        <v>7</v>
      </c>
      <c r="AP20" s="178">
        <v>0</v>
      </c>
      <c r="AQ20" s="178">
        <v>6</v>
      </c>
      <c r="AR20" s="178">
        <v>12</v>
      </c>
      <c r="AS20" s="178">
        <v>79</v>
      </c>
      <c r="AT20" s="178">
        <v>29</v>
      </c>
      <c r="AU20" s="178">
        <v>33</v>
      </c>
      <c r="AV20" s="178">
        <v>303</v>
      </c>
      <c r="AW20" s="178">
        <v>40</v>
      </c>
      <c r="AX20" s="178">
        <v>763</v>
      </c>
      <c r="AY20" s="178">
        <v>125</v>
      </c>
      <c r="AZ20" s="178">
        <v>21</v>
      </c>
      <c r="BA20" s="178">
        <v>2</v>
      </c>
      <c r="BB20" s="178">
        <v>124</v>
      </c>
      <c r="BC20" s="178">
        <v>37</v>
      </c>
      <c r="BD20" s="178">
        <v>150</v>
      </c>
      <c r="BE20" s="178">
        <v>0</v>
      </c>
      <c r="BF20" s="178">
        <v>0</v>
      </c>
      <c r="BG20" s="178">
        <v>31</v>
      </c>
      <c r="BH20" s="178">
        <v>0</v>
      </c>
      <c r="BI20" s="178">
        <v>7</v>
      </c>
      <c r="BJ20" s="178">
        <v>628</v>
      </c>
      <c r="BK20" s="178">
        <v>5</v>
      </c>
      <c r="BL20" s="178">
        <v>4</v>
      </c>
      <c r="BM20" s="178">
        <v>100</v>
      </c>
      <c r="BN20" s="178">
        <v>0</v>
      </c>
      <c r="BO20" s="178">
        <v>0</v>
      </c>
      <c r="BP20" s="178">
        <v>0</v>
      </c>
      <c r="BQ20" s="178">
        <v>0</v>
      </c>
      <c r="BR20" s="178">
        <v>2</v>
      </c>
      <c r="BS20" s="178">
        <v>53</v>
      </c>
      <c r="BT20" s="178">
        <v>3743</v>
      </c>
      <c r="BU20" s="178">
        <v>335</v>
      </c>
      <c r="BV20" s="178">
        <v>2</v>
      </c>
      <c r="BW20" s="178">
        <v>0</v>
      </c>
      <c r="BX20" s="178">
        <v>0</v>
      </c>
      <c r="BY20" s="178">
        <v>2</v>
      </c>
      <c r="BZ20" s="178">
        <v>60</v>
      </c>
      <c r="CA20" s="178">
        <v>0</v>
      </c>
      <c r="CB20" s="178">
        <v>1</v>
      </c>
      <c r="CC20" s="178">
        <v>1</v>
      </c>
      <c r="CD20" s="178">
        <v>0</v>
      </c>
      <c r="CE20" s="178">
        <v>17</v>
      </c>
      <c r="CF20" s="178">
        <v>198</v>
      </c>
      <c r="CG20" s="178">
        <v>3</v>
      </c>
      <c r="CH20" s="178">
        <v>28</v>
      </c>
      <c r="CI20" s="178">
        <v>7</v>
      </c>
      <c r="CJ20" s="178">
        <v>29</v>
      </c>
      <c r="CK20" s="178">
        <v>1</v>
      </c>
      <c r="CL20" s="178">
        <v>2</v>
      </c>
      <c r="CM20" s="178">
        <v>69</v>
      </c>
      <c r="CN20" s="178">
        <v>179</v>
      </c>
      <c r="CO20" s="178">
        <v>279</v>
      </c>
      <c r="CP20" s="178">
        <v>464</v>
      </c>
      <c r="CQ20" s="178">
        <v>89</v>
      </c>
      <c r="CR20" s="178">
        <v>573</v>
      </c>
      <c r="CS20" s="178">
        <v>739</v>
      </c>
      <c r="CT20" s="178">
        <v>117</v>
      </c>
      <c r="CU20" s="178">
        <v>0</v>
      </c>
      <c r="CV20" s="178">
        <v>4</v>
      </c>
      <c r="CW20" s="178">
        <v>0</v>
      </c>
      <c r="CX20" s="178">
        <v>196</v>
      </c>
      <c r="CY20" s="178">
        <v>54</v>
      </c>
      <c r="CZ20" s="178">
        <v>298</v>
      </c>
      <c r="DA20" s="178">
        <v>25</v>
      </c>
      <c r="DB20" s="178">
        <v>19</v>
      </c>
      <c r="DC20" s="178">
        <v>0</v>
      </c>
      <c r="DD20" s="178">
        <v>36</v>
      </c>
      <c r="DE20" s="178">
        <v>3371</v>
      </c>
      <c r="DF20" s="266">
        <v>15</v>
      </c>
      <c r="DG20" s="267">
        <v>39550</v>
      </c>
      <c r="DH20" s="178">
        <v>865</v>
      </c>
      <c r="DI20" s="178">
        <v>2351</v>
      </c>
      <c r="DJ20" s="178">
        <v>0</v>
      </c>
      <c r="DK20" s="178">
        <v>0</v>
      </c>
      <c r="DL20" s="178">
        <v>0</v>
      </c>
      <c r="DM20" s="178">
        <v>0</v>
      </c>
      <c r="DN20" s="266">
        <v>-736</v>
      </c>
      <c r="DO20" s="267">
        <v>2480</v>
      </c>
      <c r="DP20" s="267">
        <v>42030</v>
      </c>
      <c r="DQ20" s="266">
        <v>42259</v>
      </c>
      <c r="DR20" s="267">
        <v>44739</v>
      </c>
      <c r="DS20" s="267">
        <v>84289</v>
      </c>
      <c r="DT20" s="178">
        <v>-28501</v>
      </c>
      <c r="DU20" s="267">
        <v>16238</v>
      </c>
      <c r="DV20" s="267">
        <v>55788</v>
      </c>
    </row>
    <row r="21" spans="1:126">
      <c r="A21" s="268" t="s">
        <v>223</v>
      </c>
      <c r="B21" s="269" t="s">
        <v>175</v>
      </c>
      <c r="C21" s="265">
        <v>15</v>
      </c>
      <c r="D21" s="178">
        <v>0</v>
      </c>
      <c r="E21" s="178">
        <v>2</v>
      </c>
      <c r="F21" s="178">
        <v>0</v>
      </c>
      <c r="G21" s="178">
        <v>0</v>
      </c>
      <c r="H21" s="178">
        <v>0</v>
      </c>
      <c r="I21" s="178">
        <v>1</v>
      </c>
      <c r="J21" s="178">
        <v>2922</v>
      </c>
      <c r="K21" s="178">
        <v>53</v>
      </c>
      <c r="L21" s="178">
        <v>0</v>
      </c>
      <c r="M21" s="178">
        <v>0</v>
      </c>
      <c r="N21" s="178">
        <v>3</v>
      </c>
      <c r="O21" s="178">
        <v>20</v>
      </c>
      <c r="P21" s="178">
        <v>8</v>
      </c>
      <c r="Q21" s="178">
        <v>7</v>
      </c>
      <c r="R21" s="178">
        <v>7</v>
      </c>
      <c r="S21" s="178">
        <v>238</v>
      </c>
      <c r="T21" s="178">
        <v>985</v>
      </c>
      <c r="U21" s="178">
        <v>0</v>
      </c>
      <c r="V21" s="178">
        <v>1</v>
      </c>
      <c r="W21" s="178">
        <v>0</v>
      </c>
      <c r="X21" s="178">
        <v>0</v>
      </c>
      <c r="Y21" s="178">
        <v>0</v>
      </c>
      <c r="Z21" s="178">
        <v>0</v>
      </c>
      <c r="AA21" s="178">
        <v>1195</v>
      </c>
      <c r="AB21" s="178">
        <v>200</v>
      </c>
      <c r="AC21" s="178">
        <v>0</v>
      </c>
      <c r="AD21" s="178">
        <v>1</v>
      </c>
      <c r="AE21" s="178">
        <v>40</v>
      </c>
      <c r="AF21" s="178">
        <v>0</v>
      </c>
      <c r="AG21" s="178">
        <v>5</v>
      </c>
      <c r="AH21" s="178">
        <v>264</v>
      </c>
      <c r="AI21" s="178">
        <v>1</v>
      </c>
      <c r="AJ21" s="178">
        <v>1</v>
      </c>
      <c r="AK21" s="178">
        <v>2</v>
      </c>
      <c r="AL21" s="178">
        <v>0</v>
      </c>
      <c r="AM21" s="178">
        <v>0</v>
      </c>
      <c r="AN21" s="178">
        <v>11</v>
      </c>
      <c r="AO21" s="178">
        <v>0</v>
      </c>
      <c r="AP21" s="178">
        <v>0</v>
      </c>
      <c r="AQ21" s="178">
        <v>18</v>
      </c>
      <c r="AR21" s="178">
        <v>9</v>
      </c>
      <c r="AS21" s="178">
        <v>20</v>
      </c>
      <c r="AT21" s="178">
        <v>33</v>
      </c>
      <c r="AU21" s="178">
        <v>165</v>
      </c>
      <c r="AV21" s="178">
        <v>108</v>
      </c>
      <c r="AW21" s="178">
        <v>143</v>
      </c>
      <c r="AX21" s="178">
        <v>441</v>
      </c>
      <c r="AY21" s="178">
        <v>34</v>
      </c>
      <c r="AZ21" s="178">
        <v>25</v>
      </c>
      <c r="BA21" s="178">
        <v>6</v>
      </c>
      <c r="BB21" s="178">
        <v>3</v>
      </c>
      <c r="BC21" s="178">
        <v>72</v>
      </c>
      <c r="BD21" s="178">
        <v>457</v>
      </c>
      <c r="BE21" s="178">
        <v>0</v>
      </c>
      <c r="BF21" s="178">
        <v>1</v>
      </c>
      <c r="BG21" s="178">
        <v>21</v>
      </c>
      <c r="BH21" s="178">
        <v>1</v>
      </c>
      <c r="BI21" s="178">
        <v>12</v>
      </c>
      <c r="BJ21" s="178">
        <v>650</v>
      </c>
      <c r="BK21" s="178">
        <v>11</v>
      </c>
      <c r="BL21" s="178">
        <v>108</v>
      </c>
      <c r="BM21" s="178">
        <v>81</v>
      </c>
      <c r="BN21" s="178">
        <v>67</v>
      </c>
      <c r="BO21" s="178">
        <v>14</v>
      </c>
      <c r="BP21" s="178">
        <v>183</v>
      </c>
      <c r="BQ21" s="178">
        <v>43</v>
      </c>
      <c r="BR21" s="178">
        <v>103</v>
      </c>
      <c r="BS21" s="178">
        <v>221</v>
      </c>
      <c r="BT21" s="178">
        <v>2876</v>
      </c>
      <c r="BU21" s="178">
        <v>3176</v>
      </c>
      <c r="BV21" s="178">
        <v>9</v>
      </c>
      <c r="BW21" s="178">
        <v>1</v>
      </c>
      <c r="BX21" s="178">
        <v>0</v>
      </c>
      <c r="BY21" s="178">
        <v>5</v>
      </c>
      <c r="BZ21" s="178">
        <v>155</v>
      </c>
      <c r="CA21" s="178">
        <v>0</v>
      </c>
      <c r="CB21" s="178">
        <v>3</v>
      </c>
      <c r="CC21" s="178">
        <v>1</v>
      </c>
      <c r="CD21" s="178">
        <v>1</v>
      </c>
      <c r="CE21" s="178">
        <v>8</v>
      </c>
      <c r="CF21" s="178">
        <v>107</v>
      </c>
      <c r="CG21" s="178">
        <v>43</v>
      </c>
      <c r="CH21" s="178">
        <v>646</v>
      </c>
      <c r="CI21" s="178">
        <v>44</v>
      </c>
      <c r="CJ21" s="178">
        <v>154</v>
      </c>
      <c r="CK21" s="178">
        <v>29</v>
      </c>
      <c r="CL21" s="178">
        <v>1018</v>
      </c>
      <c r="CM21" s="178">
        <v>2266</v>
      </c>
      <c r="CN21" s="178">
        <v>616</v>
      </c>
      <c r="CO21" s="178">
        <v>1003</v>
      </c>
      <c r="CP21" s="178">
        <v>639</v>
      </c>
      <c r="CQ21" s="178">
        <v>149</v>
      </c>
      <c r="CR21" s="178">
        <v>882</v>
      </c>
      <c r="CS21" s="178">
        <v>127</v>
      </c>
      <c r="CT21" s="178">
        <v>1851</v>
      </c>
      <c r="CU21" s="178">
        <v>6</v>
      </c>
      <c r="CV21" s="178">
        <v>235</v>
      </c>
      <c r="CW21" s="178">
        <v>61</v>
      </c>
      <c r="CX21" s="178">
        <v>751</v>
      </c>
      <c r="CY21" s="178">
        <v>15</v>
      </c>
      <c r="CZ21" s="178">
        <v>23</v>
      </c>
      <c r="DA21" s="178">
        <v>38</v>
      </c>
      <c r="DB21" s="178">
        <v>139</v>
      </c>
      <c r="DC21" s="178">
        <v>0</v>
      </c>
      <c r="DD21" s="178">
        <v>39</v>
      </c>
      <c r="DE21" s="178">
        <v>0</v>
      </c>
      <c r="DF21" s="266">
        <v>2</v>
      </c>
      <c r="DG21" s="267">
        <v>26150</v>
      </c>
      <c r="DH21" s="178">
        <v>116</v>
      </c>
      <c r="DI21" s="178">
        <v>255</v>
      </c>
      <c r="DJ21" s="178">
        <v>0</v>
      </c>
      <c r="DK21" s="178">
        <v>0</v>
      </c>
      <c r="DL21" s="178">
        <v>0</v>
      </c>
      <c r="DM21" s="178">
        <v>0</v>
      </c>
      <c r="DN21" s="266">
        <v>-4</v>
      </c>
      <c r="DO21" s="267">
        <v>367</v>
      </c>
      <c r="DP21" s="267">
        <v>26517</v>
      </c>
      <c r="DQ21" s="266">
        <v>15407</v>
      </c>
      <c r="DR21" s="267">
        <v>15774</v>
      </c>
      <c r="DS21" s="267">
        <v>41924</v>
      </c>
      <c r="DT21" s="178">
        <v>-16969</v>
      </c>
      <c r="DU21" s="267">
        <v>-1195</v>
      </c>
      <c r="DV21" s="267">
        <v>24955</v>
      </c>
    </row>
    <row r="22" spans="1:126">
      <c r="A22" s="268" t="s">
        <v>224</v>
      </c>
      <c r="B22" s="269" t="s">
        <v>18</v>
      </c>
      <c r="C22" s="265">
        <v>7286</v>
      </c>
      <c r="D22" s="178">
        <v>0</v>
      </c>
      <c r="E22" s="178">
        <v>23</v>
      </c>
      <c r="F22" s="178">
        <v>1</v>
      </c>
      <c r="G22" s="178">
        <v>0</v>
      </c>
      <c r="H22" s="178">
        <v>0</v>
      </c>
      <c r="I22" s="178">
        <v>0</v>
      </c>
      <c r="J22" s="178">
        <v>0</v>
      </c>
      <c r="K22" s="178">
        <v>1</v>
      </c>
      <c r="L22" s="178">
        <v>0</v>
      </c>
      <c r="M22" s="178">
        <v>0</v>
      </c>
      <c r="N22" s="178">
        <v>0</v>
      </c>
      <c r="O22" s="178">
        <v>0</v>
      </c>
      <c r="P22" s="178">
        <v>0</v>
      </c>
      <c r="Q22" s="178">
        <v>0</v>
      </c>
      <c r="R22" s="178">
        <v>0</v>
      </c>
      <c r="S22" s="178">
        <v>0</v>
      </c>
      <c r="T22" s="178">
        <v>0</v>
      </c>
      <c r="U22" s="178">
        <v>0</v>
      </c>
      <c r="V22" s="178">
        <v>16</v>
      </c>
      <c r="W22" s="178">
        <v>0</v>
      </c>
      <c r="X22" s="178">
        <v>28</v>
      </c>
      <c r="Y22" s="178">
        <v>0</v>
      </c>
      <c r="Z22" s="178">
        <v>0</v>
      </c>
      <c r="AA22" s="178">
        <v>332</v>
      </c>
      <c r="AB22" s="178">
        <v>161</v>
      </c>
      <c r="AC22" s="178">
        <v>0</v>
      </c>
      <c r="AD22" s="178">
        <v>0</v>
      </c>
      <c r="AE22" s="178">
        <v>0</v>
      </c>
      <c r="AF22" s="178">
        <v>0</v>
      </c>
      <c r="AG22" s="178">
        <v>0</v>
      </c>
      <c r="AH22" s="178">
        <v>0</v>
      </c>
      <c r="AI22" s="178">
        <v>0</v>
      </c>
      <c r="AJ22" s="178">
        <v>0</v>
      </c>
      <c r="AK22" s="178">
        <v>4</v>
      </c>
      <c r="AL22" s="178">
        <v>0</v>
      </c>
      <c r="AM22" s="178">
        <v>0</v>
      </c>
      <c r="AN22" s="178">
        <v>0</v>
      </c>
      <c r="AO22" s="178">
        <v>0</v>
      </c>
      <c r="AP22" s="178">
        <v>1</v>
      </c>
      <c r="AQ22" s="178">
        <v>0</v>
      </c>
      <c r="AR22" s="178">
        <v>0</v>
      </c>
      <c r="AS22" s="178">
        <v>0</v>
      </c>
      <c r="AT22" s="178">
        <v>0</v>
      </c>
      <c r="AU22" s="178">
        <v>1</v>
      </c>
      <c r="AV22" s="178">
        <v>0</v>
      </c>
      <c r="AW22" s="178">
        <v>0</v>
      </c>
      <c r="AX22" s="178">
        <v>1</v>
      </c>
      <c r="AY22" s="178">
        <v>0</v>
      </c>
      <c r="AZ22" s="178">
        <v>0</v>
      </c>
      <c r="BA22" s="178">
        <v>0</v>
      </c>
      <c r="BB22" s="178">
        <v>0</v>
      </c>
      <c r="BC22" s="178">
        <v>0</v>
      </c>
      <c r="BD22" s="178">
        <v>0</v>
      </c>
      <c r="BE22" s="178">
        <v>0</v>
      </c>
      <c r="BF22" s="178">
        <v>0</v>
      </c>
      <c r="BG22" s="178">
        <v>0</v>
      </c>
      <c r="BH22" s="178">
        <v>0</v>
      </c>
      <c r="BI22" s="178">
        <v>0</v>
      </c>
      <c r="BJ22" s="178">
        <v>2</v>
      </c>
      <c r="BK22" s="178">
        <v>0</v>
      </c>
      <c r="BL22" s="178">
        <v>0</v>
      </c>
      <c r="BM22" s="178">
        <v>0</v>
      </c>
      <c r="BN22" s="178">
        <v>45</v>
      </c>
      <c r="BO22" s="178">
        <v>8</v>
      </c>
      <c r="BP22" s="178">
        <v>13</v>
      </c>
      <c r="BQ22" s="178">
        <v>1</v>
      </c>
      <c r="BR22" s="178">
        <v>0</v>
      </c>
      <c r="BS22" s="178">
        <v>0</v>
      </c>
      <c r="BT22" s="178">
        <v>0</v>
      </c>
      <c r="BU22" s="178">
        <v>0</v>
      </c>
      <c r="BV22" s="178">
        <v>0</v>
      </c>
      <c r="BW22" s="178">
        <v>0</v>
      </c>
      <c r="BX22" s="178">
        <v>0</v>
      </c>
      <c r="BY22" s="178">
        <v>0</v>
      </c>
      <c r="BZ22" s="178">
        <v>0</v>
      </c>
      <c r="CA22" s="178">
        <v>0</v>
      </c>
      <c r="CB22" s="178">
        <v>0</v>
      </c>
      <c r="CC22" s="178">
        <v>0</v>
      </c>
      <c r="CD22" s="178">
        <v>0</v>
      </c>
      <c r="CE22" s="178">
        <v>0</v>
      </c>
      <c r="CF22" s="178">
        <v>0</v>
      </c>
      <c r="CG22" s="178">
        <v>0</v>
      </c>
      <c r="CH22" s="178">
        <v>0</v>
      </c>
      <c r="CI22" s="178">
        <v>0</v>
      </c>
      <c r="CJ22" s="178">
        <v>0</v>
      </c>
      <c r="CK22" s="178">
        <v>0</v>
      </c>
      <c r="CL22" s="178">
        <v>0</v>
      </c>
      <c r="CM22" s="178">
        <v>1</v>
      </c>
      <c r="CN22" s="178">
        <v>0</v>
      </c>
      <c r="CO22" s="178">
        <v>0</v>
      </c>
      <c r="CP22" s="178">
        <v>0</v>
      </c>
      <c r="CQ22" s="178">
        <v>0</v>
      </c>
      <c r="CR22" s="178">
        <v>0</v>
      </c>
      <c r="CS22" s="178">
        <v>0</v>
      </c>
      <c r="CT22" s="178">
        <v>0</v>
      </c>
      <c r="CU22" s="178">
        <v>0</v>
      </c>
      <c r="CV22" s="178">
        <v>0</v>
      </c>
      <c r="CW22" s="178">
        <v>0</v>
      </c>
      <c r="CX22" s="178">
        <v>0</v>
      </c>
      <c r="CY22" s="178">
        <v>0</v>
      </c>
      <c r="CZ22" s="178">
        <v>0</v>
      </c>
      <c r="DA22" s="178">
        <v>0</v>
      </c>
      <c r="DB22" s="178">
        <v>3</v>
      </c>
      <c r="DC22" s="178">
        <v>0</v>
      </c>
      <c r="DD22" s="178">
        <v>23</v>
      </c>
      <c r="DE22" s="178">
        <v>0</v>
      </c>
      <c r="DF22" s="266">
        <v>27</v>
      </c>
      <c r="DG22" s="267">
        <v>7978</v>
      </c>
      <c r="DH22" s="178">
        <v>0</v>
      </c>
      <c r="DI22" s="178">
        <v>50</v>
      </c>
      <c r="DJ22" s="178">
        <v>0</v>
      </c>
      <c r="DK22" s="178">
        <v>0</v>
      </c>
      <c r="DL22" s="178">
        <v>0</v>
      </c>
      <c r="DM22" s="178">
        <v>0</v>
      </c>
      <c r="DN22" s="266">
        <v>20</v>
      </c>
      <c r="DO22" s="267">
        <v>70</v>
      </c>
      <c r="DP22" s="267">
        <v>8048</v>
      </c>
      <c r="DQ22" s="266">
        <v>0</v>
      </c>
      <c r="DR22" s="267">
        <v>70</v>
      </c>
      <c r="DS22" s="267">
        <v>8048</v>
      </c>
      <c r="DT22" s="178">
        <v>-8048</v>
      </c>
      <c r="DU22" s="267">
        <v>-7978</v>
      </c>
      <c r="DV22" s="267">
        <v>0</v>
      </c>
    </row>
    <row r="23" spans="1:126">
      <c r="A23" s="268" t="s">
        <v>225</v>
      </c>
      <c r="B23" s="269" t="s">
        <v>176</v>
      </c>
      <c r="C23" s="265">
        <v>431</v>
      </c>
      <c r="D23" s="178">
        <v>26</v>
      </c>
      <c r="E23" s="178">
        <v>2</v>
      </c>
      <c r="F23" s="178">
        <v>1</v>
      </c>
      <c r="G23" s="178">
        <v>1</v>
      </c>
      <c r="H23" s="178">
        <v>0</v>
      </c>
      <c r="I23" s="178">
        <v>1</v>
      </c>
      <c r="J23" s="178">
        <v>916</v>
      </c>
      <c r="K23" s="178">
        <v>205</v>
      </c>
      <c r="L23" s="178">
        <v>2</v>
      </c>
      <c r="M23" s="178">
        <v>0</v>
      </c>
      <c r="N23" s="178">
        <v>108</v>
      </c>
      <c r="O23" s="178">
        <v>35</v>
      </c>
      <c r="P23" s="178">
        <v>4</v>
      </c>
      <c r="Q23" s="178">
        <v>1</v>
      </c>
      <c r="R23" s="178">
        <v>8</v>
      </c>
      <c r="S23" s="178">
        <v>62</v>
      </c>
      <c r="T23" s="178">
        <v>0</v>
      </c>
      <c r="U23" s="178">
        <v>0</v>
      </c>
      <c r="V23" s="178">
        <v>1817</v>
      </c>
      <c r="W23" s="178">
        <v>0</v>
      </c>
      <c r="X23" s="178">
        <v>128</v>
      </c>
      <c r="Y23" s="178">
        <v>0</v>
      </c>
      <c r="Z23" s="178">
        <v>0</v>
      </c>
      <c r="AA23" s="178">
        <v>9351</v>
      </c>
      <c r="AB23" s="178">
        <v>1472</v>
      </c>
      <c r="AC23" s="178">
        <v>0</v>
      </c>
      <c r="AD23" s="178">
        <v>1</v>
      </c>
      <c r="AE23" s="178">
        <v>225</v>
      </c>
      <c r="AF23" s="178">
        <v>25</v>
      </c>
      <c r="AG23" s="178">
        <v>19</v>
      </c>
      <c r="AH23" s="178">
        <v>2458</v>
      </c>
      <c r="AI23" s="178">
        <v>22</v>
      </c>
      <c r="AJ23" s="178">
        <v>10</v>
      </c>
      <c r="AK23" s="178">
        <v>28</v>
      </c>
      <c r="AL23" s="178">
        <v>2</v>
      </c>
      <c r="AM23" s="178">
        <v>0</v>
      </c>
      <c r="AN23" s="178">
        <v>12</v>
      </c>
      <c r="AO23" s="178">
        <v>1</v>
      </c>
      <c r="AP23" s="178">
        <v>28</v>
      </c>
      <c r="AQ23" s="178">
        <v>5</v>
      </c>
      <c r="AR23" s="178">
        <v>161</v>
      </c>
      <c r="AS23" s="178">
        <v>29</v>
      </c>
      <c r="AT23" s="178">
        <v>52</v>
      </c>
      <c r="AU23" s="178">
        <v>132</v>
      </c>
      <c r="AV23" s="178">
        <v>31</v>
      </c>
      <c r="AW23" s="178">
        <v>285</v>
      </c>
      <c r="AX23" s="178">
        <v>1012</v>
      </c>
      <c r="AY23" s="178">
        <v>76</v>
      </c>
      <c r="AZ23" s="178">
        <v>2</v>
      </c>
      <c r="BA23" s="178">
        <v>17</v>
      </c>
      <c r="BB23" s="178">
        <v>24</v>
      </c>
      <c r="BC23" s="178">
        <v>67</v>
      </c>
      <c r="BD23" s="178">
        <v>489</v>
      </c>
      <c r="BE23" s="178">
        <v>0</v>
      </c>
      <c r="BF23" s="178">
        <v>0</v>
      </c>
      <c r="BG23" s="178">
        <v>16</v>
      </c>
      <c r="BH23" s="178">
        <v>1</v>
      </c>
      <c r="BI23" s="178">
        <v>8</v>
      </c>
      <c r="BJ23" s="178">
        <v>338</v>
      </c>
      <c r="BK23" s="178">
        <v>4</v>
      </c>
      <c r="BL23" s="178">
        <v>32</v>
      </c>
      <c r="BM23" s="178">
        <v>38</v>
      </c>
      <c r="BN23" s="178">
        <v>144</v>
      </c>
      <c r="BO23" s="178">
        <v>34</v>
      </c>
      <c r="BP23" s="178">
        <v>1</v>
      </c>
      <c r="BQ23" s="178">
        <v>0</v>
      </c>
      <c r="BR23" s="178">
        <v>313</v>
      </c>
      <c r="BS23" s="178">
        <v>297</v>
      </c>
      <c r="BT23" s="178">
        <v>0</v>
      </c>
      <c r="BU23" s="178">
        <v>0</v>
      </c>
      <c r="BV23" s="178">
        <v>0</v>
      </c>
      <c r="BW23" s="178">
        <v>0</v>
      </c>
      <c r="BX23" s="178">
        <v>0</v>
      </c>
      <c r="BY23" s="178">
        <v>0</v>
      </c>
      <c r="BZ23" s="178">
        <v>7</v>
      </c>
      <c r="CA23" s="178">
        <v>0</v>
      </c>
      <c r="CB23" s="178">
        <v>0</v>
      </c>
      <c r="CC23" s="178">
        <v>0</v>
      </c>
      <c r="CD23" s="178">
        <v>0</v>
      </c>
      <c r="CE23" s="178">
        <v>7</v>
      </c>
      <c r="CF23" s="178">
        <v>7</v>
      </c>
      <c r="CG23" s="178">
        <v>0</v>
      </c>
      <c r="CH23" s="178">
        <v>0</v>
      </c>
      <c r="CI23" s="178">
        <v>0</v>
      </c>
      <c r="CJ23" s="178">
        <v>0</v>
      </c>
      <c r="CK23" s="178">
        <v>0</v>
      </c>
      <c r="CL23" s="178">
        <v>1</v>
      </c>
      <c r="CM23" s="178">
        <v>63</v>
      </c>
      <c r="CN23" s="178">
        <v>4</v>
      </c>
      <c r="CO23" s="178">
        <v>49</v>
      </c>
      <c r="CP23" s="178">
        <v>114</v>
      </c>
      <c r="CQ23" s="178">
        <v>325</v>
      </c>
      <c r="CR23" s="178">
        <v>36</v>
      </c>
      <c r="CS23" s="178">
        <v>35</v>
      </c>
      <c r="CT23" s="178">
        <v>0</v>
      </c>
      <c r="CU23" s="178">
        <v>0</v>
      </c>
      <c r="CV23" s="178">
        <v>2</v>
      </c>
      <c r="CW23" s="178">
        <v>22</v>
      </c>
      <c r="CX23" s="178">
        <v>1</v>
      </c>
      <c r="CY23" s="178">
        <v>4</v>
      </c>
      <c r="CZ23" s="178">
        <v>32</v>
      </c>
      <c r="DA23" s="178">
        <v>48</v>
      </c>
      <c r="DB23" s="178">
        <v>19</v>
      </c>
      <c r="DC23" s="178">
        <v>15</v>
      </c>
      <c r="DD23" s="178">
        <v>1</v>
      </c>
      <c r="DE23" s="178">
        <v>0</v>
      </c>
      <c r="DF23" s="266">
        <v>36</v>
      </c>
      <c r="DG23" s="267">
        <v>21838</v>
      </c>
      <c r="DH23" s="178">
        <v>0</v>
      </c>
      <c r="DI23" s="178">
        <v>77</v>
      </c>
      <c r="DJ23" s="178">
        <v>0</v>
      </c>
      <c r="DK23" s="178">
        <v>0</v>
      </c>
      <c r="DL23" s="178">
        <v>0</v>
      </c>
      <c r="DM23" s="178">
        <v>0</v>
      </c>
      <c r="DN23" s="266">
        <v>-119</v>
      </c>
      <c r="DO23" s="267">
        <v>-42</v>
      </c>
      <c r="DP23" s="267">
        <v>21796</v>
      </c>
      <c r="DQ23" s="266">
        <v>8116</v>
      </c>
      <c r="DR23" s="267">
        <v>8074</v>
      </c>
      <c r="DS23" s="267">
        <v>29912</v>
      </c>
      <c r="DT23" s="178">
        <v>-18577</v>
      </c>
      <c r="DU23" s="267">
        <v>-10503</v>
      </c>
      <c r="DV23" s="267">
        <v>11335</v>
      </c>
    </row>
    <row r="24" spans="1:126">
      <c r="A24" s="268" t="s">
        <v>226</v>
      </c>
      <c r="B24" s="269" t="s">
        <v>385</v>
      </c>
      <c r="C24" s="265">
        <v>0</v>
      </c>
      <c r="D24" s="178">
        <v>0</v>
      </c>
      <c r="E24" s="178">
        <v>0</v>
      </c>
      <c r="F24" s="178">
        <v>0</v>
      </c>
      <c r="G24" s="178">
        <v>0</v>
      </c>
      <c r="H24" s="178">
        <v>0</v>
      </c>
      <c r="I24" s="178">
        <v>0</v>
      </c>
      <c r="J24" s="178">
        <v>0</v>
      </c>
      <c r="K24" s="178">
        <v>0</v>
      </c>
      <c r="L24" s="178">
        <v>0</v>
      </c>
      <c r="M24" s="178">
        <v>0</v>
      </c>
      <c r="N24" s="178">
        <v>0</v>
      </c>
      <c r="O24" s="178">
        <v>0</v>
      </c>
      <c r="P24" s="178">
        <v>0</v>
      </c>
      <c r="Q24" s="178">
        <v>0</v>
      </c>
      <c r="R24" s="178">
        <v>0</v>
      </c>
      <c r="S24" s="178">
        <v>1</v>
      </c>
      <c r="T24" s="178">
        <v>0</v>
      </c>
      <c r="U24" s="178">
        <v>0</v>
      </c>
      <c r="V24" s="178">
        <v>0</v>
      </c>
      <c r="W24" s="178">
        <v>0</v>
      </c>
      <c r="X24" s="178">
        <v>1084</v>
      </c>
      <c r="Y24" s="178">
        <v>0</v>
      </c>
      <c r="Z24" s="178">
        <v>0</v>
      </c>
      <c r="AA24" s="178">
        <v>87</v>
      </c>
      <c r="AB24" s="178">
        <v>327</v>
      </c>
      <c r="AC24" s="178">
        <v>0</v>
      </c>
      <c r="AD24" s="178">
        <v>0</v>
      </c>
      <c r="AE24" s="178">
        <v>1</v>
      </c>
      <c r="AF24" s="178">
        <v>1</v>
      </c>
      <c r="AG24" s="178">
        <v>0</v>
      </c>
      <c r="AH24" s="178">
        <v>73</v>
      </c>
      <c r="AI24" s="178">
        <v>0</v>
      </c>
      <c r="AJ24" s="178">
        <v>0</v>
      </c>
      <c r="AK24" s="178">
        <v>2</v>
      </c>
      <c r="AL24" s="178">
        <v>0</v>
      </c>
      <c r="AM24" s="178">
        <v>0</v>
      </c>
      <c r="AN24" s="178">
        <v>0</v>
      </c>
      <c r="AO24" s="178">
        <v>0</v>
      </c>
      <c r="AP24" s="178">
        <v>0</v>
      </c>
      <c r="AQ24" s="178">
        <v>0</v>
      </c>
      <c r="AR24" s="178">
        <v>0</v>
      </c>
      <c r="AS24" s="178">
        <v>0</v>
      </c>
      <c r="AT24" s="178">
        <v>1</v>
      </c>
      <c r="AU24" s="178">
        <v>1</v>
      </c>
      <c r="AV24" s="178">
        <v>0</v>
      </c>
      <c r="AW24" s="178">
        <v>2</v>
      </c>
      <c r="AX24" s="178">
        <v>48</v>
      </c>
      <c r="AY24" s="178">
        <v>0</v>
      </c>
      <c r="AZ24" s="178">
        <v>0</v>
      </c>
      <c r="BA24" s="178">
        <v>0</v>
      </c>
      <c r="BB24" s="178">
        <v>0</v>
      </c>
      <c r="BC24" s="178">
        <v>0</v>
      </c>
      <c r="BD24" s="178">
        <v>0</v>
      </c>
      <c r="BE24" s="178">
        <v>0</v>
      </c>
      <c r="BF24" s="178">
        <v>0</v>
      </c>
      <c r="BG24" s="178">
        <v>0</v>
      </c>
      <c r="BH24" s="178">
        <v>0</v>
      </c>
      <c r="BI24" s="178">
        <v>0</v>
      </c>
      <c r="BJ24" s="178">
        <v>26</v>
      </c>
      <c r="BK24" s="178">
        <v>0</v>
      </c>
      <c r="BL24" s="178">
        <v>0</v>
      </c>
      <c r="BM24" s="178">
        <v>0</v>
      </c>
      <c r="BN24" s="178">
        <v>0</v>
      </c>
      <c r="BO24" s="178">
        <v>0</v>
      </c>
      <c r="BP24" s="178">
        <v>0</v>
      </c>
      <c r="BQ24" s="178">
        <v>3</v>
      </c>
      <c r="BR24" s="178">
        <v>0</v>
      </c>
      <c r="BS24" s="178">
        <v>0</v>
      </c>
      <c r="BT24" s="178">
        <v>0</v>
      </c>
      <c r="BU24" s="178">
        <v>0</v>
      </c>
      <c r="BV24" s="178">
        <v>0</v>
      </c>
      <c r="BW24" s="178">
        <v>0</v>
      </c>
      <c r="BX24" s="178">
        <v>0</v>
      </c>
      <c r="BY24" s="178">
        <v>0</v>
      </c>
      <c r="BZ24" s="178">
        <v>0</v>
      </c>
      <c r="CA24" s="178">
        <v>0</v>
      </c>
      <c r="CB24" s="178">
        <v>0</v>
      </c>
      <c r="CC24" s="178">
        <v>0</v>
      </c>
      <c r="CD24" s="178">
        <v>0</v>
      </c>
      <c r="CE24" s="178">
        <v>0</v>
      </c>
      <c r="CF24" s="178">
        <v>0</v>
      </c>
      <c r="CG24" s="178">
        <v>0</v>
      </c>
      <c r="CH24" s="178">
        <v>0</v>
      </c>
      <c r="CI24" s="178">
        <v>0</v>
      </c>
      <c r="CJ24" s="178">
        <v>0</v>
      </c>
      <c r="CK24" s="178">
        <v>0</v>
      </c>
      <c r="CL24" s="178">
        <v>0</v>
      </c>
      <c r="CM24" s="178">
        <v>0</v>
      </c>
      <c r="CN24" s="178">
        <v>0</v>
      </c>
      <c r="CO24" s="178">
        <v>8</v>
      </c>
      <c r="CP24" s="178">
        <v>23</v>
      </c>
      <c r="CQ24" s="178">
        <v>1</v>
      </c>
      <c r="CR24" s="178">
        <v>0</v>
      </c>
      <c r="CS24" s="178">
        <v>0</v>
      </c>
      <c r="CT24" s="178">
        <v>0</v>
      </c>
      <c r="CU24" s="178">
        <v>0</v>
      </c>
      <c r="CV24" s="178">
        <v>0</v>
      </c>
      <c r="CW24" s="178">
        <v>0</v>
      </c>
      <c r="CX24" s="178">
        <v>0</v>
      </c>
      <c r="CY24" s="178">
        <v>0</v>
      </c>
      <c r="CZ24" s="178">
        <v>0</v>
      </c>
      <c r="DA24" s="178">
        <v>0</v>
      </c>
      <c r="DB24" s="178">
        <v>0</v>
      </c>
      <c r="DC24" s="178">
        <v>0</v>
      </c>
      <c r="DD24" s="178">
        <v>0</v>
      </c>
      <c r="DE24" s="178">
        <v>0</v>
      </c>
      <c r="DF24" s="266">
        <v>0</v>
      </c>
      <c r="DG24" s="267">
        <v>1689</v>
      </c>
      <c r="DH24" s="178">
        <v>0</v>
      </c>
      <c r="DI24" s="178">
        <v>0</v>
      </c>
      <c r="DJ24" s="178">
        <v>0</v>
      </c>
      <c r="DK24" s="178">
        <v>0</v>
      </c>
      <c r="DL24" s="178">
        <v>0</v>
      </c>
      <c r="DM24" s="178">
        <v>0</v>
      </c>
      <c r="DN24" s="266">
        <v>21</v>
      </c>
      <c r="DO24" s="267">
        <v>21</v>
      </c>
      <c r="DP24" s="267">
        <v>1710</v>
      </c>
      <c r="DQ24" s="266">
        <v>0</v>
      </c>
      <c r="DR24" s="267">
        <v>21</v>
      </c>
      <c r="DS24" s="267">
        <v>1710</v>
      </c>
      <c r="DT24" s="178">
        <v>-1710</v>
      </c>
      <c r="DU24" s="267">
        <v>-1689</v>
      </c>
      <c r="DV24" s="267">
        <v>0</v>
      </c>
    </row>
    <row r="25" spans="1:126" ht="24">
      <c r="A25" s="268" t="s">
        <v>227</v>
      </c>
      <c r="B25" s="270" t="s">
        <v>386</v>
      </c>
      <c r="C25" s="265">
        <v>0</v>
      </c>
      <c r="D25" s="178">
        <v>0</v>
      </c>
      <c r="E25" s="178">
        <v>0</v>
      </c>
      <c r="F25" s="178">
        <v>0</v>
      </c>
      <c r="G25" s="178">
        <v>0</v>
      </c>
      <c r="H25" s="178">
        <v>0</v>
      </c>
      <c r="I25" s="178">
        <v>4</v>
      </c>
      <c r="J25" s="178">
        <v>754</v>
      </c>
      <c r="K25" s="178">
        <v>267</v>
      </c>
      <c r="L25" s="178">
        <v>0</v>
      </c>
      <c r="M25" s="178">
        <v>0</v>
      </c>
      <c r="N25" s="178">
        <v>170</v>
      </c>
      <c r="O25" s="178">
        <v>1</v>
      </c>
      <c r="P25" s="178">
        <v>32</v>
      </c>
      <c r="Q25" s="178">
        <v>33</v>
      </c>
      <c r="R25" s="178">
        <v>7</v>
      </c>
      <c r="S25" s="178">
        <v>502</v>
      </c>
      <c r="T25" s="178">
        <v>11</v>
      </c>
      <c r="U25" s="178">
        <v>0</v>
      </c>
      <c r="V25" s="178">
        <v>53</v>
      </c>
      <c r="W25" s="178">
        <v>0</v>
      </c>
      <c r="X25" s="178">
        <v>1325</v>
      </c>
      <c r="Y25" s="178">
        <v>5</v>
      </c>
      <c r="Z25" s="178">
        <v>0</v>
      </c>
      <c r="AA25" s="178">
        <v>22484</v>
      </c>
      <c r="AB25" s="178">
        <v>5519</v>
      </c>
      <c r="AC25" s="178">
        <v>0</v>
      </c>
      <c r="AD25" s="178">
        <v>14</v>
      </c>
      <c r="AE25" s="178">
        <v>2374</v>
      </c>
      <c r="AF25" s="178">
        <v>185</v>
      </c>
      <c r="AG25" s="178">
        <v>34</v>
      </c>
      <c r="AH25" s="178">
        <v>77</v>
      </c>
      <c r="AI25" s="178">
        <v>2</v>
      </c>
      <c r="AJ25" s="178">
        <v>0</v>
      </c>
      <c r="AK25" s="178">
        <v>1602</v>
      </c>
      <c r="AL25" s="178">
        <v>0</v>
      </c>
      <c r="AM25" s="178">
        <v>0</v>
      </c>
      <c r="AN25" s="178">
        <v>0</v>
      </c>
      <c r="AO25" s="178">
        <v>0</v>
      </c>
      <c r="AP25" s="178">
        <v>2</v>
      </c>
      <c r="AQ25" s="178">
        <v>7</v>
      </c>
      <c r="AR25" s="178">
        <v>3</v>
      </c>
      <c r="AS25" s="178">
        <v>16</v>
      </c>
      <c r="AT25" s="178">
        <v>14</v>
      </c>
      <c r="AU25" s="178">
        <v>4</v>
      </c>
      <c r="AV25" s="178">
        <v>47</v>
      </c>
      <c r="AW25" s="178">
        <v>257</v>
      </c>
      <c r="AX25" s="178">
        <v>789</v>
      </c>
      <c r="AY25" s="178">
        <v>60</v>
      </c>
      <c r="AZ25" s="178">
        <v>13</v>
      </c>
      <c r="BA25" s="178">
        <v>8</v>
      </c>
      <c r="BB25" s="178">
        <v>2</v>
      </c>
      <c r="BC25" s="178">
        <v>8</v>
      </c>
      <c r="BD25" s="178">
        <v>1</v>
      </c>
      <c r="BE25" s="178">
        <v>0</v>
      </c>
      <c r="BF25" s="178">
        <v>0</v>
      </c>
      <c r="BG25" s="178">
        <v>23</v>
      </c>
      <c r="BH25" s="178">
        <v>0</v>
      </c>
      <c r="BI25" s="178">
        <v>1</v>
      </c>
      <c r="BJ25" s="178">
        <v>104</v>
      </c>
      <c r="BK25" s="178">
        <v>0</v>
      </c>
      <c r="BL25" s="178">
        <v>17</v>
      </c>
      <c r="BM25" s="178">
        <v>21</v>
      </c>
      <c r="BN25" s="178">
        <v>0</v>
      </c>
      <c r="BO25" s="178">
        <v>0</v>
      </c>
      <c r="BP25" s="178">
        <v>0</v>
      </c>
      <c r="BQ25" s="178">
        <v>0</v>
      </c>
      <c r="BR25" s="178">
        <v>2</v>
      </c>
      <c r="BS25" s="178">
        <v>0</v>
      </c>
      <c r="BT25" s="178">
        <v>0</v>
      </c>
      <c r="BU25" s="178">
        <v>0</v>
      </c>
      <c r="BV25" s="178">
        <v>0</v>
      </c>
      <c r="BW25" s="178">
        <v>0</v>
      </c>
      <c r="BX25" s="178">
        <v>0</v>
      </c>
      <c r="BY25" s="178">
        <v>0</v>
      </c>
      <c r="BZ25" s="178">
        <v>0</v>
      </c>
      <c r="CA25" s="178">
        <v>0</v>
      </c>
      <c r="CB25" s="178">
        <v>0</v>
      </c>
      <c r="CC25" s="178">
        <v>0</v>
      </c>
      <c r="CD25" s="178">
        <v>0</v>
      </c>
      <c r="CE25" s="178">
        <v>0</v>
      </c>
      <c r="CF25" s="178">
        <v>10</v>
      </c>
      <c r="CG25" s="178">
        <v>0</v>
      </c>
      <c r="CH25" s="178">
        <v>0</v>
      </c>
      <c r="CI25" s="178">
        <v>0</v>
      </c>
      <c r="CJ25" s="178">
        <v>0</v>
      </c>
      <c r="CK25" s="178">
        <v>0</v>
      </c>
      <c r="CL25" s="178">
        <v>0</v>
      </c>
      <c r="CM25" s="178">
        <v>2</v>
      </c>
      <c r="CN25" s="178">
        <v>174</v>
      </c>
      <c r="CO25" s="178">
        <v>112</v>
      </c>
      <c r="CP25" s="178">
        <v>181</v>
      </c>
      <c r="CQ25" s="178">
        <v>29</v>
      </c>
      <c r="CR25" s="178">
        <v>1</v>
      </c>
      <c r="CS25" s="178">
        <v>6</v>
      </c>
      <c r="CT25" s="178">
        <v>0</v>
      </c>
      <c r="CU25" s="178">
        <v>0</v>
      </c>
      <c r="CV25" s="178">
        <v>0</v>
      </c>
      <c r="CW25" s="178">
        <v>22</v>
      </c>
      <c r="CX25" s="178">
        <v>2</v>
      </c>
      <c r="CY25" s="178">
        <v>0</v>
      </c>
      <c r="CZ25" s="178">
        <v>0</v>
      </c>
      <c r="DA25" s="178">
        <v>13</v>
      </c>
      <c r="DB25" s="178">
        <v>0</v>
      </c>
      <c r="DC25" s="178">
        <v>4</v>
      </c>
      <c r="DD25" s="178">
        <v>0</v>
      </c>
      <c r="DE25" s="178">
        <v>0</v>
      </c>
      <c r="DF25" s="266">
        <v>8</v>
      </c>
      <c r="DG25" s="267">
        <v>37418</v>
      </c>
      <c r="DH25" s="178">
        <v>0</v>
      </c>
      <c r="DI25" s="178">
        <v>1</v>
      </c>
      <c r="DJ25" s="178">
        <v>0</v>
      </c>
      <c r="DK25" s="178">
        <v>0</v>
      </c>
      <c r="DL25" s="178">
        <v>0</v>
      </c>
      <c r="DM25" s="178">
        <v>0</v>
      </c>
      <c r="DN25" s="266">
        <v>12</v>
      </c>
      <c r="DO25" s="267">
        <v>13</v>
      </c>
      <c r="DP25" s="267">
        <v>37431</v>
      </c>
      <c r="DQ25" s="266">
        <v>5204</v>
      </c>
      <c r="DR25" s="267">
        <v>5217</v>
      </c>
      <c r="DS25" s="267">
        <v>42635</v>
      </c>
      <c r="DT25" s="178">
        <v>-37414</v>
      </c>
      <c r="DU25" s="267">
        <v>-32197</v>
      </c>
      <c r="DV25" s="267">
        <v>5221</v>
      </c>
    </row>
    <row r="26" spans="1:126">
      <c r="A26" s="268" t="s">
        <v>228</v>
      </c>
      <c r="B26" s="269" t="s">
        <v>19</v>
      </c>
      <c r="C26" s="265">
        <v>0</v>
      </c>
      <c r="D26" s="178">
        <v>0</v>
      </c>
      <c r="E26" s="178">
        <v>0</v>
      </c>
      <c r="F26" s="178">
        <v>0</v>
      </c>
      <c r="G26" s="178">
        <v>0</v>
      </c>
      <c r="H26" s="178">
        <v>0</v>
      </c>
      <c r="I26" s="178">
        <v>0</v>
      </c>
      <c r="J26" s="178">
        <v>39</v>
      </c>
      <c r="K26" s="178">
        <v>0</v>
      </c>
      <c r="L26" s="178">
        <v>0</v>
      </c>
      <c r="M26" s="178">
        <v>0</v>
      </c>
      <c r="N26" s="178">
        <v>217</v>
      </c>
      <c r="O26" s="178">
        <v>0</v>
      </c>
      <c r="P26" s="178">
        <v>30</v>
      </c>
      <c r="Q26" s="178">
        <v>5</v>
      </c>
      <c r="R26" s="178">
        <v>1</v>
      </c>
      <c r="S26" s="178">
        <v>54</v>
      </c>
      <c r="T26" s="178">
        <v>9</v>
      </c>
      <c r="U26" s="178">
        <v>0</v>
      </c>
      <c r="V26" s="178">
        <v>0</v>
      </c>
      <c r="W26" s="178">
        <v>0</v>
      </c>
      <c r="X26" s="178">
        <v>0</v>
      </c>
      <c r="Y26" s="178">
        <v>0</v>
      </c>
      <c r="Z26" s="178">
        <v>0</v>
      </c>
      <c r="AA26" s="178">
        <v>0</v>
      </c>
      <c r="AB26" s="178">
        <v>235</v>
      </c>
      <c r="AC26" s="178">
        <v>0</v>
      </c>
      <c r="AD26" s="178">
        <v>0</v>
      </c>
      <c r="AE26" s="178">
        <v>7722</v>
      </c>
      <c r="AF26" s="178">
        <v>2</v>
      </c>
      <c r="AG26" s="178">
        <v>32</v>
      </c>
      <c r="AH26" s="178">
        <v>0</v>
      </c>
      <c r="AI26" s="178">
        <v>0</v>
      </c>
      <c r="AJ26" s="178">
        <v>0</v>
      </c>
      <c r="AK26" s="178">
        <v>25</v>
      </c>
      <c r="AL26" s="178">
        <v>0</v>
      </c>
      <c r="AM26" s="178">
        <v>0</v>
      </c>
      <c r="AN26" s="178">
        <v>0</v>
      </c>
      <c r="AO26" s="178">
        <v>0</v>
      </c>
      <c r="AP26" s="178">
        <v>0</v>
      </c>
      <c r="AQ26" s="178">
        <v>6</v>
      </c>
      <c r="AR26" s="178">
        <v>1</v>
      </c>
      <c r="AS26" s="178">
        <v>1</v>
      </c>
      <c r="AT26" s="178">
        <v>0</v>
      </c>
      <c r="AU26" s="178">
        <v>5</v>
      </c>
      <c r="AV26" s="178">
        <v>259</v>
      </c>
      <c r="AW26" s="178">
        <v>72</v>
      </c>
      <c r="AX26" s="178">
        <v>1127</v>
      </c>
      <c r="AY26" s="178">
        <v>260</v>
      </c>
      <c r="AZ26" s="178">
        <v>13</v>
      </c>
      <c r="BA26" s="178">
        <v>0</v>
      </c>
      <c r="BB26" s="178">
        <v>21</v>
      </c>
      <c r="BC26" s="178">
        <v>28</v>
      </c>
      <c r="BD26" s="178">
        <v>171</v>
      </c>
      <c r="BE26" s="178">
        <v>0</v>
      </c>
      <c r="BF26" s="178">
        <v>0</v>
      </c>
      <c r="BG26" s="178">
        <v>184</v>
      </c>
      <c r="BH26" s="178">
        <v>0</v>
      </c>
      <c r="BI26" s="178">
        <v>0</v>
      </c>
      <c r="BJ26" s="178">
        <v>431</v>
      </c>
      <c r="BK26" s="178">
        <v>0</v>
      </c>
      <c r="BL26" s="178">
        <v>0</v>
      </c>
      <c r="BM26" s="178">
        <v>0</v>
      </c>
      <c r="BN26" s="178">
        <v>0</v>
      </c>
      <c r="BO26" s="178">
        <v>0</v>
      </c>
      <c r="BP26" s="178">
        <v>0</v>
      </c>
      <c r="BQ26" s="178">
        <v>0</v>
      </c>
      <c r="BR26" s="178">
        <v>0</v>
      </c>
      <c r="BS26" s="178">
        <v>0</v>
      </c>
      <c r="BT26" s="178">
        <v>0</v>
      </c>
      <c r="BU26" s="178">
        <v>0</v>
      </c>
      <c r="BV26" s="178">
        <v>0</v>
      </c>
      <c r="BW26" s="178">
        <v>0</v>
      </c>
      <c r="BX26" s="178">
        <v>0</v>
      </c>
      <c r="BY26" s="178">
        <v>0</v>
      </c>
      <c r="BZ26" s="178">
        <v>0</v>
      </c>
      <c r="CA26" s="178">
        <v>0</v>
      </c>
      <c r="CB26" s="178">
        <v>0</v>
      </c>
      <c r="CC26" s="178">
        <v>0</v>
      </c>
      <c r="CD26" s="178">
        <v>0</v>
      </c>
      <c r="CE26" s="178">
        <v>0</v>
      </c>
      <c r="CF26" s="178">
        <v>0</v>
      </c>
      <c r="CG26" s="178">
        <v>0</v>
      </c>
      <c r="CH26" s="178">
        <v>0</v>
      </c>
      <c r="CI26" s="178">
        <v>0</v>
      </c>
      <c r="CJ26" s="178">
        <v>0</v>
      </c>
      <c r="CK26" s="178">
        <v>0</v>
      </c>
      <c r="CL26" s="178">
        <v>0</v>
      </c>
      <c r="CM26" s="178">
        <v>0</v>
      </c>
      <c r="CN26" s="178">
        <v>0</v>
      </c>
      <c r="CO26" s="178">
        <v>0</v>
      </c>
      <c r="CP26" s="178">
        <v>63</v>
      </c>
      <c r="CQ26" s="178">
        <v>9</v>
      </c>
      <c r="CR26" s="178">
        <v>0</v>
      </c>
      <c r="CS26" s="178">
        <v>1</v>
      </c>
      <c r="CT26" s="178">
        <v>0</v>
      </c>
      <c r="CU26" s="178">
        <v>0</v>
      </c>
      <c r="CV26" s="178">
        <v>0</v>
      </c>
      <c r="CW26" s="178">
        <v>0</v>
      </c>
      <c r="CX26" s="178">
        <v>0</v>
      </c>
      <c r="CY26" s="178">
        <v>0</v>
      </c>
      <c r="CZ26" s="178">
        <v>0</v>
      </c>
      <c r="DA26" s="178">
        <v>0</v>
      </c>
      <c r="DB26" s="178">
        <v>0</v>
      </c>
      <c r="DC26" s="178">
        <v>0</v>
      </c>
      <c r="DD26" s="178">
        <v>0</v>
      </c>
      <c r="DE26" s="178">
        <v>0</v>
      </c>
      <c r="DF26" s="266">
        <v>33</v>
      </c>
      <c r="DG26" s="267">
        <v>11056</v>
      </c>
      <c r="DH26" s="178">
        <v>0</v>
      </c>
      <c r="DI26" s="178">
        <v>0</v>
      </c>
      <c r="DJ26" s="178">
        <v>0</v>
      </c>
      <c r="DK26" s="178">
        <v>0</v>
      </c>
      <c r="DL26" s="178">
        <v>0</v>
      </c>
      <c r="DM26" s="178">
        <v>0</v>
      </c>
      <c r="DN26" s="266">
        <v>16</v>
      </c>
      <c r="DO26" s="267">
        <v>16</v>
      </c>
      <c r="DP26" s="267">
        <v>11072</v>
      </c>
      <c r="DQ26" s="266">
        <v>11</v>
      </c>
      <c r="DR26" s="267">
        <v>27</v>
      </c>
      <c r="DS26" s="267">
        <v>11083</v>
      </c>
      <c r="DT26" s="178">
        <v>-11072</v>
      </c>
      <c r="DU26" s="267">
        <v>-11045</v>
      </c>
      <c r="DV26" s="267">
        <v>11</v>
      </c>
    </row>
    <row r="27" spans="1:126">
      <c r="A27" s="268" t="s">
        <v>229</v>
      </c>
      <c r="B27" s="269" t="s">
        <v>20</v>
      </c>
      <c r="C27" s="265">
        <v>0</v>
      </c>
      <c r="D27" s="178">
        <v>0</v>
      </c>
      <c r="E27" s="178">
        <v>0</v>
      </c>
      <c r="F27" s="178">
        <v>0</v>
      </c>
      <c r="G27" s="178">
        <v>0</v>
      </c>
      <c r="H27" s="178">
        <v>0</v>
      </c>
      <c r="I27" s="178">
        <v>0</v>
      </c>
      <c r="J27" s="178">
        <v>0</v>
      </c>
      <c r="K27" s="178">
        <v>0</v>
      </c>
      <c r="L27" s="178">
        <v>0</v>
      </c>
      <c r="M27" s="178">
        <v>0</v>
      </c>
      <c r="N27" s="178">
        <v>3435</v>
      </c>
      <c r="O27" s="178">
        <v>1570</v>
      </c>
      <c r="P27" s="178">
        <v>2</v>
      </c>
      <c r="Q27" s="178">
        <v>13</v>
      </c>
      <c r="R27" s="178">
        <v>1</v>
      </c>
      <c r="S27" s="178">
        <v>2</v>
      </c>
      <c r="T27" s="178">
        <v>0</v>
      </c>
      <c r="U27" s="178">
        <v>0</v>
      </c>
      <c r="V27" s="178">
        <v>0</v>
      </c>
      <c r="W27" s="178">
        <v>0</v>
      </c>
      <c r="X27" s="178">
        <v>0</v>
      </c>
      <c r="Y27" s="178">
        <v>0</v>
      </c>
      <c r="Z27" s="178">
        <v>0</v>
      </c>
      <c r="AA27" s="178">
        <v>0</v>
      </c>
      <c r="AB27" s="178">
        <v>0</v>
      </c>
      <c r="AC27" s="178">
        <v>0</v>
      </c>
      <c r="AD27" s="178">
        <v>3</v>
      </c>
      <c r="AE27" s="178">
        <v>21</v>
      </c>
      <c r="AF27" s="178">
        <v>0</v>
      </c>
      <c r="AG27" s="178">
        <v>15</v>
      </c>
      <c r="AH27" s="178">
        <v>0</v>
      </c>
      <c r="AI27" s="178">
        <v>0</v>
      </c>
      <c r="AJ27" s="178">
        <v>0</v>
      </c>
      <c r="AK27" s="178">
        <v>494</v>
      </c>
      <c r="AL27" s="178">
        <v>0</v>
      </c>
      <c r="AM27" s="178">
        <v>0</v>
      </c>
      <c r="AN27" s="178">
        <v>0</v>
      </c>
      <c r="AO27" s="178">
        <v>0</v>
      </c>
      <c r="AP27" s="178">
        <v>0</v>
      </c>
      <c r="AQ27" s="178">
        <v>0</v>
      </c>
      <c r="AR27" s="178">
        <v>0</v>
      </c>
      <c r="AS27" s="178">
        <v>0</v>
      </c>
      <c r="AT27" s="178">
        <v>0</v>
      </c>
      <c r="AU27" s="178">
        <v>0</v>
      </c>
      <c r="AV27" s="178">
        <v>68</v>
      </c>
      <c r="AW27" s="178">
        <v>0</v>
      </c>
      <c r="AX27" s="178">
        <v>0</v>
      </c>
      <c r="AY27" s="178">
        <v>0</v>
      </c>
      <c r="AZ27" s="178">
        <v>0</v>
      </c>
      <c r="BA27" s="178">
        <v>0</v>
      </c>
      <c r="BB27" s="178">
        <v>0</v>
      </c>
      <c r="BC27" s="178">
        <v>0</v>
      </c>
      <c r="BD27" s="178">
        <v>0</v>
      </c>
      <c r="BE27" s="178">
        <v>0</v>
      </c>
      <c r="BF27" s="178">
        <v>0</v>
      </c>
      <c r="BG27" s="178">
        <v>0</v>
      </c>
      <c r="BH27" s="178">
        <v>0</v>
      </c>
      <c r="BI27" s="178">
        <v>0</v>
      </c>
      <c r="BJ27" s="178">
        <v>772</v>
      </c>
      <c r="BK27" s="178">
        <v>0</v>
      </c>
      <c r="BL27" s="178">
        <v>0</v>
      </c>
      <c r="BM27" s="178">
        <v>0</v>
      </c>
      <c r="BN27" s="178">
        <v>0</v>
      </c>
      <c r="BO27" s="178">
        <v>0</v>
      </c>
      <c r="BP27" s="178">
        <v>0</v>
      </c>
      <c r="BQ27" s="178">
        <v>0</v>
      </c>
      <c r="BR27" s="178">
        <v>0</v>
      </c>
      <c r="BS27" s="178">
        <v>0</v>
      </c>
      <c r="BT27" s="178">
        <v>0</v>
      </c>
      <c r="BU27" s="178">
        <v>0</v>
      </c>
      <c r="BV27" s="178">
        <v>0</v>
      </c>
      <c r="BW27" s="178">
        <v>0</v>
      </c>
      <c r="BX27" s="178">
        <v>0</v>
      </c>
      <c r="BY27" s="178">
        <v>0</v>
      </c>
      <c r="BZ27" s="178">
        <v>0</v>
      </c>
      <c r="CA27" s="178">
        <v>0</v>
      </c>
      <c r="CB27" s="178">
        <v>0</v>
      </c>
      <c r="CC27" s="178">
        <v>0</v>
      </c>
      <c r="CD27" s="178">
        <v>0</v>
      </c>
      <c r="CE27" s="178">
        <v>0</v>
      </c>
      <c r="CF27" s="178">
        <v>0</v>
      </c>
      <c r="CG27" s="178">
        <v>0</v>
      </c>
      <c r="CH27" s="178">
        <v>0</v>
      </c>
      <c r="CI27" s="178">
        <v>0</v>
      </c>
      <c r="CJ27" s="178">
        <v>0</v>
      </c>
      <c r="CK27" s="178">
        <v>0</v>
      </c>
      <c r="CL27" s="178">
        <v>0</v>
      </c>
      <c r="CM27" s="178">
        <v>0</v>
      </c>
      <c r="CN27" s="178">
        <v>0</v>
      </c>
      <c r="CO27" s="178">
        <v>0</v>
      </c>
      <c r="CP27" s="178">
        <v>0</v>
      </c>
      <c r="CQ27" s="178">
        <v>0</v>
      </c>
      <c r="CR27" s="178">
        <v>0</v>
      </c>
      <c r="CS27" s="178">
        <v>0</v>
      </c>
      <c r="CT27" s="178">
        <v>0</v>
      </c>
      <c r="CU27" s="178">
        <v>0</v>
      </c>
      <c r="CV27" s="178">
        <v>0</v>
      </c>
      <c r="CW27" s="178">
        <v>0</v>
      </c>
      <c r="CX27" s="178">
        <v>0</v>
      </c>
      <c r="CY27" s="178">
        <v>0</v>
      </c>
      <c r="CZ27" s="178">
        <v>0</v>
      </c>
      <c r="DA27" s="178">
        <v>0</v>
      </c>
      <c r="DB27" s="178">
        <v>0</v>
      </c>
      <c r="DC27" s="178">
        <v>0</v>
      </c>
      <c r="DD27" s="178">
        <v>0</v>
      </c>
      <c r="DE27" s="178">
        <v>0</v>
      </c>
      <c r="DF27" s="266">
        <v>3</v>
      </c>
      <c r="DG27" s="267">
        <v>6399</v>
      </c>
      <c r="DH27" s="178">
        <v>0</v>
      </c>
      <c r="DI27" s="178">
        <v>0</v>
      </c>
      <c r="DJ27" s="178">
        <v>0</v>
      </c>
      <c r="DK27" s="178">
        <v>0</v>
      </c>
      <c r="DL27" s="178">
        <v>0</v>
      </c>
      <c r="DM27" s="178">
        <v>0</v>
      </c>
      <c r="DN27" s="266">
        <v>-19</v>
      </c>
      <c r="DO27" s="267">
        <v>-19</v>
      </c>
      <c r="DP27" s="267">
        <v>6380</v>
      </c>
      <c r="DQ27" s="266">
        <v>0</v>
      </c>
      <c r="DR27" s="267">
        <v>-19</v>
      </c>
      <c r="DS27" s="267">
        <v>6380</v>
      </c>
      <c r="DT27" s="178">
        <v>-6380</v>
      </c>
      <c r="DU27" s="267">
        <v>-6399</v>
      </c>
      <c r="DV27" s="267">
        <v>0</v>
      </c>
    </row>
    <row r="28" spans="1:126">
      <c r="A28" s="268" t="s">
        <v>230</v>
      </c>
      <c r="B28" s="269" t="s">
        <v>21</v>
      </c>
      <c r="C28" s="265">
        <v>0</v>
      </c>
      <c r="D28" s="178">
        <v>606</v>
      </c>
      <c r="E28" s="178">
        <v>9</v>
      </c>
      <c r="F28" s="178">
        <v>0</v>
      </c>
      <c r="G28" s="178">
        <v>1</v>
      </c>
      <c r="H28" s="178">
        <v>0</v>
      </c>
      <c r="I28" s="178">
        <v>0</v>
      </c>
      <c r="J28" s="178">
        <v>0</v>
      </c>
      <c r="K28" s="178">
        <v>0</v>
      </c>
      <c r="L28" s="178">
        <v>0</v>
      </c>
      <c r="M28" s="178">
        <v>0</v>
      </c>
      <c r="N28" s="178">
        <v>0</v>
      </c>
      <c r="O28" s="178">
        <v>1</v>
      </c>
      <c r="P28" s="178">
        <v>0</v>
      </c>
      <c r="Q28" s="178">
        <v>0</v>
      </c>
      <c r="R28" s="178">
        <v>0</v>
      </c>
      <c r="S28" s="178">
        <v>0</v>
      </c>
      <c r="T28" s="178">
        <v>0</v>
      </c>
      <c r="U28" s="178">
        <v>0</v>
      </c>
      <c r="V28" s="178">
        <v>0</v>
      </c>
      <c r="W28" s="178">
        <v>0</v>
      </c>
      <c r="X28" s="178">
        <v>0</v>
      </c>
      <c r="Y28" s="178">
        <v>0</v>
      </c>
      <c r="Z28" s="178">
        <v>0</v>
      </c>
      <c r="AA28" s="178">
        <v>16883</v>
      </c>
      <c r="AB28" s="178">
        <v>82</v>
      </c>
      <c r="AC28" s="178">
        <v>0</v>
      </c>
      <c r="AD28" s="178">
        <v>0</v>
      </c>
      <c r="AE28" s="178">
        <v>0</v>
      </c>
      <c r="AF28" s="178">
        <v>0</v>
      </c>
      <c r="AG28" s="178">
        <v>0</v>
      </c>
      <c r="AH28" s="178">
        <v>0</v>
      </c>
      <c r="AI28" s="178">
        <v>0</v>
      </c>
      <c r="AJ28" s="178">
        <v>0</v>
      </c>
      <c r="AK28" s="178">
        <v>0</v>
      </c>
      <c r="AL28" s="178">
        <v>0</v>
      </c>
      <c r="AM28" s="178">
        <v>0</v>
      </c>
      <c r="AN28" s="178">
        <v>0</v>
      </c>
      <c r="AO28" s="178">
        <v>0</v>
      </c>
      <c r="AP28" s="178">
        <v>0</v>
      </c>
      <c r="AQ28" s="178">
        <v>0</v>
      </c>
      <c r="AR28" s="178">
        <v>0</v>
      </c>
      <c r="AS28" s="178">
        <v>0</v>
      </c>
      <c r="AT28" s="178">
        <v>0</v>
      </c>
      <c r="AU28" s="178">
        <v>0</v>
      </c>
      <c r="AV28" s="178">
        <v>0</v>
      </c>
      <c r="AW28" s="178">
        <v>0</v>
      </c>
      <c r="AX28" s="178">
        <v>0</v>
      </c>
      <c r="AY28" s="178">
        <v>0</v>
      </c>
      <c r="AZ28" s="178">
        <v>0</v>
      </c>
      <c r="BA28" s="178">
        <v>0</v>
      </c>
      <c r="BB28" s="178">
        <v>0</v>
      </c>
      <c r="BC28" s="178">
        <v>0</v>
      </c>
      <c r="BD28" s="178">
        <v>0</v>
      </c>
      <c r="BE28" s="178">
        <v>0</v>
      </c>
      <c r="BF28" s="178">
        <v>0</v>
      </c>
      <c r="BG28" s="178">
        <v>0</v>
      </c>
      <c r="BH28" s="178">
        <v>0</v>
      </c>
      <c r="BI28" s="178">
        <v>0</v>
      </c>
      <c r="BJ28" s="178">
        <v>0</v>
      </c>
      <c r="BK28" s="178">
        <v>0</v>
      </c>
      <c r="BL28" s="178">
        <v>0</v>
      </c>
      <c r="BM28" s="178">
        <v>0</v>
      </c>
      <c r="BN28" s="178">
        <v>0</v>
      </c>
      <c r="BO28" s="178">
        <v>0</v>
      </c>
      <c r="BP28" s="178">
        <v>0</v>
      </c>
      <c r="BQ28" s="178">
        <v>0</v>
      </c>
      <c r="BR28" s="178">
        <v>2</v>
      </c>
      <c r="BS28" s="178">
        <v>299</v>
      </c>
      <c r="BT28" s="178">
        <v>0</v>
      </c>
      <c r="BU28" s="178">
        <v>0</v>
      </c>
      <c r="BV28" s="178">
        <v>0</v>
      </c>
      <c r="BW28" s="178">
        <v>0</v>
      </c>
      <c r="BX28" s="178">
        <v>0</v>
      </c>
      <c r="BY28" s="178">
        <v>0</v>
      </c>
      <c r="BZ28" s="178">
        <v>3</v>
      </c>
      <c r="CA28" s="178">
        <v>0</v>
      </c>
      <c r="CB28" s="178">
        <v>0</v>
      </c>
      <c r="CC28" s="178">
        <v>0</v>
      </c>
      <c r="CD28" s="178">
        <v>0</v>
      </c>
      <c r="CE28" s="178">
        <v>0</v>
      </c>
      <c r="CF28" s="178">
        <v>0</v>
      </c>
      <c r="CG28" s="178">
        <v>7</v>
      </c>
      <c r="CH28" s="178">
        <v>0</v>
      </c>
      <c r="CI28" s="178">
        <v>0</v>
      </c>
      <c r="CJ28" s="178">
        <v>0</v>
      </c>
      <c r="CK28" s="178">
        <v>0</v>
      </c>
      <c r="CL28" s="178">
        <v>0</v>
      </c>
      <c r="CM28" s="178">
        <v>148</v>
      </c>
      <c r="CN28" s="178">
        <v>1</v>
      </c>
      <c r="CO28" s="178">
        <v>137</v>
      </c>
      <c r="CP28" s="178">
        <v>89135</v>
      </c>
      <c r="CQ28" s="178">
        <v>452</v>
      </c>
      <c r="CR28" s="178">
        <v>936</v>
      </c>
      <c r="CS28" s="178">
        <v>657</v>
      </c>
      <c r="CT28" s="178">
        <v>0</v>
      </c>
      <c r="CU28" s="178">
        <v>0</v>
      </c>
      <c r="CV28" s="178">
        <v>0</v>
      </c>
      <c r="CW28" s="178">
        <v>0</v>
      </c>
      <c r="CX28" s="178">
        <v>0</v>
      </c>
      <c r="CY28" s="178">
        <v>1</v>
      </c>
      <c r="CZ28" s="178">
        <v>0</v>
      </c>
      <c r="DA28" s="178">
        <v>0</v>
      </c>
      <c r="DB28" s="178">
        <v>0</v>
      </c>
      <c r="DC28" s="178">
        <v>362</v>
      </c>
      <c r="DD28" s="178">
        <v>0</v>
      </c>
      <c r="DE28" s="178">
        <v>0</v>
      </c>
      <c r="DF28" s="266">
        <v>74</v>
      </c>
      <c r="DG28" s="267">
        <v>109796</v>
      </c>
      <c r="DH28" s="178">
        <v>886</v>
      </c>
      <c r="DI28" s="178">
        <v>6459</v>
      </c>
      <c r="DJ28" s="178">
        <v>0</v>
      </c>
      <c r="DK28" s="178">
        <v>0</v>
      </c>
      <c r="DL28" s="178">
        <v>0</v>
      </c>
      <c r="DM28" s="178">
        <v>0</v>
      </c>
      <c r="DN28" s="266">
        <v>4904</v>
      </c>
      <c r="DO28" s="267">
        <v>12249</v>
      </c>
      <c r="DP28" s="267">
        <v>122045</v>
      </c>
      <c r="DQ28" s="266">
        <v>315411</v>
      </c>
      <c r="DR28" s="267">
        <v>327660</v>
      </c>
      <c r="DS28" s="267">
        <v>437456</v>
      </c>
      <c r="DT28" s="178">
        <v>-118945</v>
      </c>
      <c r="DU28" s="267">
        <v>208715</v>
      </c>
      <c r="DV28" s="267">
        <v>318511</v>
      </c>
    </row>
    <row r="29" spans="1:126">
      <c r="A29" s="268" t="s">
        <v>231</v>
      </c>
      <c r="B29" s="269" t="s">
        <v>232</v>
      </c>
      <c r="C29" s="265">
        <v>8244</v>
      </c>
      <c r="D29" s="178">
        <v>54</v>
      </c>
      <c r="E29" s="178">
        <v>104</v>
      </c>
      <c r="F29" s="178">
        <v>6</v>
      </c>
      <c r="G29" s="178">
        <v>5</v>
      </c>
      <c r="H29" s="178">
        <v>1</v>
      </c>
      <c r="I29" s="178">
        <v>24</v>
      </c>
      <c r="J29" s="178">
        <v>718</v>
      </c>
      <c r="K29" s="178">
        <v>239</v>
      </c>
      <c r="L29" s="178">
        <v>0</v>
      </c>
      <c r="M29" s="178">
        <v>0</v>
      </c>
      <c r="N29" s="178">
        <v>268</v>
      </c>
      <c r="O29" s="178">
        <v>206</v>
      </c>
      <c r="P29" s="178">
        <v>500</v>
      </c>
      <c r="Q29" s="178">
        <v>398</v>
      </c>
      <c r="R29" s="178">
        <v>43</v>
      </c>
      <c r="S29" s="178">
        <v>1131</v>
      </c>
      <c r="T29" s="178">
        <v>838</v>
      </c>
      <c r="U29" s="178">
        <v>0</v>
      </c>
      <c r="V29" s="178">
        <v>85</v>
      </c>
      <c r="W29" s="178">
        <v>0</v>
      </c>
      <c r="X29" s="178">
        <v>43</v>
      </c>
      <c r="Y29" s="178">
        <v>0</v>
      </c>
      <c r="Z29" s="178">
        <v>0</v>
      </c>
      <c r="AA29" s="178">
        <v>5791</v>
      </c>
      <c r="AB29" s="178">
        <v>7132</v>
      </c>
      <c r="AC29" s="178">
        <v>0</v>
      </c>
      <c r="AD29" s="178">
        <v>135</v>
      </c>
      <c r="AE29" s="178">
        <v>303</v>
      </c>
      <c r="AF29" s="178">
        <v>33</v>
      </c>
      <c r="AG29" s="178">
        <v>159</v>
      </c>
      <c r="AH29" s="178">
        <v>154</v>
      </c>
      <c r="AI29" s="178">
        <v>181</v>
      </c>
      <c r="AJ29" s="178">
        <v>0</v>
      </c>
      <c r="AK29" s="178">
        <v>240</v>
      </c>
      <c r="AL29" s="178">
        <v>0</v>
      </c>
      <c r="AM29" s="178">
        <v>0</v>
      </c>
      <c r="AN29" s="178">
        <v>42</v>
      </c>
      <c r="AO29" s="178">
        <v>1</v>
      </c>
      <c r="AP29" s="178">
        <v>0</v>
      </c>
      <c r="AQ29" s="178">
        <v>58</v>
      </c>
      <c r="AR29" s="178">
        <v>245</v>
      </c>
      <c r="AS29" s="178">
        <v>230</v>
      </c>
      <c r="AT29" s="178">
        <v>97</v>
      </c>
      <c r="AU29" s="178">
        <v>484</v>
      </c>
      <c r="AV29" s="178">
        <v>217</v>
      </c>
      <c r="AW29" s="178">
        <v>126</v>
      </c>
      <c r="AX29" s="178">
        <v>1861</v>
      </c>
      <c r="AY29" s="178">
        <v>415</v>
      </c>
      <c r="AZ29" s="178">
        <v>11</v>
      </c>
      <c r="BA29" s="178">
        <v>35</v>
      </c>
      <c r="BB29" s="178">
        <v>63</v>
      </c>
      <c r="BC29" s="178">
        <v>105</v>
      </c>
      <c r="BD29" s="178">
        <v>770</v>
      </c>
      <c r="BE29" s="178">
        <v>0</v>
      </c>
      <c r="BF29" s="178">
        <v>15</v>
      </c>
      <c r="BG29" s="178">
        <v>923</v>
      </c>
      <c r="BH29" s="178">
        <v>11</v>
      </c>
      <c r="BI29" s="178">
        <v>42</v>
      </c>
      <c r="BJ29" s="178">
        <v>3303</v>
      </c>
      <c r="BK29" s="178">
        <v>1</v>
      </c>
      <c r="BL29" s="178">
        <v>1204</v>
      </c>
      <c r="BM29" s="178">
        <v>621</v>
      </c>
      <c r="BN29" s="178">
        <v>354</v>
      </c>
      <c r="BO29" s="178">
        <v>93</v>
      </c>
      <c r="BP29" s="178">
        <v>33</v>
      </c>
      <c r="BQ29" s="178">
        <v>47</v>
      </c>
      <c r="BR29" s="178">
        <v>54</v>
      </c>
      <c r="BS29" s="178">
        <v>144</v>
      </c>
      <c r="BT29" s="178">
        <v>6</v>
      </c>
      <c r="BU29" s="178">
        <v>6</v>
      </c>
      <c r="BV29" s="178">
        <v>1</v>
      </c>
      <c r="BW29" s="178">
        <v>1</v>
      </c>
      <c r="BX29" s="178">
        <v>19</v>
      </c>
      <c r="BY29" s="178">
        <v>0</v>
      </c>
      <c r="BZ29" s="178">
        <v>57</v>
      </c>
      <c r="CA29" s="178">
        <v>13</v>
      </c>
      <c r="CB29" s="178">
        <v>0</v>
      </c>
      <c r="CC29" s="178">
        <v>0</v>
      </c>
      <c r="CD29" s="178">
        <v>0</v>
      </c>
      <c r="CE29" s="178">
        <v>2</v>
      </c>
      <c r="CF29" s="178">
        <v>9</v>
      </c>
      <c r="CG29" s="178">
        <v>0</v>
      </c>
      <c r="CH29" s="178">
        <v>0</v>
      </c>
      <c r="CI29" s="178">
        <v>12</v>
      </c>
      <c r="CJ29" s="178">
        <v>28</v>
      </c>
      <c r="CK29" s="178">
        <v>0</v>
      </c>
      <c r="CL29" s="178">
        <v>75</v>
      </c>
      <c r="CM29" s="178">
        <v>186</v>
      </c>
      <c r="CN29" s="178">
        <v>8</v>
      </c>
      <c r="CO29" s="178">
        <v>99</v>
      </c>
      <c r="CP29" s="178">
        <v>651</v>
      </c>
      <c r="CQ29" s="178">
        <v>255</v>
      </c>
      <c r="CR29" s="178">
        <v>354</v>
      </c>
      <c r="CS29" s="178">
        <v>325</v>
      </c>
      <c r="CT29" s="178">
        <v>141</v>
      </c>
      <c r="CU29" s="178">
        <v>104</v>
      </c>
      <c r="CV29" s="178">
        <v>31</v>
      </c>
      <c r="CW29" s="178">
        <v>376</v>
      </c>
      <c r="CX29" s="178">
        <v>591</v>
      </c>
      <c r="CY29" s="178">
        <v>157</v>
      </c>
      <c r="CZ29" s="178">
        <v>256</v>
      </c>
      <c r="DA29" s="178">
        <v>807</v>
      </c>
      <c r="DB29" s="178">
        <v>56</v>
      </c>
      <c r="DC29" s="178">
        <v>1</v>
      </c>
      <c r="DD29" s="178">
        <v>390</v>
      </c>
      <c r="DE29" s="178">
        <v>102</v>
      </c>
      <c r="DF29" s="266">
        <v>27</v>
      </c>
      <c r="DG29" s="267">
        <v>43786</v>
      </c>
      <c r="DH29" s="178">
        <v>788</v>
      </c>
      <c r="DI29" s="178">
        <v>11665</v>
      </c>
      <c r="DJ29" s="178">
        <v>0</v>
      </c>
      <c r="DK29" s="178">
        <v>0</v>
      </c>
      <c r="DL29" s="178">
        <v>0</v>
      </c>
      <c r="DM29" s="178">
        <v>0</v>
      </c>
      <c r="DN29" s="266">
        <v>-585</v>
      </c>
      <c r="DO29" s="267">
        <v>11868</v>
      </c>
      <c r="DP29" s="267">
        <v>55654</v>
      </c>
      <c r="DQ29" s="266">
        <v>60684</v>
      </c>
      <c r="DR29" s="267">
        <v>72552</v>
      </c>
      <c r="DS29" s="267">
        <v>116338</v>
      </c>
      <c r="DT29" s="178">
        <v>-54538</v>
      </c>
      <c r="DU29" s="267">
        <v>18014</v>
      </c>
      <c r="DV29" s="267">
        <v>61800</v>
      </c>
    </row>
    <row r="30" spans="1:126">
      <c r="A30" s="268" t="s">
        <v>233</v>
      </c>
      <c r="B30" s="269" t="s">
        <v>22</v>
      </c>
      <c r="C30" s="265">
        <v>2320</v>
      </c>
      <c r="D30" s="178">
        <v>48</v>
      </c>
      <c r="E30" s="178">
        <v>77</v>
      </c>
      <c r="F30" s="178">
        <v>104</v>
      </c>
      <c r="G30" s="178">
        <v>130</v>
      </c>
      <c r="H30" s="178">
        <v>1</v>
      </c>
      <c r="I30" s="178">
        <v>47</v>
      </c>
      <c r="J30" s="178">
        <v>690</v>
      </c>
      <c r="K30" s="178">
        <v>197</v>
      </c>
      <c r="L30" s="178">
        <v>2</v>
      </c>
      <c r="M30" s="178">
        <v>0</v>
      </c>
      <c r="N30" s="178">
        <v>135</v>
      </c>
      <c r="O30" s="178">
        <v>58</v>
      </c>
      <c r="P30" s="178">
        <v>44</v>
      </c>
      <c r="Q30" s="178">
        <v>18</v>
      </c>
      <c r="R30" s="178">
        <v>16</v>
      </c>
      <c r="S30" s="178">
        <v>154</v>
      </c>
      <c r="T30" s="178">
        <v>30</v>
      </c>
      <c r="U30" s="178">
        <v>0</v>
      </c>
      <c r="V30" s="178">
        <v>193</v>
      </c>
      <c r="W30" s="178">
        <v>0</v>
      </c>
      <c r="X30" s="178">
        <v>83</v>
      </c>
      <c r="Y30" s="178">
        <v>0</v>
      </c>
      <c r="Z30" s="178">
        <v>0</v>
      </c>
      <c r="AA30" s="178">
        <v>589</v>
      </c>
      <c r="AB30" s="178">
        <v>171</v>
      </c>
      <c r="AC30" s="178">
        <v>0</v>
      </c>
      <c r="AD30" s="178">
        <v>992</v>
      </c>
      <c r="AE30" s="178">
        <v>43</v>
      </c>
      <c r="AF30" s="178">
        <v>8</v>
      </c>
      <c r="AG30" s="178">
        <v>23</v>
      </c>
      <c r="AH30" s="178">
        <v>1127</v>
      </c>
      <c r="AI30" s="178">
        <v>113</v>
      </c>
      <c r="AJ30" s="178">
        <v>18</v>
      </c>
      <c r="AK30" s="178">
        <v>434</v>
      </c>
      <c r="AL30" s="178">
        <v>0</v>
      </c>
      <c r="AM30" s="178">
        <v>0</v>
      </c>
      <c r="AN30" s="178">
        <v>16</v>
      </c>
      <c r="AO30" s="178">
        <v>1</v>
      </c>
      <c r="AP30" s="178">
        <v>26</v>
      </c>
      <c r="AQ30" s="178">
        <v>67</v>
      </c>
      <c r="AR30" s="178">
        <v>159</v>
      </c>
      <c r="AS30" s="178">
        <v>119</v>
      </c>
      <c r="AT30" s="178">
        <v>46</v>
      </c>
      <c r="AU30" s="178">
        <v>117</v>
      </c>
      <c r="AV30" s="178">
        <v>65</v>
      </c>
      <c r="AW30" s="178">
        <v>73</v>
      </c>
      <c r="AX30" s="178">
        <v>340</v>
      </c>
      <c r="AY30" s="178">
        <v>90</v>
      </c>
      <c r="AZ30" s="178">
        <v>0</v>
      </c>
      <c r="BA30" s="178">
        <v>2</v>
      </c>
      <c r="BB30" s="178">
        <v>7</v>
      </c>
      <c r="BC30" s="178">
        <v>7</v>
      </c>
      <c r="BD30" s="178">
        <v>14</v>
      </c>
      <c r="BE30" s="178">
        <v>0</v>
      </c>
      <c r="BF30" s="178">
        <v>0</v>
      </c>
      <c r="BG30" s="178">
        <v>180</v>
      </c>
      <c r="BH30" s="178">
        <v>3</v>
      </c>
      <c r="BI30" s="178">
        <v>34</v>
      </c>
      <c r="BJ30" s="178">
        <v>137</v>
      </c>
      <c r="BK30" s="178">
        <v>29</v>
      </c>
      <c r="BL30" s="178">
        <v>365</v>
      </c>
      <c r="BM30" s="178">
        <v>267</v>
      </c>
      <c r="BN30" s="178">
        <v>1792</v>
      </c>
      <c r="BO30" s="178">
        <v>195</v>
      </c>
      <c r="BP30" s="178">
        <v>2042</v>
      </c>
      <c r="BQ30" s="178">
        <v>225</v>
      </c>
      <c r="BR30" s="178">
        <v>454</v>
      </c>
      <c r="BS30" s="178">
        <v>575</v>
      </c>
      <c r="BT30" s="178">
        <v>816</v>
      </c>
      <c r="BU30" s="178">
        <v>91</v>
      </c>
      <c r="BV30" s="178">
        <v>50</v>
      </c>
      <c r="BW30" s="178">
        <v>37</v>
      </c>
      <c r="BX30" s="178">
        <v>1</v>
      </c>
      <c r="BY30" s="178">
        <v>17</v>
      </c>
      <c r="BZ30" s="178">
        <v>6514</v>
      </c>
      <c r="CA30" s="178">
        <v>32585</v>
      </c>
      <c r="CB30" s="178">
        <v>200</v>
      </c>
      <c r="CC30" s="178">
        <v>239</v>
      </c>
      <c r="CD30" s="178">
        <v>15</v>
      </c>
      <c r="CE30" s="178">
        <v>13</v>
      </c>
      <c r="CF30" s="178">
        <v>34</v>
      </c>
      <c r="CG30" s="178">
        <v>27</v>
      </c>
      <c r="CH30" s="178">
        <v>67</v>
      </c>
      <c r="CI30" s="178">
        <v>13</v>
      </c>
      <c r="CJ30" s="178">
        <v>22</v>
      </c>
      <c r="CK30" s="178">
        <v>1</v>
      </c>
      <c r="CL30" s="178">
        <v>19</v>
      </c>
      <c r="CM30" s="178">
        <v>3743</v>
      </c>
      <c r="CN30" s="178">
        <v>343</v>
      </c>
      <c r="CO30" s="178">
        <v>548</v>
      </c>
      <c r="CP30" s="178">
        <v>677</v>
      </c>
      <c r="CQ30" s="178">
        <v>120</v>
      </c>
      <c r="CR30" s="178">
        <v>142</v>
      </c>
      <c r="CS30" s="178">
        <v>274</v>
      </c>
      <c r="CT30" s="178">
        <v>183</v>
      </c>
      <c r="CU30" s="178">
        <v>76</v>
      </c>
      <c r="CV30" s="178">
        <v>8</v>
      </c>
      <c r="CW30" s="178">
        <v>200</v>
      </c>
      <c r="CX30" s="178">
        <v>288</v>
      </c>
      <c r="CY30" s="178">
        <v>80</v>
      </c>
      <c r="CZ30" s="178">
        <v>224</v>
      </c>
      <c r="DA30" s="178">
        <v>191</v>
      </c>
      <c r="DB30" s="178">
        <v>215</v>
      </c>
      <c r="DC30" s="178">
        <v>0</v>
      </c>
      <c r="DD30" s="178">
        <v>119</v>
      </c>
      <c r="DE30" s="178">
        <v>0</v>
      </c>
      <c r="DF30" s="266">
        <v>510</v>
      </c>
      <c r="DG30" s="267">
        <v>64014</v>
      </c>
      <c r="DH30" s="178">
        <v>128</v>
      </c>
      <c r="DI30" s="178">
        <v>48294</v>
      </c>
      <c r="DJ30" s="178">
        <v>0</v>
      </c>
      <c r="DK30" s="178">
        <v>0</v>
      </c>
      <c r="DL30" s="178">
        <v>0</v>
      </c>
      <c r="DM30" s="178">
        <v>0</v>
      </c>
      <c r="DN30" s="266">
        <v>389</v>
      </c>
      <c r="DO30" s="267">
        <v>48811</v>
      </c>
      <c r="DP30" s="267">
        <v>112825</v>
      </c>
      <c r="DQ30" s="266">
        <v>2</v>
      </c>
      <c r="DR30" s="267">
        <v>48813</v>
      </c>
      <c r="DS30" s="267">
        <v>112827</v>
      </c>
      <c r="DT30" s="178">
        <v>-112820</v>
      </c>
      <c r="DU30" s="267">
        <v>-64007</v>
      </c>
      <c r="DV30" s="267">
        <v>7</v>
      </c>
    </row>
    <row r="31" spans="1:126">
      <c r="A31" s="268" t="s">
        <v>234</v>
      </c>
      <c r="B31" s="269" t="s">
        <v>23</v>
      </c>
      <c r="C31" s="265">
        <v>0</v>
      </c>
      <c r="D31" s="178">
        <v>0</v>
      </c>
      <c r="E31" s="178">
        <v>0</v>
      </c>
      <c r="F31" s="178">
        <v>0</v>
      </c>
      <c r="G31" s="178">
        <v>0</v>
      </c>
      <c r="H31" s="178">
        <v>0</v>
      </c>
      <c r="I31" s="178">
        <v>0</v>
      </c>
      <c r="J31" s="178">
        <v>0</v>
      </c>
      <c r="K31" s="178">
        <v>0</v>
      </c>
      <c r="L31" s="178">
        <v>0</v>
      </c>
      <c r="M31" s="178">
        <v>0</v>
      </c>
      <c r="N31" s="178">
        <v>0</v>
      </c>
      <c r="O31" s="178">
        <v>0</v>
      </c>
      <c r="P31" s="178">
        <v>0</v>
      </c>
      <c r="Q31" s="178">
        <v>0</v>
      </c>
      <c r="R31" s="178">
        <v>0</v>
      </c>
      <c r="S31" s="178">
        <v>0</v>
      </c>
      <c r="T31" s="178">
        <v>0</v>
      </c>
      <c r="U31" s="178">
        <v>0</v>
      </c>
      <c r="V31" s="178">
        <v>7</v>
      </c>
      <c r="W31" s="178">
        <v>0</v>
      </c>
      <c r="X31" s="178">
        <v>3</v>
      </c>
      <c r="Y31" s="178">
        <v>0</v>
      </c>
      <c r="Z31" s="178">
        <v>0</v>
      </c>
      <c r="AA31" s="178">
        <v>0</v>
      </c>
      <c r="AB31" s="178">
        <v>4</v>
      </c>
      <c r="AC31" s="178">
        <v>0</v>
      </c>
      <c r="AD31" s="178">
        <v>0</v>
      </c>
      <c r="AE31" s="178">
        <v>6</v>
      </c>
      <c r="AF31" s="178">
        <v>0</v>
      </c>
      <c r="AG31" s="178">
        <v>0</v>
      </c>
      <c r="AH31" s="178">
        <v>0</v>
      </c>
      <c r="AI31" s="178">
        <v>0</v>
      </c>
      <c r="AJ31" s="178">
        <v>0</v>
      </c>
      <c r="AK31" s="178">
        <v>411</v>
      </c>
      <c r="AL31" s="178">
        <v>1</v>
      </c>
      <c r="AM31" s="178">
        <v>0</v>
      </c>
      <c r="AN31" s="178">
        <v>150</v>
      </c>
      <c r="AO31" s="178">
        <v>1</v>
      </c>
      <c r="AP31" s="178">
        <v>11</v>
      </c>
      <c r="AQ31" s="178">
        <v>9</v>
      </c>
      <c r="AR31" s="178">
        <v>0</v>
      </c>
      <c r="AS31" s="178">
        <v>1</v>
      </c>
      <c r="AT31" s="178">
        <v>0</v>
      </c>
      <c r="AU31" s="178">
        <v>3</v>
      </c>
      <c r="AV31" s="178">
        <v>5</v>
      </c>
      <c r="AW31" s="178">
        <v>0</v>
      </c>
      <c r="AX31" s="178">
        <v>0</v>
      </c>
      <c r="AY31" s="178">
        <v>0</v>
      </c>
      <c r="AZ31" s="178">
        <v>0</v>
      </c>
      <c r="BA31" s="178">
        <v>0</v>
      </c>
      <c r="BB31" s="178">
        <v>0</v>
      </c>
      <c r="BC31" s="178">
        <v>0</v>
      </c>
      <c r="BD31" s="178">
        <v>0</v>
      </c>
      <c r="BE31" s="178">
        <v>0</v>
      </c>
      <c r="BF31" s="178">
        <v>0</v>
      </c>
      <c r="BG31" s="178">
        <v>6</v>
      </c>
      <c r="BH31" s="178">
        <v>0</v>
      </c>
      <c r="BI31" s="178">
        <v>3</v>
      </c>
      <c r="BJ31" s="178">
        <v>3</v>
      </c>
      <c r="BK31" s="178">
        <v>1</v>
      </c>
      <c r="BL31" s="178">
        <v>173</v>
      </c>
      <c r="BM31" s="178">
        <v>3</v>
      </c>
      <c r="BN31" s="178">
        <v>5527</v>
      </c>
      <c r="BO31" s="178">
        <v>610</v>
      </c>
      <c r="BP31" s="178">
        <v>2172</v>
      </c>
      <c r="BQ31" s="178">
        <v>0</v>
      </c>
      <c r="BR31" s="178">
        <v>0</v>
      </c>
      <c r="BS31" s="178">
        <v>7</v>
      </c>
      <c r="BT31" s="178">
        <v>-1</v>
      </c>
      <c r="BU31" s="178">
        <v>0</v>
      </c>
      <c r="BV31" s="178">
        <v>0</v>
      </c>
      <c r="BW31" s="178">
        <v>0</v>
      </c>
      <c r="BX31" s="178">
        <v>0</v>
      </c>
      <c r="BY31" s="178">
        <v>0</v>
      </c>
      <c r="BZ31" s="178">
        <v>0</v>
      </c>
      <c r="CA31" s="178">
        <v>0</v>
      </c>
      <c r="CB31" s="178">
        <v>0</v>
      </c>
      <c r="CC31" s="178">
        <v>0</v>
      </c>
      <c r="CD31" s="178">
        <v>0</v>
      </c>
      <c r="CE31" s="178">
        <v>0</v>
      </c>
      <c r="CF31" s="178">
        <v>0</v>
      </c>
      <c r="CG31" s="178">
        <v>0</v>
      </c>
      <c r="CH31" s="178">
        <v>0</v>
      </c>
      <c r="CI31" s="178">
        <v>0</v>
      </c>
      <c r="CJ31" s="178">
        <v>0</v>
      </c>
      <c r="CK31" s="178">
        <v>0</v>
      </c>
      <c r="CL31" s="178">
        <v>0</v>
      </c>
      <c r="CM31" s="178">
        <v>0</v>
      </c>
      <c r="CN31" s="178">
        <v>0</v>
      </c>
      <c r="CO31" s="178">
        <v>0</v>
      </c>
      <c r="CP31" s="178">
        <v>0</v>
      </c>
      <c r="CQ31" s="178">
        <v>0</v>
      </c>
      <c r="CR31" s="178">
        <v>1</v>
      </c>
      <c r="CS31" s="178">
        <v>1</v>
      </c>
      <c r="CT31" s="178">
        <v>13</v>
      </c>
      <c r="CU31" s="178">
        <v>1</v>
      </c>
      <c r="CV31" s="178">
        <v>0</v>
      </c>
      <c r="CW31" s="178">
        <v>0</v>
      </c>
      <c r="CX31" s="178">
        <v>0</v>
      </c>
      <c r="CY31" s="178">
        <v>0</v>
      </c>
      <c r="CZ31" s="178">
        <v>48</v>
      </c>
      <c r="DA31" s="178">
        <v>0</v>
      </c>
      <c r="DB31" s="178">
        <v>0</v>
      </c>
      <c r="DC31" s="178">
        <v>0</v>
      </c>
      <c r="DD31" s="178">
        <v>5</v>
      </c>
      <c r="DE31" s="178">
        <v>0</v>
      </c>
      <c r="DF31" s="266">
        <v>0</v>
      </c>
      <c r="DG31" s="267">
        <v>9185</v>
      </c>
      <c r="DH31" s="178">
        <v>1</v>
      </c>
      <c r="DI31" s="178">
        <v>-3</v>
      </c>
      <c r="DJ31" s="178">
        <v>0</v>
      </c>
      <c r="DK31" s="178">
        <v>0</v>
      </c>
      <c r="DL31" s="178">
        <v>0</v>
      </c>
      <c r="DM31" s="178">
        <v>0</v>
      </c>
      <c r="DN31" s="266">
        <v>-39</v>
      </c>
      <c r="DO31" s="267">
        <v>-41</v>
      </c>
      <c r="DP31" s="267">
        <v>9144</v>
      </c>
      <c r="DQ31" s="266">
        <v>0</v>
      </c>
      <c r="DR31" s="267">
        <v>-41</v>
      </c>
      <c r="DS31" s="267">
        <v>9144</v>
      </c>
      <c r="DT31" s="178">
        <v>-5123</v>
      </c>
      <c r="DU31" s="267">
        <v>-5164</v>
      </c>
      <c r="DV31" s="267">
        <v>4021</v>
      </c>
    </row>
    <row r="32" spans="1:126">
      <c r="A32" s="268" t="s">
        <v>235</v>
      </c>
      <c r="B32" s="269" t="s">
        <v>24</v>
      </c>
      <c r="C32" s="265">
        <v>2260</v>
      </c>
      <c r="D32" s="178">
        <v>25</v>
      </c>
      <c r="E32" s="178">
        <v>85</v>
      </c>
      <c r="F32" s="178">
        <v>113</v>
      </c>
      <c r="G32" s="178">
        <v>41</v>
      </c>
      <c r="H32" s="178">
        <v>0</v>
      </c>
      <c r="I32" s="178">
        <v>1</v>
      </c>
      <c r="J32" s="178">
        <v>3511</v>
      </c>
      <c r="K32" s="178">
        <v>2151</v>
      </c>
      <c r="L32" s="178">
        <v>0</v>
      </c>
      <c r="M32" s="178">
        <v>0</v>
      </c>
      <c r="N32" s="178">
        <v>139</v>
      </c>
      <c r="O32" s="178">
        <v>133</v>
      </c>
      <c r="P32" s="178">
        <v>218</v>
      </c>
      <c r="Q32" s="178">
        <v>785</v>
      </c>
      <c r="R32" s="178">
        <v>6</v>
      </c>
      <c r="S32" s="178">
        <v>1941</v>
      </c>
      <c r="T32" s="178">
        <v>923</v>
      </c>
      <c r="U32" s="178">
        <v>0</v>
      </c>
      <c r="V32" s="178">
        <v>63</v>
      </c>
      <c r="W32" s="178">
        <v>0</v>
      </c>
      <c r="X32" s="178">
        <v>5</v>
      </c>
      <c r="Y32" s="178">
        <v>0</v>
      </c>
      <c r="Z32" s="178">
        <v>0</v>
      </c>
      <c r="AA32" s="178">
        <v>18778</v>
      </c>
      <c r="AB32" s="178">
        <v>1211</v>
      </c>
      <c r="AC32" s="178">
        <v>0</v>
      </c>
      <c r="AD32" s="178">
        <v>0</v>
      </c>
      <c r="AE32" s="178">
        <v>14216</v>
      </c>
      <c r="AF32" s="178">
        <v>105</v>
      </c>
      <c r="AG32" s="178">
        <v>814</v>
      </c>
      <c r="AH32" s="178">
        <v>830</v>
      </c>
      <c r="AI32" s="178">
        <v>24</v>
      </c>
      <c r="AJ32" s="178">
        <v>2</v>
      </c>
      <c r="AK32" s="178">
        <v>27</v>
      </c>
      <c r="AL32" s="178">
        <v>0</v>
      </c>
      <c r="AM32" s="178">
        <v>0</v>
      </c>
      <c r="AN32" s="178">
        <v>3</v>
      </c>
      <c r="AO32" s="178">
        <v>1</v>
      </c>
      <c r="AP32" s="178">
        <v>2</v>
      </c>
      <c r="AQ32" s="178">
        <v>41</v>
      </c>
      <c r="AR32" s="178">
        <v>115</v>
      </c>
      <c r="AS32" s="178">
        <v>65</v>
      </c>
      <c r="AT32" s="178">
        <v>142</v>
      </c>
      <c r="AU32" s="178">
        <v>935</v>
      </c>
      <c r="AV32" s="178">
        <v>2389</v>
      </c>
      <c r="AW32" s="178">
        <v>965</v>
      </c>
      <c r="AX32" s="178">
        <v>6250</v>
      </c>
      <c r="AY32" s="178">
        <v>1698</v>
      </c>
      <c r="AZ32" s="178">
        <v>110</v>
      </c>
      <c r="BA32" s="178">
        <v>50</v>
      </c>
      <c r="BB32" s="178">
        <v>1967</v>
      </c>
      <c r="BC32" s="178">
        <v>775</v>
      </c>
      <c r="BD32" s="178">
        <v>2504</v>
      </c>
      <c r="BE32" s="178">
        <v>0</v>
      </c>
      <c r="BF32" s="178">
        <v>11</v>
      </c>
      <c r="BG32" s="178">
        <v>3108</v>
      </c>
      <c r="BH32" s="178">
        <v>6</v>
      </c>
      <c r="BI32" s="178">
        <v>22</v>
      </c>
      <c r="BJ32" s="178">
        <v>7955</v>
      </c>
      <c r="BK32" s="178">
        <v>10</v>
      </c>
      <c r="BL32" s="178">
        <v>2708</v>
      </c>
      <c r="BM32" s="178">
        <v>1526</v>
      </c>
      <c r="BN32" s="178">
        <v>2158</v>
      </c>
      <c r="BO32" s="178">
        <v>535</v>
      </c>
      <c r="BP32" s="178">
        <v>0</v>
      </c>
      <c r="BQ32" s="178">
        <v>0</v>
      </c>
      <c r="BR32" s="178">
        <v>1573</v>
      </c>
      <c r="BS32" s="178">
        <v>115</v>
      </c>
      <c r="BT32" s="178">
        <v>3166</v>
      </c>
      <c r="BU32" s="178">
        <v>609</v>
      </c>
      <c r="BV32" s="178">
        <v>31</v>
      </c>
      <c r="BW32" s="178">
        <v>102</v>
      </c>
      <c r="BX32" s="178">
        <v>183</v>
      </c>
      <c r="BY32" s="178">
        <v>0</v>
      </c>
      <c r="BZ32" s="178">
        <v>59</v>
      </c>
      <c r="CA32" s="178">
        <v>5</v>
      </c>
      <c r="CB32" s="178">
        <v>0</v>
      </c>
      <c r="CC32" s="178">
        <v>1</v>
      </c>
      <c r="CD32" s="178">
        <v>1</v>
      </c>
      <c r="CE32" s="178">
        <v>34</v>
      </c>
      <c r="CF32" s="178">
        <v>82</v>
      </c>
      <c r="CG32" s="178">
        <v>0</v>
      </c>
      <c r="CH32" s="178">
        <v>3</v>
      </c>
      <c r="CI32" s="178">
        <v>21</v>
      </c>
      <c r="CJ32" s="178">
        <v>263</v>
      </c>
      <c r="CK32" s="178">
        <v>0</v>
      </c>
      <c r="CL32" s="178">
        <v>40</v>
      </c>
      <c r="CM32" s="178">
        <v>307</v>
      </c>
      <c r="CN32" s="178">
        <v>66</v>
      </c>
      <c r="CO32" s="178">
        <v>124</v>
      </c>
      <c r="CP32" s="178">
        <v>545</v>
      </c>
      <c r="CQ32" s="178">
        <v>0</v>
      </c>
      <c r="CR32" s="178">
        <v>21</v>
      </c>
      <c r="CS32" s="178">
        <v>28</v>
      </c>
      <c r="CT32" s="178">
        <v>166</v>
      </c>
      <c r="CU32" s="178">
        <v>14</v>
      </c>
      <c r="CV32" s="178">
        <v>29</v>
      </c>
      <c r="CW32" s="178">
        <v>413</v>
      </c>
      <c r="CX32" s="178">
        <v>242</v>
      </c>
      <c r="CY32" s="178">
        <v>39</v>
      </c>
      <c r="CZ32" s="178">
        <v>76</v>
      </c>
      <c r="DA32" s="178">
        <v>92</v>
      </c>
      <c r="DB32" s="178">
        <v>209</v>
      </c>
      <c r="DC32" s="178">
        <v>0</v>
      </c>
      <c r="DD32" s="178">
        <v>9</v>
      </c>
      <c r="DE32" s="178">
        <v>393</v>
      </c>
      <c r="DF32" s="266">
        <v>109</v>
      </c>
      <c r="DG32" s="267">
        <v>93628</v>
      </c>
      <c r="DH32" s="178">
        <v>144</v>
      </c>
      <c r="DI32" s="178">
        <v>2753</v>
      </c>
      <c r="DJ32" s="178">
        <v>29</v>
      </c>
      <c r="DK32" s="178">
        <v>0</v>
      </c>
      <c r="DL32" s="178">
        <v>0</v>
      </c>
      <c r="DM32" s="178">
        <v>-1</v>
      </c>
      <c r="DN32" s="266">
        <v>-485</v>
      </c>
      <c r="DO32" s="267">
        <v>2440</v>
      </c>
      <c r="DP32" s="267">
        <v>96068</v>
      </c>
      <c r="DQ32" s="266">
        <v>51010</v>
      </c>
      <c r="DR32" s="267">
        <v>53450</v>
      </c>
      <c r="DS32" s="267">
        <v>147078</v>
      </c>
      <c r="DT32" s="178">
        <v>-85328</v>
      </c>
      <c r="DU32" s="267">
        <v>-31878</v>
      </c>
      <c r="DV32" s="267">
        <v>61750</v>
      </c>
    </row>
    <row r="33" spans="1:126">
      <c r="A33" s="268" t="s">
        <v>236</v>
      </c>
      <c r="B33" s="269" t="s">
        <v>25</v>
      </c>
      <c r="C33" s="265">
        <v>142</v>
      </c>
      <c r="D33" s="178">
        <v>22</v>
      </c>
      <c r="E33" s="178">
        <v>16</v>
      </c>
      <c r="F33" s="178">
        <v>4</v>
      </c>
      <c r="G33" s="178">
        <v>4</v>
      </c>
      <c r="H33" s="178">
        <v>3</v>
      </c>
      <c r="I33" s="178">
        <v>9</v>
      </c>
      <c r="J33" s="178">
        <v>139</v>
      </c>
      <c r="K33" s="178">
        <v>5</v>
      </c>
      <c r="L33" s="178">
        <v>0</v>
      </c>
      <c r="M33" s="178">
        <v>0</v>
      </c>
      <c r="N33" s="178">
        <v>5</v>
      </c>
      <c r="O33" s="178">
        <v>63</v>
      </c>
      <c r="P33" s="178">
        <v>13</v>
      </c>
      <c r="Q33" s="178">
        <v>17</v>
      </c>
      <c r="R33" s="178">
        <v>0</v>
      </c>
      <c r="S33" s="178">
        <v>58</v>
      </c>
      <c r="T33" s="178">
        <v>6</v>
      </c>
      <c r="U33" s="178">
        <v>0</v>
      </c>
      <c r="V33" s="178">
        <v>3</v>
      </c>
      <c r="W33" s="178">
        <v>0</v>
      </c>
      <c r="X33" s="178">
        <v>6</v>
      </c>
      <c r="Y33" s="178">
        <v>0</v>
      </c>
      <c r="Z33" s="178">
        <v>0</v>
      </c>
      <c r="AA33" s="178">
        <v>840</v>
      </c>
      <c r="AB33" s="178">
        <v>6</v>
      </c>
      <c r="AC33" s="178">
        <v>0</v>
      </c>
      <c r="AD33" s="178">
        <v>3</v>
      </c>
      <c r="AE33" s="178">
        <v>55</v>
      </c>
      <c r="AF33" s="178">
        <v>161</v>
      </c>
      <c r="AG33" s="178">
        <v>798</v>
      </c>
      <c r="AH33" s="178">
        <v>0</v>
      </c>
      <c r="AI33" s="178">
        <v>8</v>
      </c>
      <c r="AJ33" s="178">
        <v>0</v>
      </c>
      <c r="AK33" s="178">
        <v>38</v>
      </c>
      <c r="AL33" s="178">
        <v>0</v>
      </c>
      <c r="AM33" s="178">
        <v>0</v>
      </c>
      <c r="AN33" s="178">
        <v>8</v>
      </c>
      <c r="AO33" s="178">
        <v>0</v>
      </c>
      <c r="AP33" s="178">
        <v>0</v>
      </c>
      <c r="AQ33" s="178">
        <v>4</v>
      </c>
      <c r="AR33" s="178">
        <v>118</v>
      </c>
      <c r="AS33" s="178">
        <v>15</v>
      </c>
      <c r="AT33" s="178">
        <v>271</v>
      </c>
      <c r="AU33" s="178">
        <v>2184</v>
      </c>
      <c r="AV33" s="178">
        <v>564</v>
      </c>
      <c r="AW33" s="178">
        <v>194</v>
      </c>
      <c r="AX33" s="178">
        <v>106</v>
      </c>
      <c r="AY33" s="178">
        <v>884</v>
      </c>
      <c r="AZ33" s="178">
        <v>24</v>
      </c>
      <c r="BA33" s="178">
        <v>4</v>
      </c>
      <c r="BB33" s="178">
        <v>99</v>
      </c>
      <c r="BC33" s="178">
        <v>231</v>
      </c>
      <c r="BD33" s="178">
        <v>229</v>
      </c>
      <c r="BE33" s="178">
        <v>0</v>
      </c>
      <c r="BF33" s="178">
        <v>51</v>
      </c>
      <c r="BG33" s="178">
        <v>1479</v>
      </c>
      <c r="BH33" s="178">
        <v>10</v>
      </c>
      <c r="BI33" s="178">
        <v>165</v>
      </c>
      <c r="BJ33" s="178">
        <v>761</v>
      </c>
      <c r="BK33" s="178">
        <v>22</v>
      </c>
      <c r="BL33" s="178">
        <v>57</v>
      </c>
      <c r="BM33" s="178">
        <v>27</v>
      </c>
      <c r="BN33" s="178">
        <v>673</v>
      </c>
      <c r="BO33" s="178">
        <v>157</v>
      </c>
      <c r="BP33" s="178">
        <v>0</v>
      </c>
      <c r="BQ33" s="178">
        <v>0</v>
      </c>
      <c r="BR33" s="178">
        <v>57</v>
      </c>
      <c r="BS33" s="178">
        <v>861</v>
      </c>
      <c r="BT33" s="178">
        <v>63</v>
      </c>
      <c r="BU33" s="178">
        <v>2</v>
      </c>
      <c r="BV33" s="178">
        <v>0</v>
      </c>
      <c r="BW33" s="178">
        <v>0</v>
      </c>
      <c r="BX33" s="178">
        <v>0</v>
      </c>
      <c r="BY33" s="178">
        <v>1</v>
      </c>
      <c r="BZ33" s="178">
        <v>243</v>
      </c>
      <c r="CA33" s="178">
        <v>903</v>
      </c>
      <c r="CB33" s="178">
        <v>9</v>
      </c>
      <c r="CC33" s="178">
        <v>0</v>
      </c>
      <c r="CD33" s="178">
        <v>1</v>
      </c>
      <c r="CE33" s="178">
        <v>6</v>
      </c>
      <c r="CF33" s="178">
        <v>2</v>
      </c>
      <c r="CG33" s="178">
        <v>2</v>
      </c>
      <c r="CH33" s="178">
        <v>17</v>
      </c>
      <c r="CI33" s="178">
        <v>0</v>
      </c>
      <c r="CJ33" s="178">
        <v>0</v>
      </c>
      <c r="CK33" s="178">
        <v>1</v>
      </c>
      <c r="CL33" s="178">
        <v>1</v>
      </c>
      <c r="CM33" s="178">
        <v>446</v>
      </c>
      <c r="CN33" s="178">
        <v>19</v>
      </c>
      <c r="CO33" s="178">
        <v>87</v>
      </c>
      <c r="CP33" s="178">
        <v>427</v>
      </c>
      <c r="CQ33" s="178">
        <v>11</v>
      </c>
      <c r="CR33" s="178">
        <v>182</v>
      </c>
      <c r="CS33" s="178">
        <v>144</v>
      </c>
      <c r="CT33" s="178">
        <v>314</v>
      </c>
      <c r="CU33" s="178">
        <v>17</v>
      </c>
      <c r="CV33" s="178">
        <v>0</v>
      </c>
      <c r="CW33" s="178">
        <v>2632</v>
      </c>
      <c r="CX33" s="178">
        <v>22</v>
      </c>
      <c r="CY33" s="178">
        <v>12</v>
      </c>
      <c r="CZ33" s="178">
        <v>8</v>
      </c>
      <c r="DA33" s="178">
        <v>13</v>
      </c>
      <c r="DB33" s="178">
        <v>48</v>
      </c>
      <c r="DC33" s="178">
        <v>40</v>
      </c>
      <c r="DD33" s="178">
        <v>22</v>
      </c>
      <c r="DE33" s="178">
        <v>111</v>
      </c>
      <c r="DF33" s="266">
        <v>7</v>
      </c>
      <c r="DG33" s="267">
        <v>17492</v>
      </c>
      <c r="DH33" s="178">
        <v>58</v>
      </c>
      <c r="DI33" s="178">
        <v>3042</v>
      </c>
      <c r="DJ33" s="178">
        <v>0</v>
      </c>
      <c r="DK33" s="178">
        <v>0</v>
      </c>
      <c r="DL33" s="178">
        <v>0</v>
      </c>
      <c r="DM33" s="178">
        <v>0</v>
      </c>
      <c r="DN33" s="266">
        <v>-297</v>
      </c>
      <c r="DO33" s="267">
        <v>2803</v>
      </c>
      <c r="DP33" s="267">
        <v>20295</v>
      </c>
      <c r="DQ33" s="266">
        <v>3105</v>
      </c>
      <c r="DR33" s="267">
        <v>5908</v>
      </c>
      <c r="DS33" s="267">
        <v>23400</v>
      </c>
      <c r="DT33" s="178">
        <v>-20223</v>
      </c>
      <c r="DU33" s="267">
        <v>-14315</v>
      </c>
      <c r="DV33" s="267">
        <v>3177</v>
      </c>
    </row>
    <row r="34" spans="1:126">
      <c r="A34" s="268" t="s">
        <v>237</v>
      </c>
      <c r="B34" s="269" t="s">
        <v>387</v>
      </c>
      <c r="C34" s="265">
        <v>6</v>
      </c>
      <c r="D34" s="178">
        <v>0</v>
      </c>
      <c r="E34" s="178">
        <v>0</v>
      </c>
      <c r="F34" s="178">
        <v>1</v>
      </c>
      <c r="G34" s="178">
        <v>1</v>
      </c>
      <c r="H34" s="178">
        <v>0</v>
      </c>
      <c r="I34" s="178">
        <v>4</v>
      </c>
      <c r="J34" s="178">
        <v>7</v>
      </c>
      <c r="K34" s="178">
        <v>1</v>
      </c>
      <c r="L34" s="178">
        <v>0</v>
      </c>
      <c r="M34" s="178">
        <v>0</v>
      </c>
      <c r="N34" s="178">
        <v>2</v>
      </c>
      <c r="O34" s="178">
        <v>58</v>
      </c>
      <c r="P34" s="178">
        <v>2</v>
      </c>
      <c r="Q34" s="178">
        <v>14</v>
      </c>
      <c r="R34" s="178">
        <v>0</v>
      </c>
      <c r="S34" s="178">
        <v>4</v>
      </c>
      <c r="T34" s="178">
        <v>2</v>
      </c>
      <c r="U34" s="178">
        <v>0</v>
      </c>
      <c r="V34" s="178">
        <v>0</v>
      </c>
      <c r="W34" s="178">
        <v>0</v>
      </c>
      <c r="X34" s="178">
        <v>0</v>
      </c>
      <c r="Y34" s="178">
        <v>0</v>
      </c>
      <c r="Z34" s="178">
        <v>0</v>
      </c>
      <c r="AA34" s="178">
        <v>5</v>
      </c>
      <c r="AB34" s="178">
        <v>15</v>
      </c>
      <c r="AC34" s="178">
        <v>0</v>
      </c>
      <c r="AD34" s="178">
        <v>2</v>
      </c>
      <c r="AE34" s="178">
        <v>3</v>
      </c>
      <c r="AF34" s="178">
        <v>0</v>
      </c>
      <c r="AG34" s="178">
        <v>2487</v>
      </c>
      <c r="AH34" s="178">
        <v>1</v>
      </c>
      <c r="AI34" s="178">
        <v>1</v>
      </c>
      <c r="AJ34" s="178">
        <v>0</v>
      </c>
      <c r="AK34" s="178">
        <v>5</v>
      </c>
      <c r="AL34" s="178">
        <v>0</v>
      </c>
      <c r="AM34" s="178">
        <v>0</v>
      </c>
      <c r="AN34" s="178">
        <v>1</v>
      </c>
      <c r="AO34" s="178">
        <v>0</v>
      </c>
      <c r="AP34" s="178">
        <v>0</v>
      </c>
      <c r="AQ34" s="178">
        <v>2</v>
      </c>
      <c r="AR34" s="178">
        <v>12</v>
      </c>
      <c r="AS34" s="178">
        <v>1</v>
      </c>
      <c r="AT34" s="178">
        <v>0</v>
      </c>
      <c r="AU34" s="178">
        <v>33</v>
      </c>
      <c r="AV34" s="178">
        <v>69</v>
      </c>
      <c r="AW34" s="178">
        <v>11</v>
      </c>
      <c r="AX34" s="178">
        <v>100</v>
      </c>
      <c r="AY34" s="178">
        <v>5</v>
      </c>
      <c r="AZ34" s="178">
        <v>0</v>
      </c>
      <c r="BA34" s="178">
        <v>1</v>
      </c>
      <c r="BB34" s="178">
        <v>1</v>
      </c>
      <c r="BC34" s="178">
        <v>11</v>
      </c>
      <c r="BD34" s="178">
        <v>16</v>
      </c>
      <c r="BE34" s="178">
        <v>0</v>
      </c>
      <c r="BF34" s="178">
        <v>0</v>
      </c>
      <c r="BG34" s="178">
        <v>5</v>
      </c>
      <c r="BH34" s="178">
        <v>0</v>
      </c>
      <c r="BI34" s="178">
        <v>0</v>
      </c>
      <c r="BJ34" s="178">
        <v>233</v>
      </c>
      <c r="BK34" s="178">
        <v>0</v>
      </c>
      <c r="BL34" s="178">
        <v>0</v>
      </c>
      <c r="BM34" s="178">
        <v>2</v>
      </c>
      <c r="BN34" s="178">
        <v>2</v>
      </c>
      <c r="BO34" s="178">
        <v>2</v>
      </c>
      <c r="BP34" s="178">
        <v>8</v>
      </c>
      <c r="BQ34" s="178">
        <v>45</v>
      </c>
      <c r="BR34" s="178">
        <v>6</v>
      </c>
      <c r="BS34" s="178">
        <v>14</v>
      </c>
      <c r="BT34" s="178">
        <v>56</v>
      </c>
      <c r="BU34" s="178">
        <v>25</v>
      </c>
      <c r="BV34" s="178">
        <v>0</v>
      </c>
      <c r="BW34" s="178">
        <v>0</v>
      </c>
      <c r="BX34" s="178">
        <v>0</v>
      </c>
      <c r="BY34" s="178">
        <v>1</v>
      </c>
      <c r="BZ34" s="178">
        <v>5</v>
      </c>
      <c r="CA34" s="178">
        <v>0</v>
      </c>
      <c r="CB34" s="178">
        <v>0</v>
      </c>
      <c r="CC34" s="178">
        <v>0</v>
      </c>
      <c r="CD34" s="178">
        <v>0</v>
      </c>
      <c r="CE34" s="178">
        <v>0</v>
      </c>
      <c r="CF34" s="178">
        <v>0</v>
      </c>
      <c r="CG34" s="178">
        <v>3</v>
      </c>
      <c r="CH34" s="178">
        <v>42</v>
      </c>
      <c r="CI34" s="178">
        <v>5</v>
      </c>
      <c r="CJ34" s="178">
        <v>0</v>
      </c>
      <c r="CK34" s="178">
        <v>1</v>
      </c>
      <c r="CL34" s="178">
        <v>1</v>
      </c>
      <c r="CM34" s="178">
        <v>107</v>
      </c>
      <c r="CN34" s="178">
        <v>13</v>
      </c>
      <c r="CO34" s="178">
        <v>161</v>
      </c>
      <c r="CP34" s="178">
        <v>15</v>
      </c>
      <c r="CQ34" s="178">
        <v>3</v>
      </c>
      <c r="CR34" s="178">
        <v>9</v>
      </c>
      <c r="CS34" s="178">
        <v>4</v>
      </c>
      <c r="CT34" s="178">
        <v>98</v>
      </c>
      <c r="CU34" s="178">
        <v>22</v>
      </c>
      <c r="CV34" s="178">
        <v>0</v>
      </c>
      <c r="CW34" s="178">
        <v>0</v>
      </c>
      <c r="CX34" s="178">
        <v>18</v>
      </c>
      <c r="CY34" s="178">
        <v>4</v>
      </c>
      <c r="CZ34" s="178">
        <v>1</v>
      </c>
      <c r="DA34" s="178">
        <v>5</v>
      </c>
      <c r="DB34" s="178">
        <v>5</v>
      </c>
      <c r="DC34" s="178">
        <v>0</v>
      </c>
      <c r="DD34" s="178">
        <v>41</v>
      </c>
      <c r="DE34" s="178">
        <v>0</v>
      </c>
      <c r="DF34" s="266">
        <v>25</v>
      </c>
      <c r="DG34" s="267">
        <v>3871</v>
      </c>
      <c r="DH34" s="178">
        <v>284</v>
      </c>
      <c r="DI34" s="178">
        <v>6000</v>
      </c>
      <c r="DJ34" s="178">
        <v>0</v>
      </c>
      <c r="DK34" s="178">
        <v>0</v>
      </c>
      <c r="DL34" s="178">
        <v>0</v>
      </c>
      <c r="DM34" s="178">
        <v>0</v>
      </c>
      <c r="DN34" s="266">
        <v>-645</v>
      </c>
      <c r="DO34" s="267">
        <v>5639</v>
      </c>
      <c r="DP34" s="267">
        <v>9510</v>
      </c>
      <c r="DQ34" s="266">
        <v>16186</v>
      </c>
      <c r="DR34" s="267">
        <v>21825</v>
      </c>
      <c r="DS34" s="267">
        <v>25696</v>
      </c>
      <c r="DT34" s="178">
        <v>-7954</v>
      </c>
      <c r="DU34" s="267">
        <v>13871</v>
      </c>
      <c r="DV34" s="267">
        <v>17742</v>
      </c>
    </row>
    <row r="35" spans="1:126">
      <c r="A35" s="268" t="s">
        <v>238</v>
      </c>
      <c r="B35" s="269" t="s">
        <v>26</v>
      </c>
      <c r="C35" s="265">
        <v>0</v>
      </c>
      <c r="D35" s="178">
        <v>0</v>
      </c>
      <c r="E35" s="178">
        <v>0</v>
      </c>
      <c r="F35" s="178">
        <v>3</v>
      </c>
      <c r="G35" s="178">
        <v>0</v>
      </c>
      <c r="H35" s="178">
        <v>0</v>
      </c>
      <c r="I35" s="178">
        <v>0</v>
      </c>
      <c r="J35" s="178">
        <v>179</v>
      </c>
      <c r="K35" s="178">
        <v>361</v>
      </c>
      <c r="L35" s="178">
        <v>0</v>
      </c>
      <c r="M35" s="178">
        <v>0</v>
      </c>
      <c r="N35" s="178">
        <v>6</v>
      </c>
      <c r="O35" s="178">
        <v>12</v>
      </c>
      <c r="P35" s="178">
        <v>1</v>
      </c>
      <c r="Q35" s="178">
        <v>81</v>
      </c>
      <c r="R35" s="178">
        <v>0</v>
      </c>
      <c r="S35" s="178">
        <v>0</v>
      </c>
      <c r="T35" s="178">
        <v>0</v>
      </c>
      <c r="U35" s="178">
        <v>0</v>
      </c>
      <c r="V35" s="178">
        <v>12</v>
      </c>
      <c r="W35" s="178">
        <v>0</v>
      </c>
      <c r="X35" s="178">
        <v>2</v>
      </c>
      <c r="Y35" s="178">
        <v>0</v>
      </c>
      <c r="Z35" s="178">
        <v>0</v>
      </c>
      <c r="AA35" s="178">
        <v>3936</v>
      </c>
      <c r="AB35" s="178">
        <v>274</v>
      </c>
      <c r="AC35" s="178">
        <v>0</v>
      </c>
      <c r="AD35" s="178">
        <v>0</v>
      </c>
      <c r="AE35" s="178">
        <v>189</v>
      </c>
      <c r="AF35" s="178">
        <v>2</v>
      </c>
      <c r="AG35" s="178">
        <v>0</v>
      </c>
      <c r="AH35" s="178">
        <v>2196</v>
      </c>
      <c r="AI35" s="178">
        <v>3</v>
      </c>
      <c r="AJ35" s="178">
        <v>0</v>
      </c>
      <c r="AK35" s="178">
        <v>16</v>
      </c>
      <c r="AL35" s="178">
        <v>0</v>
      </c>
      <c r="AM35" s="178">
        <v>0</v>
      </c>
      <c r="AN35" s="178">
        <v>0</v>
      </c>
      <c r="AO35" s="178">
        <v>0</v>
      </c>
      <c r="AP35" s="178">
        <v>0</v>
      </c>
      <c r="AQ35" s="178">
        <v>0</v>
      </c>
      <c r="AR35" s="178">
        <v>17</v>
      </c>
      <c r="AS35" s="178">
        <v>62</v>
      </c>
      <c r="AT35" s="178">
        <v>9</v>
      </c>
      <c r="AU35" s="178">
        <v>20</v>
      </c>
      <c r="AV35" s="178">
        <v>628</v>
      </c>
      <c r="AW35" s="178">
        <v>534</v>
      </c>
      <c r="AX35" s="178">
        <v>2393</v>
      </c>
      <c r="AY35" s="178">
        <v>11</v>
      </c>
      <c r="AZ35" s="178">
        <v>5</v>
      </c>
      <c r="BA35" s="178">
        <v>3</v>
      </c>
      <c r="BB35" s="178">
        <v>40</v>
      </c>
      <c r="BC35" s="178">
        <v>8</v>
      </c>
      <c r="BD35" s="178">
        <v>30</v>
      </c>
      <c r="BE35" s="178">
        <v>0</v>
      </c>
      <c r="BF35" s="178">
        <v>12</v>
      </c>
      <c r="BG35" s="178">
        <v>2</v>
      </c>
      <c r="BH35" s="178">
        <v>0</v>
      </c>
      <c r="BI35" s="178">
        <v>10</v>
      </c>
      <c r="BJ35" s="178">
        <v>885</v>
      </c>
      <c r="BK35" s="178">
        <v>0</v>
      </c>
      <c r="BL35" s="178">
        <v>750</v>
      </c>
      <c r="BM35" s="178">
        <v>199</v>
      </c>
      <c r="BN35" s="178">
        <v>5</v>
      </c>
      <c r="BO35" s="178">
        <v>3</v>
      </c>
      <c r="BP35" s="178">
        <v>0</v>
      </c>
      <c r="BQ35" s="178">
        <v>0</v>
      </c>
      <c r="BR35" s="178">
        <v>0</v>
      </c>
      <c r="BS35" s="178">
        <v>6</v>
      </c>
      <c r="BT35" s="178">
        <v>36</v>
      </c>
      <c r="BU35" s="178">
        <v>1</v>
      </c>
      <c r="BV35" s="178">
        <v>0</v>
      </c>
      <c r="BW35" s="178">
        <v>0</v>
      </c>
      <c r="BX35" s="178">
        <v>0</v>
      </c>
      <c r="BY35" s="178">
        <v>0</v>
      </c>
      <c r="BZ35" s="178">
        <v>5</v>
      </c>
      <c r="CA35" s="178">
        <v>0</v>
      </c>
      <c r="CB35" s="178">
        <v>0</v>
      </c>
      <c r="CC35" s="178">
        <v>0</v>
      </c>
      <c r="CD35" s="178">
        <v>0</v>
      </c>
      <c r="CE35" s="178">
        <v>0</v>
      </c>
      <c r="CF35" s="178">
        <v>0</v>
      </c>
      <c r="CG35" s="178">
        <v>0</v>
      </c>
      <c r="CH35" s="178">
        <v>0</v>
      </c>
      <c r="CI35" s="178">
        <v>0</v>
      </c>
      <c r="CJ35" s="178">
        <v>0</v>
      </c>
      <c r="CK35" s="178">
        <v>0</v>
      </c>
      <c r="CL35" s="178">
        <v>0</v>
      </c>
      <c r="CM35" s="178">
        <v>38</v>
      </c>
      <c r="CN35" s="178">
        <v>103</v>
      </c>
      <c r="CO35" s="178">
        <v>372</v>
      </c>
      <c r="CP35" s="178">
        <v>88</v>
      </c>
      <c r="CQ35" s="178">
        <v>128</v>
      </c>
      <c r="CR35" s="178">
        <v>19</v>
      </c>
      <c r="CS35" s="178">
        <v>20</v>
      </c>
      <c r="CT35" s="178">
        <v>18</v>
      </c>
      <c r="CU35" s="178">
        <v>0</v>
      </c>
      <c r="CV35" s="178">
        <v>0</v>
      </c>
      <c r="CW35" s="178">
        <v>335</v>
      </c>
      <c r="CX35" s="178">
        <v>1</v>
      </c>
      <c r="CY35" s="178">
        <v>18</v>
      </c>
      <c r="CZ35" s="178">
        <v>16</v>
      </c>
      <c r="DA35" s="178">
        <v>3</v>
      </c>
      <c r="DB35" s="178">
        <v>23</v>
      </c>
      <c r="DC35" s="178">
        <v>0</v>
      </c>
      <c r="DD35" s="178">
        <v>1</v>
      </c>
      <c r="DE35" s="178">
        <v>0</v>
      </c>
      <c r="DF35" s="266">
        <v>35</v>
      </c>
      <c r="DG35" s="267">
        <v>14165</v>
      </c>
      <c r="DH35" s="178">
        <v>40</v>
      </c>
      <c r="DI35" s="178">
        <v>41</v>
      </c>
      <c r="DJ35" s="178">
        <v>0</v>
      </c>
      <c r="DK35" s="178">
        <v>0</v>
      </c>
      <c r="DL35" s="178">
        <v>0</v>
      </c>
      <c r="DM35" s="178">
        <v>0</v>
      </c>
      <c r="DN35" s="266">
        <v>-169</v>
      </c>
      <c r="DO35" s="267">
        <v>-88</v>
      </c>
      <c r="DP35" s="267">
        <v>14077</v>
      </c>
      <c r="DQ35" s="266">
        <v>38197</v>
      </c>
      <c r="DR35" s="267">
        <v>38109</v>
      </c>
      <c r="DS35" s="267">
        <v>52274</v>
      </c>
      <c r="DT35" s="178">
        <v>-11672</v>
      </c>
      <c r="DU35" s="267">
        <v>26437</v>
      </c>
      <c r="DV35" s="267">
        <v>40602</v>
      </c>
    </row>
    <row r="36" spans="1:126">
      <c r="A36" s="268" t="s">
        <v>239</v>
      </c>
      <c r="B36" s="269" t="s">
        <v>27</v>
      </c>
      <c r="C36" s="265">
        <v>0</v>
      </c>
      <c r="D36" s="178">
        <v>0</v>
      </c>
      <c r="E36" s="178">
        <v>0</v>
      </c>
      <c r="F36" s="178">
        <v>0</v>
      </c>
      <c r="G36" s="178">
        <v>0</v>
      </c>
      <c r="H36" s="178">
        <v>0</v>
      </c>
      <c r="I36" s="178">
        <v>0</v>
      </c>
      <c r="J36" s="178">
        <v>0</v>
      </c>
      <c r="K36" s="178">
        <v>0</v>
      </c>
      <c r="L36" s="178">
        <v>0</v>
      </c>
      <c r="M36" s="178">
        <v>0</v>
      </c>
      <c r="N36" s="178">
        <v>0</v>
      </c>
      <c r="O36" s="178">
        <v>0</v>
      </c>
      <c r="P36" s="178">
        <v>0</v>
      </c>
      <c r="Q36" s="178">
        <v>0</v>
      </c>
      <c r="R36" s="178">
        <v>0</v>
      </c>
      <c r="S36" s="178">
        <v>0</v>
      </c>
      <c r="T36" s="178">
        <v>0</v>
      </c>
      <c r="U36" s="178">
        <v>0</v>
      </c>
      <c r="V36" s="178">
        <v>0</v>
      </c>
      <c r="W36" s="178">
        <v>0</v>
      </c>
      <c r="X36" s="178">
        <v>0</v>
      </c>
      <c r="Y36" s="178">
        <v>0</v>
      </c>
      <c r="Z36" s="178">
        <v>0</v>
      </c>
      <c r="AA36" s="178">
        <v>0</v>
      </c>
      <c r="AB36" s="178">
        <v>0</v>
      </c>
      <c r="AC36" s="178">
        <v>0</v>
      </c>
      <c r="AD36" s="178">
        <v>0</v>
      </c>
      <c r="AE36" s="178">
        <v>0</v>
      </c>
      <c r="AF36" s="178">
        <v>0</v>
      </c>
      <c r="AG36" s="178">
        <v>0</v>
      </c>
      <c r="AH36" s="178">
        <v>0</v>
      </c>
      <c r="AI36" s="178">
        <v>2574</v>
      </c>
      <c r="AJ36" s="178">
        <v>0</v>
      </c>
      <c r="AK36" s="178">
        <v>2</v>
      </c>
      <c r="AL36" s="178">
        <v>0</v>
      </c>
      <c r="AM36" s="178">
        <v>0</v>
      </c>
      <c r="AN36" s="178">
        <v>0</v>
      </c>
      <c r="AO36" s="178">
        <v>0</v>
      </c>
      <c r="AP36" s="178">
        <v>0</v>
      </c>
      <c r="AQ36" s="178">
        <v>0</v>
      </c>
      <c r="AR36" s="178">
        <v>0</v>
      </c>
      <c r="AS36" s="178">
        <v>3</v>
      </c>
      <c r="AT36" s="178">
        <v>0</v>
      </c>
      <c r="AU36" s="178">
        <v>0</v>
      </c>
      <c r="AV36" s="178">
        <v>0</v>
      </c>
      <c r="AW36" s="178">
        <v>0</v>
      </c>
      <c r="AX36" s="178">
        <v>0</v>
      </c>
      <c r="AY36" s="178">
        <v>0</v>
      </c>
      <c r="AZ36" s="178">
        <v>0</v>
      </c>
      <c r="BA36" s="178">
        <v>0</v>
      </c>
      <c r="BB36" s="178">
        <v>0</v>
      </c>
      <c r="BC36" s="178">
        <v>0</v>
      </c>
      <c r="BD36" s="178">
        <v>0</v>
      </c>
      <c r="BE36" s="178">
        <v>0</v>
      </c>
      <c r="BF36" s="178">
        <v>0</v>
      </c>
      <c r="BG36" s="178">
        <v>0</v>
      </c>
      <c r="BH36" s="178">
        <v>0</v>
      </c>
      <c r="BI36" s="178">
        <v>0</v>
      </c>
      <c r="BJ36" s="178">
        <v>54</v>
      </c>
      <c r="BK36" s="178">
        <v>0</v>
      </c>
      <c r="BL36" s="178">
        <v>6259</v>
      </c>
      <c r="BM36" s="178">
        <v>3393</v>
      </c>
      <c r="BN36" s="178">
        <v>10826</v>
      </c>
      <c r="BO36" s="178">
        <v>1606</v>
      </c>
      <c r="BP36" s="178">
        <v>0</v>
      </c>
      <c r="BQ36" s="178">
        <v>0</v>
      </c>
      <c r="BR36" s="178">
        <v>0</v>
      </c>
      <c r="BS36" s="178">
        <v>8</v>
      </c>
      <c r="BT36" s="178">
        <v>0</v>
      </c>
      <c r="BU36" s="178">
        <v>0</v>
      </c>
      <c r="BV36" s="178">
        <v>0</v>
      </c>
      <c r="BW36" s="178">
        <v>3</v>
      </c>
      <c r="BX36" s="178">
        <v>43</v>
      </c>
      <c r="BY36" s="178">
        <v>0</v>
      </c>
      <c r="BZ36" s="178">
        <v>0</v>
      </c>
      <c r="CA36" s="178">
        <v>0</v>
      </c>
      <c r="CB36" s="178">
        <v>0</v>
      </c>
      <c r="CC36" s="178">
        <v>0</v>
      </c>
      <c r="CD36" s="178">
        <v>0</v>
      </c>
      <c r="CE36" s="178">
        <v>0</v>
      </c>
      <c r="CF36" s="178">
        <v>0</v>
      </c>
      <c r="CG36" s="178">
        <v>0</v>
      </c>
      <c r="CH36" s="178">
        <v>0</v>
      </c>
      <c r="CI36" s="178">
        <v>0</v>
      </c>
      <c r="CJ36" s="178">
        <v>0</v>
      </c>
      <c r="CK36" s="178">
        <v>0</v>
      </c>
      <c r="CL36" s="178">
        <v>0</v>
      </c>
      <c r="CM36" s="178">
        <v>2</v>
      </c>
      <c r="CN36" s="178">
        <v>0</v>
      </c>
      <c r="CO36" s="178">
        <v>0</v>
      </c>
      <c r="CP36" s="178">
        <v>0</v>
      </c>
      <c r="CQ36" s="178">
        <v>0</v>
      </c>
      <c r="CR36" s="178">
        <v>0</v>
      </c>
      <c r="CS36" s="178">
        <v>0</v>
      </c>
      <c r="CT36" s="178">
        <v>0</v>
      </c>
      <c r="CU36" s="178">
        <v>0</v>
      </c>
      <c r="CV36" s="178">
        <v>0</v>
      </c>
      <c r="CW36" s="178">
        <v>0</v>
      </c>
      <c r="CX36" s="178">
        <v>0</v>
      </c>
      <c r="CY36" s="178">
        <v>0</v>
      </c>
      <c r="CZ36" s="178">
        <v>0</v>
      </c>
      <c r="DA36" s="178">
        <v>0</v>
      </c>
      <c r="DB36" s="178">
        <v>0</v>
      </c>
      <c r="DC36" s="178">
        <v>0</v>
      </c>
      <c r="DD36" s="178">
        <v>0</v>
      </c>
      <c r="DE36" s="178">
        <v>0</v>
      </c>
      <c r="DF36" s="266">
        <v>23</v>
      </c>
      <c r="DG36" s="267">
        <v>24796</v>
      </c>
      <c r="DH36" s="178">
        <v>0</v>
      </c>
      <c r="DI36" s="178">
        <v>12</v>
      </c>
      <c r="DJ36" s="178">
        <v>0</v>
      </c>
      <c r="DK36" s="178">
        <v>0</v>
      </c>
      <c r="DL36" s="178">
        <v>0</v>
      </c>
      <c r="DM36" s="178">
        <v>0</v>
      </c>
      <c r="DN36" s="266">
        <v>372</v>
      </c>
      <c r="DO36" s="267">
        <v>384</v>
      </c>
      <c r="DP36" s="267">
        <v>25180</v>
      </c>
      <c r="DQ36" s="266">
        <v>5378</v>
      </c>
      <c r="DR36" s="267">
        <v>5762</v>
      </c>
      <c r="DS36" s="267">
        <v>30558</v>
      </c>
      <c r="DT36" s="178">
        <v>-8806</v>
      </c>
      <c r="DU36" s="267">
        <v>-3044</v>
      </c>
      <c r="DV36" s="267">
        <v>21752</v>
      </c>
    </row>
    <row r="37" spans="1:126">
      <c r="A37" s="268" t="s">
        <v>240</v>
      </c>
      <c r="B37" s="269" t="s">
        <v>28</v>
      </c>
      <c r="C37" s="265">
        <v>9</v>
      </c>
      <c r="D37" s="178">
        <v>0</v>
      </c>
      <c r="E37" s="178">
        <v>0</v>
      </c>
      <c r="F37" s="178">
        <v>0</v>
      </c>
      <c r="G37" s="178">
        <v>0</v>
      </c>
      <c r="H37" s="178">
        <v>0</v>
      </c>
      <c r="I37" s="178">
        <v>0</v>
      </c>
      <c r="J37" s="178">
        <v>0</v>
      </c>
      <c r="K37" s="178">
        <v>8</v>
      </c>
      <c r="L37" s="178">
        <v>0</v>
      </c>
      <c r="M37" s="178">
        <v>0</v>
      </c>
      <c r="N37" s="178">
        <v>0</v>
      </c>
      <c r="O37" s="178">
        <v>0</v>
      </c>
      <c r="P37" s="178">
        <v>0</v>
      </c>
      <c r="Q37" s="178">
        <v>9</v>
      </c>
      <c r="R37" s="178">
        <v>0</v>
      </c>
      <c r="S37" s="178">
        <v>0</v>
      </c>
      <c r="T37" s="178">
        <v>0</v>
      </c>
      <c r="U37" s="178">
        <v>0</v>
      </c>
      <c r="V37" s="178">
        <v>4</v>
      </c>
      <c r="W37" s="178">
        <v>0</v>
      </c>
      <c r="X37" s="178">
        <v>0</v>
      </c>
      <c r="Y37" s="178">
        <v>0</v>
      </c>
      <c r="Z37" s="178">
        <v>0</v>
      </c>
      <c r="AA37" s="178">
        <v>0</v>
      </c>
      <c r="AB37" s="178">
        <v>5</v>
      </c>
      <c r="AC37" s="178">
        <v>0</v>
      </c>
      <c r="AD37" s="178">
        <v>0</v>
      </c>
      <c r="AE37" s="178">
        <v>4</v>
      </c>
      <c r="AF37" s="178">
        <v>0</v>
      </c>
      <c r="AG37" s="178">
        <v>0</v>
      </c>
      <c r="AH37" s="178">
        <v>0</v>
      </c>
      <c r="AI37" s="178">
        <v>0</v>
      </c>
      <c r="AJ37" s="178">
        <v>3</v>
      </c>
      <c r="AK37" s="178">
        <v>0</v>
      </c>
      <c r="AL37" s="178">
        <v>0</v>
      </c>
      <c r="AM37" s="178">
        <v>0</v>
      </c>
      <c r="AN37" s="178">
        <v>0</v>
      </c>
      <c r="AO37" s="178">
        <v>0</v>
      </c>
      <c r="AP37" s="178">
        <v>0</v>
      </c>
      <c r="AQ37" s="178">
        <v>0</v>
      </c>
      <c r="AR37" s="178">
        <v>0</v>
      </c>
      <c r="AS37" s="178">
        <v>1</v>
      </c>
      <c r="AT37" s="178">
        <v>1</v>
      </c>
      <c r="AU37" s="178">
        <v>14</v>
      </c>
      <c r="AV37" s="178">
        <v>39</v>
      </c>
      <c r="AW37" s="178">
        <v>159</v>
      </c>
      <c r="AX37" s="178">
        <v>15574</v>
      </c>
      <c r="AY37" s="178">
        <v>189</v>
      </c>
      <c r="AZ37" s="178">
        <v>0</v>
      </c>
      <c r="BA37" s="178">
        <v>1</v>
      </c>
      <c r="BB37" s="178">
        <v>1</v>
      </c>
      <c r="BC37" s="178">
        <v>40</v>
      </c>
      <c r="BD37" s="178">
        <v>0</v>
      </c>
      <c r="BE37" s="178">
        <v>0</v>
      </c>
      <c r="BF37" s="178">
        <v>0</v>
      </c>
      <c r="BG37" s="178">
        <v>9</v>
      </c>
      <c r="BH37" s="178">
        <v>0</v>
      </c>
      <c r="BI37" s="178">
        <v>0</v>
      </c>
      <c r="BJ37" s="178">
        <v>43</v>
      </c>
      <c r="BK37" s="178">
        <v>0</v>
      </c>
      <c r="BL37" s="178">
        <v>1294</v>
      </c>
      <c r="BM37" s="178">
        <v>69</v>
      </c>
      <c r="BN37" s="178">
        <v>45</v>
      </c>
      <c r="BO37" s="178">
        <v>104</v>
      </c>
      <c r="BP37" s="178">
        <v>0</v>
      </c>
      <c r="BQ37" s="178">
        <v>0</v>
      </c>
      <c r="BR37" s="178">
        <v>0</v>
      </c>
      <c r="BS37" s="178">
        <v>10</v>
      </c>
      <c r="BT37" s="178">
        <v>43</v>
      </c>
      <c r="BU37" s="178">
        <v>1</v>
      </c>
      <c r="BV37" s="178">
        <v>0</v>
      </c>
      <c r="BW37" s="178">
        <v>0</v>
      </c>
      <c r="BX37" s="178">
        <v>0</v>
      </c>
      <c r="BY37" s="178">
        <v>0</v>
      </c>
      <c r="BZ37" s="178">
        <v>4</v>
      </c>
      <c r="CA37" s="178">
        <v>0</v>
      </c>
      <c r="CB37" s="178">
        <v>0</v>
      </c>
      <c r="CC37" s="178">
        <v>0</v>
      </c>
      <c r="CD37" s="178">
        <v>0</v>
      </c>
      <c r="CE37" s="178">
        <v>0</v>
      </c>
      <c r="CF37" s="178">
        <v>0</v>
      </c>
      <c r="CG37" s="178">
        <v>0</v>
      </c>
      <c r="CH37" s="178">
        <v>0</v>
      </c>
      <c r="CI37" s="178">
        <v>0</v>
      </c>
      <c r="CJ37" s="178">
        <v>0</v>
      </c>
      <c r="CK37" s="178">
        <v>0</v>
      </c>
      <c r="CL37" s="178">
        <v>0</v>
      </c>
      <c r="CM37" s="178">
        <v>24</v>
      </c>
      <c r="CN37" s="178">
        <v>24</v>
      </c>
      <c r="CO37" s="178">
        <v>2</v>
      </c>
      <c r="CP37" s="178">
        <v>60</v>
      </c>
      <c r="CQ37" s="178">
        <v>4</v>
      </c>
      <c r="CR37" s="178">
        <v>68</v>
      </c>
      <c r="CS37" s="178">
        <v>51</v>
      </c>
      <c r="CT37" s="178">
        <v>12</v>
      </c>
      <c r="CU37" s="178">
        <v>0</v>
      </c>
      <c r="CV37" s="178">
        <v>0</v>
      </c>
      <c r="CW37" s="178">
        <v>0</v>
      </c>
      <c r="CX37" s="178">
        <v>2</v>
      </c>
      <c r="CY37" s="178">
        <v>35</v>
      </c>
      <c r="CZ37" s="178">
        <v>79</v>
      </c>
      <c r="DA37" s="178">
        <v>0</v>
      </c>
      <c r="DB37" s="178">
        <v>0</v>
      </c>
      <c r="DC37" s="178">
        <v>0</v>
      </c>
      <c r="DD37" s="178">
        <v>5</v>
      </c>
      <c r="DE37" s="178">
        <v>0</v>
      </c>
      <c r="DF37" s="266">
        <v>34</v>
      </c>
      <c r="DG37" s="267">
        <v>18083</v>
      </c>
      <c r="DH37" s="178">
        <v>16</v>
      </c>
      <c r="DI37" s="178">
        <v>96</v>
      </c>
      <c r="DJ37" s="178">
        <v>0</v>
      </c>
      <c r="DK37" s="178">
        <v>0</v>
      </c>
      <c r="DL37" s="178">
        <v>0</v>
      </c>
      <c r="DM37" s="178">
        <v>0</v>
      </c>
      <c r="DN37" s="266">
        <v>45</v>
      </c>
      <c r="DO37" s="267">
        <v>157</v>
      </c>
      <c r="DP37" s="267">
        <v>18240</v>
      </c>
      <c r="DQ37" s="266">
        <v>308</v>
      </c>
      <c r="DR37" s="267">
        <v>465</v>
      </c>
      <c r="DS37" s="267">
        <v>18548</v>
      </c>
      <c r="DT37" s="178">
        <v>-18163</v>
      </c>
      <c r="DU37" s="267">
        <v>-17698</v>
      </c>
      <c r="DV37" s="267">
        <v>385</v>
      </c>
    </row>
    <row r="38" spans="1:126">
      <c r="A38" s="268" t="s">
        <v>241</v>
      </c>
      <c r="B38" s="269" t="s">
        <v>29</v>
      </c>
      <c r="C38" s="265">
        <v>716</v>
      </c>
      <c r="D38" s="178">
        <v>17</v>
      </c>
      <c r="E38" s="178">
        <v>133</v>
      </c>
      <c r="F38" s="178">
        <v>1</v>
      </c>
      <c r="G38" s="178">
        <v>0</v>
      </c>
      <c r="H38" s="178">
        <v>1</v>
      </c>
      <c r="I38" s="178">
        <v>0</v>
      </c>
      <c r="J38" s="178">
        <v>31</v>
      </c>
      <c r="K38" s="178">
        <v>4</v>
      </c>
      <c r="L38" s="178">
        <v>0</v>
      </c>
      <c r="M38" s="178">
        <v>0</v>
      </c>
      <c r="N38" s="178">
        <v>0</v>
      </c>
      <c r="O38" s="178">
        <v>0</v>
      </c>
      <c r="P38" s="178">
        <v>5</v>
      </c>
      <c r="Q38" s="178">
        <v>20</v>
      </c>
      <c r="R38" s="178">
        <v>0</v>
      </c>
      <c r="S38" s="178">
        <v>2</v>
      </c>
      <c r="T38" s="178">
        <v>1</v>
      </c>
      <c r="U38" s="178">
        <v>0</v>
      </c>
      <c r="V38" s="178">
        <v>165</v>
      </c>
      <c r="W38" s="178">
        <v>0</v>
      </c>
      <c r="X38" s="178">
        <v>2</v>
      </c>
      <c r="Y38" s="178">
        <v>0</v>
      </c>
      <c r="Z38" s="178">
        <v>0</v>
      </c>
      <c r="AA38" s="178">
        <v>562</v>
      </c>
      <c r="AB38" s="178">
        <v>27</v>
      </c>
      <c r="AC38" s="178">
        <v>0</v>
      </c>
      <c r="AD38" s="178">
        <v>107</v>
      </c>
      <c r="AE38" s="178">
        <v>6</v>
      </c>
      <c r="AF38" s="178">
        <v>1</v>
      </c>
      <c r="AG38" s="178">
        <v>1</v>
      </c>
      <c r="AH38" s="178">
        <v>741</v>
      </c>
      <c r="AI38" s="178">
        <v>824</v>
      </c>
      <c r="AJ38" s="178">
        <v>11</v>
      </c>
      <c r="AK38" s="178">
        <v>679</v>
      </c>
      <c r="AL38" s="178">
        <v>13</v>
      </c>
      <c r="AM38" s="178">
        <v>0</v>
      </c>
      <c r="AN38" s="178">
        <v>116</v>
      </c>
      <c r="AO38" s="178">
        <v>0</v>
      </c>
      <c r="AP38" s="178">
        <v>28</v>
      </c>
      <c r="AQ38" s="178">
        <v>70</v>
      </c>
      <c r="AR38" s="178">
        <v>219</v>
      </c>
      <c r="AS38" s="178">
        <v>113</v>
      </c>
      <c r="AT38" s="178">
        <v>338</v>
      </c>
      <c r="AU38" s="178">
        <v>662</v>
      </c>
      <c r="AV38" s="178">
        <v>117</v>
      </c>
      <c r="AW38" s="178">
        <v>578</v>
      </c>
      <c r="AX38" s="178">
        <v>1135</v>
      </c>
      <c r="AY38" s="178">
        <v>487</v>
      </c>
      <c r="AZ38" s="178">
        <v>5</v>
      </c>
      <c r="BA38" s="178">
        <v>17</v>
      </c>
      <c r="BB38" s="178">
        <v>7</v>
      </c>
      <c r="BC38" s="178">
        <v>45</v>
      </c>
      <c r="BD38" s="178">
        <v>197</v>
      </c>
      <c r="BE38" s="178">
        <v>0</v>
      </c>
      <c r="BF38" s="178">
        <v>1</v>
      </c>
      <c r="BG38" s="178">
        <v>194</v>
      </c>
      <c r="BH38" s="178">
        <v>0</v>
      </c>
      <c r="BI38" s="178">
        <v>3</v>
      </c>
      <c r="BJ38" s="178">
        <v>284</v>
      </c>
      <c r="BK38" s="178">
        <v>0</v>
      </c>
      <c r="BL38" s="178">
        <v>1849</v>
      </c>
      <c r="BM38" s="178">
        <v>1310</v>
      </c>
      <c r="BN38" s="178">
        <v>2409</v>
      </c>
      <c r="BO38" s="178">
        <v>678</v>
      </c>
      <c r="BP38" s="178">
        <v>8</v>
      </c>
      <c r="BQ38" s="178">
        <v>1</v>
      </c>
      <c r="BR38" s="178">
        <v>211</v>
      </c>
      <c r="BS38" s="178">
        <v>0</v>
      </c>
      <c r="BT38" s="178">
        <v>41</v>
      </c>
      <c r="BU38" s="178">
        <v>0</v>
      </c>
      <c r="BV38" s="178">
        <v>0</v>
      </c>
      <c r="BW38" s="178">
        <v>0</v>
      </c>
      <c r="BX38" s="178">
        <v>0</v>
      </c>
      <c r="BY38" s="178">
        <v>0</v>
      </c>
      <c r="BZ38" s="178">
        <v>0</v>
      </c>
      <c r="CA38" s="178">
        <v>0</v>
      </c>
      <c r="CB38" s="178">
        <v>0</v>
      </c>
      <c r="CC38" s="178">
        <v>0</v>
      </c>
      <c r="CD38" s="178">
        <v>0</v>
      </c>
      <c r="CE38" s="178">
        <v>0</v>
      </c>
      <c r="CF38" s="178">
        <v>0</v>
      </c>
      <c r="CG38" s="178">
        <v>0</v>
      </c>
      <c r="CH38" s="178">
        <v>0</v>
      </c>
      <c r="CI38" s="178">
        <v>0</v>
      </c>
      <c r="CJ38" s="178">
        <v>0</v>
      </c>
      <c r="CK38" s="178">
        <v>0</v>
      </c>
      <c r="CL38" s="178">
        <v>0</v>
      </c>
      <c r="CM38" s="178">
        <v>27</v>
      </c>
      <c r="CN38" s="178">
        <v>194</v>
      </c>
      <c r="CO38" s="178">
        <v>28</v>
      </c>
      <c r="CP38" s="178">
        <v>13</v>
      </c>
      <c r="CQ38" s="178">
        <v>0</v>
      </c>
      <c r="CR38" s="178">
        <v>0</v>
      </c>
      <c r="CS38" s="178">
        <v>0</v>
      </c>
      <c r="CT38" s="178">
        <v>0</v>
      </c>
      <c r="CU38" s="178">
        <v>0</v>
      </c>
      <c r="CV38" s="178">
        <v>0</v>
      </c>
      <c r="CW38" s="178">
        <v>13</v>
      </c>
      <c r="CX38" s="178">
        <v>0</v>
      </c>
      <c r="CY38" s="178">
        <v>2</v>
      </c>
      <c r="CZ38" s="178">
        <v>5</v>
      </c>
      <c r="DA38" s="178">
        <v>2</v>
      </c>
      <c r="DB38" s="178">
        <v>22</v>
      </c>
      <c r="DC38" s="178">
        <v>0</v>
      </c>
      <c r="DD38" s="178">
        <v>37</v>
      </c>
      <c r="DE38" s="178">
        <v>59</v>
      </c>
      <c r="DF38" s="266">
        <v>63</v>
      </c>
      <c r="DG38" s="267">
        <v>15658</v>
      </c>
      <c r="DH38" s="178">
        <v>25</v>
      </c>
      <c r="DI38" s="178">
        <v>612</v>
      </c>
      <c r="DJ38" s="178">
        <v>0</v>
      </c>
      <c r="DK38" s="178">
        <v>0</v>
      </c>
      <c r="DL38" s="178">
        <v>0</v>
      </c>
      <c r="DM38" s="178">
        <v>0</v>
      </c>
      <c r="DN38" s="266">
        <v>37</v>
      </c>
      <c r="DO38" s="267">
        <v>674</v>
      </c>
      <c r="DP38" s="267">
        <v>16332</v>
      </c>
      <c r="DQ38" s="266">
        <v>23241</v>
      </c>
      <c r="DR38" s="267">
        <v>23915</v>
      </c>
      <c r="DS38" s="267">
        <v>39573</v>
      </c>
      <c r="DT38" s="178">
        <v>-16134</v>
      </c>
      <c r="DU38" s="267">
        <v>7781</v>
      </c>
      <c r="DV38" s="267">
        <v>23439</v>
      </c>
    </row>
    <row r="39" spans="1:126">
      <c r="A39" s="268" t="s">
        <v>242</v>
      </c>
      <c r="B39" s="269" t="s">
        <v>30</v>
      </c>
      <c r="C39" s="265">
        <v>0</v>
      </c>
      <c r="D39" s="178">
        <v>0</v>
      </c>
      <c r="E39" s="178">
        <v>0</v>
      </c>
      <c r="F39" s="178">
        <v>0</v>
      </c>
      <c r="G39" s="178">
        <v>0</v>
      </c>
      <c r="H39" s="178">
        <v>0</v>
      </c>
      <c r="I39" s="178">
        <v>0</v>
      </c>
      <c r="J39" s="178">
        <v>0</v>
      </c>
      <c r="K39" s="178">
        <v>0</v>
      </c>
      <c r="L39" s="178">
        <v>0</v>
      </c>
      <c r="M39" s="178">
        <v>0</v>
      </c>
      <c r="N39" s="178">
        <v>0</v>
      </c>
      <c r="O39" s="178">
        <v>0</v>
      </c>
      <c r="P39" s="178">
        <v>0</v>
      </c>
      <c r="Q39" s="178">
        <v>0</v>
      </c>
      <c r="R39" s="178">
        <v>0</v>
      </c>
      <c r="S39" s="178">
        <v>0</v>
      </c>
      <c r="T39" s="178">
        <v>0</v>
      </c>
      <c r="U39" s="178">
        <v>0</v>
      </c>
      <c r="V39" s="178">
        <v>0</v>
      </c>
      <c r="W39" s="178">
        <v>0</v>
      </c>
      <c r="X39" s="178">
        <v>0</v>
      </c>
      <c r="Y39" s="178">
        <v>0</v>
      </c>
      <c r="Z39" s="178">
        <v>0</v>
      </c>
      <c r="AA39" s="178">
        <v>0</v>
      </c>
      <c r="AB39" s="178">
        <v>0</v>
      </c>
      <c r="AC39" s="178">
        <v>0</v>
      </c>
      <c r="AD39" s="178">
        <v>0</v>
      </c>
      <c r="AE39" s="178">
        <v>0</v>
      </c>
      <c r="AF39" s="178">
        <v>0</v>
      </c>
      <c r="AG39" s="178">
        <v>0</v>
      </c>
      <c r="AH39" s="178">
        <v>0</v>
      </c>
      <c r="AI39" s="178">
        <v>0</v>
      </c>
      <c r="AJ39" s="178">
        <v>0</v>
      </c>
      <c r="AK39" s="178">
        <v>0</v>
      </c>
      <c r="AL39" s="178">
        <v>116</v>
      </c>
      <c r="AM39" s="178">
        <v>0</v>
      </c>
      <c r="AN39" s="178">
        <v>1255</v>
      </c>
      <c r="AO39" s="178">
        <v>59</v>
      </c>
      <c r="AP39" s="178">
        <v>0</v>
      </c>
      <c r="AQ39" s="178">
        <v>0</v>
      </c>
      <c r="AR39" s="178">
        <v>-17</v>
      </c>
      <c r="AS39" s="178">
        <v>-60</v>
      </c>
      <c r="AT39" s="178">
        <v>-21</v>
      </c>
      <c r="AU39" s="178">
        <v>-104</v>
      </c>
      <c r="AV39" s="178">
        <v>-13</v>
      </c>
      <c r="AW39" s="178">
        <v>0</v>
      </c>
      <c r="AX39" s="178">
        <v>-1</v>
      </c>
      <c r="AY39" s="178">
        <v>-13</v>
      </c>
      <c r="AZ39" s="178">
        <v>-1</v>
      </c>
      <c r="BA39" s="178">
        <v>0</v>
      </c>
      <c r="BB39" s="178">
        <v>0</v>
      </c>
      <c r="BC39" s="178">
        <v>-7</v>
      </c>
      <c r="BD39" s="178">
        <v>-2</v>
      </c>
      <c r="BE39" s="178">
        <v>0</v>
      </c>
      <c r="BF39" s="178">
        <v>-1</v>
      </c>
      <c r="BG39" s="178">
        <v>-16</v>
      </c>
      <c r="BH39" s="178">
        <v>1</v>
      </c>
      <c r="BI39" s="178">
        <v>-5</v>
      </c>
      <c r="BJ39" s="178">
        <v>-15</v>
      </c>
      <c r="BK39" s="178">
        <v>0</v>
      </c>
      <c r="BL39" s="178">
        <v>0</v>
      </c>
      <c r="BM39" s="178">
        <v>-26</v>
      </c>
      <c r="BN39" s="178">
        <v>-15</v>
      </c>
      <c r="BO39" s="178">
        <v>-3</v>
      </c>
      <c r="BP39" s="178">
        <v>0</v>
      </c>
      <c r="BQ39" s="178">
        <v>0</v>
      </c>
      <c r="BR39" s="178">
        <v>0</v>
      </c>
      <c r="BS39" s="178">
        <v>0</v>
      </c>
      <c r="BT39" s="178">
        <v>0</v>
      </c>
      <c r="BU39" s="178">
        <v>0</v>
      </c>
      <c r="BV39" s="178">
        <v>0</v>
      </c>
      <c r="BW39" s="178">
        <v>0</v>
      </c>
      <c r="BX39" s="178">
        <v>0</v>
      </c>
      <c r="BY39" s="178">
        <v>0</v>
      </c>
      <c r="BZ39" s="178">
        <v>0</v>
      </c>
      <c r="CA39" s="178">
        <v>0</v>
      </c>
      <c r="CB39" s="178">
        <v>1</v>
      </c>
      <c r="CC39" s="178">
        <v>0</v>
      </c>
      <c r="CD39" s="178">
        <v>0</v>
      </c>
      <c r="CE39" s="178">
        <v>0</v>
      </c>
      <c r="CF39" s="178">
        <v>0</v>
      </c>
      <c r="CG39" s="178">
        <v>0</v>
      </c>
      <c r="CH39" s="178">
        <v>0</v>
      </c>
      <c r="CI39" s="178">
        <v>0</v>
      </c>
      <c r="CJ39" s="178">
        <v>0</v>
      </c>
      <c r="CK39" s="178">
        <v>0</v>
      </c>
      <c r="CL39" s="178">
        <v>0</v>
      </c>
      <c r="CM39" s="178">
        <v>0</v>
      </c>
      <c r="CN39" s="178">
        <v>0</v>
      </c>
      <c r="CO39" s="178">
        <v>0</v>
      </c>
      <c r="CP39" s="178">
        <v>0</v>
      </c>
      <c r="CQ39" s="178">
        <v>0</v>
      </c>
      <c r="CR39" s="178">
        <v>0</v>
      </c>
      <c r="CS39" s="178">
        <v>0</v>
      </c>
      <c r="CT39" s="178">
        <v>0</v>
      </c>
      <c r="CU39" s="178">
        <v>0</v>
      </c>
      <c r="CV39" s="178">
        <v>0</v>
      </c>
      <c r="CW39" s="178">
        <v>0</v>
      </c>
      <c r="CX39" s="178">
        <v>0</v>
      </c>
      <c r="CY39" s="178">
        <v>0</v>
      </c>
      <c r="CZ39" s="178">
        <v>0</v>
      </c>
      <c r="DA39" s="178">
        <v>0</v>
      </c>
      <c r="DB39" s="178">
        <v>0</v>
      </c>
      <c r="DC39" s="178">
        <v>0</v>
      </c>
      <c r="DD39" s="178">
        <v>0</v>
      </c>
      <c r="DE39" s="178">
        <v>0</v>
      </c>
      <c r="DF39" s="266">
        <v>0</v>
      </c>
      <c r="DG39" s="267">
        <v>1112</v>
      </c>
      <c r="DH39" s="178">
        <v>0</v>
      </c>
      <c r="DI39" s="178">
        <v>-237</v>
      </c>
      <c r="DJ39" s="178">
        <v>0</v>
      </c>
      <c r="DK39" s="178">
        <v>0</v>
      </c>
      <c r="DL39" s="178">
        <v>-39</v>
      </c>
      <c r="DM39" s="178">
        <v>585</v>
      </c>
      <c r="DN39" s="266">
        <v>-10</v>
      </c>
      <c r="DO39" s="267">
        <v>299</v>
      </c>
      <c r="DP39" s="267">
        <v>1411</v>
      </c>
      <c r="DQ39" s="266">
        <v>291</v>
      </c>
      <c r="DR39" s="267">
        <v>590</v>
      </c>
      <c r="DS39" s="267">
        <v>1702</v>
      </c>
      <c r="DT39" s="178">
        <v>-1334</v>
      </c>
      <c r="DU39" s="267">
        <v>-744</v>
      </c>
      <c r="DV39" s="267">
        <v>368</v>
      </c>
    </row>
    <row r="40" spans="1:126">
      <c r="A40" s="268" t="s">
        <v>243</v>
      </c>
      <c r="B40" s="269" t="s">
        <v>31</v>
      </c>
      <c r="C40" s="265">
        <v>6</v>
      </c>
      <c r="D40" s="178">
        <v>0</v>
      </c>
      <c r="E40" s="178">
        <v>0</v>
      </c>
      <c r="F40" s="178">
        <v>0</v>
      </c>
      <c r="G40" s="178">
        <v>0</v>
      </c>
      <c r="H40" s="178">
        <v>4</v>
      </c>
      <c r="I40" s="178">
        <v>4</v>
      </c>
      <c r="J40" s="178">
        <v>0</v>
      </c>
      <c r="K40" s="178">
        <v>0</v>
      </c>
      <c r="L40" s="178">
        <v>0</v>
      </c>
      <c r="M40" s="178">
        <v>0</v>
      </c>
      <c r="N40" s="178">
        <v>3</v>
      </c>
      <c r="O40" s="178">
        <v>4</v>
      </c>
      <c r="P40" s="178">
        <v>7</v>
      </c>
      <c r="Q40" s="178">
        <v>85</v>
      </c>
      <c r="R40" s="178">
        <v>0</v>
      </c>
      <c r="S40" s="178">
        <v>0</v>
      </c>
      <c r="T40" s="178">
        <v>0</v>
      </c>
      <c r="U40" s="178">
        <v>0</v>
      </c>
      <c r="V40" s="178">
        <v>0</v>
      </c>
      <c r="W40" s="178">
        <v>0</v>
      </c>
      <c r="X40" s="178">
        <v>0</v>
      </c>
      <c r="Y40" s="178">
        <v>0</v>
      </c>
      <c r="Z40" s="178">
        <v>0</v>
      </c>
      <c r="AA40" s="178">
        <v>0</v>
      </c>
      <c r="AB40" s="178">
        <v>0</v>
      </c>
      <c r="AC40" s="178">
        <v>0</v>
      </c>
      <c r="AD40" s="178">
        <v>0</v>
      </c>
      <c r="AE40" s="178">
        <v>88</v>
      </c>
      <c r="AF40" s="178">
        <v>14</v>
      </c>
      <c r="AG40" s="178">
        <v>0</v>
      </c>
      <c r="AH40" s="178">
        <v>0</v>
      </c>
      <c r="AI40" s="178">
        <v>266</v>
      </c>
      <c r="AJ40" s="178">
        <v>0</v>
      </c>
      <c r="AK40" s="178">
        <v>26</v>
      </c>
      <c r="AL40" s="178">
        <v>0</v>
      </c>
      <c r="AM40" s="178">
        <v>0</v>
      </c>
      <c r="AN40" s="178">
        <v>637</v>
      </c>
      <c r="AO40" s="178">
        <v>2392</v>
      </c>
      <c r="AP40" s="178">
        <v>8</v>
      </c>
      <c r="AQ40" s="178">
        <v>1</v>
      </c>
      <c r="AR40" s="178">
        <v>5030</v>
      </c>
      <c r="AS40" s="178">
        <v>2817</v>
      </c>
      <c r="AT40" s="178">
        <v>2734</v>
      </c>
      <c r="AU40" s="178">
        <v>7094</v>
      </c>
      <c r="AV40" s="178">
        <v>647</v>
      </c>
      <c r="AW40" s="178">
        <v>24</v>
      </c>
      <c r="AX40" s="178">
        <v>1414</v>
      </c>
      <c r="AY40" s="178">
        <v>3431</v>
      </c>
      <c r="AZ40" s="178">
        <v>78</v>
      </c>
      <c r="BA40" s="178">
        <v>45</v>
      </c>
      <c r="BB40" s="178">
        <v>536</v>
      </c>
      <c r="BC40" s="178">
        <v>147</v>
      </c>
      <c r="BD40" s="178">
        <v>613</v>
      </c>
      <c r="BE40" s="178">
        <v>0</v>
      </c>
      <c r="BF40" s="178">
        <v>112</v>
      </c>
      <c r="BG40" s="178">
        <v>1691</v>
      </c>
      <c r="BH40" s="178">
        <v>18</v>
      </c>
      <c r="BI40" s="178">
        <v>243</v>
      </c>
      <c r="BJ40" s="178">
        <v>643</v>
      </c>
      <c r="BK40" s="178">
        <v>0</v>
      </c>
      <c r="BL40" s="178">
        <v>3140</v>
      </c>
      <c r="BM40" s="178">
        <v>1248</v>
      </c>
      <c r="BN40" s="178">
        <v>3495</v>
      </c>
      <c r="BO40" s="178">
        <v>1289</v>
      </c>
      <c r="BP40" s="178">
        <v>0</v>
      </c>
      <c r="BQ40" s="178">
        <v>0</v>
      </c>
      <c r="BR40" s="178">
        <v>0</v>
      </c>
      <c r="BS40" s="178">
        <v>0</v>
      </c>
      <c r="BT40" s="178">
        <v>0</v>
      </c>
      <c r="BU40" s="178">
        <v>0</v>
      </c>
      <c r="BV40" s="178">
        <v>0</v>
      </c>
      <c r="BW40" s="178">
        <v>0</v>
      </c>
      <c r="BX40" s="178">
        <v>0</v>
      </c>
      <c r="BY40" s="178">
        <v>0</v>
      </c>
      <c r="BZ40" s="178">
        <v>0</v>
      </c>
      <c r="CA40" s="178">
        <v>0</v>
      </c>
      <c r="CB40" s="178">
        <v>0</v>
      </c>
      <c r="CC40" s="178">
        <v>0</v>
      </c>
      <c r="CD40" s="178">
        <v>0</v>
      </c>
      <c r="CE40" s="178">
        <v>0</v>
      </c>
      <c r="CF40" s="178">
        <v>30</v>
      </c>
      <c r="CG40" s="178">
        <v>0</v>
      </c>
      <c r="CH40" s="178">
        <v>0</v>
      </c>
      <c r="CI40" s="178">
        <v>0</v>
      </c>
      <c r="CJ40" s="178">
        <v>0</v>
      </c>
      <c r="CK40" s="178">
        <v>0</v>
      </c>
      <c r="CL40" s="178">
        <v>0</v>
      </c>
      <c r="CM40" s="178">
        <v>2</v>
      </c>
      <c r="CN40" s="178">
        <v>0</v>
      </c>
      <c r="CO40" s="178">
        <v>0</v>
      </c>
      <c r="CP40" s="178">
        <v>0</v>
      </c>
      <c r="CQ40" s="178">
        <v>0</v>
      </c>
      <c r="CR40" s="178">
        <v>0</v>
      </c>
      <c r="CS40" s="178">
        <v>0</v>
      </c>
      <c r="CT40" s="178">
        <v>0</v>
      </c>
      <c r="CU40" s="178">
        <v>0</v>
      </c>
      <c r="CV40" s="178">
        <v>0</v>
      </c>
      <c r="CW40" s="178">
        <v>31</v>
      </c>
      <c r="CX40" s="178">
        <v>0</v>
      </c>
      <c r="CY40" s="178">
        <v>0</v>
      </c>
      <c r="CZ40" s="178">
        <v>0</v>
      </c>
      <c r="DA40" s="178">
        <v>0</v>
      </c>
      <c r="DB40" s="178">
        <v>0</v>
      </c>
      <c r="DC40" s="178">
        <v>0</v>
      </c>
      <c r="DD40" s="178">
        <v>1</v>
      </c>
      <c r="DE40" s="178">
        <v>0</v>
      </c>
      <c r="DF40" s="266">
        <v>109</v>
      </c>
      <c r="DG40" s="267">
        <v>40207</v>
      </c>
      <c r="DH40" s="178">
        <v>0</v>
      </c>
      <c r="DI40" s="178">
        <v>0</v>
      </c>
      <c r="DJ40" s="178">
        <v>0</v>
      </c>
      <c r="DK40" s="178">
        <v>0</v>
      </c>
      <c r="DL40" s="178">
        <v>0</v>
      </c>
      <c r="DM40" s="178">
        <v>0</v>
      </c>
      <c r="DN40" s="266">
        <v>-243</v>
      </c>
      <c r="DO40" s="267">
        <v>-243</v>
      </c>
      <c r="DP40" s="267">
        <v>39964</v>
      </c>
      <c r="DQ40" s="266">
        <v>0</v>
      </c>
      <c r="DR40" s="267">
        <v>-243</v>
      </c>
      <c r="DS40" s="267">
        <v>39964</v>
      </c>
      <c r="DT40" s="178">
        <v>-39964</v>
      </c>
      <c r="DU40" s="267">
        <v>-40207</v>
      </c>
      <c r="DV40" s="267">
        <v>0</v>
      </c>
    </row>
    <row r="41" spans="1:126">
      <c r="A41" s="268" t="s">
        <v>244</v>
      </c>
      <c r="B41" s="269" t="s">
        <v>388</v>
      </c>
      <c r="C41" s="265">
        <v>0</v>
      </c>
      <c r="D41" s="178">
        <v>0</v>
      </c>
      <c r="E41" s="178">
        <v>0</v>
      </c>
      <c r="F41" s="178">
        <v>0</v>
      </c>
      <c r="G41" s="178">
        <v>0</v>
      </c>
      <c r="H41" s="178">
        <v>0</v>
      </c>
      <c r="I41" s="178">
        <v>2</v>
      </c>
      <c r="J41" s="178">
        <v>0</v>
      </c>
      <c r="K41" s="178">
        <v>0</v>
      </c>
      <c r="L41" s="178">
        <v>0</v>
      </c>
      <c r="M41" s="178">
        <v>0</v>
      </c>
      <c r="N41" s="178">
        <v>0</v>
      </c>
      <c r="O41" s="178">
        <v>0</v>
      </c>
      <c r="P41" s="178">
        <v>0</v>
      </c>
      <c r="Q41" s="178">
        <v>2</v>
      </c>
      <c r="R41" s="178">
        <v>0</v>
      </c>
      <c r="S41" s="178">
        <v>0</v>
      </c>
      <c r="T41" s="178">
        <v>0</v>
      </c>
      <c r="U41" s="178">
        <v>0</v>
      </c>
      <c r="V41" s="178">
        <v>0</v>
      </c>
      <c r="W41" s="178">
        <v>0</v>
      </c>
      <c r="X41" s="178">
        <v>0</v>
      </c>
      <c r="Y41" s="178">
        <v>0</v>
      </c>
      <c r="Z41" s="178">
        <v>0</v>
      </c>
      <c r="AA41" s="178">
        <v>0</v>
      </c>
      <c r="AB41" s="178">
        <v>0</v>
      </c>
      <c r="AC41" s="178">
        <v>0</v>
      </c>
      <c r="AD41" s="178">
        <v>0</v>
      </c>
      <c r="AE41" s="178">
        <v>0</v>
      </c>
      <c r="AF41" s="178">
        <v>0</v>
      </c>
      <c r="AG41" s="178">
        <v>2</v>
      </c>
      <c r="AH41" s="178">
        <v>0</v>
      </c>
      <c r="AI41" s="178">
        <v>2</v>
      </c>
      <c r="AJ41" s="178">
        <v>1</v>
      </c>
      <c r="AK41" s="178">
        <v>0</v>
      </c>
      <c r="AL41" s="178">
        <v>0</v>
      </c>
      <c r="AM41" s="178">
        <v>0</v>
      </c>
      <c r="AN41" s="178">
        <v>50</v>
      </c>
      <c r="AO41" s="178">
        <v>0</v>
      </c>
      <c r="AP41" s="178">
        <v>0</v>
      </c>
      <c r="AQ41" s="178">
        <v>0</v>
      </c>
      <c r="AR41" s="178">
        <v>534</v>
      </c>
      <c r="AS41" s="178">
        <v>242</v>
      </c>
      <c r="AT41" s="178">
        <v>668</v>
      </c>
      <c r="AU41" s="178">
        <v>3707</v>
      </c>
      <c r="AV41" s="178">
        <v>132</v>
      </c>
      <c r="AW41" s="178">
        <v>0</v>
      </c>
      <c r="AX41" s="178">
        <v>125</v>
      </c>
      <c r="AY41" s="178">
        <v>1023</v>
      </c>
      <c r="AZ41" s="178">
        <v>3</v>
      </c>
      <c r="BA41" s="178">
        <v>21</v>
      </c>
      <c r="BB41" s="178">
        <v>2</v>
      </c>
      <c r="BC41" s="178">
        <v>9</v>
      </c>
      <c r="BD41" s="178">
        <v>313</v>
      </c>
      <c r="BE41" s="178">
        <v>0</v>
      </c>
      <c r="BF41" s="178">
        <v>1</v>
      </c>
      <c r="BG41" s="178">
        <v>2139</v>
      </c>
      <c r="BH41" s="178">
        <v>33</v>
      </c>
      <c r="BI41" s="178">
        <v>219</v>
      </c>
      <c r="BJ41" s="178">
        <v>120</v>
      </c>
      <c r="BK41" s="178">
        <v>0</v>
      </c>
      <c r="BL41" s="178">
        <v>61</v>
      </c>
      <c r="BM41" s="178">
        <v>23</v>
      </c>
      <c r="BN41" s="178">
        <v>223</v>
      </c>
      <c r="BO41" s="178">
        <v>305</v>
      </c>
      <c r="BP41" s="178">
        <v>0</v>
      </c>
      <c r="BQ41" s="178">
        <v>0</v>
      </c>
      <c r="BR41" s="178">
        <v>1</v>
      </c>
      <c r="BS41" s="178">
        <v>0</v>
      </c>
      <c r="BT41" s="178">
        <v>0</v>
      </c>
      <c r="BU41" s="178">
        <v>0</v>
      </c>
      <c r="BV41" s="178">
        <v>0</v>
      </c>
      <c r="BW41" s="178">
        <v>0</v>
      </c>
      <c r="BX41" s="178">
        <v>0</v>
      </c>
      <c r="BY41" s="178">
        <v>0</v>
      </c>
      <c r="BZ41" s="178">
        <v>0</v>
      </c>
      <c r="CA41" s="178">
        <v>0</v>
      </c>
      <c r="CB41" s="178">
        <v>0</v>
      </c>
      <c r="CC41" s="178">
        <v>0</v>
      </c>
      <c r="CD41" s="178">
        <v>0</v>
      </c>
      <c r="CE41" s="178">
        <v>0</v>
      </c>
      <c r="CF41" s="178">
        <v>0</v>
      </c>
      <c r="CG41" s="178">
        <v>0</v>
      </c>
      <c r="CH41" s="178">
        <v>0</v>
      </c>
      <c r="CI41" s="178">
        <v>0</v>
      </c>
      <c r="CJ41" s="178">
        <v>0</v>
      </c>
      <c r="CK41" s="178">
        <v>0</v>
      </c>
      <c r="CL41" s="178">
        <v>0</v>
      </c>
      <c r="CM41" s="178">
        <v>1</v>
      </c>
      <c r="CN41" s="178">
        <v>0</v>
      </c>
      <c r="CO41" s="178">
        <v>0</v>
      </c>
      <c r="CP41" s="178">
        <v>0</v>
      </c>
      <c r="CQ41" s="178">
        <v>0</v>
      </c>
      <c r="CR41" s="178">
        <v>1</v>
      </c>
      <c r="CS41" s="178">
        <v>1</v>
      </c>
      <c r="CT41" s="178">
        <v>0</v>
      </c>
      <c r="CU41" s="178">
        <v>0</v>
      </c>
      <c r="CV41" s="178">
        <v>0</v>
      </c>
      <c r="CW41" s="178">
        <v>0</v>
      </c>
      <c r="CX41" s="178">
        <v>0</v>
      </c>
      <c r="CY41" s="178">
        <v>1</v>
      </c>
      <c r="CZ41" s="178">
        <v>3</v>
      </c>
      <c r="DA41" s="178">
        <v>0</v>
      </c>
      <c r="DB41" s="178">
        <v>0</v>
      </c>
      <c r="DC41" s="178">
        <v>0</v>
      </c>
      <c r="DD41" s="178">
        <v>0</v>
      </c>
      <c r="DE41" s="178">
        <v>0</v>
      </c>
      <c r="DF41" s="266">
        <v>13</v>
      </c>
      <c r="DG41" s="267">
        <v>9983</v>
      </c>
      <c r="DH41" s="178">
        <v>0</v>
      </c>
      <c r="DI41" s="178">
        <v>0</v>
      </c>
      <c r="DJ41" s="178">
        <v>0</v>
      </c>
      <c r="DK41" s="178">
        <v>0</v>
      </c>
      <c r="DL41" s="178">
        <v>0</v>
      </c>
      <c r="DM41" s="178">
        <v>0</v>
      </c>
      <c r="DN41" s="266">
        <v>-361</v>
      </c>
      <c r="DO41" s="267">
        <v>-361</v>
      </c>
      <c r="DP41" s="267">
        <v>9622</v>
      </c>
      <c r="DQ41" s="266">
        <v>8054</v>
      </c>
      <c r="DR41" s="267">
        <v>7693</v>
      </c>
      <c r="DS41" s="267">
        <v>17676</v>
      </c>
      <c r="DT41" s="178">
        <v>-6785</v>
      </c>
      <c r="DU41" s="267">
        <v>908</v>
      </c>
      <c r="DV41" s="267">
        <v>10891</v>
      </c>
    </row>
    <row r="42" spans="1:126">
      <c r="A42" s="268" t="s">
        <v>245</v>
      </c>
      <c r="B42" s="269" t="s">
        <v>32</v>
      </c>
      <c r="C42" s="265">
        <v>0</v>
      </c>
      <c r="D42" s="178">
        <v>0</v>
      </c>
      <c r="E42" s="178">
        <v>0</v>
      </c>
      <c r="F42" s="178">
        <v>0</v>
      </c>
      <c r="G42" s="178">
        <v>0</v>
      </c>
      <c r="H42" s="178">
        <v>0</v>
      </c>
      <c r="I42" s="178">
        <v>0</v>
      </c>
      <c r="J42" s="178">
        <v>0</v>
      </c>
      <c r="K42" s="178">
        <v>0</v>
      </c>
      <c r="L42" s="178">
        <v>0</v>
      </c>
      <c r="M42" s="178">
        <v>0</v>
      </c>
      <c r="N42" s="178">
        <v>0</v>
      </c>
      <c r="O42" s="178">
        <v>0</v>
      </c>
      <c r="P42" s="178">
        <v>1</v>
      </c>
      <c r="Q42" s="178">
        <v>97</v>
      </c>
      <c r="R42" s="178">
        <v>0</v>
      </c>
      <c r="S42" s="178">
        <v>0</v>
      </c>
      <c r="T42" s="178">
        <v>0</v>
      </c>
      <c r="U42" s="178">
        <v>0</v>
      </c>
      <c r="V42" s="178">
        <v>0</v>
      </c>
      <c r="W42" s="178">
        <v>0</v>
      </c>
      <c r="X42" s="178">
        <v>0</v>
      </c>
      <c r="Y42" s="178">
        <v>0</v>
      </c>
      <c r="Z42" s="178">
        <v>0</v>
      </c>
      <c r="AA42" s="178">
        <v>0</v>
      </c>
      <c r="AB42" s="178">
        <v>1</v>
      </c>
      <c r="AC42" s="178">
        <v>0</v>
      </c>
      <c r="AD42" s="178">
        <v>0</v>
      </c>
      <c r="AE42" s="178">
        <v>4</v>
      </c>
      <c r="AF42" s="178">
        <v>0</v>
      </c>
      <c r="AG42" s="178">
        <v>0</v>
      </c>
      <c r="AH42" s="178">
        <v>0</v>
      </c>
      <c r="AI42" s="178">
        <v>55</v>
      </c>
      <c r="AJ42" s="178">
        <v>1</v>
      </c>
      <c r="AK42" s="178">
        <v>29</v>
      </c>
      <c r="AL42" s="178">
        <v>0</v>
      </c>
      <c r="AM42" s="178">
        <v>0</v>
      </c>
      <c r="AN42" s="178">
        <v>6</v>
      </c>
      <c r="AO42" s="178">
        <v>0</v>
      </c>
      <c r="AP42" s="178">
        <v>0</v>
      </c>
      <c r="AQ42" s="178">
        <v>22</v>
      </c>
      <c r="AR42" s="178">
        <v>3534</v>
      </c>
      <c r="AS42" s="178">
        <v>2465</v>
      </c>
      <c r="AT42" s="178">
        <v>533</v>
      </c>
      <c r="AU42" s="178">
        <v>2423</v>
      </c>
      <c r="AV42" s="178">
        <v>410</v>
      </c>
      <c r="AW42" s="178">
        <v>9</v>
      </c>
      <c r="AX42" s="178">
        <v>1763</v>
      </c>
      <c r="AY42" s="178">
        <v>856</v>
      </c>
      <c r="AZ42" s="178">
        <v>66</v>
      </c>
      <c r="BA42" s="178">
        <v>1</v>
      </c>
      <c r="BB42" s="178">
        <v>104</v>
      </c>
      <c r="BC42" s="178">
        <v>74</v>
      </c>
      <c r="BD42" s="178">
        <v>94</v>
      </c>
      <c r="BE42" s="178">
        <v>0</v>
      </c>
      <c r="BF42" s="178">
        <v>10</v>
      </c>
      <c r="BG42" s="178">
        <v>661</v>
      </c>
      <c r="BH42" s="178">
        <v>21</v>
      </c>
      <c r="BI42" s="178">
        <v>302</v>
      </c>
      <c r="BJ42" s="178">
        <v>291</v>
      </c>
      <c r="BK42" s="178">
        <v>0</v>
      </c>
      <c r="BL42" s="178">
        <v>48</v>
      </c>
      <c r="BM42" s="178">
        <v>60</v>
      </c>
      <c r="BN42" s="178">
        <v>68</v>
      </c>
      <c r="BO42" s="178">
        <v>3</v>
      </c>
      <c r="BP42" s="178">
        <v>0</v>
      </c>
      <c r="BQ42" s="178">
        <v>0</v>
      </c>
      <c r="BR42" s="178">
        <v>0</v>
      </c>
      <c r="BS42" s="178">
        <v>0</v>
      </c>
      <c r="BT42" s="178">
        <v>0</v>
      </c>
      <c r="BU42" s="178">
        <v>0</v>
      </c>
      <c r="BV42" s="178">
        <v>0</v>
      </c>
      <c r="BW42" s="178">
        <v>0</v>
      </c>
      <c r="BX42" s="178">
        <v>0</v>
      </c>
      <c r="BY42" s="178">
        <v>0</v>
      </c>
      <c r="BZ42" s="178">
        <v>0</v>
      </c>
      <c r="CA42" s="178">
        <v>0</v>
      </c>
      <c r="CB42" s="178">
        <v>0</v>
      </c>
      <c r="CC42" s="178">
        <v>0</v>
      </c>
      <c r="CD42" s="178">
        <v>0</v>
      </c>
      <c r="CE42" s="178">
        <v>0</v>
      </c>
      <c r="CF42" s="178">
        <v>0</v>
      </c>
      <c r="CG42" s="178">
        <v>0</v>
      </c>
      <c r="CH42" s="178">
        <v>0</v>
      </c>
      <c r="CI42" s="178">
        <v>0</v>
      </c>
      <c r="CJ42" s="178">
        <v>0</v>
      </c>
      <c r="CK42" s="178">
        <v>0</v>
      </c>
      <c r="CL42" s="178">
        <v>0</v>
      </c>
      <c r="CM42" s="178">
        <v>10</v>
      </c>
      <c r="CN42" s="178">
        <v>0</v>
      </c>
      <c r="CO42" s="178">
        <v>0</v>
      </c>
      <c r="CP42" s="178">
        <v>0</v>
      </c>
      <c r="CQ42" s="178">
        <v>0</v>
      </c>
      <c r="CR42" s="178">
        <v>0</v>
      </c>
      <c r="CS42" s="178">
        <v>0</v>
      </c>
      <c r="CT42" s="178">
        <v>0</v>
      </c>
      <c r="CU42" s="178">
        <v>0</v>
      </c>
      <c r="CV42" s="178">
        <v>0</v>
      </c>
      <c r="CW42" s="178">
        <v>21</v>
      </c>
      <c r="CX42" s="178">
        <v>0</v>
      </c>
      <c r="CY42" s="178">
        <v>0</v>
      </c>
      <c r="CZ42" s="178">
        <v>0</v>
      </c>
      <c r="DA42" s="178">
        <v>0</v>
      </c>
      <c r="DB42" s="178">
        <v>0</v>
      </c>
      <c r="DC42" s="178">
        <v>0</v>
      </c>
      <c r="DD42" s="178">
        <v>0</v>
      </c>
      <c r="DE42" s="178">
        <v>0</v>
      </c>
      <c r="DF42" s="266">
        <v>21</v>
      </c>
      <c r="DG42" s="267">
        <v>14064</v>
      </c>
      <c r="DH42" s="178">
        <v>0</v>
      </c>
      <c r="DI42" s="178">
        <v>0</v>
      </c>
      <c r="DJ42" s="178">
        <v>0</v>
      </c>
      <c r="DK42" s="178">
        <v>0</v>
      </c>
      <c r="DL42" s="178">
        <v>0</v>
      </c>
      <c r="DM42" s="178">
        <v>0</v>
      </c>
      <c r="DN42" s="266">
        <v>-339</v>
      </c>
      <c r="DO42" s="267">
        <v>-339</v>
      </c>
      <c r="DP42" s="267">
        <v>13725</v>
      </c>
      <c r="DQ42" s="266">
        <v>3972</v>
      </c>
      <c r="DR42" s="267">
        <v>3633</v>
      </c>
      <c r="DS42" s="267">
        <v>17697</v>
      </c>
      <c r="DT42" s="178">
        <v>-11036</v>
      </c>
      <c r="DU42" s="267">
        <v>-7403</v>
      </c>
      <c r="DV42" s="267">
        <v>6661</v>
      </c>
    </row>
    <row r="43" spans="1:126">
      <c r="A43" s="268" t="s">
        <v>246</v>
      </c>
      <c r="B43" s="269" t="s">
        <v>33</v>
      </c>
      <c r="C43" s="265">
        <v>0</v>
      </c>
      <c r="D43" s="178">
        <v>0</v>
      </c>
      <c r="E43" s="178">
        <v>0</v>
      </c>
      <c r="F43" s="178">
        <v>0</v>
      </c>
      <c r="G43" s="178">
        <v>0</v>
      </c>
      <c r="H43" s="178">
        <v>0</v>
      </c>
      <c r="I43" s="178">
        <v>0</v>
      </c>
      <c r="J43" s="178">
        <v>0</v>
      </c>
      <c r="K43" s="178">
        <v>0</v>
      </c>
      <c r="L43" s="178">
        <v>0</v>
      </c>
      <c r="M43" s="178">
        <v>0</v>
      </c>
      <c r="N43" s="178">
        <v>0</v>
      </c>
      <c r="O43" s="178">
        <v>0</v>
      </c>
      <c r="P43" s="178">
        <v>0</v>
      </c>
      <c r="Q43" s="178">
        <v>0</v>
      </c>
      <c r="R43" s="178">
        <v>0</v>
      </c>
      <c r="S43" s="178">
        <v>0</v>
      </c>
      <c r="T43" s="178">
        <v>-24</v>
      </c>
      <c r="U43" s="178">
        <v>0</v>
      </c>
      <c r="V43" s="178">
        <v>182</v>
      </c>
      <c r="W43" s="178">
        <v>0</v>
      </c>
      <c r="X43" s="178">
        <v>1</v>
      </c>
      <c r="Y43" s="178">
        <v>0</v>
      </c>
      <c r="Z43" s="178">
        <v>0</v>
      </c>
      <c r="AA43" s="178">
        <v>0</v>
      </c>
      <c r="AB43" s="178">
        <v>287</v>
      </c>
      <c r="AC43" s="178">
        <v>0</v>
      </c>
      <c r="AD43" s="178">
        <v>0</v>
      </c>
      <c r="AE43" s="178">
        <v>41</v>
      </c>
      <c r="AF43" s="178">
        <v>0</v>
      </c>
      <c r="AG43" s="178">
        <v>0</v>
      </c>
      <c r="AH43" s="178">
        <v>619</v>
      </c>
      <c r="AI43" s="178">
        <v>0</v>
      </c>
      <c r="AJ43" s="178">
        <v>17</v>
      </c>
      <c r="AK43" s="178">
        <v>89</v>
      </c>
      <c r="AL43" s="178">
        <v>7</v>
      </c>
      <c r="AM43" s="178">
        <v>0</v>
      </c>
      <c r="AN43" s="178">
        <v>17</v>
      </c>
      <c r="AO43" s="178">
        <v>-1</v>
      </c>
      <c r="AP43" s="178">
        <v>6942</v>
      </c>
      <c r="AQ43" s="178">
        <v>10828</v>
      </c>
      <c r="AR43" s="178">
        <v>-43</v>
      </c>
      <c r="AS43" s="178">
        <v>1130</v>
      </c>
      <c r="AT43" s="178">
        <v>0</v>
      </c>
      <c r="AU43" s="178">
        <v>257</v>
      </c>
      <c r="AV43" s="178">
        <v>2120</v>
      </c>
      <c r="AW43" s="178">
        <v>9</v>
      </c>
      <c r="AX43" s="178">
        <v>7762</v>
      </c>
      <c r="AY43" s="178">
        <v>950</v>
      </c>
      <c r="AZ43" s="178">
        <v>2</v>
      </c>
      <c r="BA43" s="178">
        <v>11</v>
      </c>
      <c r="BB43" s="178">
        <v>7</v>
      </c>
      <c r="BC43" s="178">
        <v>17</v>
      </c>
      <c r="BD43" s="178">
        <v>-12</v>
      </c>
      <c r="BE43" s="178">
        <v>0</v>
      </c>
      <c r="BF43" s="178">
        <v>-1</v>
      </c>
      <c r="BG43" s="178">
        <v>759</v>
      </c>
      <c r="BH43" s="178">
        <v>2</v>
      </c>
      <c r="BI43" s="178">
        <v>4</v>
      </c>
      <c r="BJ43" s="178">
        <v>1345</v>
      </c>
      <c r="BK43" s="178">
        <v>0</v>
      </c>
      <c r="BL43" s="178">
        <v>21</v>
      </c>
      <c r="BM43" s="178">
        <v>0</v>
      </c>
      <c r="BN43" s="178">
        <v>-1</v>
      </c>
      <c r="BO43" s="178">
        <v>0</v>
      </c>
      <c r="BP43" s="178">
        <v>0</v>
      </c>
      <c r="BQ43" s="178">
        <v>0</v>
      </c>
      <c r="BR43" s="178">
        <v>1</v>
      </c>
      <c r="BS43" s="178">
        <v>0</v>
      </c>
      <c r="BT43" s="178">
        <v>0</v>
      </c>
      <c r="BU43" s="178">
        <v>0</v>
      </c>
      <c r="BV43" s="178">
        <v>0</v>
      </c>
      <c r="BW43" s="178">
        <v>0</v>
      </c>
      <c r="BX43" s="178">
        <v>0</v>
      </c>
      <c r="BY43" s="178">
        <v>0</v>
      </c>
      <c r="BZ43" s="178">
        <v>0</v>
      </c>
      <c r="CA43" s="178">
        <v>0</v>
      </c>
      <c r="CB43" s="178">
        <v>0</v>
      </c>
      <c r="CC43" s="178">
        <v>0</v>
      </c>
      <c r="CD43" s="178">
        <v>0</v>
      </c>
      <c r="CE43" s="178">
        <v>0</v>
      </c>
      <c r="CF43" s="178">
        <v>0</v>
      </c>
      <c r="CG43" s="178">
        <v>0</v>
      </c>
      <c r="CH43" s="178">
        <v>0</v>
      </c>
      <c r="CI43" s="178">
        <v>0</v>
      </c>
      <c r="CJ43" s="178">
        <v>0</v>
      </c>
      <c r="CK43" s="178">
        <v>0</v>
      </c>
      <c r="CL43" s="178">
        <v>6</v>
      </c>
      <c r="CM43" s="178">
        <v>1</v>
      </c>
      <c r="CN43" s="178">
        <v>0</v>
      </c>
      <c r="CO43" s="178">
        <v>1</v>
      </c>
      <c r="CP43" s="178">
        <v>0</v>
      </c>
      <c r="CQ43" s="178">
        <v>0</v>
      </c>
      <c r="CR43" s="178">
        <v>0</v>
      </c>
      <c r="CS43" s="178">
        <v>0</v>
      </c>
      <c r="CT43" s="178">
        <v>0</v>
      </c>
      <c r="CU43" s="178">
        <v>0</v>
      </c>
      <c r="CV43" s="178">
        <v>0</v>
      </c>
      <c r="CW43" s="178">
        <v>0</v>
      </c>
      <c r="CX43" s="178">
        <v>0</v>
      </c>
      <c r="CY43" s="178">
        <v>0</v>
      </c>
      <c r="CZ43" s="178">
        <v>0</v>
      </c>
      <c r="DA43" s="178">
        <v>0</v>
      </c>
      <c r="DB43" s="178">
        <v>0</v>
      </c>
      <c r="DC43" s="178">
        <v>0</v>
      </c>
      <c r="DD43" s="178">
        <v>0</v>
      </c>
      <c r="DE43" s="178">
        <v>0</v>
      </c>
      <c r="DF43" s="266">
        <v>57</v>
      </c>
      <c r="DG43" s="267">
        <v>33410</v>
      </c>
      <c r="DH43" s="178">
        <v>0</v>
      </c>
      <c r="DI43" s="178">
        <v>1289</v>
      </c>
      <c r="DJ43" s="178">
        <v>0</v>
      </c>
      <c r="DK43" s="178">
        <v>0</v>
      </c>
      <c r="DL43" s="178">
        <v>0</v>
      </c>
      <c r="DM43" s="178">
        <v>-2845</v>
      </c>
      <c r="DN43" s="266">
        <v>115</v>
      </c>
      <c r="DO43" s="267">
        <v>-1441</v>
      </c>
      <c r="DP43" s="267">
        <v>31969</v>
      </c>
      <c r="DQ43" s="266">
        <v>24087</v>
      </c>
      <c r="DR43" s="267">
        <v>22646</v>
      </c>
      <c r="DS43" s="267">
        <v>56056</v>
      </c>
      <c r="DT43" s="178">
        <v>-31789</v>
      </c>
      <c r="DU43" s="267">
        <v>-9143</v>
      </c>
      <c r="DV43" s="267">
        <v>24267</v>
      </c>
    </row>
    <row r="44" spans="1:126">
      <c r="A44" s="268" t="s">
        <v>247</v>
      </c>
      <c r="B44" s="269" t="s">
        <v>34</v>
      </c>
      <c r="C44" s="265">
        <v>0</v>
      </c>
      <c r="D44" s="178">
        <v>0</v>
      </c>
      <c r="E44" s="178">
        <v>0</v>
      </c>
      <c r="F44" s="178">
        <v>0</v>
      </c>
      <c r="G44" s="178">
        <v>0</v>
      </c>
      <c r="H44" s="178">
        <v>1</v>
      </c>
      <c r="I44" s="178">
        <v>1</v>
      </c>
      <c r="J44" s="178">
        <v>727</v>
      </c>
      <c r="K44" s="178">
        <v>101</v>
      </c>
      <c r="L44" s="178">
        <v>0</v>
      </c>
      <c r="M44" s="178">
        <v>0</v>
      </c>
      <c r="N44" s="178">
        <v>1</v>
      </c>
      <c r="O44" s="178">
        <v>0</v>
      </c>
      <c r="P44" s="178">
        <v>13</v>
      </c>
      <c r="Q44" s="178">
        <v>78</v>
      </c>
      <c r="R44" s="178">
        <v>0</v>
      </c>
      <c r="S44" s="178">
        <v>2</v>
      </c>
      <c r="T44" s="178">
        <v>53</v>
      </c>
      <c r="U44" s="178">
        <v>0</v>
      </c>
      <c r="V44" s="178">
        <v>0</v>
      </c>
      <c r="W44" s="178">
        <v>0</v>
      </c>
      <c r="X44" s="178">
        <v>0</v>
      </c>
      <c r="Y44" s="178">
        <v>0</v>
      </c>
      <c r="Z44" s="178">
        <v>0</v>
      </c>
      <c r="AA44" s="178">
        <v>575</v>
      </c>
      <c r="AB44" s="178">
        <v>168</v>
      </c>
      <c r="AC44" s="178">
        <v>0</v>
      </c>
      <c r="AD44" s="178">
        <v>0</v>
      </c>
      <c r="AE44" s="178">
        <v>130</v>
      </c>
      <c r="AF44" s="178">
        <v>1</v>
      </c>
      <c r="AG44" s="178">
        <v>17</v>
      </c>
      <c r="AH44" s="178">
        <v>19</v>
      </c>
      <c r="AI44" s="178">
        <v>3</v>
      </c>
      <c r="AJ44" s="178">
        <v>1</v>
      </c>
      <c r="AK44" s="178">
        <v>106</v>
      </c>
      <c r="AL44" s="178">
        <v>0</v>
      </c>
      <c r="AM44" s="178">
        <v>0</v>
      </c>
      <c r="AN44" s="178">
        <v>1</v>
      </c>
      <c r="AO44" s="178">
        <v>0</v>
      </c>
      <c r="AP44" s="178">
        <v>1</v>
      </c>
      <c r="AQ44" s="178">
        <v>879</v>
      </c>
      <c r="AR44" s="178">
        <v>2195</v>
      </c>
      <c r="AS44" s="178">
        <v>1173</v>
      </c>
      <c r="AT44" s="178">
        <v>983</v>
      </c>
      <c r="AU44" s="178">
        <v>2455</v>
      </c>
      <c r="AV44" s="178">
        <v>1331</v>
      </c>
      <c r="AW44" s="178">
        <v>607</v>
      </c>
      <c r="AX44" s="178">
        <v>18280</v>
      </c>
      <c r="AY44" s="178">
        <v>5579</v>
      </c>
      <c r="AZ44" s="178">
        <v>97</v>
      </c>
      <c r="BA44" s="178">
        <v>256</v>
      </c>
      <c r="BB44" s="178">
        <v>343</v>
      </c>
      <c r="BC44" s="178">
        <v>992</v>
      </c>
      <c r="BD44" s="178">
        <v>3957</v>
      </c>
      <c r="BE44" s="178">
        <v>0</v>
      </c>
      <c r="BF44" s="178">
        <v>20</v>
      </c>
      <c r="BG44" s="178">
        <v>3347</v>
      </c>
      <c r="BH44" s="178">
        <v>12</v>
      </c>
      <c r="BI44" s="178">
        <v>137</v>
      </c>
      <c r="BJ44" s="178">
        <v>1642</v>
      </c>
      <c r="BK44" s="178">
        <v>0</v>
      </c>
      <c r="BL44" s="178">
        <v>1233</v>
      </c>
      <c r="BM44" s="178">
        <v>774</v>
      </c>
      <c r="BN44" s="178">
        <v>592</v>
      </c>
      <c r="BO44" s="178">
        <v>1794</v>
      </c>
      <c r="BP44" s="178">
        <v>90</v>
      </c>
      <c r="BQ44" s="178">
        <v>0</v>
      </c>
      <c r="BR44" s="178">
        <v>10</v>
      </c>
      <c r="BS44" s="178">
        <v>0</v>
      </c>
      <c r="BT44" s="178">
        <v>7</v>
      </c>
      <c r="BU44" s="178">
        <v>0</v>
      </c>
      <c r="BV44" s="178">
        <v>0</v>
      </c>
      <c r="BW44" s="178">
        <v>0</v>
      </c>
      <c r="BX44" s="178">
        <v>0</v>
      </c>
      <c r="BY44" s="178">
        <v>0</v>
      </c>
      <c r="BZ44" s="178">
        <v>0</v>
      </c>
      <c r="CA44" s="178">
        <v>0</v>
      </c>
      <c r="CB44" s="178">
        <v>0</v>
      </c>
      <c r="CC44" s="178">
        <v>0</v>
      </c>
      <c r="CD44" s="178">
        <v>0</v>
      </c>
      <c r="CE44" s="178">
        <v>0</v>
      </c>
      <c r="CF44" s="178">
        <v>0</v>
      </c>
      <c r="CG44" s="178">
        <v>0</v>
      </c>
      <c r="CH44" s="178">
        <v>0</v>
      </c>
      <c r="CI44" s="178">
        <v>0</v>
      </c>
      <c r="CJ44" s="178">
        <v>0</v>
      </c>
      <c r="CK44" s="178">
        <v>0</v>
      </c>
      <c r="CL44" s="178">
        <v>10</v>
      </c>
      <c r="CM44" s="178">
        <v>83</v>
      </c>
      <c r="CN44" s="178">
        <v>0</v>
      </c>
      <c r="CO44" s="178">
        <v>1</v>
      </c>
      <c r="CP44" s="178">
        <v>852</v>
      </c>
      <c r="CQ44" s="178">
        <v>0</v>
      </c>
      <c r="CR44" s="178">
        <v>16</v>
      </c>
      <c r="CS44" s="178">
        <v>47</v>
      </c>
      <c r="CT44" s="178">
        <v>13</v>
      </c>
      <c r="CU44" s="178">
        <v>0</v>
      </c>
      <c r="CV44" s="178">
        <v>0</v>
      </c>
      <c r="CW44" s="178">
        <v>96</v>
      </c>
      <c r="CX44" s="178">
        <v>6</v>
      </c>
      <c r="CY44" s="178">
        <v>26</v>
      </c>
      <c r="CZ44" s="178">
        <v>31</v>
      </c>
      <c r="DA44" s="178">
        <v>20</v>
      </c>
      <c r="DB44" s="178">
        <v>0</v>
      </c>
      <c r="DC44" s="178">
        <v>0</v>
      </c>
      <c r="DD44" s="178">
        <v>12</v>
      </c>
      <c r="DE44" s="178">
        <v>11</v>
      </c>
      <c r="DF44" s="266">
        <v>66</v>
      </c>
      <c r="DG44" s="267">
        <v>52074</v>
      </c>
      <c r="DH44" s="178">
        <v>11</v>
      </c>
      <c r="DI44" s="178">
        <v>55</v>
      </c>
      <c r="DJ44" s="178">
        <v>0</v>
      </c>
      <c r="DK44" s="178">
        <v>0</v>
      </c>
      <c r="DL44" s="178">
        <v>0</v>
      </c>
      <c r="DM44" s="178">
        <v>0</v>
      </c>
      <c r="DN44" s="266">
        <v>718</v>
      </c>
      <c r="DO44" s="267">
        <v>784</v>
      </c>
      <c r="DP44" s="267">
        <v>52858</v>
      </c>
      <c r="DQ44" s="266">
        <v>25006</v>
      </c>
      <c r="DR44" s="267">
        <v>25790</v>
      </c>
      <c r="DS44" s="267">
        <v>77864</v>
      </c>
      <c r="DT44" s="178">
        <v>-51240</v>
      </c>
      <c r="DU44" s="267">
        <v>-25450</v>
      </c>
      <c r="DV44" s="267">
        <v>26624</v>
      </c>
    </row>
    <row r="45" spans="1:126">
      <c r="A45" s="268" t="s">
        <v>248</v>
      </c>
      <c r="B45" s="269" t="s">
        <v>389</v>
      </c>
      <c r="C45" s="265">
        <v>0</v>
      </c>
      <c r="D45" s="178">
        <v>0</v>
      </c>
      <c r="E45" s="178">
        <v>0</v>
      </c>
      <c r="F45" s="178">
        <v>0</v>
      </c>
      <c r="G45" s="178">
        <v>1</v>
      </c>
      <c r="H45" s="178">
        <v>0</v>
      </c>
      <c r="I45" s="178">
        <v>0</v>
      </c>
      <c r="J45" s="178">
        <v>0</v>
      </c>
      <c r="K45" s="178">
        <v>0</v>
      </c>
      <c r="L45" s="178">
        <v>0</v>
      </c>
      <c r="M45" s="178">
        <v>0</v>
      </c>
      <c r="N45" s="178">
        <v>0</v>
      </c>
      <c r="O45" s="178">
        <v>0</v>
      </c>
      <c r="P45" s="178">
        <v>4</v>
      </c>
      <c r="Q45" s="178">
        <v>7</v>
      </c>
      <c r="R45" s="178">
        <v>0</v>
      </c>
      <c r="S45" s="178">
        <v>0</v>
      </c>
      <c r="T45" s="178">
        <v>0</v>
      </c>
      <c r="U45" s="178">
        <v>0</v>
      </c>
      <c r="V45" s="178">
        <v>0</v>
      </c>
      <c r="W45" s="178">
        <v>0</v>
      </c>
      <c r="X45" s="178">
        <v>0</v>
      </c>
      <c r="Y45" s="178">
        <v>0</v>
      </c>
      <c r="Z45" s="178">
        <v>0</v>
      </c>
      <c r="AA45" s="178">
        <v>0</v>
      </c>
      <c r="AB45" s="178">
        <v>0</v>
      </c>
      <c r="AC45" s="178">
        <v>0</v>
      </c>
      <c r="AD45" s="178">
        <v>0</v>
      </c>
      <c r="AE45" s="178">
        <v>0</v>
      </c>
      <c r="AF45" s="178">
        <v>0</v>
      </c>
      <c r="AG45" s="178">
        <v>0</v>
      </c>
      <c r="AH45" s="178">
        <v>0</v>
      </c>
      <c r="AI45" s="178">
        <v>4</v>
      </c>
      <c r="AJ45" s="178">
        <v>0</v>
      </c>
      <c r="AK45" s="178">
        <v>0</v>
      </c>
      <c r="AL45" s="178">
        <v>0</v>
      </c>
      <c r="AM45" s="178">
        <v>0</v>
      </c>
      <c r="AN45" s="178">
        <v>0</v>
      </c>
      <c r="AO45" s="178">
        <v>0</v>
      </c>
      <c r="AP45" s="178">
        <v>0</v>
      </c>
      <c r="AQ45" s="178">
        <v>0</v>
      </c>
      <c r="AR45" s="178">
        <v>754</v>
      </c>
      <c r="AS45" s="178">
        <v>37</v>
      </c>
      <c r="AT45" s="178">
        <v>25</v>
      </c>
      <c r="AU45" s="178">
        <v>14</v>
      </c>
      <c r="AV45" s="178">
        <v>0</v>
      </c>
      <c r="AW45" s="178">
        <v>0</v>
      </c>
      <c r="AX45" s="178">
        <v>12</v>
      </c>
      <c r="AY45" s="178">
        <v>0</v>
      </c>
      <c r="AZ45" s="178">
        <v>0</v>
      </c>
      <c r="BA45" s="178">
        <v>0</v>
      </c>
      <c r="BB45" s="178">
        <v>0</v>
      </c>
      <c r="BC45" s="178">
        <v>2</v>
      </c>
      <c r="BD45" s="178">
        <v>0</v>
      </c>
      <c r="BE45" s="178">
        <v>0</v>
      </c>
      <c r="BF45" s="178">
        <v>0</v>
      </c>
      <c r="BG45" s="178">
        <v>0</v>
      </c>
      <c r="BH45" s="178">
        <v>4</v>
      </c>
      <c r="BI45" s="178">
        <v>10</v>
      </c>
      <c r="BJ45" s="178">
        <v>845</v>
      </c>
      <c r="BK45" s="178">
        <v>0</v>
      </c>
      <c r="BL45" s="178">
        <v>15801</v>
      </c>
      <c r="BM45" s="178">
        <v>9130</v>
      </c>
      <c r="BN45" s="178">
        <v>6265</v>
      </c>
      <c r="BO45" s="178">
        <v>3979</v>
      </c>
      <c r="BP45" s="178">
        <v>0</v>
      </c>
      <c r="BQ45" s="178">
        <v>0</v>
      </c>
      <c r="BR45" s="178">
        <v>0</v>
      </c>
      <c r="BS45" s="178">
        <v>0</v>
      </c>
      <c r="BT45" s="178">
        <v>0</v>
      </c>
      <c r="BU45" s="178">
        <v>0</v>
      </c>
      <c r="BV45" s="178">
        <v>0</v>
      </c>
      <c r="BW45" s="178">
        <v>5</v>
      </c>
      <c r="BX45" s="178">
        <v>3</v>
      </c>
      <c r="BY45" s="178">
        <v>0</v>
      </c>
      <c r="BZ45" s="178">
        <v>0</v>
      </c>
      <c r="CA45" s="178">
        <v>0</v>
      </c>
      <c r="CB45" s="178">
        <v>1</v>
      </c>
      <c r="CC45" s="178">
        <v>0</v>
      </c>
      <c r="CD45" s="178">
        <v>0</v>
      </c>
      <c r="CE45" s="178">
        <v>0</v>
      </c>
      <c r="CF45" s="178">
        <v>0</v>
      </c>
      <c r="CG45" s="178">
        <v>0</v>
      </c>
      <c r="CH45" s="178">
        <v>0</v>
      </c>
      <c r="CI45" s="178">
        <v>0</v>
      </c>
      <c r="CJ45" s="178">
        <v>0</v>
      </c>
      <c r="CK45" s="178">
        <v>0</v>
      </c>
      <c r="CL45" s="178">
        <v>0</v>
      </c>
      <c r="CM45" s="178">
        <v>3</v>
      </c>
      <c r="CN45" s="178">
        <v>0</v>
      </c>
      <c r="CO45" s="178">
        <v>0</v>
      </c>
      <c r="CP45" s="178">
        <v>0</v>
      </c>
      <c r="CQ45" s="178">
        <v>0</v>
      </c>
      <c r="CR45" s="178">
        <v>0</v>
      </c>
      <c r="CS45" s="178">
        <v>0</v>
      </c>
      <c r="CT45" s="178">
        <v>0</v>
      </c>
      <c r="CU45" s="178">
        <v>3</v>
      </c>
      <c r="CV45" s="178">
        <v>0</v>
      </c>
      <c r="CW45" s="178">
        <v>10</v>
      </c>
      <c r="CX45" s="178">
        <v>0</v>
      </c>
      <c r="CY45" s="178">
        <v>0</v>
      </c>
      <c r="CZ45" s="178">
        <v>0</v>
      </c>
      <c r="DA45" s="178">
        <v>0</v>
      </c>
      <c r="DB45" s="178">
        <v>0</v>
      </c>
      <c r="DC45" s="178">
        <v>0</v>
      </c>
      <c r="DD45" s="178">
        <v>0</v>
      </c>
      <c r="DE45" s="178">
        <v>0</v>
      </c>
      <c r="DF45" s="266">
        <v>15</v>
      </c>
      <c r="DG45" s="267">
        <v>36934</v>
      </c>
      <c r="DH45" s="178">
        <v>0</v>
      </c>
      <c r="DI45" s="178">
        <v>191</v>
      </c>
      <c r="DJ45" s="178">
        <v>5</v>
      </c>
      <c r="DK45" s="178">
        <v>0</v>
      </c>
      <c r="DL45" s="178">
        <v>3</v>
      </c>
      <c r="DM45" s="178">
        <v>283</v>
      </c>
      <c r="DN45" s="266">
        <v>-207</v>
      </c>
      <c r="DO45" s="267">
        <v>275</v>
      </c>
      <c r="DP45" s="267">
        <v>37209</v>
      </c>
      <c r="DQ45" s="266">
        <v>37953</v>
      </c>
      <c r="DR45" s="267">
        <v>38228</v>
      </c>
      <c r="DS45" s="267">
        <v>75162</v>
      </c>
      <c r="DT45" s="178">
        <v>-29056</v>
      </c>
      <c r="DU45" s="267">
        <v>9172</v>
      </c>
      <c r="DV45" s="267">
        <v>46106</v>
      </c>
    </row>
    <row r="46" spans="1:126">
      <c r="A46" s="268" t="s">
        <v>249</v>
      </c>
      <c r="B46" s="269" t="s">
        <v>35</v>
      </c>
      <c r="C46" s="265">
        <v>697</v>
      </c>
      <c r="D46" s="178">
        <v>8</v>
      </c>
      <c r="E46" s="178">
        <v>0</v>
      </c>
      <c r="F46" s="178">
        <v>10</v>
      </c>
      <c r="G46" s="178">
        <v>3</v>
      </c>
      <c r="H46" s="178">
        <v>11</v>
      </c>
      <c r="I46" s="178">
        <v>18</v>
      </c>
      <c r="J46" s="178">
        <v>1624</v>
      </c>
      <c r="K46" s="178">
        <v>2558</v>
      </c>
      <c r="L46" s="178">
        <v>0</v>
      </c>
      <c r="M46" s="178">
        <v>0</v>
      </c>
      <c r="N46" s="178">
        <v>4</v>
      </c>
      <c r="O46" s="178">
        <v>103</v>
      </c>
      <c r="P46" s="178">
        <v>171</v>
      </c>
      <c r="Q46" s="178">
        <v>513</v>
      </c>
      <c r="R46" s="178">
        <v>2</v>
      </c>
      <c r="S46" s="178">
        <v>107</v>
      </c>
      <c r="T46" s="178">
        <v>12</v>
      </c>
      <c r="U46" s="178">
        <v>0</v>
      </c>
      <c r="V46" s="178">
        <v>60</v>
      </c>
      <c r="W46" s="178">
        <v>0</v>
      </c>
      <c r="X46" s="178">
        <v>8</v>
      </c>
      <c r="Y46" s="178">
        <v>0</v>
      </c>
      <c r="Z46" s="178">
        <v>0</v>
      </c>
      <c r="AA46" s="178">
        <v>6335</v>
      </c>
      <c r="AB46" s="178">
        <v>416</v>
      </c>
      <c r="AC46" s="178">
        <v>0</v>
      </c>
      <c r="AD46" s="178">
        <v>0</v>
      </c>
      <c r="AE46" s="178">
        <v>130</v>
      </c>
      <c r="AF46" s="178">
        <v>86</v>
      </c>
      <c r="AG46" s="178">
        <v>168</v>
      </c>
      <c r="AH46" s="178">
        <v>257</v>
      </c>
      <c r="AI46" s="178">
        <v>181</v>
      </c>
      <c r="AJ46" s="178">
        <v>10</v>
      </c>
      <c r="AK46" s="178">
        <v>219</v>
      </c>
      <c r="AL46" s="178">
        <v>0</v>
      </c>
      <c r="AM46" s="178">
        <v>0</v>
      </c>
      <c r="AN46" s="178">
        <v>94</v>
      </c>
      <c r="AO46" s="178">
        <v>2</v>
      </c>
      <c r="AP46" s="178">
        <v>0</v>
      </c>
      <c r="AQ46" s="178">
        <v>77</v>
      </c>
      <c r="AR46" s="178">
        <v>1978</v>
      </c>
      <c r="AS46" s="178">
        <v>2108</v>
      </c>
      <c r="AT46" s="178">
        <v>1348</v>
      </c>
      <c r="AU46" s="178">
        <v>4501</v>
      </c>
      <c r="AV46" s="178">
        <v>1819</v>
      </c>
      <c r="AW46" s="178">
        <v>538</v>
      </c>
      <c r="AX46" s="178">
        <v>11291</v>
      </c>
      <c r="AY46" s="178">
        <v>3362</v>
      </c>
      <c r="AZ46" s="178">
        <v>76</v>
      </c>
      <c r="BA46" s="178">
        <v>248</v>
      </c>
      <c r="BB46" s="178">
        <v>442</v>
      </c>
      <c r="BC46" s="178">
        <v>746</v>
      </c>
      <c r="BD46" s="178">
        <v>1742</v>
      </c>
      <c r="BE46" s="178">
        <v>0</v>
      </c>
      <c r="BF46" s="178">
        <v>15</v>
      </c>
      <c r="BG46" s="178">
        <v>993</v>
      </c>
      <c r="BH46" s="178">
        <v>26</v>
      </c>
      <c r="BI46" s="178">
        <v>84</v>
      </c>
      <c r="BJ46" s="178">
        <v>2743</v>
      </c>
      <c r="BK46" s="178">
        <v>0</v>
      </c>
      <c r="BL46" s="178">
        <v>3667</v>
      </c>
      <c r="BM46" s="178">
        <v>6567</v>
      </c>
      <c r="BN46" s="178">
        <v>1266</v>
      </c>
      <c r="BO46" s="178">
        <v>270</v>
      </c>
      <c r="BP46" s="178">
        <v>61</v>
      </c>
      <c r="BQ46" s="178">
        <v>16</v>
      </c>
      <c r="BR46" s="178">
        <v>32</v>
      </c>
      <c r="BS46" s="178">
        <v>7</v>
      </c>
      <c r="BT46" s="178">
        <v>1623</v>
      </c>
      <c r="BU46" s="178">
        <v>26</v>
      </c>
      <c r="BV46" s="178">
        <v>1</v>
      </c>
      <c r="BW46" s="178">
        <v>13</v>
      </c>
      <c r="BX46" s="178">
        <v>163</v>
      </c>
      <c r="BY46" s="178">
        <v>3</v>
      </c>
      <c r="BZ46" s="178">
        <v>189</v>
      </c>
      <c r="CA46" s="178">
        <v>0</v>
      </c>
      <c r="CB46" s="178">
        <v>4</v>
      </c>
      <c r="CC46" s="178">
        <v>0</v>
      </c>
      <c r="CD46" s="178">
        <v>0</v>
      </c>
      <c r="CE46" s="178">
        <v>25</v>
      </c>
      <c r="CF46" s="178">
        <v>73</v>
      </c>
      <c r="CG46" s="178">
        <v>0</v>
      </c>
      <c r="CH46" s="178">
        <v>68</v>
      </c>
      <c r="CI46" s="178">
        <v>2</v>
      </c>
      <c r="CJ46" s="178">
        <v>7</v>
      </c>
      <c r="CK46" s="178">
        <v>1</v>
      </c>
      <c r="CL46" s="178">
        <v>4</v>
      </c>
      <c r="CM46" s="178">
        <v>1559</v>
      </c>
      <c r="CN46" s="178">
        <v>41</v>
      </c>
      <c r="CO46" s="178">
        <v>10</v>
      </c>
      <c r="CP46" s="178">
        <v>119</v>
      </c>
      <c r="CQ46" s="178">
        <v>2</v>
      </c>
      <c r="CR46" s="178">
        <v>68</v>
      </c>
      <c r="CS46" s="178">
        <v>51</v>
      </c>
      <c r="CT46" s="178">
        <v>142</v>
      </c>
      <c r="CU46" s="178">
        <v>42</v>
      </c>
      <c r="CV46" s="178">
        <v>0</v>
      </c>
      <c r="CW46" s="178">
        <v>239</v>
      </c>
      <c r="CX46" s="178">
        <v>78</v>
      </c>
      <c r="CY46" s="178">
        <v>42</v>
      </c>
      <c r="CZ46" s="178">
        <v>255</v>
      </c>
      <c r="DA46" s="178">
        <v>112</v>
      </c>
      <c r="DB46" s="178">
        <v>5</v>
      </c>
      <c r="DC46" s="178">
        <v>0</v>
      </c>
      <c r="DD46" s="178">
        <v>210</v>
      </c>
      <c r="DE46" s="178">
        <v>4</v>
      </c>
      <c r="DF46" s="266">
        <v>159</v>
      </c>
      <c r="DG46" s="267">
        <v>65170</v>
      </c>
      <c r="DH46" s="178">
        <v>259</v>
      </c>
      <c r="DI46" s="178">
        <v>1801</v>
      </c>
      <c r="DJ46" s="178">
        <v>0</v>
      </c>
      <c r="DK46" s="178">
        <v>0</v>
      </c>
      <c r="DL46" s="178">
        <v>154</v>
      </c>
      <c r="DM46" s="178">
        <v>2606</v>
      </c>
      <c r="DN46" s="266">
        <v>-100</v>
      </c>
      <c r="DO46" s="267">
        <v>4720</v>
      </c>
      <c r="DP46" s="267">
        <v>69890</v>
      </c>
      <c r="DQ46" s="266">
        <v>31301</v>
      </c>
      <c r="DR46" s="267">
        <v>36021</v>
      </c>
      <c r="DS46" s="267">
        <v>101191</v>
      </c>
      <c r="DT46" s="178">
        <v>-61431</v>
      </c>
      <c r="DU46" s="267">
        <v>-25410</v>
      </c>
      <c r="DV46" s="267">
        <v>39760</v>
      </c>
    </row>
    <row r="47" spans="1:126">
      <c r="A47" s="268" t="s">
        <v>250</v>
      </c>
      <c r="B47" s="269" t="s">
        <v>251</v>
      </c>
      <c r="C47" s="265">
        <v>0</v>
      </c>
      <c r="D47" s="178">
        <v>0</v>
      </c>
      <c r="E47" s="178">
        <v>0</v>
      </c>
      <c r="F47" s="178">
        <v>0</v>
      </c>
      <c r="G47" s="178">
        <v>0</v>
      </c>
      <c r="H47" s="178">
        <v>1</v>
      </c>
      <c r="I47" s="178">
        <v>8</v>
      </c>
      <c r="J47" s="178">
        <v>0</v>
      </c>
      <c r="K47" s="178">
        <v>0</v>
      </c>
      <c r="L47" s="178">
        <v>0</v>
      </c>
      <c r="M47" s="178">
        <v>0</v>
      </c>
      <c r="N47" s="178">
        <v>0</v>
      </c>
      <c r="O47" s="178">
        <v>0</v>
      </c>
      <c r="P47" s="178">
        <v>3</v>
      </c>
      <c r="Q47" s="178">
        <v>7</v>
      </c>
      <c r="R47" s="178">
        <v>0</v>
      </c>
      <c r="S47" s="178">
        <v>0</v>
      </c>
      <c r="T47" s="178">
        <v>0</v>
      </c>
      <c r="U47" s="178">
        <v>0</v>
      </c>
      <c r="V47" s="178">
        <v>0</v>
      </c>
      <c r="W47" s="178">
        <v>0</v>
      </c>
      <c r="X47" s="178">
        <v>0</v>
      </c>
      <c r="Y47" s="178">
        <v>0</v>
      </c>
      <c r="Z47" s="178">
        <v>0</v>
      </c>
      <c r="AA47" s="178">
        <v>0</v>
      </c>
      <c r="AB47" s="178">
        <v>6</v>
      </c>
      <c r="AC47" s="178">
        <v>0</v>
      </c>
      <c r="AD47" s="178">
        <v>0</v>
      </c>
      <c r="AE47" s="178">
        <v>27</v>
      </c>
      <c r="AF47" s="178">
        <v>0</v>
      </c>
      <c r="AG47" s="178">
        <v>0</v>
      </c>
      <c r="AH47" s="178">
        <v>0</v>
      </c>
      <c r="AI47" s="178">
        <v>0</v>
      </c>
      <c r="AJ47" s="178">
        <v>2</v>
      </c>
      <c r="AK47" s="178">
        <v>36</v>
      </c>
      <c r="AL47" s="178">
        <v>0</v>
      </c>
      <c r="AM47" s="178">
        <v>0</v>
      </c>
      <c r="AN47" s="178">
        <v>13</v>
      </c>
      <c r="AO47" s="178">
        <v>0</v>
      </c>
      <c r="AP47" s="178">
        <v>0</v>
      </c>
      <c r="AQ47" s="178">
        <v>0</v>
      </c>
      <c r="AR47" s="178">
        <v>36</v>
      </c>
      <c r="AS47" s="178">
        <v>21</v>
      </c>
      <c r="AT47" s="178">
        <v>4988</v>
      </c>
      <c r="AU47" s="178">
        <v>7122</v>
      </c>
      <c r="AV47" s="178">
        <v>593</v>
      </c>
      <c r="AW47" s="178">
        <v>81</v>
      </c>
      <c r="AX47" s="178">
        <v>799</v>
      </c>
      <c r="AY47" s="178">
        <v>1871</v>
      </c>
      <c r="AZ47" s="178">
        <v>57</v>
      </c>
      <c r="BA47" s="178">
        <v>28</v>
      </c>
      <c r="BB47" s="178">
        <v>0</v>
      </c>
      <c r="BC47" s="178">
        <v>62</v>
      </c>
      <c r="BD47" s="178">
        <v>26</v>
      </c>
      <c r="BE47" s="178">
        <v>0</v>
      </c>
      <c r="BF47" s="178">
        <v>3</v>
      </c>
      <c r="BG47" s="178">
        <v>839</v>
      </c>
      <c r="BH47" s="178">
        <v>22</v>
      </c>
      <c r="BI47" s="178">
        <v>135</v>
      </c>
      <c r="BJ47" s="178">
        <v>343</v>
      </c>
      <c r="BK47" s="178">
        <v>0</v>
      </c>
      <c r="BL47" s="178">
        <v>2282</v>
      </c>
      <c r="BM47" s="178">
        <v>68</v>
      </c>
      <c r="BN47" s="178">
        <v>763</v>
      </c>
      <c r="BO47" s="178">
        <v>339</v>
      </c>
      <c r="BP47" s="178">
        <v>0</v>
      </c>
      <c r="BQ47" s="178">
        <v>0</v>
      </c>
      <c r="BR47" s="178">
        <v>447</v>
      </c>
      <c r="BS47" s="178">
        <v>0</v>
      </c>
      <c r="BT47" s="178">
        <v>2</v>
      </c>
      <c r="BU47" s="178">
        <v>0</v>
      </c>
      <c r="BV47" s="178">
        <v>0</v>
      </c>
      <c r="BW47" s="178">
        <v>0</v>
      </c>
      <c r="BX47" s="178">
        <v>0</v>
      </c>
      <c r="BY47" s="178">
        <v>1</v>
      </c>
      <c r="BZ47" s="178">
        <v>0</v>
      </c>
      <c r="CA47" s="178">
        <v>0</v>
      </c>
      <c r="CB47" s="178">
        <v>0</v>
      </c>
      <c r="CC47" s="178">
        <v>0</v>
      </c>
      <c r="CD47" s="178">
        <v>0</v>
      </c>
      <c r="CE47" s="178">
        <v>1</v>
      </c>
      <c r="CF47" s="178">
        <v>6</v>
      </c>
      <c r="CG47" s="178">
        <v>0</v>
      </c>
      <c r="CH47" s="178">
        <v>0</v>
      </c>
      <c r="CI47" s="178">
        <v>0</v>
      </c>
      <c r="CJ47" s="178">
        <v>0</v>
      </c>
      <c r="CK47" s="178">
        <v>0</v>
      </c>
      <c r="CL47" s="178">
        <v>0</v>
      </c>
      <c r="CM47" s="178">
        <v>126</v>
      </c>
      <c r="CN47" s="178">
        <v>0</v>
      </c>
      <c r="CO47" s="178">
        <v>0</v>
      </c>
      <c r="CP47" s="178">
        <v>0</v>
      </c>
      <c r="CQ47" s="178">
        <v>0</v>
      </c>
      <c r="CR47" s="178">
        <v>0</v>
      </c>
      <c r="CS47" s="178">
        <v>0</v>
      </c>
      <c r="CT47" s="178">
        <v>0</v>
      </c>
      <c r="CU47" s="178">
        <v>0</v>
      </c>
      <c r="CV47" s="178">
        <v>0</v>
      </c>
      <c r="CW47" s="178">
        <v>1915</v>
      </c>
      <c r="CX47" s="178">
        <v>19</v>
      </c>
      <c r="CY47" s="178">
        <v>0</v>
      </c>
      <c r="CZ47" s="178">
        <v>0</v>
      </c>
      <c r="DA47" s="178">
        <v>0</v>
      </c>
      <c r="DB47" s="178">
        <v>0</v>
      </c>
      <c r="DC47" s="178">
        <v>0</v>
      </c>
      <c r="DD47" s="178">
        <v>2</v>
      </c>
      <c r="DE47" s="178">
        <v>0</v>
      </c>
      <c r="DF47" s="266">
        <v>0</v>
      </c>
      <c r="DG47" s="267">
        <v>23100</v>
      </c>
      <c r="DH47" s="178">
        <v>0</v>
      </c>
      <c r="DI47" s="178">
        <v>137</v>
      </c>
      <c r="DJ47" s="178">
        <v>0</v>
      </c>
      <c r="DK47" s="178">
        <v>0</v>
      </c>
      <c r="DL47" s="178">
        <v>3156</v>
      </c>
      <c r="DM47" s="178">
        <v>33369</v>
      </c>
      <c r="DN47" s="266">
        <v>280</v>
      </c>
      <c r="DO47" s="267">
        <v>36942</v>
      </c>
      <c r="DP47" s="267">
        <v>60042</v>
      </c>
      <c r="DQ47" s="266">
        <v>50016</v>
      </c>
      <c r="DR47" s="267">
        <v>86958</v>
      </c>
      <c r="DS47" s="267">
        <v>110058</v>
      </c>
      <c r="DT47" s="178">
        <v>-55924</v>
      </c>
      <c r="DU47" s="267">
        <v>31034</v>
      </c>
      <c r="DV47" s="267">
        <v>54134</v>
      </c>
    </row>
    <row r="48" spans="1:126">
      <c r="A48" s="268" t="s">
        <v>252</v>
      </c>
      <c r="B48" s="269" t="s">
        <v>253</v>
      </c>
      <c r="C48" s="265">
        <v>0</v>
      </c>
      <c r="D48" s="178">
        <v>0</v>
      </c>
      <c r="E48" s="178">
        <v>0</v>
      </c>
      <c r="F48" s="178">
        <v>1</v>
      </c>
      <c r="G48" s="178">
        <v>0</v>
      </c>
      <c r="H48" s="178">
        <v>1</v>
      </c>
      <c r="I48" s="178">
        <v>2</v>
      </c>
      <c r="J48" s="178">
        <v>0</v>
      </c>
      <c r="K48" s="178">
        <v>0</v>
      </c>
      <c r="L48" s="178">
        <v>0</v>
      </c>
      <c r="M48" s="178">
        <v>0</v>
      </c>
      <c r="N48" s="178">
        <v>0</v>
      </c>
      <c r="O48" s="178">
        <v>0</v>
      </c>
      <c r="P48" s="178">
        <v>3</v>
      </c>
      <c r="Q48" s="178">
        <v>6</v>
      </c>
      <c r="R48" s="178">
        <v>0</v>
      </c>
      <c r="S48" s="178">
        <v>0</v>
      </c>
      <c r="T48" s="178">
        <v>0</v>
      </c>
      <c r="U48" s="178">
        <v>0</v>
      </c>
      <c r="V48" s="178">
        <v>0</v>
      </c>
      <c r="W48" s="178">
        <v>0</v>
      </c>
      <c r="X48" s="178">
        <v>0</v>
      </c>
      <c r="Y48" s="178">
        <v>0</v>
      </c>
      <c r="Z48" s="178">
        <v>0</v>
      </c>
      <c r="AA48" s="178">
        <v>0</v>
      </c>
      <c r="AB48" s="178">
        <v>0</v>
      </c>
      <c r="AC48" s="178">
        <v>0</v>
      </c>
      <c r="AD48" s="178">
        <v>0</v>
      </c>
      <c r="AE48" s="178">
        <v>214</v>
      </c>
      <c r="AF48" s="178">
        <v>0</v>
      </c>
      <c r="AG48" s="178">
        <v>0</v>
      </c>
      <c r="AH48" s="178">
        <v>0</v>
      </c>
      <c r="AI48" s="178">
        <v>0</v>
      </c>
      <c r="AJ48" s="178">
        <v>2</v>
      </c>
      <c r="AK48" s="178">
        <v>42</v>
      </c>
      <c r="AL48" s="178">
        <v>0</v>
      </c>
      <c r="AM48" s="178">
        <v>0</v>
      </c>
      <c r="AN48" s="178">
        <v>13</v>
      </c>
      <c r="AO48" s="178">
        <v>2</v>
      </c>
      <c r="AP48" s="178">
        <v>0</v>
      </c>
      <c r="AQ48" s="178">
        <v>7</v>
      </c>
      <c r="AR48" s="178">
        <v>8</v>
      </c>
      <c r="AS48" s="178">
        <v>21</v>
      </c>
      <c r="AT48" s="178">
        <v>185</v>
      </c>
      <c r="AU48" s="178">
        <v>20708</v>
      </c>
      <c r="AV48" s="178">
        <v>76</v>
      </c>
      <c r="AW48" s="178">
        <v>161</v>
      </c>
      <c r="AX48" s="178">
        <v>819</v>
      </c>
      <c r="AY48" s="178">
        <v>269</v>
      </c>
      <c r="AZ48" s="178">
        <v>4</v>
      </c>
      <c r="BA48" s="178">
        <v>27</v>
      </c>
      <c r="BB48" s="178">
        <v>0</v>
      </c>
      <c r="BC48" s="178">
        <v>24</v>
      </c>
      <c r="BD48" s="178">
        <v>116</v>
      </c>
      <c r="BE48" s="178">
        <v>0</v>
      </c>
      <c r="BF48" s="178">
        <v>1</v>
      </c>
      <c r="BG48" s="178">
        <v>83</v>
      </c>
      <c r="BH48" s="178">
        <v>2</v>
      </c>
      <c r="BI48" s="178">
        <v>22</v>
      </c>
      <c r="BJ48" s="178">
        <v>58</v>
      </c>
      <c r="BK48" s="178">
        <v>0</v>
      </c>
      <c r="BL48" s="178">
        <v>4</v>
      </c>
      <c r="BM48" s="178">
        <v>10</v>
      </c>
      <c r="BN48" s="178">
        <v>28</v>
      </c>
      <c r="BO48" s="178">
        <v>0</v>
      </c>
      <c r="BP48" s="178">
        <v>0</v>
      </c>
      <c r="BQ48" s="178">
        <v>0</v>
      </c>
      <c r="BR48" s="178">
        <v>12</v>
      </c>
      <c r="BS48" s="178">
        <v>0</v>
      </c>
      <c r="BT48" s="178">
        <v>2</v>
      </c>
      <c r="BU48" s="178">
        <v>0</v>
      </c>
      <c r="BV48" s="178">
        <v>0</v>
      </c>
      <c r="BW48" s="178">
        <v>0</v>
      </c>
      <c r="BX48" s="178">
        <v>0</v>
      </c>
      <c r="BY48" s="178">
        <v>0</v>
      </c>
      <c r="BZ48" s="178">
        <v>2</v>
      </c>
      <c r="CA48" s="178">
        <v>0</v>
      </c>
      <c r="CB48" s="178">
        <v>0</v>
      </c>
      <c r="CC48" s="178">
        <v>0</v>
      </c>
      <c r="CD48" s="178">
        <v>0</v>
      </c>
      <c r="CE48" s="178">
        <v>1</v>
      </c>
      <c r="CF48" s="178">
        <v>3</v>
      </c>
      <c r="CG48" s="178">
        <v>0</v>
      </c>
      <c r="CH48" s="178">
        <v>0</v>
      </c>
      <c r="CI48" s="178">
        <v>0</v>
      </c>
      <c r="CJ48" s="178">
        <v>0</v>
      </c>
      <c r="CK48" s="178">
        <v>0</v>
      </c>
      <c r="CL48" s="178">
        <v>0</v>
      </c>
      <c r="CM48" s="178">
        <v>9</v>
      </c>
      <c r="CN48" s="178">
        <v>0</v>
      </c>
      <c r="CO48" s="178">
        <v>0</v>
      </c>
      <c r="CP48" s="178">
        <v>0</v>
      </c>
      <c r="CQ48" s="178">
        <v>0</v>
      </c>
      <c r="CR48" s="178">
        <v>0</v>
      </c>
      <c r="CS48" s="178">
        <v>0</v>
      </c>
      <c r="CT48" s="178">
        <v>0</v>
      </c>
      <c r="CU48" s="178">
        <v>5</v>
      </c>
      <c r="CV48" s="178">
        <v>0</v>
      </c>
      <c r="CW48" s="178">
        <v>3002</v>
      </c>
      <c r="CX48" s="178">
        <v>1</v>
      </c>
      <c r="CY48" s="178">
        <v>0</v>
      </c>
      <c r="CZ48" s="178">
        <v>0</v>
      </c>
      <c r="DA48" s="178">
        <v>0</v>
      </c>
      <c r="DB48" s="178">
        <v>0</v>
      </c>
      <c r="DC48" s="178">
        <v>0</v>
      </c>
      <c r="DD48" s="178">
        <v>1</v>
      </c>
      <c r="DE48" s="178">
        <v>0</v>
      </c>
      <c r="DF48" s="266">
        <v>0</v>
      </c>
      <c r="DG48" s="267">
        <v>25957</v>
      </c>
      <c r="DH48" s="178">
        <v>0</v>
      </c>
      <c r="DI48" s="178">
        <v>27</v>
      </c>
      <c r="DJ48" s="178">
        <v>0</v>
      </c>
      <c r="DK48" s="178">
        <v>0</v>
      </c>
      <c r="DL48" s="178">
        <v>995</v>
      </c>
      <c r="DM48" s="178">
        <v>107447</v>
      </c>
      <c r="DN48" s="266">
        <v>-112</v>
      </c>
      <c r="DO48" s="267">
        <v>108357</v>
      </c>
      <c r="DP48" s="267">
        <v>134314</v>
      </c>
      <c r="DQ48" s="266">
        <v>165037</v>
      </c>
      <c r="DR48" s="267">
        <v>273394</v>
      </c>
      <c r="DS48" s="267">
        <v>299351</v>
      </c>
      <c r="DT48" s="178">
        <v>-121112</v>
      </c>
      <c r="DU48" s="267">
        <v>152282</v>
      </c>
      <c r="DV48" s="267">
        <v>178239</v>
      </c>
    </row>
    <row r="49" spans="1:126">
      <c r="A49" s="268" t="s">
        <v>254</v>
      </c>
      <c r="B49" s="269" t="s">
        <v>255</v>
      </c>
      <c r="C49" s="265">
        <v>1</v>
      </c>
      <c r="D49" s="178">
        <v>0</v>
      </c>
      <c r="E49" s="178">
        <v>4</v>
      </c>
      <c r="F49" s="178">
        <v>0</v>
      </c>
      <c r="G49" s="178">
        <v>0</v>
      </c>
      <c r="H49" s="178">
        <v>0</v>
      </c>
      <c r="I49" s="178">
        <v>0</v>
      </c>
      <c r="J49" s="178">
        <v>0</v>
      </c>
      <c r="K49" s="178">
        <v>0</v>
      </c>
      <c r="L49" s="178">
        <v>0</v>
      </c>
      <c r="M49" s="178">
        <v>0</v>
      </c>
      <c r="N49" s="178">
        <v>0</v>
      </c>
      <c r="O49" s="178">
        <v>0</v>
      </c>
      <c r="P49" s="178">
        <v>0</v>
      </c>
      <c r="Q49" s="178">
        <v>0</v>
      </c>
      <c r="R49" s="178">
        <v>0</v>
      </c>
      <c r="S49" s="178">
        <v>0</v>
      </c>
      <c r="T49" s="178">
        <v>0</v>
      </c>
      <c r="U49" s="178">
        <v>0</v>
      </c>
      <c r="V49" s="178">
        <v>0</v>
      </c>
      <c r="W49" s="178">
        <v>0</v>
      </c>
      <c r="X49" s="178">
        <v>0</v>
      </c>
      <c r="Y49" s="178">
        <v>0</v>
      </c>
      <c r="Z49" s="178">
        <v>0</v>
      </c>
      <c r="AA49" s="178">
        <v>0</v>
      </c>
      <c r="AB49" s="178">
        <v>0</v>
      </c>
      <c r="AC49" s="178">
        <v>0</v>
      </c>
      <c r="AD49" s="178">
        <v>0</v>
      </c>
      <c r="AE49" s="178">
        <v>0</v>
      </c>
      <c r="AF49" s="178">
        <v>0</v>
      </c>
      <c r="AG49" s="178">
        <v>0</v>
      </c>
      <c r="AH49" s="178">
        <v>0</v>
      </c>
      <c r="AI49" s="178">
        <v>0</v>
      </c>
      <c r="AJ49" s="178">
        <v>0</v>
      </c>
      <c r="AK49" s="178">
        <v>0</v>
      </c>
      <c r="AL49" s="178">
        <v>0</v>
      </c>
      <c r="AM49" s="178">
        <v>0</v>
      </c>
      <c r="AN49" s="178">
        <v>0</v>
      </c>
      <c r="AO49" s="178">
        <v>0</v>
      </c>
      <c r="AP49" s="178">
        <v>0</v>
      </c>
      <c r="AQ49" s="178">
        <v>0</v>
      </c>
      <c r="AR49" s="178">
        <v>1</v>
      </c>
      <c r="AS49" s="178">
        <v>0</v>
      </c>
      <c r="AT49" s="178">
        <v>57</v>
      </c>
      <c r="AU49" s="178">
        <v>1216</v>
      </c>
      <c r="AV49" s="178">
        <v>3486</v>
      </c>
      <c r="AW49" s="178">
        <v>0</v>
      </c>
      <c r="AX49" s="178">
        <v>0</v>
      </c>
      <c r="AY49" s="178">
        <v>81</v>
      </c>
      <c r="AZ49" s="178">
        <v>0</v>
      </c>
      <c r="BA49" s="178">
        <v>7</v>
      </c>
      <c r="BB49" s="178">
        <v>0</v>
      </c>
      <c r="BC49" s="178">
        <v>10</v>
      </c>
      <c r="BD49" s="178">
        <v>28</v>
      </c>
      <c r="BE49" s="178">
        <v>0</v>
      </c>
      <c r="BF49" s="178">
        <v>0</v>
      </c>
      <c r="BG49" s="178">
        <v>20</v>
      </c>
      <c r="BH49" s="178">
        <v>0</v>
      </c>
      <c r="BI49" s="178">
        <v>0</v>
      </c>
      <c r="BJ49" s="178">
        <v>28</v>
      </c>
      <c r="BK49" s="178">
        <v>0</v>
      </c>
      <c r="BL49" s="178">
        <v>83</v>
      </c>
      <c r="BM49" s="178">
        <v>0</v>
      </c>
      <c r="BN49" s="178">
        <v>9</v>
      </c>
      <c r="BO49" s="178">
        <v>0</v>
      </c>
      <c r="BP49" s="178">
        <v>0</v>
      </c>
      <c r="BQ49" s="178">
        <v>0</v>
      </c>
      <c r="BR49" s="178">
        <v>5</v>
      </c>
      <c r="BS49" s="178">
        <v>1</v>
      </c>
      <c r="BT49" s="178">
        <v>553</v>
      </c>
      <c r="BU49" s="178">
        <v>3</v>
      </c>
      <c r="BV49" s="178">
        <v>0</v>
      </c>
      <c r="BW49" s="178">
        <v>0</v>
      </c>
      <c r="BX49" s="178">
        <v>0</v>
      </c>
      <c r="BY49" s="178">
        <v>0</v>
      </c>
      <c r="BZ49" s="178">
        <v>0</v>
      </c>
      <c r="CA49" s="178">
        <v>0</v>
      </c>
      <c r="CB49" s="178">
        <v>0</v>
      </c>
      <c r="CC49" s="178">
        <v>0</v>
      </c>
      <c r="CD49" s="178">
        <v>0</v>
      </c>
      <c r="CE49" s="178">
        <v>1</v>
      </c>
      <c r="CF49" s="178">
        <v>0</v>
      </c>
      <c r="CG49" s="178">
        <v>0</v>
      </c>
      <c r="CH49" s="178">
        <v>2</v>
      </c>
      <c r="CI49" s="178">
        <v>0</v>
      </c>
      <c r="CJ49" s="178">
        <v>0</v>
      </c>
      <c r="CK49" s="178">
        <v>0</v>
      </c>
      <c r="CL49" s="178">
        <v>8</v>
      </c>
      <c r="CM49" s="178">
        <v>1455</v>
      </c>
      <c r="CN49" s="178">
        <v>0</v>
      </c>
      <c r="CO49" s="178">
        <v>0</v>
      </c>
      <c r="CP49" s="178">
        <v>5761</v>
      </c>
      <c r="CQ49" s="178">
        <v>179</v>
      </c>
      <c r="CR49" s="178">
        <v>303</v>
      </c>
      <c r="CS49" s="178">
        <v>281</v>
      </c>
      <c r="CT49" s="178">
        <v>0</v>
      </c>
      <c r="CU49" s="178">
        <v>100</v>
      </c>
      <c r="CV49" s="178">
        <v>0</v>
      </c>
      <c r="CW49" s="178">
        <v>830</v>
      </c>
      <c r="CX49" s="178">
        <v>29</v>
      </c>
      <c r="CY49" s="178">
        <v>1</v>
      </c>
      <c r="CZ49" s="178">
        <v>0</v>
      </c>
      <c r="DA49" s="178">
        <v>0</v>
      </c>
      <c r="DB49" s="178">
        <v>168</v>
      </c>
      <c r="DC49" s="178">
        <v>35</v>
      </c>
      <c r="DD49" s="178">
        <v>12</v>
      </c>
      <c r="DE49" s="178">
        <v>256</v>
      </c>
      <c r="DF49" s="266">
        <v>0</v>
      </c>
      <c r="DG49" s="267">
        <v>15014</v>
      </c>
      <c r="DH49" s="178">
        <v>18</v>
      </c>
      <c r="DI49" s="178">
        <v>4902</v>
      </c>
      <c r="DJ49" s="178">
        <v>2</v>
      </c>
      <c r="DK49" s="178">
        <v>0</v>
      </c>
      <c r="DL49" s="178">
        <v>2213</v>
      </c>
      <c r="DM49" s="178">
        <v>33182</v>
      </c>
      <c r="DN49" s="266">
        <v>-811</v>
      </c>
      <c r="DO49" s="267">
        <v>39506</v>
      </c>
      <c r="DP49" s="267">
        <v>54520</v>
      </c>
      <c r="DQ49" s="266">
        <v>45042</v>
      </c>
      <c r="DR49" s="267">
        <v>84548</v>
      </c>
      <c r="DS49" s="267">
        <v>99562</v>
      </c>
      <c r="DT49" s="178">
        <v>-53271</v>
      </c>
      <c r="DU49" s="267">
        <v>31277</v>
      </c>
      <c r="DV49" s="267">
        <v>46291</v>
      </c>
    </row>
    <row r="50" spans="1:126">
      <c r="A50" s="268" t="s">
        <v>256</v>
      </c>
      <c r="B50" s="269" t="s">
        <v>257</v>
      </c>
      <c r="C50" s="265">
        <v>0</v>
      </c>
      <c r="D50" s="178">
        <v>0</v>
      </c>
      <c r="E50" s="178">
        <v>0</v>
      </c>
      <c r="F50" s="178">
        <v>0</v>
      </c>
      <c r="G50" s="178">
        <v>0</v>
      </c>
      <c r="H50" s="178">
        <v>0</v>
      </c>
      <c r="I50" s="178">
        <v>0</v>
      </c>
      <c r="J50" s="178">
        <v>0</v>
      </c>
      <c r="K50" s="178">
        <v>0</v>
      </c>
      <c r="L50" s="178">
        <v>0</v>
      </c>
      <c r="M50" s="178">
        <v>0</v>
      </c>
      <c r="N50" s="178">
        <v>0</v>
      </c>
      <c r="O50" s="178">
        <v>0</v>
      </c>
      <c r="P50" s="178">
        <v>0</v>
      </c>
      <c r="Q50" s="178">
        <v>0</v>
      </c>
      <c r="R50" s="178">
        <v>0</v>
      </c>
      <c r="S50" s="178">
        <v>0</v>
      </c>
      <c r="T50" s="178">
        <v>0</v>
      </c>
      <c r="U50" s="178">
        <v>0</v>
      </c>
      <c r="V50" s="178">
        <v>0</v>
      </c>
      <c r="W50" s="178">
        <v>0</v>
      </c>
      <c r="X50" s="178">
        <v>0</v>
      </c>
      <c r="Y50" s="178">
        <v>0</v>
      </c>
      <c r="Z50" s="178">
        <v>0</v>
      </c>
      <c r="AA50" s="178">
        <v>0</v>
      </c>
      <c r="AB50" s="178">
        <v>0</v>
      </c>
      <c r="AC50" s="178">
        <v>0</v>
      </c>
      <c r="AD50" s="178">
        <v>0</v>
      </c>
      <c r="AE50" s="178">
        <v>0</v>
      </c>
      <c r="AF50" s="178">
        <v>0</v>
      </c>
      <c r="AG50" s="178">
        <v>0</v>
      </c>
      <c r="AH50" s="178">
        <v>0</v>
      </c>
      <c r="AI50" s="178">
        <v>0</v>
      </c>
      <c r="AJ50" s="178">
        <v>0</v>
      </c>
      <c r="AK50" s="178">
        <v>0</v>
      </c>
      <c r="AL50" s="178">
        <v>0</v>
      </c>
      <c r="AM50" s="178">
        <v>0</v>
      </c>
      <c r="AN50" s="178">
        <v>0</v>
      </c>
      <c r="AO50" s="178">
        <v>0</v>
      </c>
      <c r="AP50" s="178">
        <v>0</v>
      </c>
      <c r="AQ50" s="178">
        <v>0</v>
      </c>
      <c r="AR50" s="178">
        <v>0</v>
      </c>
      <c r="AS50" s="178">
        <v>2</v>
      </c>
      <c r="AT50" s="178">
        <v>32</v>
      </c>
      <c r="AU50" s="178">
        <v>592</v>
      </c>
      <c r="AV50" s="178">
        <v>3629</v>
      </c>
      <c r="AW50" s="178">
        <v>3095</v>
      </c>
      <c r="AX50" s="178">
        <v>19165</v>
      </c>
      <c r="AY50" s="178">
        <v>4250</v>
      </c>
      <c r="AZ50" s="178">
        <v>364</v>
      </c>
      <c r="BA50" s="178">
        <v>2449</v>
      </c>
      <c r="BB50" s="178">
        <v>1014</v>
      </c>
      <c r="BC50" s="178">
        <v>2974</v>
      </c>
      <c r="BD50" s="178">
        <v>32863</v>
      </c>
      <c r="BE50" s="178">
        <v>0</v>
      </c>
      <c r="BF50" s="178">
        <v>0</v>
      </c>
      <c r="BG50" s="178">
        <v>675</v>
      </c>
      <c r="BH50" s="178">
        <v>0</v>
      </c>
      <c r="BI50" s="178">
        <v>3</v>
      </c>
      <c r="BJ50" s="178">
        <v>1036</v>
      </c>
      <c r="BK50" s="178">
        <v>0</v>
      </c>
      <c r="BL50" s="178">
        <v>0</v>
      </c>
      <c r="BM50" s="178">
        <v>0</v>
      </c>
      <c r="BN50" s="178">
        <v>0</v>
      </c>
      <c r="BO50" s="178">
        <v>0</v>
      </c>
      <c r="BP50" s="178">
        <v>0</v>
      </c>
      <c r="BQ50" s="178">
        <v>0</v>
      </c>
      <c r="BR50" s="178">
        <v>0</v>
      </c>
      <c r="BS50" s="178">
        <v>0</v>
      </c>
      <c r="BT50" s="178">
        <v>0</v>
      </c>
      <c r="BU50" s="178">
        <v>0</v>
      </c>
      <c r="BV50" s="178">
        <v>0</v>
      </c>
      <c r="BW50" s="178">
        <v>0</v>
      </c>
      <c r="BX50" s="178">
        <v>0</v>
      </c>
      <c r="BY50" s="178">
        <v>0</v>
      </c>
      <c r="BZ50" s="178">
        <v>0</v>
      </c>
      <c r="CA50" s="178">
        <v>0</v>
      </c>
      <c r="CB50" s="178">
        <v>0</v>
      </c>
      <c r="CC50" s="178">
        <v>0</v>
      </c>
      <c r="CD50" s="178">
        <v>0</v>
      </c>
      <c r="CE50" s="178">
        <v>0</v>
      </c>
      <c r="CF50" s="178">
        <v>0</v>
      </c>
      <c r="CG50" s="178">
        <v>0</v>
      </c>
      <c r="CH50" s="178">
        <v>0</v>
      </c>
      <c r="CI50" s="178">
        <v>0</v>
      </c>
      <c r="CJ50" s="178">
        <v>0</v>
      </c>
      <c r="CK50" s="178">
        <v>0</v>
      </c>
      <c r="CL50" s="178">
        <v>0</v>
      </c>
      <c r="CM50" s="178">
        <v>0</v>
      </c>
      <c r="CN50" s="178">
        <v>0</v>
      </c>
      <c r="CO50" s="178">
        <v>0</v>
      </c>
      <c r="CP50" s="178">
        <v>0</v>
      </c>
      <c r="CQ50" s="178">
        <v>0</v>
      </c>
      <c r="CR50" s="178">
        <v>0</v>
      </c>
      <c r="CS50" s="178">
        <v>0</v>
      </c>
      <c r="CT50" s="178">
        <v>0</v>
      </c>
      <c r="CU50" s="178">
        <v>0</v>
      </c>
      <c r="CV50" s="178">
        <v>0</v>
      </c>
      <c r="CW50" s="178">
        <v>537</v>
      </c>
      <c r="CX50" s="178">
        <v>0</v>
      </c>
      <c r="CY50" s="178">
        <v>0</v>
      </c>
      <c r="CZ50" s="178">
        <v>0</v>
      </c>
      <c r="DA50" s="178">
        <v>0</v>
      </c>
      <c r="DB50" s="178">
        <v>0</v>
      </c>
      <c r="DC50" s="178">
        <v>0</v>
      </c>
      <c r="DD50" s="178">
        <v>0</v>
      </c>
      <c r="DE50" s="178">
        <v>0</v>
      </c>
      <c r="DF50" s="266">
        <v>0</v>
      </c>
      <c r="DG50" s="267">
        <v>72680</v>
      </c>
      <c r="DH50" s="178">
        <v>0</v>
      </c>
      <c r="DI50" s="178">
        <v>11</v>
      </c>
      <c r="DJ50" s="178">
        <v>0</v>
      </c>
      <c r="DK50" s="178">
        <v>0</v>
      </c>
      <c r="DL50" s="178">
        <v>0</v>
      </c>
      <c r="DM50" s="178">
        <v>0</v>
      </c>
      <c r="DN50" s="266">
        <v>6564</v>
      </c>
      <c r="DO50" s="267">
        <v>6575</v>
      </c>
      <c r="DP50" s="267">
        <v>79255</v>
      </c>
      <c r="DQ50" s="266">
        <v>51262</v>
      </c>
      <c r="DR50" s="267">
        <v>57837</v>
      </c>
      <c r="DS50" s="267">
        <v>130517</v>
      </c>
      <c r="DT50" s="178">
        <v>-72735</v>
      </c>
      <c r="DU50" s="267">
        <v>-14898</v>
      </c>
      <c r="DV50" s="267">
        <v>57782</v>
      </c>
    </row>
    <row r="51" spans="1:126">
      <c r="A51" s="268" t="s">
        <v>258</v>
      </c>
      <c r="B51" s="269" t="s">
        <v>180</v>
      </c>
      <c r="C51" s="265">
        <v>0</v>
      </c>
      <c r="D51" s="178">
        <v>0</v>
      </c>
      <c r="E51" s="178">
        <v>0</v>
      </c>
      <c r="F51" s="178">
        <v>0</v>
      </c>
      <c r="G51" s="178">
        <v>0</v>
      </c>
      <c r="H51" s="178">
        <v>0</v>
      </c>
      <c r="I51" s="178">
        <v>0</v>
      </c>
      <c r="J51" s="178">
        <v>0</v>
      </c>
      <c r="K51" s="178">
        <v>0</v>
      </c>
      <c r="L51" s="178">
        <v>0</v>
      </c>
      <c r="M51" s="178">
        <v>0</v>
      </c>
      <c r="N51" s="178">
        <v>0</v>
      </c>
      <c r="O51" s="178">
        <v>0</v>
      </c>
      <c r="P51" s="178">
        <v>0</v>
      </c>
      <c r="Q51" s="178">
        <v>2</v>
      </c>
      <c r="R51" s="178">
        <v>0</v>
      </c>
      <c r="S51" s="178">
        <v>0</v>
      </c>
      <c r="T51" s="178">
        <v>4</v>
      </c>
      <c r="U51" s="178">
        <v>0</v>
      </c>
      <c r="V51" s="178">
        <v>0</v>
      </c>
      <c r="W51" s="178">
        <v>0</v>
      </c>
      <c r="X51" s="178">
        <v>0</v>
      </c>
      <c r="Y51" s="178">
        <v>0</v>
      </c>
      <c r="Z51" s="178">
        <v>0</v>
      </c>
      <c r="AA51" s="178">
        <v>3</v>
      </c>
      <c r="AB51" s="178">
        <v>0</v>
      </c>
      <c r="AC51" s="178">
        <v>0</v>
      </c>
      <c r="AD51" s="178">
        <v>0</v>
      </c>
      <c r="AE51" s="178">
        <v>0</v>
      </c>
      <c r="AF51" s="178">
        <v>0</v>
      </c>
      <c r="AG51" s="178">
        <v>0</v>
      </c>
      <c r="AH51" s="178">
        <v>0</v>
      </c>
      <c r="AI51" s="178">
        <v>0</v>
      </c>
      <c r="AJ51" s="178">
        <v>0</v>
      </c>
      <c r="AK51" s="178">
        <v>0</v>
      </c>
      <c r="AL51" s="178">
        <v>0</v>
      </c>
      <c r="AM51" s="178">
        <v>0</v>
      </c>
      <c r="AN51" s="178">
        <v>0</v>
      </c>
      <c r="AO51" s="178">
        <v>0</v>
      </c>
      <c r="AP51" s="178">
        <v>0</v>
      </c>
      <c r="AQ51" s="178">
        <v>0</v>
      </c>
      <c r="AR51" s="178">
        <v>0</v>
      </c>
      <c r="AS51" s="178">
        <v>6</v>
      </c>
      <c r="AT51" s="178">
        <v>122</v>
      </c>
      <c r="AU51" s="178">
        <v>565</v>
      </c>
      <c r="AV51" s="178">
        <v>3339</v>
      </c>
      <c r="AW51" s="178">
        <v>12074</v>
      </c>
      <c r="AX51" s="178">
        <v>93165</v>
      </c>
      <c r="AY51" s="178">
        <v>2621</v>
      </c>
      <c r="AZ51" s="178">
        <v>82</v>
      </c>
      <c r="BA51" s="178">
        <v>1859</v>
      </c>
      <c r="BB51" s="178">
        <v>885</v>
      </c>
      <c r="BC51" s="178">
        <v>3719</v>
      </c>
      <c r="BD51" s="178">
        <v>16164</v>
      </c>
      <c r="BE51" s="178">
        <v>0</v>
      </c>
      <c r="BF51" s="178">
        <v>1</v>
      </c>
      <c r="BG51" s="178">
        <v>781</v>
      </c>
      <c r="BH51" s="178">
        <v>0</v>
      </c>
      <c r="BI51" s="178">
        <v>8</v>
      </c>
      <c r="BJ51" s="178">
        <v>436</v>
      </c>
      <c r="BK51" s="178">
        <v>0</v>
      </c>
      <c r="BL51" s="178">
        <v>120</v>
      </c>
      <c r="BM51" s="178">
        <v>21</v>
      </c>
      <c r="BN51" s="178">
        <v>10</v>
      </c>
      <c r="BO51" s="178">
        <v>1</v>
      </c>
      <c r="BP51" s="178">
        <v>0</v>
      </c>
      <c r="BQ51" s="178">
        <v>0</v>
      </c>
      <c r="BR51" s="178">
        <v>1</v>
      </c>
      <c r="BS51" s="178">
        <v>0</v>
      </c>
      <c r="BT51" s="178">
        <v>15</v>
      </c>
      <c r="BU51" s="178">
        <v>10</v>
      </c>
      <c r="BV51" s="178">
        <v>0</v>
      </c>
      <c r="BW51" s="178">
        <v>0</v>
      </c>
      <c r="BX51" s="178">
        <v>0</v>
      </c>
      <c r="BY51" s="178">
        <v>0</v>
      </c>
      <c r="BZ51" s="178">
        <v>0</v>
      </c>
      <c r="CA51" s="178">
        <v>0</v>
      </c>
      <c r="CB51" s="178">
        <v>0</v>
      </c>
      <c r="CC51" s="178">
        <v>0</v>
      </c>
      <c r="CD51" s="178">
        <v>0</v>
      </c>
      <c r="CE51" s="178">
        <v>0</v>
      </c>
      <c r="CF51" s="178">
        <v>0</v>
      </c>
      <c r="CG51" s="178">
        <v>0</v>
      </c>
      <c r="CH51" s="178">
        <v>24</v>
      </c>
      <c r="CI51" s="178">
        <v>36</v>
      </c>
      <c r="CJ51" s="178">
        <v>19</v>
      </c>
      <c r="CK51" s="178">
        <v>2</v>
      </c>
      <c r="CL51" s="178">
        <v>21</v>
      </c>
      <c r="CM51" s="178">
        <v>723</v>
      </c>
      <c r="CN51" s="178">
        <v>4</v>
      </c>
      <c r="CO51" s="178">
        <v>19</v>
      </c>
      <c r="CP51" s="178">
        <v>0</v>
      </c>
      <c r="CQ51" s="178">
        <v>0</v>
      </c>
      <c r="CR51" s="178">
        <v>2</v>
      </c>
      <c r="CS51" s="178">
        <v>0</v>
      </c>
      <c r="CT51" s="178">
        <v>0</v>
      </c>
      <c r="CU51" s="178">
        <v>0</v>
      </c>
      <c r="CV51" s="178">
        <v>0</v>
      </c>
      <c r="CW51" s="178">
        <v>2515</v>
      </c>
      <c r="CX51" s="178">
        <v>3</v>
      </c>
      <c r="CY51" s="178">
        <v>0</v>
      </c>
      <c r="CZ51" s="178">
        <v>0</v>
      </c>
      <c r="DA51" s="178">
        <v>0</v>
      </c>
      <c r="DB51" s="178">
        <v>0</v>
      </c>
      <c r="DC51" s="178">
        <v>0</v>
      </c>
      <c r="DD51" s="178">
        <v>2</v>
      </c>
      <c r="DE51" s="178">
        <v>350</v>
      </c>
      <c r="DF51" s="266">
        <v>0</v>
      </c>
      <c r="DG51" s="267">
        <v>139734</v>
      </c>
      <c r="DH51" s="178">
        <v>3</v>
      </c>
      <c r="DI51" s="178">
        <v>239</v>
      </c>
      <c r="DJ51" s="178">
        <v>0</v>
      </c>
      <c r="DK51" s="178">
        <v>0</v>
      </c>
      <c r="DL51" s="178">
        <v>0</v>
      </c>
      <c r="DM51" s="178">
        <v>0</v>
      </c>
      <c r="DN51" s="266">
        <v>4467</v>
      </c>
      <c r="DO51" s="267">
        <v>4709</v>
      </c>
      <c r="DP51" s="267">
        <v>144443</v>
      </c>
      <c r="DQ51" s="266">
        <v>314642</v>
      </c>
      <c r="DR51" s="267">
        <v>319351</v>
      </c>
      <c r="DS51" s="267">
        <v>459085</v>
      </c>
      <c r="DT51" s="178">
        <v>-130892</v>
      </c>
      <c r="DU51" s="267">
        <v>188459</v>
      </c>
      <c r="DV51" s="267">
        <v>328193</v>
      </c>
    </row>
    <row r="52" spans="1:126">
      <c r="A52" s="268" t="s">
        <v>259</v>
      </c>
      <c r="B52" s="269" t="s">
        <v>177</v>
      </c>
      <c r="C52" s="265">
        <v>0</v>
      </c>
      <c r="D52" s="178">
        <v>0</v>
      </c>
      <c r="E52" s="178">
        <v>0</v>
      </c>
      <c r="F52" s="178">
        <v>0</v>
      </c>
      <c r="G52" s="178">
        <v>2</v>
      </c>
      <c r="H52" s="178">
        <v>0</v>
      </c>
      <c r="I52" s="178">
        <v>1</v>
      </c>
      <c r="J52" s="178">
        <v>0</v>
      </c>
      <c r="K52" s="178">
        <v>0</v>
      </c>
      <c r="L52" s="178">
        <v>0</v>
      </c>
      <c r="M52" s="178">
        <v>0</v>
      </c>
      <c r="N52" s="178">
        <v>0</v>
      </c>
      <c r="O52" s="178">
        <v>0</v>
      </c>
      <c r="P52" s="178">
        <v>0</v>
      </c>
      <c r="Q52" s="178">
        <v>3</v>
      </c>
      <c r="R52" s="178">
        <v>0</v>
      </c>
      <c r="S52" s="178">
        <v>0</v>
      </c>
      <c r="T52" s="178">
        <v>0</v>
      </c>
      <c r="U52" s="178">
        <v>0</v>
      </c>
      <c r="V52" s="178">
        <v>0</v>
      </c>
      <c r="W52" s="178">
        <v>0</v>
      </c>
      <c r="X52" s="178">
        <v>0</v>
      </c>
      <c r="Y52" s="178">
        <v>0</v>
      </c>
      <c r="Z52" s="178">
        <v>0</v>
      </c>
      <c r="AA52" s="178">
        <v>0</v>
      </c>
      <c r="AB52" s="178">
        <v>0</v>
      </c>
      <c r="AC52" s="178">
        <v>0</v>
      </c>
      <c r="AD52" s="178">
        <v>0</v>
      </c>
      <c r="AE52" s="178">
        <v>0</v>
      </c>
      <c r="AF52" s="178">
        <v>0</v>
      </c>
      <c r="AG52" s="178">
        <v>0</v>
      </c>
      <c r="AH52" s="178">
        <v>0</v>
      </c>
      <c r="AI52" s="178">
        <v>0</v>
      </c>
      <c r="AJ52" s="178">
        <v>0</v>
      </c>
      <c r="AK52" s="178">
        <v>0</v>
      </c>
      <c r="AL52" s="178">
        <v>0</v>
      </c>
      <c r="AM52" s="178">
        <v>0</v>
      </c>
      <c r="AN52" s="178">
        <v>0</v>
      </c>
      <c r="AO52" s="178">
        <v>0</v>
      </c>
      <c r="AP52" s="178">
        <v>0</v>
      </c>
      <c r="AQ52" s="178">
        <v>0</v>
      </c>
      <c r="AR52" s="178">
        <v>21</v>
      </c>
      <c r="AS52" s="178">
        <v>0</v>
      </c>
      <c r="AT52" s="178">
        <v>334</v>
      </c>
      <c r="AU52" s="178">
        <v>2746</v>
      </c>
      <c r="AV52" s="178">
        <v>487</v>
      </c>
      <c r="AW52" s="178">
        <v>0</v>
      </c>
      <c r="AX52" s="178">
        <v>360</v>
      </c>
      <c r="AY52" s="178">
        <v>20643</v>
      </c>
      <c r="AZ52" s="178">
        <v>34</v>
      </c>
      <c r="BA52" s="178">
        <v>104</v>
      </c>
      <c r="BB52" s="178">
        <v>139</v>
      </c>
      <c r="BC52" s="178">
        <v>269</v>
      </c>
      <c r="BD52" s="178">
        <v>606</v>
      </c>
      <c r="BE52" s="178">
        <v>0</v>
      </c>
      <c r="BF52" s="178">
        <v>20</v>
      </c>
      <c r="BG52" s="178">
        <v>5294</v>
      </c>
      <c r="BH52" s="178">
        <v>21</v>
      </c>
      <c r="BI52" s="178">
        <v>77</v>
      </c>
      <c r="BJ52" s="178">
        <v>102</v>
      </c>
      <c r="BK52" s="178">
        <v>0</v>
      </c>
      <c r="BL52" s="178">
        <v>470</v>
      </c>
      <c r="BM52" s="178">
        <v>347</v>
      </c>
      <c r="BN52" s="178">
        <v>221</v>
      </c>
      <c r="BO52" s="178">
        <v>266</v>
      </c>
      <c r="BP52" s="178">
        <v>0</v>
      </c>
      <c r="BQ52" s="178">
        <v>0</v>
      </c>
      <c r="BR52" s="178">
        <v>0</v>
      </c>
      <c r="BS52" s="178">
        <v>0</v>
      </c>
      <c r="BT52" s="178">
        <v>0</v>
      </c>
      <c r="BU52" s="178">
        <v>0</v>
      </c>
      <c r="BV52" s="178">
        <v>0</v>
      </c>
      <c r="BW52" s="178">
        <v>0</v>
      </c>
      <c r="BX52" s="178">
        <v>0</v>
      </c>
      <c r="BY52" s="178">
        <v>1</v>
      </c>
      <c r="BZ52" s="178">
        <v>0</v>
      </c>
      <c r="CA52" s="178">
        <v>1</v>
      </c>
      <c r="CB52" s="178">
        <v>0</v>
      </c>
      <c r="CC52" s="178">
        <v>0</v>
      </c>
      <c r="CD52" s="178">
        <v>0</v>
      </c>
      <c r="CE52" s="178">
        <v>0</v>
      </c>
      <c r="CF52" s="178">
        <v>0</v>
      </c>
      <c r="CG52" s="178">
        <v>0</v>
      </c>
      <c r="CH52" s="178">
        <v>0</v>
      </c>
      <c r="CI52" s="178">
        <v>0</v>
      </c>
      <c r="CJ52" s="178">
        <v>0</v>
      </c>
      <c r="CK52" s="178">
        <v>0</v>
      </c>
      <c r="CL52" s="178">
        <v>0</v>
      </c>
      <c r="CM52" s="178">
        <v>1</v>
      </c>
      <c r="CN52" s="178">
        <v>0</v>
      </c>
      <c r="CO52" s="178">
        <v>0</v>
      </c>
      <c r="CP52" s="178">
        <v>0</v>
      </c>
      <c r="CQ52" s="178">
        <v>0</v>
      </c>
      <c r="CR52" s="178">
        <v>0</v>
      </c>
      <c r="CS52" s="178">
        <v>0</v>
      </c>
      <c r="CT52" s="178">
        <v>0</v>
      </c>
      <c r="CU52" s="178">
        <v>0</v>
      </c>
      <c r="CV52" s="178">
        <v>0</v>
      </c>
      <c r="CW52" s="178">
        <v>1001</v>
      </c>
      <c r="CX52" s="178">
        <v>0</v>
      </c>
      <c r="CY52" s="178">
        <v>0</v>
      </c>
      <c r="CZ52" s="178">
        <v>0</v>
      </c>
      <c r="DA52" s="178">
        <v>0</v>
      </c>
      <c r="DB52" s="178">
        <v>0</v>
      </c>
      <c r="DC52" s="178">
        <v>0</v>
      </c>
      <c r="DD52" s="178">
        <v>0</v>
      </c>
      <c r="DE52" s="178">
        <v>0</v>
      </c>
      <c r="DF52" s="266">
        <v>2</v>
      </c>
      <c r="DG52" s="267">
        <v>33573</v>
      </c>
      <c r="DH52" s="178">
        <v>0</v>
      </c>
      <c r="DI52" s="178">
        <v>58</v>
      </c>
      <c r="DJ52" s="178">
        <v>0</v>
      </c>
      <c r="DK52" s="178">
        <v>0</v>
      </c>
      <c r="DL52" s="178">
        <v>3212</v>
      </c>
      <c r="DM52" s="178">
        <v>22540</v>
      </c>
      <c r="DN52" s="266">
        <v>-1226</v>
      </c>
      <c r="DO52" s="267">
        <v>24584</v>
      </c>
      <c r="DP52" s="267">
        <v>58157</v>
      </c>
      <c r="DQ52" s="266">
        <v>91976</v>
      </c>
      <c r="DR52" s="267">
        <v>116560</v>
      </c>
      <c r="DS52" s="267">
        <v>150133</v>
      </c>
      <c r="DT52" s="178">
        <v>-52844</v>
      </c>
      <c r="DU52" s="267">
        <v>63716</v>
      </c>
      <c r="DV52" s="267">
        <v>97289</v>
      </c>
    </row>
    <row r="53" spans="1:126">
      <c r="A53" s="268" t="s">
        <v>260</v>
      </c>
      <c r="B53" s="269" t="s">
        <v>179</v>
      </c>
      <c r="C53" s="265">
        <v>0</v>
      </c>
      <c r="D53" s="178">
        <v>0</v>
      </c>
      <c r="E53" s="178">
        <v>0</v>
      </c>
      <c r="F53" s="178">
        <v>0</v>
      </c>
      <c r="G53" s="178">
        <v>0</v>
      </c>
      <c r="H53" s="178">
        <v>0</v>
      </c>
      <c r="I53" s="178">
        <v>0</v>
      </c>
      <c r="J53" s="178">
        <v>0</v>
      </c>
      <c r="K53" s="178">
        <v>0</v>
      </c>
      <c r="L53" s="178">
        <v>0</v>
      </c>
      <c r="M53" s="178">
        <v>0</v>
      </c>
      <c r="N53" s="178">
        <v>0</v>
      </c>
      <c r="O53" s="178">
        <v>0</v>
      </c>
      <c r="P53" s="178">
        <v>0</v>
      </c>
      <c r="Q53" s="178">
        <v>0</v>
      </c>
      <c r="R53" s="178">
        <v>0</v>
      </c>
      <c r="S53" s="178">
        <v>0</v>
      </c>
      <c r="T53" s="178">
        <v>0</v>
      </c>
      <c r="U53" s="178">
        <v>0</v>
      </c>
      <c r="V53" s="178">
        <v>0</v>
      </c>
      <c r="W53" s="178">
        <v>0</v>
      </c>
      <c r="X53" s="178">
        <v>0</v>
      </c>
      <c r="Y53" s="178">
        <v>0</v>
      </c>
      <c r="Z53" s="178">
        <v>0</v>
      </c>
      <c r="AA53" s="178">
        <v>0</v>
      </c>
      <c r="AB53" s="178">
        <v>0</v>
      </c>
      <c r="AC53" s="178">
        <v>0</v>
      </c>
      <c r="AD53" s="178">
        <v>0</v>
      </c>
      <c r="AE53" s="178">
        <v>0</v>
      </c>
      <c r="AF53" s="178">
        <v>0</v>
      </c>
      <c r="AG53" s="178">
        <v>0</v>
      </c>
      <c r="AH53" s="178">
        <v>0</v>
      </c>
      <c r="AI53" s="178">
        <v>0</v>
      </c>
      <c r="AJ53" s="178">
        <v>0</v>
      </c>
      <c r="AK53" s="178">
        <v>0</v>
      </c>
      <c r="AL53" s="178">
        <v>0</v>
      </c>
      <c r="AM53" s="178">
        <v>0</v>
      </c>
      <c r="AN53" s="178">
        <v>0</v>
      </c>
      <c r="AO53" s="178">
        <v>0</v>
      </c>
      <c r="AP53" s="178">
        <v>0</v>
      </c>
      <c r="AQ53" s="178">
        <v>0</v>
      </c>
      <c r="AR53" s="178">
        <v>0</v>
      </c>
      <c r="AS53" s="178">
        <v>0</v>
      </c>
      <c r="AT53" s="178">
        <v>0</v>
      </c>
      <c r="AU53" s="178">
        <v>0</v>
      </c>
      <c r="AV53" s="178">
        <v>0</v>
      </c>
      <c r="AW53" s="178">
        <v>0</v>
      </c>
      <c r="AX53" s="178">
        <v>0</v>
      </c>
      <c r="AY53" s="178">
        <v>0</v>
      </c>
      <c r="AZ53" s="178">
        <v>202</v>
      </c>
      <c r="BA53" s="178">
        <v>0</v>
      </c>
      <c r="BB53" s="178">
        <v>0</v>
      </c>
      <c r="BC53" s="178">
        <v>0</v>
      </c>
      <c r="BD53" s="178">
        <v>0</v>
      </c>
      <c r="BE53" s="178">
        <v>0</v>
      </c>
      <c r="BF53" s="178">
        <v>0</v>
      </c>
      <c r="BG53" s="178">
        <v>0</v>
      </c>
      <c r="BH53" s="178">
        <v>0</v>
      </c>
      <c r="BI53" s="178">
        <v>2</v>
      </c>
      <c r="BJ53" s="178">
        <v>1</v>
      </c>
      <c r="BK53" s="178">
        <v>0</v>
      </c>
      <c r="BL53" s="178">
        <v>850</v>
      </c>
      <c r="BM53" s="178">
        <v>0</v>
      </c>
      <c r="BN53" s="178">
        <v>0</v>
      </c>
      <c r="BO53" s="178">
        <v>0</v>
      </c>
      <c r="BP53" s="178">
        <v>0</v>
      </c>
      <c r="BQ53" s="178">
        <v>0</v>
      </c>
      <c r="BR53" s="178">
        <v>0</v>
      </c>
      <c r="BS53" s="178">
        <v>0</v>
      </c>
      <c r="BT53" s="178">
        <v>0</v>
      </c>
      <c r="BU53" s="178">
        <v>0</v>
      </c>
      <c r="BV53" s="178">
        <v>0</v>
      </c>
      <c r="BW53" s="178">
        <v>0</v>
      </c>
      <c r="BX53" s="178">
        <v>0</v>
      </c>
      <c r="BY53" s="178">
        <v>0</v>
      </c>
      <c r="BZ53" s="178">
        <v>3</v>
      </c>
      <c r="CA53" s="178">
        <v>0</v>
      </c>
      <c r="CB53" s="178">
        <v>0</v>
      </c>
      <c r="CC53" s="178">
        <v>0</v>
      </c>
      <c r="CD53" s="178">
        <v>0</v>
      </c>
      <c r="CE53" s="178">
        <v>0</v>
      </c>
      <c r="CF53" s="178">
        <v>0</v>
      </c>
      <c r="CG53" s="178">
        <v>0</v>
      </c>
      <c r="CH53" s="178">
        <v>0</v>
      </c>
      <c r="CI53" s="178">
        <v>0</v>
      </c>
      <c r="CJ53" s="178">
        <v>0</v>
      </c>
      <c r="CK53" s="178">
        <v>0</v>
      </c>
      <c r="CL53" s="178">
        <v>3</v>
      </c>
      <c r="CM53" s="178">
        <v>206</v>
      </c>
      <c r="CN53" s="178">
        <v>0</v>
      </c>
      <c r="CO53" s="178">
        <v>0</v>
      </c>
      <c r="CP53" s="178">
        <v>0</v>
      </c>
      <c r="CQ53" s="178">
        <v>0</v>
      </c>
      <c r="CR53" s="178">
        <v>0</v>
      </c>
      <c r="CS53" s="178">
        <v>0</v>
      </c>
      <c r="CT53" s="178">
        <v>0</v>
      </c>
      <c r="CU53" s="178">
        <v>6</v>
      </c>
      <c r="CV53" s="178">
        <v>0</v>
      </c>
      <c r="CW53" s="178">
        <v>311</v>
      </c>
      <c r="CX53" s="178">
        <v>3</v>
      </c>
      <c r="CY53" s="178">
        <v>0</v>
      </c>
      <c r="CZ53" s="178">
        <v>0</v>
      </c>
      <c r="DA53" s="178">
        <v>0</v>
      </c>
      <c r="DB53" s="178">
        <v>7</v>
      </c>
      <c r="DC53" s="178">
        <v>0</v>
      </c>
      <c r="DD53" s="178">
        <v>0</v>
      </c>
      <c r="DE53" s="178">
        <v>0</v>
      </c>
      <c r="DF53" s="266">
        <v>0</v>
      </c>
      <c r="DG53" s="267">
        <v>1594</v>
      </c>
      <c r="DH53" s="178">
        <v>508</v>
      </c>
      <c r="DI53" s="178">
        <v>14106</v>
      </c>
      <c r="DJ53" s="178">
        <v>0</v>
      </c>
      <c r="DK53" s="178">
        <v>0</v>
      </c>
      <c r="DL53" s="178">
        <v>38</v>
      </c>
      <c r="DM53" s="178">
        <v>3878</v>
      </c>
      <c r="DN53" s="266">
        <v>-192</v>
      </c>
      <c r="DO53" s="267">
        <v>18338</v>
      </c>
      <c r="DP53" s="267">
        <v>19932</v>
      </c>
      <c r="DQ53" s="266">
        <v>3152</v>
      </c>
      <c r="DR53" s="267">
        <v>21490</v>
      </c>
      <c r="DS53" s="267">
        <v>23084</v>
      </c>
      <c r="DT53" s="178">
        <v>-19876</v>
      </c>
      <c r="DU53" s="267">
        <v>1614</v>
      </c>
      <c r="DV53" s="267">
        <v>3208</v>
      </c>
    </row>
    <row r="54" spans="1:126">
      <c r="A54" s="268" t="s">
        <v>261</v>
      </c>
      <c r="B54" s="269" t="s">
        <v>178</v>
      </c>
      <c r="C54" s="265">
        <v>0</v>
      </c>
      <c r="D54" s="178">
        <v>0</v>
      </c>
      <c r="E54" s="178">
        <v>0</v>
      </c>
      <c r="F54" s="178">
        <v>0</v>
      </c>
      <c r="G54" s="178">
        <v>0</v>
      </c>
      <c r="H54" s="178">
        <v>0</v>
      </c>
      <c r="I54" s="178">
        <v>0</v>
      </c>
      <c r="J54" s="178">
        <v>0</v>
      </c>
      <c r="K54" s="178">
        <v>0</v>
      </c>
      <c r="L54" s="178">
        <v>0</v>
      </c>
      <c r="M54" s="178">
        <v>0</v>
      </c>
      <c r="N54" s="178">
        <v>0</v>
      </c>
      <c r="O54" s="178">
        <v>0</v>
      </c>
      <c r="P54" s="178">
        <v>0</v>
      </c>
      <c r="Q54" s="178">
        <v>0</v>
      </c>
      <c r="R54" s="178">
        <v>0</v>
      </c>
      <c r="S54" s="178">
        <v>0</v>
      </c>
      <c r="T54" s="178">
        <v>0</v>
      </c>
      <c r="U54" s="178">
        <v>0</v>
      </c>
      <c r="V54" s="178">
        <v>0</v>
      </c>
      <c r="W54" s="178">
        <v>0</v>
      </c>
      <c r="X54" s="178">
        <v>0</v>
      </c>
      <c r="Y54" s="178">
        <v>0</v>
      </c>
      <c r="Z54" s="178">
        <v>0</v>
      </c>
      <c r="AA54" s="178">
        <v>0</v>
      </c>
      <c r="AB54" s="178">
        <v>0</v>
      </c>
      <c r="AC54" s="178">
        <v>0</v>
      </c>
      <c r="AD54" s="178">
        <v>0</v>
      </c>
      <c r="AE54" s="178">
        <v>0</v>
      </c>
      <c r="AF54" s="178">
        <v>0</v>
      </c>
      <c r="AG54" s="178">
        <v>0</v>
      </c>
      <c r="AH54" s="178">
        <v>0</v>
      </c>
      <c r="AI54" s="178">
        <v>0</v>
      </c>
      <c r="AJ54" s="178">
        <v>0</v>
      </c>
      <c r="AK54" s="178">
        <v>0</v>
      </c>
      <c r="AL54" s="178">
        <v>0</v>
      </c>
      <c r="AM54" s="178">
        <v>0</v>
      </c>
      <c r="AN54" s="178">
        <v>0</v>
      </c>
      <c r="AO54" s="178">
        <v>0</v>
      </c>
      <c r="AP54" s="178">
        <v>0</v>
      </c>
      <c r="AQ54" s="178">
        <v>0</v>
      </c>
      <c r="AR54" s="178">
        <v>0</v>
      </c>
      <c r="AS54" s="178">
        <v>0</v>
      </c>
      <c r="AT54" s="178">
        <v>41</v>
      </c>
      <c r="AU54" s="178">
        <v>448</v>
      </c>
      <c r="AV54" s="178">
        <v>279</v>
      </c>
      <c r="AW54" s="178">
        <v>0</v>
      </c>
      <c r="AX54" s="178">
        <v>0</v>
      </c>
      <c r="AY54" s="178">
        <v>338</v>
      </c>
      <c r="AZ54" s="178">
        <v>0</v>
      </c>
      <c r="BA54" s="178">
        <v>497</v>
      </c>
      <c r="BB54" s="178">
        <v>0</v>
      </c>
      <c r="BC54" s="178">
        <v>6</v>
      </c>
      <c r="BD54" s="178">
        <v>52</v>
      </c>
      <c r="BE54" s="178">
        <v>0</v>
      </c>
      <c r="BF54" s="178">
        <v>0</v>
      </c>
      <c r="BG54" s="178">
        <v>0</v>
      </c>
      <c r="BH54" s="178">
        <v>0</v>
      </c>
      <c r="BI54" s="178">
        <v>0</v>
      </c>
      <c r="BJ54" s="178">
        <v>0</v>
      </c>
      <c r="BK54" s="178">
        <v>0</v>
      </c>
      <c r="BL54" s="178">
        <v>34</v>
      </c>
      <c r="BM54" s="178">
        <v>5</v>
      </c>
      <c r="BN54" s="178">
        <v>62</v>
      </c>
      <c r="BO54" s="178">
        <v>45</v>
      </c>
      <c r="BP54" s="178">
        <v>0</v>
      </c>
      <c r="BQ54" s="178">
        <v>0</v>
      </c>
      <c r="BR54" s="178">
        <v>0</v>
      </c>
      <c r="BS54" s="178">
        <v>0</v>
      </c>
      <c r="BT54" s="178">
        <v>0</v>
      </c>
      <c r="BU54" s="178">
        <v>0</v>
      </c>
      <c r="BV54" s="178">
        <v>0</v>
      </c>
      <c r="BW54" s="178">
        <v>0</v>
      </c>
      <c r="BX54" s="178">
        <v>0</v>
      </c>
      <c r="BY54" s="178">
        <v>0</v>
      </c>
      <c r="BZ54" s="178">
        <v>0</v>
      </c>
      <c r="CA54" s="178">
        <v>0</v>
      </c>
      <c r="CB54" s="178">
        <v>0</v>
      </c>
      <c r="CC54" s="178">
        <v>0</v>
      </c>
      <c r="CD54" s="178">
        <v>0</v>
      </c>
      <c r="CE54" s="178">
        <v>0</v>
      </c>
      <c r="CF54" s="178">
        <v>0</v>
      </c>
      <c r="CG54" s="178">
        <v>0</v>
      </c>
      <c r="CH54" s="178">
        <v>0</v>
      </c>
      <c r="CI54" s="178">
        <v>0</v>
      </c>
      <c r="CJ54" s="178">
        <v>0</v>
      </c>
      <c r="CK54" s="178">
        <v>0</v>
      </c>
      <c r="CL54" s="178">
        <v>0</v>
      </c>
      <c r="CM54" s="178">
        <v>283</v>
      </c>
      <c r="CN54" s="178">
        <v>0</v>
      </c>
      <c r="CO54" s="178">
        <v>0</v>
      </c>
      <c r="CP54" s="178">
        <v>23</v>
      </c>
      <c r="CQ54" s="178">
        <v>0</v>
      </c>
      <c r="CR54" s="178">
        <v>0</v>
      </c>
      <c r="CS54" s="178">
        <v>0</v>
      </c>
      <c r="CT54" s="178">
        <v>0</v>
      </c>
      <c r="CU54" s="178">
        <v>0</v>
      </c>
      <c r="CV54" s="178">
        <v>0</v>
      </c>
      <c r="CW54" s="178">
        <v>107</v>
      </c>
      <c r="CX54" s="178">
        <v>8</v>
      </c>
      <c r="CY54" s="178">
        <v>0</v>
      </c>
      <c r="CZ54" s="178">
        <v>0</v>
      </c>
      <c r="DA54" s="178">
        <v>0</v>
      </c>
      <c r="DB54" s="178">
        <v>0</v>
      </c>
      <c r="DC54" s="178">
        <v>0</v>
      </c>
      <c r="DD54" s="178">
        <v>0</v>
      </c>
      <c r="DE54" s="178">
        <v>0</v>
      </c>
      <c r="DF54" s="266">
        <v>0</v>
      </c>
      <c r="DG54" s="267">
        <v>2228</v>
      </c>
      <c r="DH54" s="178">
        <v>0</v>
      </c>
      <c r="DI54" s="178">
        <v>1</v>
      </c>
      <c r="DJ54" s="178">
        <v>0</v>
      </c>
      <c r="DK54" s="178">
        <v>0</v>
      </c>
      <c r="DL54" s="178">
        <v>879</v>
      </c>
      <c r="DM54" s="178">
        <v>8334</v>
      </c>
      <c r="DN54" s="266">
        <v>9</v>
      </c>
      <c r="DO54" s="267">
        <v>9223</v>
      </c>
      <c r="DP54" s="267">
        <v>11451</v>
      </c>
      <c r="DQ54" s="266">
        <v>10717</v>
      </c>
      <c r="DR54" s="267">
        <v>19940</v>
      </c>
      <c r="DS54" s="267">
        <v>22168</v>
      </c>
      <c r="DT54" s="178">
        <v>-11430</v>
      </c>
      <c r="DU54" s="267">
        <v>8510</v>
      </c>
      <c r="DV54" s="267">
        <v>10738</v>
      </c>
    </row>
    <row r="55" spans="1:126">
      <c r="A55" s="268" t="s">
        <v>262</v>
      </c>
      <c r="B55" s="269" t="s">
        <v>263</v>
      </c>
      <c r="C55" s="265">
        <v>1</v>
      </c>
      <c r="D55" s="178">
        <v>2</v>
      </c>
      <c r="E55" s="178">
        <v>0</v>
      </c>
      <c r="F55" s="178">
        <v>0</v>
      </c>
      <c r="G55" s="178">
        <v>2</v>
      </c>
      <c r="H55" s="178">
        <v>0</v>
      </c>
      <c r="I55" s="178">
        <v>2</v>
      </c>
      <c r="J55" s="178">
        <v>0</v>
      </c>
      <c r="K55" s="178">
        <v>0</v>
      </c>
      <c r="L55" s="178">
        <v>0</v>
      </c>
      <c r="M55" s="178">
        <v>0</v>
      </c>
      <c r="N55" s="178">
        <v>0</v>
      </c>
      <c r="O55" s="178">
        <v>0</v>
      </c>
      <c r="P55" s="178">
        <v>0</v>
      </c>
      <c r="Q55" s="178">
        <v>11</v>
      </c>
      <c r="R55" s="178">
        <v>0</v>
      </c>
      <c r="S55" s="178">
        <v>0</v>
      </c>
      <c r="T55" s="178">
        <v>5</v>
      </c>
      <c r="U55" s="178">
        <v>0</v>
      </c>
      <c r="V55" s="178">
        <v>0</v>
      </c>
      <c r="W55" s="178">
        <v>0</v>
      </c>
      <c r="X55" s="178">
        <v>0</v>
      </c>
      <c r="Y55" s="178">
        <v>0</v>
      </c>
      <c r="Z55" s="178">
        <v>0</v>
      </c>
      <c r="AA55" s="178">
        <v>2</v>
      </c>
      <c r="AB55" s="178">
        <v>0</v>
      </c>
      <c r="AC55" s="178">
        <v>0</v>
      </c>
      <c r="AD55" s="178">
        <v>0</v>
      </c>
      <c r="AE55" s="178">
        <v>2</v>
      </c>
      <c r="AF55" s="178">
        <v>0</v>
      </c>
      <c r="AG55" s="178">
        <v>0</v>
      </c>
      <c r="AH55" s="178">
        <v>0</v>
      </c>
      <c r="AI55" s="178">
        <v>0</v>
      </c>
      <c r="AJ55" s="178">
        <v>0</v>
      </c>
      <c r="AK55" s="178">
        <v>1</v>
      </c>
      <c r="AL55" s="178">
        <v>0</v>
      </c>
      <c r="AM55" s="178">
        <v>0</v>
      </c>
      <c r="AN55" s="178">
        <v>0</v>
      </c>
      <c r="AO55" s="178">
        <v>0</v>
      </c>
      <c r="AP55" s="178">
        <v>0</v>
      </c>
      <c r="AQ55" s="178">
        <v>0</v>
      </c>
      <c r="AR55" s="178">
        <v>0</v>
      </c>
      <c r="AS55" s="178">
        <v>9</v>
      </c>
      <c r="AT55" s="178">
        <v>23</v>
      </c>
      <c r="AU55" s="178">
        <v>208</v>
      </c>
      <c r="AV55" s="178">
        <v>200</v>
      </c>
      <c r="AW55" s="178">
        <v>791</v>
      </c>
      <c r="AX55" s="178">
        <v>2547</v>
      </c>
      <c r="AY55" s="178">
        <v>662</v>
      </c>
      <c r="AZ55" s="178">
        <v>25</v>
      </c>
      <c r="BA55" s="178">
        <v>41</v>
      </c>
      <c r="BB55" s="178">
        <v>1445</v>
      </c>
      <c r="BC55" s="178">
        <v>190</v>
      </c>
      <c r="BD55" s="178">
        <v>395</v>
      </c>
      <c r="BE55" s="178">
        <v>0</v>
      </c>
      <c r="BF55" s="178">
        <v>14</v>
      </c>
      <c r="BG55" s="178">
        <v>205</v>
      </c>
      <c r="BH55" s="178">
        <v>1</v>
      </c>
      <c r="BI55" s="178">
        <v>163</v>
      </c>
      <c r="BJ55" s="178">
        <v>454</v>
      </c>
      <c r="BK55" s="178">
        <v>0</v>
      </c>
      <c r="BL55" s="178">
        <v>1081</v>
      </c>
      <c r="BM55" s="178">
        <v>399</v>
      </c>
      <c r="BN55" s="178">
        <v>216</v>
      </c>
      <c r="BO55" s="178">
        <v>116</v>
      </c>
      <c r="BP55" s="178">
        <v>0</v>
      </c>
      <c r="BQ55" s="178">
        <v>0</v>
      </c>
      <c r="BR55" s="178">
        <v>9</v>
      </c>
      <c r="BS55" s="178">
        <v>0</v>
      </c>
      <c r="BT55" s="178">
        <v>118</v>
      </c>
      <c r="BU55" s="178">
        <v>1</v>
      </c>
      <c r="BV55" s="178">
        <v>3</v>
      </c>
      <c r="BW55" s="178">
        <v>1</v>
      </c>
      <c r="BX55" s="178">
        <v>0</v>
      </c>
      <c r="BY55" s="178">
        <v>3</v>
      </c>
      <c r="BZ55" s="178">
        <v>2</v>
      </c>
      <c r="CA55" s="178">
        <v>15</v>
      </c>
      <c r="CB55" s="178">
        <v>0</v>
      </c>
      <c r="CC55" s="178">
        <v>0</v>
      </c>
      <c r="CD55" s="178">
        <v>0</v>
      </c>
      <c r="CE55" s="178">
        <v>0</v>
      </c>
      <c r="CF55" s="178">
        <v>9</v>
      </c>
      <c r="CG55" s="178">
        <v>0</v>
      </c>
      <c r="CH55" s="178">
        <v>0</v>
      </c>
      <c r="CI55" s="178">
        <v>14</v>
      </c>
      <c r="CJ55" s="178">
        <v>1</v>
      </c>
      <c r="CK55" s="178">
        <v>0</v>
      </c>
      <c r="CL55" s="178">
        <v>5</v>
      </c>
      <c r="CM55" s="178">
        <v>199</v>
      </c>
      <c r="CN55" s="178">
        <v>191</v>
      </c>
      <c r="CO55" s="178">
        <v>148</v>
      </c>
      <c r="CP55" s="178">
        <v>9</v>
      </c>
      <c r="CQ55" s="178">
        <v>1</v>
      </c>
      <c r="CR55" s="178">
        <v>0</v>
      </c>
      <c r="CS55" s="178">
        <v>0</v>
      </c>
      <c r="CT55" s="178">
        <v>0</v>
      </c>
      <c r="CU55" s="178">
        <v>2</v>
      </c>
      <c r="CV55" s="178">
        <v>0</v>
      </c>
      <c r="CW55" s="178">
        <v>300</v>
      </c>
      <c r="CX55" s="178">
        <v>12</v>
      </c>
      <c r="CY55" s="178">
        <v>2</v>
      </c>
      <c r="CZ55" s="178">
        <v>3</v>
      </c>
      <c r="DA55" s="178">
        <v>1</v>
      </c>
      <c r="DB55" s="178">
        <v>10</v>
      </c>
      <c r="DC55" s="178">
        <v>0</v>
      </c>
      <c r="DD55" s="178">
        <v>2</v>
      </c>
      <c r="DE55" s="178">
        <v>0</v>
      </c>
      <c r="DF55" s="266">
        <v>11</v>
      </c>
      <c r="DG55" s="267">
        <v>10285</v>
      </c>
      <c r="DH55" s="178">
        <v>82</v>
      </c>
      <c r="DI55" s="178">
        <v>4134</v>
      </c>
      <c r="DJ55" s="178">
        <v>0</v>
      </c>
      <c r="DK55" s="178">
        <v>0</v>
      </c>
      <c r="DL55" s="178">
        <v>32</v>
      </c>
      <c r="DM55" s="178">
        <v>5315</v>
      </c>
      <c r="DN55" s="266">
        <v>20</v>
      </c>
      <c r="DO55" s="267">
        <v>9583</v>
      </c>
      <c r="DP55" s="267">
        <v>19868</v>
      </c>
      <c r="DQ55" s="266">
        <v>17623</v>
      </c>
      <c r="DR55" s="267">
        <v>27206</v>
      </c>
      <c r="DS55" s="267">
        <v>37491</v>
      </c>
      <c r="DT55" s="178">
        <v>-18533</v>
      </c>
      <c r="DU55" s="267">
        <v>8673</v>
      </c>
      <c r="DV55" s="267">
        <v>18958</v>
      </c>
    </row>
    <row r="56" spans="1:126">
      <c r="A56" s="268" t="s">
        <v>264</v>
      </c>
      <c r="B56" s="269" t="s">
        <v>390</v>
      </c>
      <c r="C56" s="265">
        <v>0</v>
      </c>
      <c r="D56" s="178">
        <v>0</v>
      </c>
      <c r="E56" s="178">
        <v>0</v>
      </c>
      <c r="F56" s="178">
        <v>1</v>
      </c>
      <c r="G56" s="178">
        <v>0</v>
      </c>
      <c r="H56" s="178">
        <v>0</v>
      </c>
      <c r="I56" s="178">
        <v>0</v>
      </c>
      <c r="J56" s="178">
        <v>1</v>
      </c>
      <c r="K56" s="178">
        <v>1</v>
      </c>
      <c r="L56" s="178">
        <v>0</v>
      </c>
      <c r="M56" s="178">
        <v>0</v>
      </c>
      <c r="N56" s="178">
        <v>0</v>
      </c>
      <c r="O56" s="178">
        <v>0</v>
      </c>
      <c r="P56" s="178">
        <v>0</v>
      </c>
      <c r="Q56" s="178">
        <v>0</v>
      </c>
      <c r="R56" s="178">
        <v>0</v>
      </c>
      <c r="S56" s="178">
        <v>0</v>
      </c>
      <c r="T56" s="178">
        <v>0</v>
      </c>
      <c r="U56" s="178">
        <v>0</v>
      </c>
      <c r="V56" s="178">
        <v>0</v>
      </c>
      <c r="W56" s="178">
        <v>0</v>
      </c>
      <c r="X56" s="178">
        <v>0</v>
      </c>
      <c r="Y56" s="178">
        <v>0</v>
      </c>
      <c r="Z56" s="178">
        <v>0</v>
      </c>
      <c r="AA56" s="178">
        <v>31</v>
      </c>
      <c r="AB56" s="178">
        <v>0</v>
      </c>
      <c r="AC56" s="178">
        <v>0</v>
      </c>
      <c r="AD56" s="178">
        <v>0</v>
      </c>
      <c r="AE56" s="178">
        <v>0</v>
      </c>
      <c r="AF56" s="178">
        <v>0</v>
      </c>
      <c r="AG56" s="178">
        <v>0</v>
      </c>
      <c r="AH56" s="178">
        <v>3</v>
      </c>
      <c r="AI56" s="178">
        <v>0</v>
      </c>
      <c r="AJ56" s="178">
        <v>0</v>
      </c>
      <c r="AK56" s="178">
        <v>0</v>
      </c>
      <c r="AL56" s="178">
        <v>0</v>
      </c>
      <c r="AM56" s="178">
        <v>0</v>
      </c>
      <c r="AN56" s="178">
        <v>0</v>
      </c>
      <c r="AO56" s="178">
        <v>0</v>
      </c>
      <c r="AP56" s="178">
        <v>0</v>
      </c>
      <c r="AQ56" s="178">
        <v>0</v>
      </c>
      <c r="AR56" s="178">
        <v>3</v>
      </c>
      <c r="AS56" s="178">
        <v>0</v>
      </c>
      <c r="AT56" s="178">
        <v>17</v>
      </c>
      <c r="AU56" s="178">
        <v>19</v>
      </c>
      <c r="AV56" s="178">
        <v>2</v>
      </c>
      <c r="AW56" s="178">
        <v>3</v>
      </c>
      <c r="AX56" s="178">
        <v>10</v>
      </c>
      <c r="AY56" s="178">
        <v>3</v>
      </c>
      <c r="AZ56" s="178">
        <v>0</v>
      </c>
      <c r="BA56" s="178">
        <v>0</v>
      </c>
      <c r="BB56" s="178">
        <v>0</v>
      </c>
      <c r="BC56" s="178">
        <v>307</v>
      </c>
      <c r="BD56" s="178">
        <v>35</v>
      </c>
      <c r="BE56" s="178">
        <v>0</v>
      </c>
      <c r="BF56" s="178">
        <v>21</v>
      </c>
      <c r="BG56" s="178">
        <v>1</v>
      </c>
      <c r="BH56" s="178">
        <v>0</v>
      </c>
      <c r="BI56" s="178">
        <v>1</v>
      </c>
      <c r="BJ56" s="178">
        <v>1</v>
      </c>
      <c r="BK56" s="178">
        <v>0</v>
      </c>
      <c r="BL56" s="178">
        <v>289</v>
      </c>
      <c r="BM56" s="178">
        <v>37</v>
      </c>
      <c r="BN56" s="178">
        <v>408</v>
      </c>
      <c r="BO56" s="178">
        <v>161</v>
      </c>
      <c r="BP56" s="178">
        <v>1</v>
      </c>
      <c r="BQ56" s="178">
        <v>0</v>
      </c>
      <c r="BR56" s="178">
        <v>0</v>
      </c>
      <c r="BS56" s="178">
        <v>1</v>
      </c>
      <c r="BT56" s="178">
        <v>130</v>
      </c>
      <c r="BU56" s="178">
        <v>22</v>
      </c>
      <c r="BV56" s="178">
        <v>9</v>
      </c>
      <c r="BW56" s="178">
        <v>4</v>
      </c>
      <c r="BX56" s="178">
        <v>0</v>
      </c>
      <c r="BY56" s="178">
        <v>0</v>
      </c>
      <c r="BZ56" s="178">
        <v>23</v>
      </c>
      <c r="CA56" s="178">
        <v>0</v>
      </c>
      <c r="CB56" s="178">
        <v>0</v>
      </c>
      <c r="CC56" s="178">
        <v>0</v>
      </c>
      <c r="CD56" s="178">
        <v>0</v>
      </c>
      <c r="CE56" s="178">
        <v>0</v>
      </c>
      <c r="CF56" s="178">
        <v>2</v>
      </c>
      <c r="CG56" s="178">
        <v>0</v>
      </c>
      <c r="CH56" s="178">
        <v>0</v>
      </c>
      <c r="CI56" s="178">
        <v>0</v>
      </c>
      <c r="CJ56" s="178">
        <v>9</v>
      </c>
      <c r="CK56" s="178">
        <v>0</v>
      </c>
      <c r="CL56" s="178">
        <v>1</v>
      </c>
      <c r="CM56" s="178">
        <v>760</v>
      </c>
      <c r="CN56" s="178">
        <v>5</v>
      </c>
      <c r="CO56" s="178">
        <v>2</v>
      </c>
      <c r="CP56" s="178">
        <v>7</v>
      </c>
      <c r="CQ56" s="178">
        <v>0</v>
      </c>
      <c r="CR56" s="178">
        <v>5</v>
      </c>
      <c r="CS56" s="178">
        <v>0</v>
      </c>
      <c r="CT56" s="178">
        <v>3</v>
      </c>
      <c r="CU56" s="178">
        <v>3</v>
      </c>
      <c r="CV56" s="178">
        <v>2</v>
      </c>
      <c r="CW56" s="178">
        <v>60</v>
      </c>
      <c r="CX56" s="178">
        <v>85</v>
      </c>
      <c r="CY56" s="178">
        <v>0</v>
      </c>
      <c r="CZ56" s="178">
        <v>8</v>
      </c>
      <c r="DA56" s="178">
        <v>0</v>
      </c>
      <c r="DB56" s="178">
        <v>11</v>
      </c>
      <c r="DC56" s="178">
        <v>0</v>
      </c>
      <c r="DD56" s="178">
        <v>1</v>
      </c>
      <c r="DE56" s="178">
        <v>0</v>
      </c>
      <c r="DF56" s="266">
        <v>0</v>
      </c>
      <c r="DG56" s="267">
        <v>2509</v>
      </c>
      <c r="DH56" s="178">
        <v>297</v>
      </c>
      <c r="DI56" s="178">
        <v>35747</v>
      </c>
      <c r="DJ56" s="178">
        <v>0</v>
      </c>
      <c r="DK56" s="178">
        <v>0</v>
      </c>
      <c r="DL56" s="178">
        <v>9432</v>
      </c>
      <c r="DM56" s="178">
        <v>19244</v>
      </c>
      <c r="DN56" s="266">
        <v>-351</v>
      </c>
      <c r="DO56" s="267">
        <v>64369</v>
      </c>
      <c r="DP56" s="267">
        <v>66878</v>
      </c>
      <c r="DQ56" s="266">
        <v>32694</v>
      </c>
      <c r="DR56" s="267">
        <v>97063</v>
      </c>
      <c r="DS56" s="267">
        <v>99572</v>
      </c>
      <c r="DT56" s="178">
        <v>-66604</v>
      </c>
      <c r="DU56" s="267">
        <v>30459</v>
      </c>
      <c r="DV56" s="267">
        <v>32968</v>
      </c>
    </row>
    <row r="57" spans="1:126">
      <c r="A57" s="268" t="s">
        <v>265</v>
      </c>
      <c r="B57" s="269" t="s">
        <v>266</v>
      </c>
      <c r="C57" s="265">
        <v>0</v>
      </c>
      <c r="D57" s="178">
        <v>0</v>
      </c>
      <c r="E57" s="178">
        <v>0</v>
      </c>
      <c r="F57" s="178">
        <v>0</v>
      </c>
      <c r="G57" s="178">
        <v>0</v>
      </c>
      <c r="H57" s="178">
        <v>0</v>
      </c>
      <c r="I57" s="178">
        <v>0</v>
      </c>
      <c r="J57" s="178">
        <v>0</v>
      </c>
      <c r="K57" s="178">
        <v>0</v>
      </c>
      <c r="L57" s="178">
        <v>0</v>
      </c>
      <c r="M57" s="178">
        <v>0</v>
      </c>
      <c r="N57" s="178">
        <v>0</v>
      </c>
      <c r="O57" s="178">
        <v>0</v>
      </c>
      <c r="P57" s="178">
        <v>0</v>
      </c>
      <c r="Q57" s="178">
        <v>0</v>
      </c>
      <c r="R57" s="178">
        <v>0</v>
      </c>
      <c r="S57" s="178">
        <v>0</v>
      </c>
      <c r="T57" s="178">
        <v>0</v>
      </c>
      <c r="U57" s="178">
        <v>0</v>
      </c>
      <c r="V57" s="178">
        <v>0</v>
      </c>
      <c r="W57" s="178">
        <v>0</v>
      </c>
      <c r="X57" s="178">
        <v>0</v>
      </c>
      <c r="Y57" s="178">
        <v>0</v>
      </c>
      <c r="Z57" s="178">
        <v>0</v>
      </c>
      <c r="AA57" s="178">
        <v>0</v>
      </c>
      <c r="AB57" s="178">
        <v>0</v>
      </c>
      <c r="AC57" s="178">
        <v>0</v>
      </c>
      <c r="AD57" s="178">
        <v>0</v>
      </c>
      <c r="AE57" s="178">
        <v>0</v>
      </c>
      <c r="AF57" s="178">
        <v>0</v>
      </c>
      <c r="AG57" s="178">
        <v>0</v>
      </c>
      <c r="AH57" s="178">
        <v>0</v>
      </c>
      <c r="AI57" s="178">
        <v>0</v>
      </c>
      <c r="AJ57" s="178">
        <v>0</v>
      </c>
      <c r="AK57" s="178">
        <v>0</v>
      </c>
      <c r="AL57" s="178">
        <v>0</v>
      </c>
      <c r="AM57" s="178">
        <v>0</v>
      </c>
      <c r="AN57" s="178">
        <v>0</v>
      </c>
      <c r="AO57" s="178">
        <v>0</v>
      </c>
      <c r="AP57" s="178">
        <v>0</v>
      </c>
      <c r="AQ57" s="178">
        <v>0</v>
      </c>
      <c r="AR57" s="178">
        <v>0</v>
      </c>
      <c r="AS57" s="178">
        <v>0</v>
      </c>
      <c r="AT57" s="178">
        <v>0</v>
      </c>
      <c r="AU57" s="178">
        <v>13</v>
      </c>
      <c r="AV57" s="178">
        <v>0</v>
      </c>
      <c r="AW57" s="178">
        <v>0</v>
      </c>
      <c r="AX57" s="178">
        <v>0</v>
      </c>
      <c r="AY57" s="178">
        <v>0</v>
      </c>
      <c r="AZ57" s="178">
        <v>0</v>
      </c>
      <c r="BA57" s="178">
        <v>0</v>
      </c>
      <c r="BB57" s="178">
        <v>0</v>
      </c>
      <c r="BC57" s="178">
        <v>2</v>
      </c>
      <c r="BD57" s="178">
        <v>4732</v>
      </c>
      <c r="BE57" s="178">
        <v>0</v>
      </c>
      <c r="BF57" s="178">
        <v>0</v>
      </c>
      <c r="BG57" s="178">
        <v>0</v>
      </c>
      <c r="BH57" s="178">
        <v>0</v>
      </c>
      <c r="BI57" s="178">
        <v>0</v>
      </c>
      <c r="BJ57" s="178">
        <v>0</v>
      </c>
      <c r="BK57" s="178">
        <v>0</v>
      </c>
      <c r="BL57" s="178">
        <v>0</v>
      </c>
      <c r="BM57" s="178">
        <v>0</v>
      </c>
      <c r="BN57" s="178">
        <v>0</v>
      </c>
      <c r="BO57" s="178">
        <v>0</v>
      </c>
      <c r="BP57" s="178">
        <v>0</v>
      </c>
      <c r="BQ57" s="178">
        <v>0</v>
      </c>
      <c r="BR57" s="178">
        <v>0</v>
      </c>
      <c r="BS57" s="178">
        <v>0</v>
      </c>
      <c r="BT57" s="178">
        <v>0</v>
      </c>
      <c r="BU57" s="178">
        <v>0</v>
      </c>
      <c r="BV57" s="178">
        <v>0</v>
      </c>
      <c r="BW57" s="178">
        <v>0</v>
      </c>
      <c r="BX57" s="178">
        <v>0</v>
      </c>
      <c r="BY57" s="178">
        <v>0</v>
      </c>
      <c r="BZ57" s="178">
        <v>0</v>
      </c>
      <c r="CA57" s="178">
        <v>0</v>
      </c>
      <c r="CB57" s="178">
        <v>0</v>
      </c>
      <c r="CC57" s="178">
        <v>0</v>
      </c>
      <c r="CD57" s="178">
        <v>0</v>
      </c>
      <c r="CE57" s="178">
        <v>0</v>
      </c>
      <c r="CF57" s="178">
        <v>0</v>
      </c>
      <c r="CG57" s="178">
        <v>0</v>
      </c>
      <c r="CH57" s="178">
        <v>5</v>
      </c>
      <c r="CI57" s="178">
        <v>1</v>
      </c>
      <c r="CJ57" s="178">
        <v>0</v>
      </c>
      <c r="CK57" s="178">
        <v>0</v>
      </c>
      <c r="CL57" s="178">
        <v>0</v>
      </c>
      <c r="CM57" s="178">
        <v>0</v>
      </c>
      <c r="CN57" s="178">
        <v>0</v>
      </c>
      <c r="CO57" s="178">
        <v>0</v>
      </c>
      <c r="CP57" s="178">
        <v>0</v>
      </c>
      <c r="CQ57" s="178">
        <v>0</v>
      </c>
      <c r="CR57" s="178">
        <v>0</v>
      </c>
      <c r="CS57" s="178">
        <v>0</v>
      </c>
      <c r="CT57" s="178">
        <v>0</v>
      </c>
      <c r="CU57" s="178">
        <v>108</v>
      </c>
      <c r="CV57" s="178">
        <v>0</v>
      </c>
      <c r="CW57" s="178">
        <v>63</v>
      </c>
      <c r="CX57" s="178">
        <v>0</v>
      </c>
      <c r="CY57" s="178">
        <v>0</v>
      </c>
      <c r="CZ57" s="178">
        <v>0</v>
      </c>
      <c r="DA57" s="178">
        <v>0</v>
      </c>
      <c r="DB57" s="178">
        <v>0</v>
      </c>
      <c r="DC57" s="178">
        <v>0</v>
      </c>
      <c r="DD57" s="178">
        <v>0</v>
      </c>
      <c r="DE57" s="178">
        <v>0</v>
      </c>
      <c r="DF57" s="266">
        <v>0</v>
      </c>
      <c r="DG57" s="267">
        <v>4924</v>
      </c>
      <c r="DH57" s="178">
        <v>0</v>
      </c>
      <c r="DI57" s="178">
        <v>2305</v>
      </c>
      <c r="DJ57" s="178">
        <v>0</v>
      </c>
      <c r="DK57" s="178">
        <v>0</v>
      </c>
      <c r="DL57" s="178">
        <v>6230</v>
      </c>
      <c r="DM57" s="178">
        <v>45103</v>
      </c>
      <c r="DN57" s="266">
        <v>-1553</v>
      </c>
      <c r="DO57" s="267">
        <v>52085</v>
      </c>
      <c r="DP57" s="267">
        <v>57009</v>
      </c>
      <c r="DQ57" s="266">
        <v>104223</v>
      </c>
      <c r="DR57" s="267">
        <v>156308</v>
      </c>
      <c r="DS57" s="267">
        <v>161232</v>
      </c>
      <c r="DT57" s="178">
        <v>-51560</v>
      </c>
      <c r="DU57" s="267">
        <v>104748</v>
      </c>
      <c r="DV57" s="267">
        <v>109672</v>
      </c>
    </row>
    <row r="58" spans="1:126">
      <c r="A58" s="268" t="s">
        <v>267</v>
      </c>
      <c r="B58" s="269" t="s">
        <v>36</v>
      </c>
      <c r="C58" s="265">
        <v>0</v>
      </c>
      <c r="D58" s="178">
        <v>0</v>
      </c>
      <c r="E58" s="178">
        <v>0</v>
      </c>
      <c r="F58" s="178">
        <v>0</v>
      </c>
      <c r="G58" s="178">
        <v>0</v>
      </c>
      <c r="H58" s="178">
        <v>0</v>
      </c>
      <c r="I58" s="178">
        <v>0</v>
      </c>
      <c r="J58" s="178">
        <v>0</v>
      </c>
      <c r="K58" s="178">
        <v>0</v>
      </c>
      <c r="L58" s="178">
        <v>0</v>
      </c>
      <c r="M58" s="178">
        <v>0</v>
      </c>
      <c r="N58" s="178">
        <v>0</v>
      </c>
      <c r="O58" s="178">
        <v>0</v>
      </c>
      <c r="P58" s="178">
        <v>0</v>
      </c>
      <c r="Q58" s="178">
        <v>0</v>
      </c>
      <c r="R58" s="178">
        <v>0</v>
      </c>
      <c r="S58" s="178">
        <v>0</v>
      </c>
      <c r="T58" s="178">
        <v>0</v>
      </c>
      <c r="U58" s="178">
        <v>0</v>
      </c>
      <c r="V58" s="178">
        <v>0</v>
      </c>
      <c r="W58" s="178">
        <v>0</v>
      </c>
      <c r="X58" s="178">
        <v>0</v>
      </c>
      <c r="Y58" s="178">
        <v>0</v>
      </c>
      <c r="Z58" s="178">
        <v>0</v>
      </c>
      <c r="AA58" s="178">
        <v>0</v>
      </c>
      <c r="AB58" s="178">
        <v>0</v>
      </c>
      <c r="AC58" s="178">
        <v>0</v>
      </c>
      <c r="AD58" s="178">
        <v>0</v>
      </c>
      <c r="AE58" s="178">
        <v>0</v>
      </c>
      <c r="AF58" s="178">
        <v>0</v>
      </c>
      <c r="AG58" s="178">
        <v>0</v>
      </c>
      <c r="AH58" s="178">
        <v>0</v>
      </c>
      <c r="AI58" s="178">
        <v>0</v>
      </c>
      <c r="AJ58" s="178">
        <v>0</v>
      </c>
      <c r="AK58" s="178">
        <v>0</v>
      </c>
      <c r="AL58" s="178">
        <v>0</v>
      </c>
      <c r="AM58" s="178">
        <v>0</v>
      </c>
      <c r="AN58" s="178">
        <v>0</v>
      </c>
      <c r="AO58" s="178">
        <v>0</v>
      </c>
      <c r="AP58" s="178">
        <v>0</v>
      </c>
      <c r="AQ58" s="178">
        <v>0</v>
      </c>
      <c r="AR58" s="178">
        <v>0</v>
      </c>
      <c r="AS58" s="178">
        <v>0</v>
      </c>
      <c r="AT58" s="178">
        <v>0</v>
      </c>
      <c r="AU58" s="178">
        <v>0</v>
      </c>
      <c r="AV58" s="178">
        <v>0</v>
      </c>
      <c r="AW58" s="178">
        <v>0</v>
      </c>
      <c r="AX58" s="178">
        <v>0</v>
      </c>
      <c r="AY58" s="178">
        <v>0</v>
      </c>
      <c r="AZ58" s="178">
        <v>0</v>
      </c>
      <c r="BA58" s="178">
        <v>0</v>
      </c>
      <c r="BB58" s="178">
        <v>0</v>
      </c>
      <c r="BC58" s="178">
        <v>0</v>
      </c>
      <c r="BD58" s="178">
        <v>0</v>
      </c>
      <c r="BE58" s="178">
        <v>0</v>
      </c>
      <c r="BF58" s="178">
        <v>0</v>
      </c>
      <c r="BG58" s="178">
        <v>0</v>
      </c>
      <c r="BH58" s="178">
        <v>0</v>
      </c>
      <c r="BI58" s="178">
        <v>0</v>
      </c>
      <c r="BJ58" s="178">
        <v>0</v>
      </c>
      <c r="BK58" s="178">
        <v>0</v>
      </c>
      <c r="BL58" s="178">
        <v>0</v>
      </c>
      <c r="BM58" s="178">
        <v>0</v>
      </c>
      <c r="BN58" s="178">
        <v>0</v>
      </c>
      <c r="BO58" s="178">
        <v>0</v>
      </c>
      <c r="BP58" s="178">
        <v>0</v>
      </c>
      <c r="BQ58" s="178">
        <v>0</v>
      </c>
      <c r="BR58" s="178">
        <v>0</v>
      </c>
      <c r="BS58" s="178">
        <v>0</v>
      </c>
      <c r="BT58" s="178">
        <v>0</v>
      </c>
      <c r="BU58" s="178">
        <v>0</v>
      </c>
      <c r="BV58" s="178">
        <v>0</v>
      </c>
      <c r="BW58" s="178">
        <v>0</v>
      </c>
      <c r="BX58" s="178">
        <v>0</v>
      </c>
      <c r="BY58" s="178">
        <v>0</v>
      </c>
      <c r="BZ58" s="178">
        <v>0</v>
      </c>
      <c r="CA58" s="178">
        <v>0</v>
      </c>
      <c r="CB58" s="178">
        <v>0</v>
      </c>
      <c r="CC58" s="178">
        <v>0</v>
      </c>
      <c r="CD58" s="178">
        <v>0</v>
      </c>
      <c r="CE58" s="178">
        <v>0</v>
      </c>
      <c r="CF58" s="178">
        <v>0</v>
      </c>
      <c r="CG58" s="178">
        <v>0</v>
      </c>
      <c r="CH58" s="178">
        <v>0</v>
      </c>
      <c r="CI58" s="178">
        <v>0</v>
      </c>
      <c r="CJ58" s="178">
        <v>0</v>
      </c>
      <c r="CK58" s="178">
        <v>0</v>
      </c>
      <c r="CL58" s="178">
        <v>0</v>
      </c>
      <c r="CM58" s="178">
        <v>0</v>
      </c>
      <c r="CN58" s="178">
        <v>0</v>
      </c>
      <c r="CO58" s="178">
        <v>0</v>
      </c>
      <c r="CP58" s="178">
        <v>0</v>
      </c>
      <c r="CQ58" s="178">
        <v>0</v>
      </c>
      <c r="CR58" s="178">
        <v>0</v>
      </c>
      <c r="CS58" s="178">
        <v>0</v>
      </c>
      <c r="CT58" s="178">
        <v>0</v>
      </c>
      <c r="CU58" s="178">
        <v>0</v>
      </c>
      <c r="CV58" s="178">
        <v>0</v>
      </c>
      <c r="CW58" s="178">
        <v>0</v>
      </c>
      <c r="CX58" s="178">
        <v>0</v>
      </c>
      <c r="CY58" s="178">
        <v>0</v>
      </c>
      <c r="CZ58" s="178">
        <v>0</v>
      </c>
      <c r="DA58" s="178">
        <v>0</v>
      </c>
      <c r="DB58" s="178">
        <v>0</v>
      </c>
      <c r="DC58" s="178">
        <v>0</v>
      </c>
      <c r="DD58" s="178">
        <v>0</v>
      </c>
      <c r="DE58" s="178">
        <v>0</v>
      </c>
      <c r="DF58" s="266">
        <v>0</v>
      </c>
      <c r="DG58" s="267">
        <v>0</v>
      </c>
      <c r="DH58" s="178">
        <v>0</v>
      </c>
      <c r="DI58" s="178">
        <v>37004</v>
      </c>
      <c r="DJ58" s="178">
        <v>0</v>
      </c>
      <c r="DK58" s="178">
        <v>0</v>
      </c>
      <c r="DL58" s="178">
        <v>0</v>
      </c>
      <c r="DM58" s="178">
        <v>0</v>
      </c>
      <c r="DN58" s="266">
        <v>33</v>
      </c>
      <c r="DO58" s="267">
        <v>37037</v>
      </c>
      <c r="DP58" s="267">
        <v>37037</v>
      </c>
      <c r="DQ58" s="266">
        <v>0</v>
      </c>
      <c r="DR58" s="267">
        <v>37037</v>
      </c>
      <c r="DS58" s="267">
        <v>37037</v>
      </c>
      <c r="DT58" s="178">
        <v>-37037</v>
      </c>
      <c r="DU58" s="267">
        <v>0</v>
      </c>
      <c r="DV58" s="267">
        <v>0</v>
      </c>
    </row>
    <row r="59" spans="1:126">
      <c r="A59" s="268" t="s">
        <v>268</v>
      </c>
      <c r="B59" s="269" t="s">
        <v>37</v>
      </c>
      <c r="C59" s="265">
        <v>0</v>
      </c>
      <c r="D59" s="178">
        <v>0</v>
      </c>
      <c r="E59" s="178">
        <v>0</v>
      </c>
      <c r="F59" s="178">
        <v>0</v>
      </c>
      <c r="G59" s="178">
        <v>0</v>
      </c>
      <c r="H59" s="178">
        <v>0</v>
      </c>
      <c r="I59" s="178">
        <v>0</v>
      </c>
      <c r="J59" s="178">
        <v>0</v>
      </c>
      <c r="K59" s="178">
        <v>0</v>
      </c>
      <c r="L59" s="178">
        <v>0</v>
      </c>
      <c r="M59" s="178">
        <v>0</v>
      </c>
      <c r="N59" s="178">
        <v>0</v>
      </c>
      <c r="O59" s="178">
        <v>0</v>
      </c>
      <c r="P59" s="178">
        <v>0</v>
      </c>
      <c r="Q59" s="178">
        <v>0</v>
      </c>
      <c r="R59" s="178">
        <v>0</v>
      </c>
      <c r="S59" s="178">
        <v>0</v>
      </c>
      <c r="T59" s="178">
        <v>0</v>
      </c>
      <c r="U59" s="178">
        <v>0</v>
      </c>
      <c r="V59" s="178">
        <v>0</v>
      </c>
      <c r="W59" s="178">
        <v>0</v>
      </c>
      <c r="X59" s="178">
        <v>0</v>
      </c>
      <c r="Y59" s="178">
        <v>0</v>
      </c>
      <c r="Z59" s="178">
        <v>0</v>
      </c>
      <c r="AA59" s="178">
        <v>0</v>
      </c>
      <c r="AB59" s="178">
        <v>0</v>
      </c>
      <c r="AC59" s="178">
        <v>0</v>
      </c>
      <c r="AD59" s="178">
        <v>0</v>
      </c>
      <c r="AE59" s="178">
        <v>0</v>
      </c>
      <c r="AF59" s="178">
        <v>0</v>
      </c>
      <c r="AG59" s="178">
        <v>0</v>
      </c>
      <c r="AH59" s="178">
        <v>0</v>
      </c>
      <c r="AI59" s="178">
        <v>0</v>
      </c>
      <c r="AJ59" s="178">
        <v>0</v>
      </c>
      <c r="AK59" s="178">
        <v>0</v>
      </c>
      <c r="AL59" s="178">
        <v>0</v>
      </c>
      <c r="AM59" s="178">
        <v>0</v>
      </c>
      <c r="AN59" s="178">
        <v>0</v>
      </c>
      <c r="AO59" s="178">
        <v>0</v>
      </c>
      <c r="AP59" s="178">
        <v>0</v>
      </c>
      <c r="AQ59" s="178">
        <v>0</v>
      </c>
      <c r="AR59" s="178">
        <v>0</v>
      </c>
      <c r="AS59" s="178">
        <v>0</v>
      </c>
      <c r="AT59" s="178">
        <v>0</v>
      </c>
      <c r="AU59" s="178">
        <v>0</v>
      </c>
      <c r="AV59" s="178">
        <v>0</v>
      </c>
      <c r="AW59" s="178">
        <v>0</v>
      </c>
      <c r="AX59" s="178">
        <v>0</v>
      </c>
      <c r="AY59" s="178">
        <v>0</v>
      </c>
      <c r="AZ59" s="178">
        <v>0</v>
      </c>
      <c r="BA59" s="178">
        <v>0</v>
      </c>
      <c r="BB59" s="178">
        <v>0</v>
      </c>
      <c r="BC59" s="178">
        <v>0</v>
      </c>
      <c r="BD59" s="178">
        <v>0</v>
      </c>
      <c r="BE59" s="178">
        <v>0</v>
      </c>
      <c r="BF59" s="178">
        <v>113</v>
      </c>
      <c r="BG59" s="178">
        <v>0</v>
      </c>
      <c r="BH59" s="178">
        <v>0</v>
      </c>
      <c r="BI59" s="178">
        <v>0</v>
      </c>
      <c r="BJ59" s="178">
        <v>0</v>
      </c>
      <c r="BK59" s="178">
        <v>0</v>
      </c>
      <c r="BL59" s="178">
        <v>0</v>
      </c>
      <c r="BM59" s="178">
        <v>0</v>
      </c>
      <c r="BN59" s="178">
        <v>0</v>
      </c>
      <c r="BO59" s="178">
        <v>0</v>
      </c>
      <c r="BP59" s="178">
        <v>0</v>
      </c>
      <c r="BQ59" s="178">
        <v>0</v>
      </c>
      <c r="BR59" s="178">
        <v>0</v>
      </c>
      <c r="BS59" s="178">
        <v>0</v>
      </c>
      <c r="BT59" s="178">
        <v>0</v>
      </c>
      <c r="BU59" s="178">
        <v>0</v>
      </c>
      <c r="BV59" s="178">
        <v>0</v>
      </c>
      <c r="BW59" s="178">
        <v>0</v>
      </c>
      <c r="BX59" s="178">
        <v>0</v>
      </c>
      <c r="BY59" s="178">
        <v>0</v>
      </c>
      <c r="BZ59" s="178">
        <v>0</v>
      </c>
      <c r="CA59" s="178">
        <v>0</v>
      </c>
      <c r="CB59" s="178">
        <v>0</v>
      </c>
      <c r="CC59" s="178">
        <v>0</v>
      </c>
      <c r="CD59" s="178">
        <v>0</v>
      </c>
      <c r="CE59" s="178">
        <v>0</v>
      </c>
      <c r="CF59" s="178">
        <v>0</v>
      </c>
      <c r="CG59" s="178">
        <v>0</v>
      </c>
      <c r="CH59" s="178">
        <v>0</v>
      </c>
      <c r="CI59" s="178">
        <v>0</v>
      </c>
      <c r="CJ59" s="178">
        <v>0</v>
      </c>
      <c r="CK59" s="178">
        <v>0</v>
      </c>
      <c r="CL59" s="178">
        <v>0</v>
      </c>
      <c r="CM59" s="178">
        <v>121</v>
      </c>
      <c r="CN59" s="178">
        <v>0</v>
      </c>
      <c r="CO59" s="178">
        <v>0</v>
      </c>
      <c r="CP59" s="178">
        <v>0</v>
      </c>
      <c r="CQ59" s="178">
        <v>0</v>
      </c>
      <c r="CR59" s="178">
        <v>0</v>
      </c>
      <c r="CS59" s="178">
        <v>0</v>
      </c>
      <c r="CT59" s="178">
        <v>0</v>
      </c>
      <c r="CU59" s="178">
        <v>0</v>
      </c>
      <c r="CV59" s="178">
        <v>0</v>
      </c>
      <c r="CW59" s="178">
        <v>229</v>
      </c>
      <c r="CX59" s="178">
        <v>0</v>
      </c>
      <c r="CY59" s="178">
        <v>0</v>
      </c>
      <c r="CZ59" s="178">
        <v>0</v>
      </c>
      <c r="DA59" s="178">
        <v>0</v>
      </c>
      <c r="DB59" s="178">
        <v>0</v>
      </c>
      <c r="DC59" s="178">
        <v>0</v>
      </c>
      <c r="DD59" s="178">
        <v>0</v>
      </c>
      <c r="DE59" s="178">
        <v>0</v>
      </c>
      <c r="DF59" s="266">
        <v>0</v>
      </c>
      <c r="DG59" s="267">
        <v>463</v>
      </c>
      <c r="DH59" s="178">
        <v>0</v>
      </c>
      <c r="DI59" s="178">
        <v>1242</v>
      </c>
      <c r="DJ59" s="178">
        <v>0</v>
      </c>
      <c r="DK59" s="178">
        <v>0</v>
      </c>
      <c r="DL59" s="178">
        <v>24</v>
      </c>
      <c r="DM59" s="178">
        <v>15955</v>
      </c>
      <c r="DN59" s="266">
        <v>47</v>
      </c>
      <c r="DO59" s="267">
        <v>17268</v>
      </c>
      <c r="DP59" s="267">
        <v>17731</v>
      </c>
      <c r="DQ59" s="266">
        <v>1801</v>
      </c>
      <c r="DR59" s="267">
        <v>19069</v>
      </c>
      <c r="DS59" s="267">
        <v>19532</v>
      </c>
      <c r="DT59" s="178">
        <v>-17245</v>
      </c>
      <c r="DU59" s="267">
        <v>1824</v>
      </c>
      <c r="DV59" s="267">
        <v>2287</v>
      </c>
    </row>
    <row r="60" spans="1:126">
      <c r="A60" s="268" t="s">
        <v>269</v>
      </c>
      <c r="B60" s="269" t="s">
        <v>270</v>
      </c>
      <c r="C60" s="265">
        <v>0</v>
      </c>
      <c r="D60" s="178">
        <v>0</v>
      </c>
      <c r="E60" s="178">
        <v>0</v>
      </c>
      <c r="F60" s="178">
        <v>0</v>
      </c>
      <c r="G60" s="178">
        <v>0</v>
      </c>
      <c r="H60" s="178">
        <v>0</v>
      </c>
      <c r="I60" s="178">
        <v>0</v>
      </c>
      <c r="J60" s="178">
        <v>0</v>
      </c>
      <c r="K60" s="178">
        <v>0</v>
      </c>
      <c r="L60" s="178">
        <v>0</v>
      </c>
      <c r="M60" s="178">
        <v>0</v>
      </c>
      <c r="N60" s="178">
        <v>0</v>
      </c>
      <c r="O60" s="178">
        <v>0</v>
      </c>
      <c r="P60" s="178">
        <v>0</v>
      </c>
      <c r="Q60" s="178">
        <v>0</v>
      </c>
      <c r="R60" s="178">
        <v>0</v>
      </c>
      <c r="S60" s="178">
        <v>0</v>
      </c>
      <c r="T60" s="178">
        <v>0</v>
      </c>
      <c r="U60" s="178">
        <v>0</v>
      </c>
      <c r="V60" s="178">
        <v>0</v>
      </c>
      <c r="W60" s="178">
        <v>0</v>
      </c>
      <c r="X60" s="178">
        <v>0</v>
      </c>
      <c r="Y60" s="178">
        <v>0</v>
      </c>
      <c r="Z60" s="178">
        <v>0</v>
      </c>
      <c r="AA60" s="178">
        <v>0</v>
      </c>
      <c r="AB60" s="178">
        <v>0</v>
      </c>
      <c r="AC60" s="178">
        <v>0</v>
      </c>
      <c r="AD60" s="178">
        <v>0</v>
      </c>
      <c r="AE60" s="178">
        <v>0</v>
      </c>
      <c r="AF60" s="178">
        <v>0</v>
      </c>
      <c r="AG60" s="178">
        <v>0</v>
      </c>
      <c r="AH60" s="178">
        <v>0</v>
      </c>
      <c r="AI60" s="178">
        <v>0</v>
      </c>
      <c r="AJ60" s="178">
        <v>0</v>
      </c>
      <c r="AK60" s="178">
        <v>0</v>
      </c>
      <c r="AL60" s="178">
        <v>0</v>
      </c>
      <c r="AM60" s="178">
        <v>0</v>
      </c>
      <c r="AN60" s="178">
        <v>0</v>
      </c>
      <c r="AO60" s="178">
        <v>0</v>
      </c>
      <c r="AP60" s="178">
        <v>0</v>
      </c>
      <c r="AQ60" s="178">
        <v>0</v>
      </c>
      <c r="AR60" s="178">
        <v>0</v>
      </c>
      <c r="AS60" s="178">
        <v>0</v>
      </c>
      <c r="AT60" s="178">
        <v>0</v>
      </c>
      <c r="AU60" s="178">
        <v>39</v>
      </c>
      <c r="AV60" s="178">
        <v>0</v>
      </c>
      <c r="AW60" s="178">
        <v>0</v>
      </c>
      <c r="AX60" s="178">
        <v>0</v>
      </c>
      <c r="AY60" s="178">
        <v>0</v>
      </c>
      <c r="AZ60" s="178">
        <v>0</v>
      </c>
      <c r="BA60" s="178">
        <v>0</v>
      </c>
      <c r="BB60" s="178">
        <v>0</v>
      </c>
      <c r="BC60" s="178">
        <v>0</v>
      </c>
      <c r="BD60" s="178">
        <v>0</v>
      </c>
      <c r="BE60" s="178">
        <v>0</v>
      </c>
      <c r="BF60" s="178">
        <v>1169</v>
      </c>
      <c r="BG60" s="178">
        <v>31406</v>
      </c>
      <c r="BH60" s="178">
        <v>0</v>
      </c>
      <c r="BI60" s="178">
        <v>757</v>
      </c>
      <c r="BJ60" s="178">
        <v>0</v>
      </c>
      <c r="BK60" s="178">
        <v>0</v>
      </c>
      <c r="BL60" s="178">
        <v>0</v>
      </c>
      <c r="BM60" s="178">
        <v>0</v>
      </c>
      <c r="BN60" s="178">
        <v>0</v>
      </c>
      <c r="BO60" s="178">
        <v>0</v>
      </c>
      <c r="BP60" s="178">
        <v>0</v>
      </c>
      <c r="BQ60" s="178">
        <v>0</v>
      </c>
      <c r="BR60" s="178">
        <v>0</v>
      </c>
      <c r="BS60" s="178">
        <v>0</v>
      </c>
      <c r="BT60" s="178">
        <v>0</v>
      </c>
      <c r="BU60" s="178">
        <v>0</v>
      </c>
      <c r="BV60" s="178">
        <v>0</v>
      </c>
      <c r="BW60" s="178">
        <v>0</v>
      </c>
      <c r="BX60" s="178">
        <v>0</v>
      </c>
      <c r="BY60" s="178">
        <v>0</v>
      </c>
      <c r="BZ60" s="178">
        <v>0</v>
      </c>
      <c r="CA60" s="178">
        <v>18</v>
      </c>
      <c r="CB60" s="178">
        <v>0</v>
      </c>
      <c r="CC60" s="178">
        <v>0</v>
      </c>
      <c r="CD60" s="178">
        <v>0</v>
      </c>
      <c r="CE60" s="178">
        <v>0</v>
      </c>
      <c r="CF60" s="178">
        <v>0</v>
      </c>
      <c r="CG60" s="178">
        <v>0</v>
      </c>
      <c r="CH60" s="178">
        <v>0</v>
      </c>
      <c r="CI60" s="178">
        <v>0</v>
      </c>
      <c r="CJ60" s="178">
        <v>0</v>
      </c>
      <c r="CK60" s="178">
        <v>0</v>
      </c>
      <c r="CL60" s="178">
        <v>0</v>
      </c>
      <c r="CM60" s="178">
        <v>0</v>
      </c>
      <c r="CN60" s="178">
        <v>0</v>
      </c>
      <c r="CO60" s="178">
        <v>0</v>
      </c>
      <c r="CP60" s="178">
        <v>0</v>
      </c>
      <c r="CQ60" s="178">
        <v>0</v>
      </c>
      <c r="CR60" s="178">
        <v>0</v>
      </c>
      <c r="CS60" s="178">
        <v>0</v>
      </c>
      <c r="CT60" s="178">
        <v>0</v>
      </c>
      <c r="CU60" s="178">
        <v>0</v>
      </c>
      <c r="CV60" s="178">
        <v>0</v>
      </c>
      <c r="CW60" s="178">
        <v>9256</v>
      </c>
      <c r="CX60" s="178">
        <v>0</v>
      </c>
      <c r="CY60" s="178">
        <v>0</v>
      </c>
      <c r="CZ60" s="178">
        <v>0</v>
      </c>
      <c r="DA60" s="178">
        <v>0</v>
      </c>
      <c r="DB60" s="178">
        <v>0</v>
      </c>
      <c r="DC60" s="178">
        <v>0</v>
      </c>
      <c r="DD60" s="178">
        <v>0</v>
      </c>
      <c r="DE60" s="178">
        <v>0</v>
      </c>
      <c r="DF60" s="266">
        <v>0</v>
      </c>
      <c r="DG60" s="267">
        <v>42645</v>
      </c>
      <c r="DH60" s="178">
        <v>0</v>
      </c>
      <c r="DI60" s="178">
        <v>82</v>
      </c>
      <c r="DJ60" s="178">
        <v>0</v>
      </c>
      <c r="DK60" s="178">
        <v>0</v>
      </c>
      <c r="DL60" s="178">
        <v>0</v>
      </c>
      <c r="DM60" s="178">
        <v>0</v>
      </c>
      <c r="DN60" s="266">
        <v>-174</v>
      </c>
      <c r="DO60" s="267">
        <v>-92</v>
      </c>
      <c r="DP60" s="267">
        <v>42553</v>
      </c>
      <c r="DQ60" s="266">
        <v>88349</v>
      </c>
      <c r="DR60" s="267">
        <v>88257</v>
      </c>
      <c r="DS60" s="267">
        <v>130902</v>
      </c>
      <c r="DT60" s="178">
        <v>-42434</v>
      </c>
      <c r="DU60" s="267">
        <v>45823</v>
      </c>
      <c r="DV60" s="267">
        <v>88468</v>
      </c>
    </row>
    <row r="61" spans="1:126">
      <c r="A61" s="268" t="s">
        <v>271</v>
      </c>
      <c r="B61" s="269" t="s">
        <v>38</v>
      </c>
      <c r="C61" s="265">
        <v>0</v>
      </c>
      <c r="D61" s="178">
        <v>0</v>
      </c>
      <c r="E61" s="178">
        <v>0</v>
      </c>
      <c r="F61" s="178">
        <v>0</v>
      </c>
      <c r="G61" s="178">
        <v>109</v>
      </c>
      <c r="H61" s="178">
        <v>0</v>
      </c>
      <c r="I61" s="178">
        <v>0</v>
      </c>
      <c r="J61" s="178">
        <v>0</v>
      </c>
      <c r="K61" s="178">
        <v>0</v>
      </c>
      <c r="L61" s="178">
        <v>0</v>
      </c>
      <c r="M61" s="178">
        <v>0</v>
      </c>
      <c r="N61" s="178">
        <v>0</v>
      </c>
      <c r="O61" s="178">
        <v>0</v>
      </c>
      <c r="P61" s="178">
        <v>0</v>
      </c>
      <c r="Q61" s="178">
        <v>0</v>
      </c>
      <c r="R61" s="178">
        <v>0</v>
      </c>
      <c r="S61" s="178">
        <v>0</v>
      </c>
      <c r="T61" s="178">
        <v>0</v>
      </c>
      <c r="U61" s="178">
        <v>0</v>
      </c>
      <c r="V61" s="178">
        <v>0</v>
      </c>
      <c r="W61" s="178">
        <v>0</v>
      </c>
      <c r="X61" s="178">
        <v>0</v>
      </c>
      <c r="Y61" s="178">
        <v>0</v>
      </c>
      <c r="Z61" s="178">
        <v>0</v>
      </c>
      <c r="AA61" s="178">
        <v>0</v>
      </c>
      <c r="AB61" s="178">
        <v>0</v>
      </c>
      <c r="AC61" s="178">
        <v>0</v>
      </c>
      <c r="AD61" s="178">
        <v>0</v>
      </c>
      <c r="AE61" s="178">
        <v>0</v>
      </c>
      <c r="AF61" s="178">
        <v>0</v>
      </c>
      <c r="AG61" s="178">
        <v>0</v>
      </c>
      <c r="AH61" s="178">
        <v>0</v>
      </c>
      <c r="AI61" s="178">
        <v>0</v>
      </c>
      <c r="AJ61" s="178">
        <v>0</v>
      </c>
      <c r="AK61" s="178">
        <v>0</v>
      </c>
      <c r="AL61" s="178">
        <v>0</v>
      </c>
      <c r="AM61" s="178">
        <v>0</v>
      </c>
      <c r="AN61" s="178">
        <v>0</v>
      </c>
      <c r="AO61" s="178">
        <v>0</v>
      </c>
      <c r="AP61" s="178">
        <v>0</v>
      </c>
      <c r="AQ61" s="178">
        <v>0</v>
      </c>
      <c r="AR61" s="178">
        <v>0</v>
      </c>
      <c r="AS61" s="178">
        <v>0</v>
      </c>
      <c r="AT61" s="178">
        <v>0</v>
      </c>
      <c r="AU61" s="178">
        <v>0</v>
      </c>
      <c r="AV61" s="178">
        <v>0</v>
      </c>
      <c r="AW61" s="178">
        <v>0</v>
      </c>
      <c r="AX61" s="178">
        <v>0</v>
      </c>
      <c r="AY61" s="178">
        <v>0</v>
      </c>
      <c r="AZ61" s="178">
        <v>0</v>
      </c>
      <c r="BA61" s="178">
        <v>0</v>
      </c>
      <c r="BB61" s="178">
        <v>0</v>
      </c>
      <c r="BC61" s="178">
        <v>0</v>
      </c>
      <c r="BD61" s="178">
        <v>0</v>
      </c>
      <c r="BE61" s="178">
        <v>0</v>
      </c>
      <c r="BF61" s="178">
        <v>0</v>
      </c>
      <c r="BG61" s="178">
        <v>0</v>
      </c>
      <c r="BH61" s="178">
        <v>154</v>
      </c>
      <c r="BI61" s="178">
        <v>0</v>
      </c>
      <c r="BJ61" s="178">
        <v>0</v>
      </c>
      <c r="BK61" s="178">
        <v>0</v>
      </c>
      <c r="BL61" s="178">
        <v>0</v>
      </c>
      <c r="BM61" s="178">
        <v>0</v>
      </c>
      <c r="BN61" s="178">
        <v>0</v>
      </c>
      <c r="BO61" s="178">
        <v>0</v>
      </c>
      <c r="BP61" s="178">
        <v>0</v>
      </c>
      <c r="BQ61" s="178">
        <v>0</v>
      </c>
      <c r="BR61" s="178">
        <v>0</v>
      </c>
      <c r="BS61" s="178">
        <v>0</v>
      </c>
      <c r="BT61" s="178">
        <v>0</v>
      </c>
      <c r="BU61" s="178">
        <v>0</v>
      </c>
      <c r="BV61" s="178">
        <v>0</v>
      </c>
      <c r="BW61" s="178">
        <v>0</v>
      </c>
      <c r="BX61" s="178">
        <v>0</v>
      </c>
      <c r="BY61" s="178">
        <v>0</v>
      </c>
      <c r="BZ61" s="178">
        <v>0</v>
      </c>
      <c r="CA61" s="178">
        <v>0</v>
      </c>
      <c r="CB61" s="178">
        <v>121</v>
      </c>
      <c r="CC61" s="178">
        <v>0</v>
      </c>
      <c r="CD61" s="178">
        <v>0</v>
      </c>
      <c r="CE61" s="178">
        <v>0</v>
      </c>
      <c r="CF61" s="178">
        <v>16</v>
      </c>
      <c r="CG61" s="178">
        <v>0</v>
      </c>
      <c r="CH61" s="178">
        <v>0</v>
      </c>
      <c r="CI61" s="178">
        <v>0</v>
      </c>
      <c r="CJ61" s="178">
        <v>0</v>
      </c>
      <c r="CK61" s="178">
        <v>0</v>
      </c>
      <c r="CL61" s="178">
        <v>0</v>
      </c>
      <c r="CM61" s="178">
        <v>474</v>
      </c>
      <c r="CN61" s="178">
        <v>23</v>
      </c>
      <c r="CO61" s="178">
        <v>41</v>
      </c>
      <c r="CP61" s="178">
        <v>0</v>
      </c>
      <c r="CQ61" s="178">
        <v>0</v>
      </c>
      <c r="CR61" s="178">
        <v>0</v>
      </c>
      <c r="CS61" s="178">
        <v>0</v>
      </c>
      <c r="CT61" s="178">
        <v>0</v>
      </c>
      <c r="CU61" s="178">
        <v>1</v>
      </c>
      <c r="CV61" s="178">
        <v>0</v>
      </c>
      <c r="CW61" s="178">
        <v>0</v>
      </c>
      <c r="CX61" s="178">
        <v>0</v>
      </c>
      <c r="CY61" s="178">
        <v>0</v>
      </c>
      <c r="CZ61" s="178">
        <v>0</v>
      </c>
      <c r="DA61" s="178">
        <v>0</v>
      </c>
      <c r="DB61" s="178">
        <v>1</v>
      </c>
      <c r="DC61" s="178">
        <v>0</v>
      </c>
      <c r="DD61" s="178">
        <v>0</v>
      </c>
      <c r="DE61" s="178">
        <v>0</v>
      </c>
      <c r="DF61" s="266">
        <v>0</v>
      </c>
      <c r="DG61" s="267">
        <v>940</v>
      </c>
      <c r="DH61" s="178">
        <v>0</v>
      </c>
      <c r="DI61" s="178">
        <v>92</v>
      </c>
      <c r="DJ61" s="178">
        <v>0</v>
      </c>
      <c r="DK61" s="178">
        <v>0</v>
      </c>
      <c r="DL61" s="178">
        <v>350</v>
      </c>
      <c r="DM61" s="178">
        <v>144</v>
      </c>
      <c r="DN61" s="266">
        <v>-9</v>
      </c>
      <c r="DO61" s="267">
        <v>577</v>
      </c>
      <c r="DP61" s="267">
        <v>1517</v>
      </c>
      <c r="DQ61" s="266">
        <v>744</v>
      </c>
      <c r="DR61" s="267">
        <v>1321</v>
      </c>
      <c r="DS61" s="267">
        <v>2261</v>
      </c>
      <c r="DT61" s="178">
        <v>-1322</v>
      </c>
      <c r="DU61" s="267">
        <v>-1</v>
      </c>
      <c r="DV61" s="267">
        <v>939</v>
      </c>
    </row>
    <row r="62" spans="1:126">
      <c r="A62" s="268" t="s">
        <v>272</v>
      </c>
      <c r="B62" s="269" t="s">
        <v>40</v>
      </c>
      <c r="C62" s="265">
        <v>0</v>
      </c>
      <c r="D62" s="178">
        <v>0</v>
      </c>
      <c r="E62" s="178">
        <v>0</v>
      </c>
      <c r="F62" s="178">
        <v>0</v>
      </c>
      <c r="G62" s="178">
        <v>0</v>
      </c>
      <c r="H62" s="178">
        <v>0</v>
      </c>
      <c r="I62" s="178">
        <v>0</v>
      </c>
      <c r="J62" s="178">
        <v>0</v>
      </c>
      <c r="K62" s="178">
        <v>0</v>
      </c>
      <c r="L62" s="178">
        <v>0</v>
      </c>
      <c r="M62" s="178">
        <v>0</v>
      </c>
      <c r="N62" s="178">
        <v>0</v>
      </c>
      <c r="O62" s="178">
        <v>0</v>
      </c>
      <c r="P62" s="178">
        <v>0</v>
      </c>
      <c r="Q62" s="178">
        <v>0</v>
      </c>
      <c r="R62" s="178">
        <v>0</v>
      </c>
      <c r="S62" s="178">
        <v>0</v>
      </c>
      <c r="T62" s="178">
        <v>0</v>
      </c>
      <c r="U62" s="178">
        <v>0</v>
      </c>
      <c r="V62" s="178">
        <v>0</v>
      </c>
      <c r="W62" s="178">
        <v>0</v>
      </c>
      <c r="X62" s="178">
        <v>0</v>
      </c>
      <c r="Y62" s="178">
        <v>0</v>
      </c>
      <c r="Z62" s="178">
        <v>0</v>
      </c>
      <c r="AA62" s="178">
        <v>0</v>
      </c>
      <c r="AB62" s="178">
        <v>0</v>
      </c>
      <c r="AC62" s="178">
        <v>0</v>
      </c>
      <c r="AD62" s="178">
        <v>0</v>
      </c>
      <c r="AE62" s="178">
        <v>0</v>
      </c>
      <c r="AF62" s="178">
        <v>0</v>
      </c>
      <c r="AG62" s="178">
        <v>0</v>
      </c>
      <c r="AH62" s="178">
        <v>0</v>
      </c>
      <c r="AI62" s="178">
        <v>0</v>
      </c>
      <c r="AJ62" s="178">
        <v>0</v>
      </c>
      <c r="AK62" s="178">
        <v>0</v>
      </c>
      <c r="AL62" s="178">
        <v>0</v>
      </c>
      <c r="AM62" s="178">
        <v>0</v>
      </c>
      <c r="AN62" s="178">
        <v>0</v>
      </c>
      <c r="AO62" s="178">
        <v>0</v>
      </c>
      <c r="AP62" s="178">
        <v>0</v>
      </c>
      <c r="AQ62" s="178">
        <v>0</v>
      </c>
      <c r="AR62" s="178">
        <v>0</v>
      </c>
      <c r="AS62" s="178">
        <v>0</v>
      </c>
      <c r="AT62" s="178">
        <v>0</v>
      </c>
      <c r="AU62" s="178">
        <v>0</v>
      </c>
      <c r="AV62" s="178">
        <v>0</v>
      </c>
      <c r="AW62" s="178">
        <v>0</v>
      </c>
      <c r="AX62" s="178">
        <v>0</v>
      </c>
      <c r="AY62" s="178">
        <v>0</v>
      </c>
      <c r="AZ62" s="178">
        <v>0</v>
      </c>
      <c r="BA62" s="178">
        <v>0</v>
      </c>
      <c r="BB62" s="178">
        <v>0</v>
      </c>
      <c r="BC62" s="178">
        <v>0</v>
      </c>
      <c r="BD62" s="178">
        <v>0</v>
      </c>
      <c r="BE62" s="178">
        <v>0</v>
      </c>
      <c r="BF62" s="178">
        <v>0</v>
      </c>
      <c r="BG62" s="178">
        <v>0</v>
      </c>
      <c r="BH62" s="178">
        <v>0</v>
      </c>
      <c r="BI62" s="178">
        <v>2265</v>
      </c>
      <c r="BJ62" s="178">
        <v>0</v>
      </c>
      <c r="BK62" s="178">
        <v>0</v>
      </c>
      <c r="BL62" s="178">
        <v>0</v>
      </c>
      <c r="BM62" s="178">
        <v>0</v>
      </c>
      <c r="BN62" s="178">
        <v>0</v>
      </c>
      <c r="BO62" s="178">
        <v>0</v>
      </c>
      <c r="BP62" s="178">
        <v>0</v>
      </c>
      <c r="BQ62" s="178">
        <v>0</v>
      </c>
      <c r="BR62" s="178">
        <v>0</v>
      </c>
      <c r="BS62" s="178">
        <v>0</v>
      </c>
      <c r="BT62" s="178">
        <v>0</v>
      </c>
      <c r="BU62" s="178">
        <v>0</v>
      </c>
      <c r="BV62" s="178">
        <v>0</v>
      </c>
      <c r="BW62" s="178">
        <v>0</v>
      </c>
      <c r="BX62" s="178">
        <v>0</v>
      </c>
      <c r="BY62" s="178">
        <v>524</v>
      </c>
      <c r="BZ62" s="178">
        <v>0</v>
      </c>
      <c r="CA62" s="178">
        <v>0</v>
      </c>
      <c r="CB62" s="178">
        <v>0</v>
      </c>
      <c r="CC62" s="178">
        <v>217</v>
      </c>
      <c r="CD62" s="178">
        <v>0</v>
      </c>
      <c r="CE62" s="178">
        <v>0</v>
      </c>
      <c r="CF62" s="178">
        <v>29</v>
      </c>
      <c r="CG62" s="178">
        <v>0</v>
      </c>
      <c r="CH62" s="178">
        <v>0</v>
      </c>
      <c r="CI62" s="178">
        <v>0</v>
      </c>
      <c r="CJ62" s="178">
        <v>0</v>
      </c>
      <c r="CK62" s="178">
        <v>0</v>
      </c>
      <c r="CL62" s="178">
        <v>0</v>
      </c>
      <c r="CM62" s="178">
        <v>2585</v>
      </c>
      <c r="CN62" s="178">
        <v>0</v>
      </c>
      <c r="CO62" s="178">
        <v>0</v>
      </c>
      <c r="CP62" s="178">
        <v>0</v>
      </c>
      <c r="CQ62" s="178">
        <v>0</v>
      </c>
      <c r="CR62" s="178">
        <v>0</v>
      </c>
      <c r="CS62" s="178">
        <v>0</v>
      </c>
      <c r="CT62" s="178">
        <v>0</v>
      </c>
      <c r="CU62" s="178">
        <v>0</v>
      </c>
      <c r="CV62" s="178">
        <v>0</v>
      </c>
      <c r="CW62" s="178">
        <v>268</v>
      </c>
      <c r="CX62" s="178">
        <v>1</v>
      </c>
      <c r="CY62" s="178">
        <v>0</v>
      </c>
      <c r="CZ62" s="178">
        <v>0</v>
      </c>
      <c r="DA62" s="178">
        <v>0</v>
      </c>
      <c r="DB62" s="178">
        <v>0</v>
      </c>
      <c r="DC62" s="178">
        <v>0</v>
      </c>
      <c r="DD62" s="178">
        <v>5</v>
      </c>
      <c r="DE62" s="178">
        <v>0</v>
      </c>
      <c r="DF62" s="266">
        <v>0</v>
      </c>
      <c r="DG62" s="267">
        <v>5894</v>
      </c>
      <c r="DH62" s="178">
        <v>0</v>
      </c>
      <c r="DI62" s="178">
        <v>356</v>
      </c>
      <c r="DJ62" s="178">
        <v>0</v>
      </c>
      <c r="DK62" s="178">
        <v>0</v>
      </c>
      <c r="DL62" s="178">
        <v>485</v>
      </c>
      <c r="DM62" s="178">
        <v>5515</v>
      </c>
      <c r="DN62" s="266">
        <v>-43</v>
      </c>
      <c r="DO62" s="267">
        <v>6313</v>
      </c>
      <c r="DP62" s="267">
        <v>12207</v>
      </c>
      <c r="DQ62" s="266">
        <v>8757</v>
      </c>
      <c r="DR62" s="267">
        <v>15070</v>
      </c>
      <c r="DS62" s="267">
        <v>20964</v>
      </c>
      <c r="DT62" s="178">
        <v>-11578</v>
      </c>
      <c r="DU62" s="267">
        <v>3492</v>
      </c>
      <c r="DV62" s="267">
        <v>9386</v>
      </c>
    </row>
    <row r="63" spans="1:126">
      <c r="A63" s="268" t="s">
        <v>273</v>
      </c>
      <c r="B63" s="269" t="s">
        <v>42</v>
      </c>
      <c r="C63" s="265">
        <v>23</v>
      </c>
      <c r="D63" s="178">
        <v>0</v>
      </c>
      <c r="E63" s="178">
        <v>3</v>
      </c>
      <c r="F63" s="178">
        <v>2</v>
      </c>
      <c r="G63" s="178">
        <v>22</v>
      </c>
      <c r="H63" s="178">
        <v>1</v>
      </c>
      <c r="I63" s="178">
        <v>3</v>
      </c>
      <c r="J63" s="178">
        <v>85</v>
      </c>
      <c r="K63" s="178">
        <v>49</v>
      </c>
      <c r="L63" s="178">
        <v>0</v>
      </c>
      <c r="M63" s="178">
        <v>0</v>
      </c>
      <c r="N63" s="178">
        <v>33</v>
      </c>
      <c r="O63" s="178">
        <v>982</v>
      </c>
      <c r="P63" s="178">
        <v>30</v>
      </c>
      <c r="Q63" s="178">
        <v>120</v>
      </c>
      <c r="R63" s="178">
        <v>8</v>
      </c>
      <c r="S63" s="178">
        <v>5</v>
      </c>
      <c r="T63" s="178">
        <v>1</v>
      </c>
      <c r="U63" s="178">
        <v>0</v>
      </c>
      <c r="V63" s="178">
        <v>0</v>
      </c>
      <c r="W63" s="178">
        <v>0</v>
      </c>
      <c r="X63" s="178">
        <v>0</v>
      </c>
      <c r="Y63" s="178">
        <v>0</v>
      </c>
      <c r="Z63" s="178">
        <v>0</v>
      </c>
      <c r="AA63" s="178">
        <v>40</v>
      </c>
      <c r="AB63" s="178">
        <v>9</v>
      </c>
      <c r="AC63" s="178">
        <v>0</v>
      </c>
      <c r="AD63" s="178">
        <v>1</v>
      </c>
      <c r="AE63" s="178">
        <v>14</v>
      </c>
      <c r="AF63" s="178">
        <v>1</v>
      </c>
      <c r="AG63" s="178">
        <v>26</v>
      </c>
      <c r="AH63" s="178">
        <v>114</v>
      </c>
      <c r="AI63" s="178">
        <v>3</v>
      </c>
      <c r="AJ63" s="178">
        <v>2</v>
      </c>
      <c r="AK63" s="178">
        <v>8</v>
      </c>
      <c r="AL63" s="178">
        <v>0</v>
      </c>
      <c r="AM63" s="178">
        <v>0</v>
      </c>
      <c r="AN63" s="178">
        <v>23</v>
      </c>
      <c r="AO63" s="178">
        <v>0</v>
      </c>
      <c r="AP63" s="178">
        <v>0</v>
      </c>
      <c r="AQ63" s="178">
        <v>32</v>
      </c>
      <c r="AR63" s="178">
        <v>1</v>
      </c>
      <c r="AS63" s="178">
        <v>7</v>
      </c>
      <c r="AT63" s="178">
        <v>0</v>
      </c>
      <c r="AU63" s="178">
        <v>138</v>
      </c>
      <c r="AV63" s="178">
        <v>113</v>
      </c>
      <c r="AW63" s="178">
        <v>14</v>
      </c>
      <c r="AX63" s="178">
        <v>451</v>
      </c>
      <c r="AY63" s="178">
        <v>118</v>
      </c>
      <c r="AZ63" s="178">
        <v>1</v>
      </c>
      <c r="BA63" s="178">
        <v>31</v>
      </c>
      <c r="BB63" s="178">
        <v>12</v>
      </c>
      <c r="BC63" s="178">
        <v>39</v>
      </c>
      <c r="BD63" s="178">
        <v>62</v>
      </c>
      <c r="BE63" s="178">
        <v>0</v>
      </c>
      <c r="BF63" s="178">
        <v>1</v>
      </c>
      <c r="BG63" s="178">
        <v>28</v>
      </c>
      <c r="BH63" s="178">
        <v>0</v>
      </c>
      <c r="BI63" s="178">
        <v>3</v>
      </c>
      <c r="BJ63" s="178">
        <v>5761</v>
      </c>
      <c r="BK63" s="178">
        <v>0</v>
      </c>
      <c r="BL63" s="178">
        <v>305</v>
      </c>
      <c r="BM63" s="178">
        <v>432</v>
      </c>
      <c r="BN63" s="178">
        <v>533</v>
      </c>
      <c r="BO63" s="178">
        <v>175</v>
      </c>
      <c r="BP63" s="178">
        <v>2</v>
      </c>
      <c r="BQ63" s="178">
        <v>0</v>
      </c>
      <c r="BR63" s="178">
        <v>30</v>
      </c>
      <c r="BS63" s="178">
        <v>26</v>
      </c>
      <c r="BT63" s="178">
        <v>192</v>
      </c>
      <c r="BU63" s="178">
        <v>41</v>
      </c>
      <c r="BV63" s="178">
        <v>0</v>
      </c>
      <c r="BW63" s="178">
        <v>0</v>
      </c>
      <c r="BX63" s="178">
        <v>0</v>
      </c>
      <c r="BY63" s="178">
        <v>0</v>
      </c>
      <c r="BZ63" s="178">
        <v>30</v>
      </c>
      <c r="CA63" s="178">
        <v>2</v>
      </c>
      <c r="CB63" s="178">
        <v>0</v>
      </c>
      <c r="CC63" s="178">
        <v>0</v>
      </c>
      <c r="CD63" s="178">
        <v>0</v>
      </c>
      <c r="CE63" s="178">
        <v>0</v>
      </c>
      <c r="CF63" s="178">
        <v>2</v>
      </c>
      <c r="CG63" s="178">
        <v>0</v>
      </c>
      <c r="CH63" s="178">
        <v>136</v>
      </c>
      <c r="CI63" s="178">
        <v>44</v>
      </c>
      <c r="CJ63" s="178">
        <v>429</v>
      </c>
      <c r="CK63" s="178">
        <v>3</v>
      </c>
      <c r="CL63" s="178">
        <v>39</v>
      </c>
      <c r="CM63" s="178">
        <v>519</v>
      </c>
      <c r="CN63" s="178">
        <v>487</v>
      </c>
      <c r="CO63" s="178">
        <v>340</v>
      </c>
      <c r="CP63" s="178">
        <v>87</v>
      </c>
      <c r="CQ63" s="178">
        <v>3</v>
      </c>
      <c r="CR63" s="178">
        <v>314</v>
      </c>
      <c r="CS63" s="178">
        <v>182</v>
      </c>
      <c r="CT63" s="178">
        <v>286</v>
      </c>
      <c r="CU63" s="178">
        <v>387</v>
      </c>
      <c r="CV63" s="178">
        <v>16</v>
      </c>
      <c r="CW63" s="178">
        <v>56</v>
      </c>
      <c r="CX63" s="178">
        <v>492</v>
      </c>
      <c r="CY63" s="178">
        <v>86</v>
      </c>
      <c r="CZ63" s="178">
        <v>201</v>
      </c>
      <c r="DA63" s="178">
        <v>113</v>
      </c>
      <c r="DB63" s="178">
        <v>210</v>
      </c>
      <c r="DC63" s="178">
        <v>0</v>
      </c>
      <c r="DD63" s="178">
        <v>317</v>
      </c>
      <c r="DE63" s="178">
        <v>1408</v>
      </c>
      <c r="DF63" s="266">
        <v>17</v>
      </c>
      <c r="DG63" s="267">
        <v>16362</v>
      </c>
      <c r="DH63" s="178">
        <v>1322</v>
      </c>
      <c r="DI63" s="178">
        <v>13013</v>
      </c>
      <c r="DJ63" s="178">
        <v>0</v>
      </c>
      <c r="DK63" s="178">
        <v>0</v>
      </c>
      <c r="DL63" s="178">
        <v>996</v>
      </c>
      <c r="DM63" s="178">
        <v>32459</v>
      </c>
      <c r="DN63" s="266">
        <v>-4619</v>
      </c>
      <c r="DO63" s="267">
        <v>43171</v>
      </c>
      <c r="DP63" s="267">
        <v>59533</v>
      </c>
      <c r="DQ63" s="266">
        <v>92676</v>
      </c>
      <c r="DR63" s="267">
        <v>135847</v>
      </c>
      <c r="DS63" s="267">
        <v>152209</v>
      </c>
      <c r="DT63" s="178">
        <v>-56870</v>
      </c>
      <c r="DU63" s="267">
        <v>78977</v>
      </c>
      <c r="DV63" s="267">
        <v>95339</v>
      </c>
    </row>
    <row r="64" spans="1:126">
      <c r="A64" s="268" t="s">
        <v>274</v>
      </c>
      <c r="B64" s="269" t="s">
        <v>43</v>
      </c>
      <c r="C64" s="265">
        <v>60</v>
      </c>
      <c r="D64" s="178">
        <v>82</v>
      </c>
      <c r="E64" s="178">
        <v>0</v>
      </c>
      <c r="F64" s="178">
        <v>40</v>
      </c>
      <c r="G64" s="178">
        <v>0</v>
      </c>
      <c r="H64" s="178">
        <v>0</v>
      </c>
      <c r="I64" s="178">
        <v>0</v>
      </c>
      <c r="J64" s="178">
        <v>28</v>
      </c>
      <c r="K64" s="178">
        <v>12</v>
      </c>
      <c r="L64" s="178">
        <v>17</v>
      </c>
      <c r="M64" s="178">
        <v>0</v>
      </c>
      <c r="N64" s="178">
        <v>6</v>
      </c>
      <c r="O64" s="178">
        <v>0</v>
      </c>
      <c r="P64" s="178">
        <v>353</v>
      </c>
      <c r="Q64" s="178">
        <v>0</v>
      </c>
      <c r="R64" s="178">
        <v>43</v>
      </c>
      <c r="S64" s="178">
        <v>0</v>
      </c>
      <c r="T64" s="178">
        <v>0</v>
      </c>
      <c r="U64" s="178">
        <v>0</v>
      </c>
      <c r="V64" s="178">
        <v>36</v>
      </c>
      <c r="W64" s="178">
        <v>0</v>
      </c>
      <c r="X64" s="178">
        <v>1</v>
      </c>
      <c r="Y64" s="178">
        <v>0</v>
      </c>
      <c r="Z64" s="178">
        <v>0</v>
      </c>
      <c r="AA64" s="178">
        <v>1</v>
      </c>
      <c r="AB64" s="178">
        <v>2</v>
      </c>
      <c r="AC64" s="178">
        <v>0</v>
      </c>
      <c r="AD64" s="178">
        <v>0</v>
      </c>
      <c r="AE64" s="178">
        <v>308</v>
      </c>
      <c r="AF64" s="178">
        <v>0</v>
      </c>
      <c r="AG64" s="178">
        <v>0</v>
      </c>
      <c r="AH64" s="178">
        <v>715</v>
      </c>
      <c r="AI64" s="178">
        <v>27</v>
      </c>
      <c r="AJ64" s="178">
        <v>5</v>
      </c>
      <c r="AK64" s="178">
        <v>2</v>
      </c>
      <c r="AL64" s="178">
        <v>14</v>
      </c>
      <c r="AM64" s="178">
        <v>0</v>
      </c>
      <c r="AN64" s="178">
        <v>49</v>
      </c>
      <c r="AO64" s="178">
        <v>1</v>
      </c>
      <c r="AP64" s="178">
        <v>930</v>
      </c>
      <c r="AQ64" s="178">
        <v>19</v>
      </c>
      <c r="AR64" s="178">
        <v>0</v>
      </c>
      <c r="AS64" s="178">
        <v>14</v>
      </c>
      <c r="AT64" s="178">
        <v>0</v>
      </c>
      <c r="AU64" s="178">
        <v>0</v>
      </c>
      <c r="AV64" s="178">
        <v>0</v>
      </c>
      <c r="AW64" s="178">
        <v>19</v>
      </c>
      <c r="AX64" s="178">
        <v>0</v>
      </c>
      <c r="AY64" s="178">
        <v>0</v>
      </c>
      <c r="AZ64" s="178">
        <v>0</v>
      </c>
      <c r="BA64" s="178">
        <v>0</v>
      </c>
      <c r="BB64" s="178">
        <v>0</v>
      </c>
      <c r="BC64" s="178">
        <v>0</v>
      </c>
      <c r="BD64" s="178">
        <v>0</v>
      </c>
      <c r="BE64" s="178">
        <v>0</v>
      </c>
      <c r="BF64" s="178">
        <v>0</v>
      </c>
      <c r="BG64" s="178">
        <v>17</v>
      </c>
      <c r="BH64" s="178">
        <v>0</v>
      </c>
      <c r="BI64" s="178">
        <v>0</v>
      </c>
      <c r="BJ64" s="178">
        <v>21</v>
      </c>
      <c r="BK64" s="178">
        <v>0</v>
      </c>
      <c r="BL64" s="178">
        <v>0</v>
      </c>
      <c r="BM64" s="178">
        <v>0</v>
      </c>
      <c r="BN64" s="178">
        <v>39</v>
      </c>
      <c r="BO64" s="178">
        <v>1</v>
      </c>
      <c r="BP64" s="178">
        <v>685</v>
      </c>
      <c r="BQ64" s="178">
        <v>37</v>
      </c>
      <c r="BR64" s="178">
        <v>0</v>
      </c>
      <c r="BS64" s="178">
        <v>0</v>
      </c>
      <c r="BT64" s="178">
        <v>0</v>
      </c>
      <c r="BU64" s="178">
        <v>0</v>
      </c>
      <c r="BV64" s="178">
        <v>0</v>
      </c>
      <c r="BW64" s="178">
        <v>0</v>
      </c>
      <c r="BX64" s="178">
        <v>0</v>
      </c>
      <c r="BY64" s="178">
        <v>0</v>
      </c>
      <c r="BZ64" s="178">
        <v>52</v>
      </c>
      <c r="CA64" s="178">
        <v>0</v>
      </c>
      <c r="CB64" s="178">
        <v>0</v>
      </c>
      <c r="CC64" s="178">
        <v>0</v>
      </c>
      <c r="CD64" s="178">
        <v>0</v>
      </c>
      <c r="CE64" s="178">
        <v>0</v>
      </c>
      <c r="CF64" s="178">
        <v>0</v>
      </c>
      <c r="CG64" s="178">
        <v>0</v>
      </c>
      <c r="CH64" s="178">
        <v>0</v>
      </c>
      <c r="CI64" s="178">
        <v>0</v>
      </c>
      <c r="CJ64" s="178">
        <v>0</v>
      </c>
      <c r="CK64" s="178">
        <v>0</v>
      </c>
      <c r="CL64" s="178">
        <v>0</v>
      </c>
      <c r="CM64" s="178">
        <v>0</v>
      </c>
      <c r="CN64" s="178">
        <v>0</v>
      </c>
      <c r="CO64" s="178">
        <v>0</v>
      </c>
      <c r="CP64" s="178">
        <v>0</v>
      </c>
      <c r="CQ64" s="178">
        <v>0</v>
      </c>
      <c r="CR64" s="178">
        <v>0</v>
      </c>
      <c r="CS64" s="178">
        <v>0</v>
      </c>
      <c r="CT64" s="178">
        <v>0</v>
      </c>
      <c r="CU64" s="178">
        <v>0</v>
      </c>
      <c r="CV64" s="178">
        <v>0</v>
      </c>
      <c r="CW64" s="178">
        <v>0</v>
      </c>
      <c r="CX64" s="178">
        <v>0</v>
      </c>
      <c r="CY64" s="178">
        <v>0</v>
      </c>
      <c r="CZ64" s="178">
        <v>7</v>
      </c>
      <c r="DA64" s="178">
        <v>0</v>
      </c>
      <c r="DB64" s="178">
        <v>0</v>
      </c>
      <c r="DC64" s="178">
        <v>0</v>
      </c>
      <c r="DD64" s="178">
        <v>0</v>
      </c>
      <c r="DE64" s="178">
        <v>0</v>
      </c>
      <c r="DF64" s="266">
        <v>0</v>
      </c>
      <c r="DG64" s="267">
        <v>3643</v>
      </c>
      <c r="DH64" s="178">
        <v>0</v>
      </c>
      <c r="DI64" s="178">
        <v>463</v>
      </c>
      <c r="DJ64" s="178">
        <v>0</v>
      </c>
      <c r="DK64" s="178">
        <v>0</v>
      </c>
      <c r="DL64" s="178">
        <v>0</v>
      </c>
      <c r="DM64" s="178">
        <v>0</v>
      </c>
      <c r="DN64" s="266">
        <v>0</v>
      </c>
      <c r="DO64" s="267">
        <v>463</v>
      </c>
      <c r="DP64" s="267">
        <v>4106</v>
      </c>
      <c r="DQ64" s="266">
        <v>555</v>
      </c>
      <c r="DR64" s="267">
        <v>1018</v>
      </c>
      <c r="DS64" s="267">
        <v>4661</v>
      </c>
      <c r="DT64" s="178">
        <v>-352</v>
      </c>
      <c r="DU64" s="267">
        <v>666</v>
      </c>
      <c r="DV64" s="267">
        <v>4309</v>
      </c>
    </row>
    <row r="65" spans="1:126">
      <c r="A65" s="268" t="s">
        <v>275</v>
      </c>
      <c r="B65" s="269" t="s">
        <v>44</v>
      </c>
      <c r="C65" s="265">
        <v>0</v>
      </c>
      <c r="D65" s="178">
        <v>0</v>
      </c>
      <c r="E65" s="178">
        <v>0</v>
      </c>
      <c r="F65" s="178">
        <v>0</v>
      </c>
      <c r="G65" s="178">
        <v>0</v>
      </c>
      <c r="H65" s="178">
        <v>0</v>
      </c>
      <c r="I65" s="178">
        <v>0</v>
      </c>
      <c r="J65" s="178">
        <v>0</v>
      </c>
      <c r="K65" s="178">
        <v>0</v>
      </c>
      <c r="L65" s="178">
        <v>0</v>
      </c>
      <c r="M65" s="178">
        <v>0</v>
      </c>
      <c r="N65" s="178">
        <v>0</v>
      </c>
      <c r="O65" s="178">
        <v>0</v>
      </c>
      <c r="P65" s="178">
        <v>0</v>
      </c>
      <c r="Q65" s="178">
        <v>0</v>
      </c>
      <c r="R65" s="178">
        <v>0</v>
      </c>
      <c r="S65" s="178">
        <v>0</v>
      </c>
      <c r="T65" s="178">
        <v>0</v>
      </c>
      <c r="U65" s="178">
        <v>0</v>
      </c>
      <c r="V65" s="178">
        <v>0</v>
      </c>
      <c r="W65" s="178">
        <v>0</v>
      </c>
      <c r="X65" s="178">
        <v>0</v>
      </c>
      <c r="Y65" s="178">
        <v>0</v>
      </c>
      <c r="Z65" s="178">
        <v>0</v>
      </c>
      <c r="AA65" s="178">
        <v>0</v>
      </c>
      <c r="AB65" s="178">
        <v>0</v>
      </c>
      <c r="AC65" s="178">
        <v>0</v>
      </c>
      <c r="AD65" s="178">
        <v>0</v>
      </c>
      <c r="AE65" s="178">
        <v>0</v>
      </c>
      <c r="AF65" s="178">
        <v>0</v>
      </c>
      <c r="AG65" s="178">
        <v>0</v>
      </c>
      <c r="AH65" s="178">
        <v>0</v>
      </c>
      <c r="AI65" s="178">
        <v>0</v>
      </c>
      <c r="AJ65" s="178">
        <v>0</v>
      </c>
      <c r="AK65" s="178">
        <v>0</v>
      </c>
      <c r="AL65" s="178">
        <v>0</v>
      </c>
      <c r="AM65" s="178">
        <v>0</v>
      </c>
      <c r="AN65" s="178">
        <v>0</v>
      </c>
      <c r="AO65" s="178">
        <v>0</v>
      </c>
      <c r="AP65" s="178">
        <v>0</v>
      </c>
      <c r="AQ65" s="178">
        <v>0</v>
      </c>
      <c r="AR65" s="178">
        <v>0</v>
      </c>
      <c r="AS65" s="178">
        <v>0</v>
      </c>
      <c r="AT65" s="178">
        <v>0</v>
      </c>
      <c r="AU65" s="178">
        <v>0</v>
      </c>
      <c r="AV65" s="178">
        <v>0</v>
      </c>
      <c r="AW65" s="178">
        <v>0</v>
      </c>
      <c r="AX65" s="178">
        <v>0</v>
      </c>
      <c r="AY65" s="178">
        <v>0</v>
      </c>
      <c r="AZ65" s="178">
        <v>0</v>
      </c>
      <c r="BA65" s="178">
        <v>0</v>
      </c>
      <c r="BB65" s="178">
        <v>0</v>
      </c>
      <c r="BC65" s="178">
        <v>0</v>
      </c>
      <c r="BD65" s="178">
        <v>0</v>
      </c>
      <c r="BE65" s="178">
        <v>0</v>
      </c>
      <c r="BF65" s="178">
        <v>0</v>
      </c>
      <c r="BG65" s="178">
        <v>0</v>
      </c>
      <c r="BH65" s="178">
        <v>0</v>
      </c>
      <c r="BI65" s="178">
        <v>0</v>
      </c>
      <c r="BJ65" s="178">
        <v>0</v>
      </c>
      <c r="BK65" s="178">
        <v>0</v>
      </c>
      <c r="BL65" s="178">
        <v>0</v>
      </c>
      <c r="BM65" s="178">
        <v>0</v>
      </c>
      <c r="BN65" s="178">
        <v>0</v>
      </c>
      <c r="BO65" s="178">
        <v>0</v>
      </c>
      <c r="BP65" s="178">
        <v>0</v>
      </c>
      <c r="BQ65" s="178">
        <v>0</v>
      </c>
      <c r="BR65" s="178">
        <v>0</v>
      </c>
      <c r="BS65" s="178">
        <v>0</v>
      </c>
      <c r="BT65" s="178">
        <v>0</v>
      </c>
      <c r="BU65" s="178">
        <v>0</v>
      </c>
      <c r="BV65" s="178">
        <v>0</v>
      </c>
      <c r="BW65" s="178">
        <v>0</v>
      </c>
      <c r="BX65" s="178">
        <v>0</v>
      </c>
      <c r="BY65" s="178">
        <v>0</v>
      </c>
      <c r="BZ65" s="178">
        <v>0</v>
      </c>
      <c r="CA65" s="178">
        <v>0</v>
      </c>
      <c r="CB65" s="178">
        <v>0</v>
      </c>
      <c r="CC65" s="178">
        <v>0</v>
      </c>
      <c r="CD65" s="178">
        <v>0</v>
      </c>
      <c r="CE65" s="178">
        <v>0</v>
      </c>
      <c r="CF65" s="178">
        <v>0</v>
      </c>
      <c r="CG65" s="178">
        <v>0</v>
      </c>
      <c r="CH65" s="178">
        <v>0</v>
      </c>
      <c r="CI65" s="178">
        <v>0</v>
      </c>
      <c r="CJ65" s="178">
        <v>0</v>
      </c>
      <c r="CK65" s="178">
        <v>0</v>
      </c>
      <c r="CL65" s="178">
        <v>0</v>
      </c>
      <c r="CM65" s="178">
        <v>0</v>
      </c>
      <c r="CN65" s="178">
        <v>0</v>
      </c>
      <c r="CO65" s="178">
        <v>0</v>
      </c>
      <c r="CP65" s="178">
        <v>0</v>
      </c>
      <c r="CQ65" s="178">
        <v>0</v>
      </c>
      <c r="CR65" s="178">
        <v>0</v>
      </c>
      <c r="CS65" s="178">
        <v>0</v>
      </c>
      <c r="CT65" s="178">
        <v>0</v>
      </c>
      <c r="CU65" s="178">
        <v>0</v>
      </c>
      <c r="CV65" s="178">
        <v>0</v>
      </c>
      <c r="CW65" s="178">
        <v>0</v>
      </c>
      <c r="CX65" s="178">
        <v>0</v>
      </c>
      <c r="CY65" s="178">
        <v>0</v>
      </c>
      <c r="CZ65" s="178">
        <v>0</v>
      </c>
      <c r="DA65" s="178">
        <v>0</v>
      </c>
      <c r="DB65" s="178">
        <v>0</v>
      </c>
      <c r="DC65" s="178">
        <v>0</v>
      </c>
      <c r="DD65" s="178">
        <v>0</v>
      </c>
      <c r="DE65" s="178">
        <v>0</v>
      </c>
      <c r="DF65" s="266">
        <v>0</v>
      </c>
      <c r="DG65" s="267">
        <v>0</v>
      </c>
      <c r="DH65" s="178">
        <v>0</v>
      </c>
      <c r="DI65" s="178">
        <v>0</v>
      </c>
      <c r="DJ65" s="178">
        <v>0</v>
      </c>
      <c r="DK65" s="178">
        <v>0</v>
      </c>
      <c r="DL65" s="178">
        <v>56476</v>
      </c>
      <c r="DM65" s="178">
        <v>181942</v>
      </c>
      <c r="DN65" s="266">
        <v>0</v>
      </c>
      <c r="DO65" s="267">
        <v>238418</v>
      </c>
      <c r="DP65" s="267">
        <v>238418</v>
      </c>
      <c r="DQ65" s="266">
        <v>0</v>
      </c>
      <c r="DR65" s="267">
        <v>238418</v>
      </c>
      <c r="DS65" s="267">
        <v>238418</v>
      </c>
      <c r="DT65" s="178">
        <v>0</v>
      </c>
      <c r="DU65" s="267">
        <v>238418</v>
      </c>
      <c r="DV65" s="267">
        <v>238418</v>
      </c>
    </row>
    <row r="66" spans="1:126">
      <c r="A66" s="268" t="s">
        <v>276</v>
      </c>
      <c r="B66" s="269" t="s">
        <v>45</v>
      </c>
      <c r="C66" s="265">
        <v>860</v>
      </c>
      <c r="D66" s="178">
        <v>176</v>
      </c>
      <c r="E66" s="178">
        <v>139</v>
      </c>
      <c r="F66" s="178">
        <v>6</v>
      </c>
      <c r="G66" s="178">
        <v>0</v>
      </c>
      <c r="H66" s="178">
        <v>2</v>
      </c>
      <c r="I66" s="178">
        <v>8</v>
      </c>
      <c r="J66" s="178">
        <v>226</v>
      </c>
      <c r="K66" s="178">
        <v>22</v>
      </c>
      <c r="L66" s="178">
        <v>2</v>
      </c>
      <c r="M66" s="178">
        <v>0</v>
      </c>
      <c r="N66" s="178">
        <v>118</v>
      </c>
      <c r="O66" s="178">
        <v>91</v>
      </c>
      <c r="P66" s="178">
        <v>27</v>
      </c>
      <c r="Q66" s="178">
        <v>50</v>
      </c>
      <c r="R66" s="178">
        <v>45</v>
      </c>
      <c r="S66" s="178">
        <v>217</v>
      </c>
      <c r="T66" s="178">
        <v>52</v>
      </c>
      <c r="U66" s="178">
        <v>0</v>
      </c>
      <c r="V66" s="178">
        <v>49</v>
      </c>
      <c r="W66" s="178">
        <v>0</v>
      </c>
      <c r="X66" s="178">
        <v>25</v>
      </c>
      <c r="Y66" s="178">
        <v>0</v>
      </c>
      <c r="Z66" s="178">
        <v>0</v>
      </c>
      <c r="AA66" s="178">
        <v>511</v>
      </c>
      <c r="AB66" s="178">
        <v>135</v>
      </c>
      <c r="AC66" s="178">
        <v>0</v>
      </c>
      <c r="AD66" s="178">
        <v>29</v>
      </c>
      <c r="AE66" s="178">
        <v>321</v>
      </c>
      <c r="AF66" s="178">
        <v>11</v>
      </c>
      <c r="AG66" s="178">
        <v>23</v>
      </c>
      <c r="AH66" s="178">
        <v>298</v>
      </c>
      <c r="AI66" s="178">
        <v>124</v>
      </c>
      <c r="AJ66" s="178">
        <v>3</v>
      </c>
      <c r="AK66" s="178">
        <v>182</v>
      </c>
      <c r="AL66" s="178">
        <v>5</v>
      </c>
      <c r="AM66" s="178">
        <v>0</v>
      </c>
      <c r="AN66" s="178">
        <v>52</v>
      </c>
      <c r="AO66" s="178">
        <v>18</v>
      </c>
      <c r="AP66" s="178">
        <v>63</v>
      </c>
      <c r="AQ66" s="178">
        <v>62</v>
      </c>
      <c r="AR66" s="178">
        <v>254</v>
      </c>
      <c r="AS66" s="178">
        <v>158</v>
      </c>
      <c r="AT66" s="178">
        <v>97</v>
      </c>
      <c r="AU66" s="178">
        <v>350</v>
      </c>
      <c r="AV66" s="178">
        <v>136</v>
      </c>
      <c r="AW66" s="178">
        <v>108</v>
      </c>
      <c r="AX66" s="178">
        <v>1986</v>
      </c>
      <c r="AY66" s="178">
        <v>272</v>
      </c>
      <c r="AZ66" s="178">
        <v>5</v>
      </c>
      <c r="BA66" s="178">
        <v>21</v>
      </c>
      <c r="BB66" s="178">
        <v>51</v>
      </c>
      <c r="BC66" s="178">
        <v>64</v>
      </c>
      <c r="BD66" s="178">
        <v>327</v>
      </c>
      <c r="BE66" s="178">
        <v>0</v>
      </c>
      <c r="BF66" s="178">
        <v>2</v>
      </c>
      <c r="BG66" s="178">
        <v>73</v>
      </c>
      <c r="BH66" s="178">
        <v>2</v>
      </c>
      <c r="BI66" s="178">
        <v>13</v>
      </c>
      <c r="BJ66" s="178">
        <v>233</v>
      </c>
      <c r="BK66" s="178">
        <v>1</v>
      </c>
      <c r="BL66" s="178">
        <v>196</v>
      </c>
      <c r="BM66" s="178">
        <v>142</v>
      </c>
      <c r="BN66" s="178">
        <v>94</v>
      </c>
      <c r="BO66" s="178">
        <v>24</v>
      </c>
      <c r="BP66" s="178">
        <v>2503</v>
      </c>
      <c r="BQ66" s="178">
        <v>434</v>
      </c>
      <c r="BR66" s="178">
        <v>2178</v>
      </c>
      <c r="BS66" s="178">
        <v>141</v>
      </c>
      <c r="BT66" s="178">
        <v>2213</v>
      </c>
      <c r="BU66" s="178">
        <v>810</v>
      </c>
      <c r="BV66" s="178">
        <v>228</v>
      </c>
      <c r="BW66" s="178">
        <v>887</v>
      </c>
      <c r="BX66" s="178">
        <v>6958</v>
      </c>
      <c r="BY66" s="178">
        <v>131</v>
      </c>
      <c r="BZ66" s="178">
        <v>109</v>
      </c>
      <c r="CA66" s="178">
        <v>2173</v>
      </c>
      <c r="CB66" s="178">
        <v>13</v>
      </c>
      <c r="CC66" s="178">
        <v>0</v>
      </c>
      <c r="CD66" s="178">
        <v>2</v>
      </c>
      <c r="CE66" s="178">
        <v>121</v>
      </c>
      <c r="CF66" s="178">
        <v>340</v>
      </c>
      <c r="CG66" s="178">
        <v>15</v>
      </c>
      <c r="CH66" s="178">
        <v>606</v>
      </c>
      <c r="CI66" s="178">
        <v>111</v>
      </c>
      <c r="CJ66" s="178">
        <v>32</v>
      </c>
      <c r="CK66" s="178">
        <v>36</v>
      </c>
      <c r="CL66" s="178">
        <v>20</v>
      </c>
      <c r="CM66" s="178">
        <v>3607</v>
      </c>
      <c r="CN66" s="178">
        <v>1921</v>
      </c>
      <c r="CO66" s="178">
        <v>293</v>
      </c>
      <c r="CP66" s="178">
        <v>944</v>
      </c>
      <c r="CQ66" s="178">
        <v>69</v>
      </c>
      <c r="CR66" s="178">
        <v>441</v>
      </c>
      <c r="CS66" s="178">
        <v>317</v>
      </c>
      <c r="CT66" s="178">
        <v>104</v>
      </c>
      <c r="CU66" s="178">
        <v>113</v>
      </c>
      <c r="CV66" s="178">
        <v>2</v>
      </c>
      <c r="CW66" s="178">
        <v>57</v>
      </c>
      <c r="CX66" s="178">
        <v>299</v>
      </c>
      <c r="CY66" s="178">
        <v>98</v>
      </c>
      <c r="CZ66" s="178">
        <v>166</v>
      </c>
      <c r="DA66" s="178">
        <v>87</v>
      </c>
      <c r="DB66" s="178">
        <v>171</v>
      </c>
      <c r="DC66" s="178">
        <v>3</v>
      </c>
      <c r="DD66" s="178">
        <v>191</v>
      </c>
      <c r="DE66" s="178">
        <v>0</v>
      </c>
      <c r="DF66" s="266">
        <v>819</v>
      </c>
      <c r="DG66" s="267">
        <v>38324</v>
      </c>
      <c r="DH66" s="178">
        <v>0</v>
      </c>
      <c r="DI66" s="178">
        <v>0</v>
      </c>
      <c r="DJ66" s="178">
        <v>0</v>
      </c>
      <c r="DK66" s="178">
        <v>0</v>
      </c>
      <c r="DL66" s="178">
        <v>11957</v>
      </c>
      <c r="DM66" s="178">
        <v>54735</v>
      </c>
      <c r="DN66" s="266">
        <v>0</v>
      </c>
      <c r="DO66" s="267">
        <v>66692</v>
      </c>
      <c r="DP66" s="267">
        <v>105016</v>
      </c>
      <c r="DQ66" s="266">
        <v>0</v>
      </c>
      <c r="DR66" s="267">
        <v>66692</v>
      </c>
      <c r="DS66" s="267">
        <v>105016</v>
      </c>
      <c r="DT66" s="178">
        <v>0</v>
      </c>
      <c r="DU66" s="267">
        <v>66692</v>
      </c>
      <c r="DV66" s="267">
        <v>105016</v>
      </c>
    </row>
    <row r="67" spans="1:126">
      <c r="A67" s="268" t="s">
        <v>277</v>
      </c>
      <c r="B67" s="269" t="s">
        <v>46</v>
      </c>
      <c r="C67" s="265">
        <v>0</v>
      </c>
      <c r="D67" s="178">
        <v>0</v>
      </c>
      <c r="E67" s="178">
        <v>0</v>
      </c>
      <c r="F67" s="178">
        <v>0</v>
      </c>
      <c r="G67" s="178">
        <v>0</v>
      </c>
      <c r="H67" s="178">
        <v>0</v>
      </c>
      <c r="I67" s="178">
        <v>0</v>
      </c>
      <c r="J67" s="178">
        <v>0</v>
      </c>
      <c r="K67" s="178">
        <v>0</v>
      </c>
      <c r="L67" s="178">
        <v>0</v>
      </c>
      <c r="M67" s="178">
        <v>0</v>
      </c>
      <c r="N67" s="178">
        <v>0</v>
      </c>
      <c r="O67" s="178">
        <v>0</v>
      </c>
      <c r="P67" s="178">
        <v>0</v>
      </c>
      <c r="Q67" s="178">
        <v>0</v>
      </c>
      <c r="R67" s="178">
        <v>0</v>
      </c>
      <c r="S67" s="178">
        <v>0</v>
      </c>
      <c r="T67" s="178">
        <v>0</v>
      </c>
      <c r="U67" s="178">
        <v>0</v>
      </c>
      <c r="V67" s="178">
        <v>0</v>
      </c>
      <c r="W67" s="178">
        <v>0</v>
      </c>
      <c r="X67" s="178">
        <v>0</v>
      </c>
      <c r="Y67" s="178">
        <v>0</v>
      </c>
      <c r="Z67" s="178">
        <v>0</v>
      </c>
      <c r="AA67" s="178">
        <v>0</v>
      </c>
      <c r="AB67" s="178">
        <v>0</v>
      </c>
      <c r="AC67" s="178">
        <v>0</v>
      </c>
      <c r="AD67" s="178">
        <v>0</v>
      </c>
      <c r="AE67" s="178">
        <v>0</v>
      </c>
      <c r="AF67" s="178">
        <v>0</v>
      </c>
      <c r="AG67" s="178">
        <v>0</v>
      </c>
      <c r="AH67" s="178">
        <v>0</v>
      </c>
      <c r="AI67" s="178">
        <v>0</v>
      </c>
      <c r="AJ67" s="178">
        <v>0</v>
      </c>
      <c r="AK67" s="178">
        <v>0</v>
      </c>
      <c r="AL67" s="178">
        <v>0</v>
      </c>
      <c r="AM67" s="178">
        <v>0</v>
      </c>
      <c r="AN67" s="178">
        <v>0</v>
      </c>
      <c r="AO67" s="178">
        <v>0</v>
      </c>
      <c r="AP67" s="178">
        <v>0</v>
      </c>
      <c r="AQ67" s="178">
        <v>0</v>
      </c>
      <c r="AR67" s="178">
        <v>0</v>
      </c>
      <c r="AS67" s="178">
        <v>0</v>
      </c>
      <c r="AT67" s="178">
        <v>0</v>
      </c>
      <c r="AU67" s="178">
        <v>0</v>
      </c>
      <c r="AV67" s="178">
        <v>0</v>
      </c>
      <c r="AW67" s="178">
        <v>0</v>
      </c>
      <c r="AX67" s="178">
        <v>0</v>
      </c>
      <c r="AY67" s="178">
        <v>0</v>
      </c>
      <c r="AZ67" s="178">
        <v>0</v>
      </c>
      <c r="BA67" s="178">
        <v>0</v>
      </c>
      <c r="BB67" s="178">
        <v>0</v>
      </c>
      <c r="BC67" s="178">
        <v>0</v>
      </c>
      <c r="BD67" s="178">
        <v>0</v>
      </c>
      <c r="BE67" s="178">
        <v>0</v>
      </c>
      <c r="BF67" s="178">
        <v>0</v>
      </c>
      <c r="BG67" s="178">
        <v>0</v>
      </c>
      <c r="BH67" s="178">
        <v>0</v>
      </c>
      <c r="BI67" s="178">
        <v>0</v>
      </c>
      <c r="BJ67" s="178">
        <v>0</v>
      </c>
      <c r="BK67" s="178">
        <v>0</v>
      </c>
      <c r="BL67" s="178">
        <v>0</v>
      </c>
      <c r="BM67" s="178">
        <v>0</v>
      </c>
      <c r="BN67" s="178">
        <v>0</v>
      </c>
      <c r="BO67" s="178">
        <v>0</v>
      </c>
      <c r="BP67" s="178">
        <v>0</v>
      </c>
      <c r="BQ67" s="178">
        <v>0</v>
      </c>
      <c r="BR67" s="178">
        <v>0</v>
      </c>
      <c r="BS67" s="178">
        <v>0</v>
      </c>
      <c r="BT67" s="178">
        <v>0</v>
      </c>
      <c r="BU67" s="178">
        <v>0</v>
      </c>
      <c r="BV67" s="178">
        <v>0</v>
      </c>
      <c r="BW67" s="178">
        <v>0</v>
      </c>
      <c r="BX67" s="178">
        <v>0</v>
      </c>
      <c r="BY67" s="178">
        <v>0</v>
      </c>
      <c r="BZ67" s="178">
        <v>0</v>
      </c>
      <c r="CA67" s="178">
        <v>0</v>
      </c>
      <c r="CB67" s="178">
        <v>0</v>
      </c>
      <c r="CC67" s="178">
        <v>0</v>
      </c>
      <c r="CD67" s="178">
        <v>0</v>
      </c>
      <c r="CE67" s="178">
        <v>0</v>
      </c>
      <c r="CF67" s="178">
        <v>0</v>
      </c>
      <c r="CG67" s="178">
        <v>0</v>
      </c>
      <c r="CH67" s="178">
        <v>0</v>
      </c>
      <c r="CI67" s="178">
        <v>0</v>
      </c>
      <c r="CJ67" s="178">
        <v>0</v>
      </c>
      <c r="CK67" s="178">
        <v>0</v>
      </c>
      <c r="CL67" s="178">
        <v>0</v>
      </c>
      <c r="CM67" s="178">
        <v>0</v>
      </c>
      <c r="CN67" s="178">
        <v>0</v>
      </c>
      <c r="CO67" s="178">
        <v>0</v>
      </c>
      <c r="CP67" s="178">
        <v>0</v>
      </c>
      <c r="CQ67" s="178">
        <v>0</v>
      </c>
      <c r="CR67" s="178">
        <v>0</v>
      </c>
      <c r="CS67" s="178">
        <v>0</v>
      </c>
      <c r="CT67" s="178">
        <v>0</v>
      </c>
      <c r="CU67" s="178">
        <v>0</v>
      </c>
      <c r="CV67" s="178">
        <v>0</v>
      </c>
      <c r="CW67" s="178">
        <v>0</v>
      </c>
      <c r="CX67" s="178">
        <v>0</v>
      </c>
      <c r="CY67" s="178">
        <v>0</v>
      </c>
      <c r="CZ67" s="178">
        <v>0</v>
      </c>
      <c r="DA67" s="178">
        <v>0</v>
      </c>
      <c r="DB67" s="178">
        <v>0</v>
      </c>
      <c r="DC67" s="178">
        <v>0</v>
      </c>
      <c r="DD67" s="178">
        <v>0</v>
      </c>
      <c r="DE67" s="178">
        <v>0</v>
      </c>
      <c r="DF67" s="266">
        <v>0</v>
      </c>
      <c r="DG67" s="267">
        <v>0</v>
      </c>
      <c r="DH67" s="178">
        <v>0</v>
      </c>
      <c r="DI67" s="178">
        <v>0</v>
      </c>
      <c r="DJ67" s="178">
        <v>0</v>
      </c>
      <c r="DK67" s="178">
        <v>0</v>
      </c>
      <c r="DL67" s="178">
        <v>203453</v>
      </c>
      <c r="DM67" s="178">
        <v>115</v>
      </c>
      <c r="DN67" s="266">
        <v>0</v>
      </c>
      <c r="DO67" s="267">
        <v>203568</v>
      </c>
      <c r="DP67" s="267">
        <v>203568</v>
      </c>
      <c r="DQ67" s="266">
        <v>0</v>
      </c>
      <c r="DR67" s="267">
        <v>203568</v>
      </c>
      <c r="DS67" s="267">
        <v>203568</v>
      </c>
      <c r="DT67" s="178">
        <v>0</v>
      </c>
      <c r="DU67" s="267">
        <v>203568</v>
      </c>
      <c r="DV67" s="267">
        <v>203568</v>
      </c>
    </row>
    <row r="68" spans="1:126">
      <c r="A68" s="268" t="s">
        <v>278</v>
      </c>
      <c r="B68" s="269" t="s">
        <v>47</v>
      </c>
      <c r="C68" s="265">
        <v>0</v>
      </c>
      <c r="D68" s="178">
        <v>0</v>
      </c>
      <c r="E68" s="178">
        <v>0</v>
      </c>
      <c r="F68" s="178">
        <v>0</v>
      </c>
      <c r="G68" s="178">
        <v>0</v>
      </c>
      <c r="H68" s="178">
        <v>0</v>
      </c>
      <c r="I68" s="178">
        <v>0</v>
      </c>
      <c r="J68" s="178">
        <v>0</v>
      </c>
      <c r="K68" s="178">
        <v>0</v>
      </c>
      <c r="L68" s="178">
        <v>0</v>
      </c>
      <c r="M68" s="178">
        <v>0</v>
      </c>
      <c r="N68" s="178">
        <v>0</v>
      </c>
      <c r="O68" s="178">
        <v>0</v>
      </c>
      <c r="P68" s="178">
        <v>0</v>
      </c>
      <c r="Q68" s="178">
        <v>0</v>
      </c>
      <c r="R68" s="178">
        <v>0</v>
      </c>
      <c r="S68" s="178">
        <v>0</v>
      </c>
      <c r="T68" s="178">
        <v>0</v>
      </c>
      <c r="U68" s="178">
        <v>0</v>
      </c>
      <c r="V68" s="178">
        <v>0</v>
      </c>
      <c r="W68" s="178">
        <v>0</v>
      </c>
      <c r="X68" s="178">
        <v>0</v>
      </c>
      <c r="Y68" s="178">
        <v>0</v>
      </c>
      <c r="Z68" s="178">
        <v>0</v>
      </c>
      <c r="AA68" s="178">
        <v>0</v>
      </c>
      <c r="AB68" s="178">
        <v>0</v>
      </c>
      <c r="AC68" s="178">
        <v>0</v>
      </c>
      <c r="AD68" s="178">
        <v>0</v>
      </c>
      <c r="AE68" s="178">
        <v>0</v>
      </c>
      <c r="AF68" s="178">
        <v>0</v>
      </c>
      <c r="AG68" s="178">
        <v>0</v>
      </c>
      <c r="AH68" s="178">
        <v>0</v>
      </c>
      <c r="AI68" s="178">
        <v>0</v>
      </c>
      <c r="AJ68" s="178">
        <v>0</v>
      </c>
      <c r="AK68" s="178">
        <v>0</v>
      </c>
      <c r="AL68" s="178">
        <v>0</v>
      </c>
      <c r="AM68" s="178">
        <v>0</v>
      </c>
      <c r="AN68" s="178">
        <v>0</v>
      </c>
      <c r="AO68" s="178">
        <v>0</v>
      </c>
      <c r="AP68" s="178">
        <v>0</v>
      </c>
      <c r="AQ68" s="178">
        <v>0</v>
      </c>
      <c r="AR68" s="178">
        <v>0</v>
      </c>
      <c r="AS68" s="178">
        <v>0</v>
      </c>
      <c r="AT68" s="178">
        <v>0</v>
      </c>
      <c r="AU68" s="178">
        <v>0</v>
      </c>
      <c r="AV68" s="178">
        <v>0</v>
      </c>
      <c r="AW68" s="178">
        <v>0</v>
      </c>
      <c r="AX68" s="178">
        <v>0</v>
      </c>
      <c r="AY68" s="178">
        <v>0</v>
      </c>
      <c r="AZ68" s="178">
        <v>0</v>
      </c>
      <c r="BA68" s="178">
        <v>0</v>
      </c>
      <c r="BB68" s="178">
        <v>0</v>
      </c>
      <c r="BC68" s="178">
        <v>0</v>
      </c>
      <c r="BD68" s="178">
        <v>0</v>
      </c>
      <c r="BE68" s="178">
        <v>0</v>
      </c>
      <c r="BF68" s="178">
        <v>0</v>
      </c>
      <c r="BG68" s="178">
        <v>0</v>
      </c>
      <c r="BH68" s="178">
        <v>0</v>
      </c>
      <c r="BI68" s="178">
        <v>0</v>
      </c>
      <c r="BJ68" s="178">
        <v>0</v>
      </c>
      <c r="BK68" s="178">
        <v>0</v>
      </c>
      <c r="BL68" s="178">
        <v>0</v>
      </c>
      <c r="BM68" s="178">
        <v>0</v>
      </c>
      <c r="BN68" s="178">
        <v>0</v>
      </c>
      <c r="BO68" s="178">
        <v>0</v>
      </c>
      <c r="BP68" s="178">
        <v>0</v>
      </c>
      <c r="BQ68" s="178">
        <v>0</v>
      </c>
      <c r="BR68" s="178">
        <v>0</v>
      </c>
      <c r="BS68" s="178">
        <v>0</v>
      </c>
      <c r="BT68" s="178">
        <v>0</v>
      </c>
      <c r="BU68" s="178">
        <v>0</v>
      </c>
      <c r="BV68" s="178">
        <v>0</v>
      </c>
      <c r="BW68" s="178">
        <v>0</v>
      </c>
      <c r="BX68" s="178">
        <v>0</v>
      </c>
      <c r="BY68" s="178">
        <v>0</v>
      </c>
      <c r="BZ68" s="178">
        <v>0</v>
      </c>
      <c r="CA68" s="178">
        <v>0</v>
      </c>
      <c r="CB68" s="178">
        <v>0</v>
      </c>
      <c r="CC68" s="178">
        <v>0</v>
      </c>
      <c r="CD68" s="178">
        <v>0</v>
      </c>
      <c r="CE68" s="178">
        <v>0</v>
      </c>
      <c r="CF68" s="178">
        <v>0</v>
      </c>
      <c r="CG68" s="178">
        <v>0</v>
      </c>
      <c r="CH68" s="178">
        <v>0</v>
      </c>
      <c r="CI68" s="178">
        <v>0</v>
      </c>
      <c r="CJ68" s="178">
        <v>0</v>
      </c>
      <c r="CK68" s="178">
        <v>0</v>
      </c>
      <c r="CL68" s="178">
        <v>0</v>
      </c>
      <c r="CM68" s="178">
        <v>0</v>
      </c>
      <c r="CN68" s="178">
        <v>0</v>
      </c>
      <c r="CO68" s="178">
        <v>0</v>
      </c>
      <c r="CP68" s="178">
        <v>0</v>
      </c>
      <c r="CQ68" s="178">
        <v>0</v>
      </c>
      <c r="CR68" s="178">
        <v>0</v>
      </c>
      <c r="CS68" s="178">
        <v>0</v>
      </c>
      <c r="CT68" s="178">
        <v>0</v>
      </c>
      <c r="CU68" s="178">
        <v>0</v>
      </c>
      <c r="CV68" s="178">
        <v>0</v>
      </c>
      <c r="CW68" s="178">
        <v>0</v>
      </c>
      <c r="CX68" s="178">
        <v>0</v>
      </c>
      <c r="CY68" s="178">
        <v>0</v>
      </c>
      <c r="CZ68" s="178">
        <v>0</v>
      </c>
      <c r="DA68" s="178">
        <v>0</v>
      </c>
      <c r="DB68" s="178">
        <v>0</v>
      </c>
      <c r="DC68" s="178">
        <v>0</v>
      </c>
      <c r="DD68" s="178">
        <v>0</v>
      </c>
      <c r="DE68" s="178">
        <v>0</v>
      </c>
      <c r="DF68" s="266">
        <v>0</v>
      </c>
      <c r="DG68" s="267">
        <v>0</v>
      </c>
      <c r="DH68" s="178">
        <v>0</v>
      </c>
      <c r="DI68" s="178">
        <v>0</v>
      </c>
      <c r="DJ68" s="178">
        <v>0</v>
      </c>
      <c r="DK68" s="178">
        <v>0</v>
      </c>
      <c r="DL68" s="178">
        <v>17715</v>
      </c>
      <c r="DM68" s="178">
        <v>44117</v>
      </c>
      <c r="DN68" s="266">
        <v>0</v>
      </c>
      <c r="DO68" s="267">
        <v>61832</v>
      </c>
      <c r="DP68" s="267">
        <v>61832</v>
      </c>
      <c r="DQ68" s="266">
        <v>0</v>
      </c>
      <c r="DR68" s="267">
        <v>61832</v>
      </c>
      <c r="DS68" s="267">
        <v>61832</v>
      </c>
      <c r="DT68" s="178">
        <v>0</v>
      </c>
      <c r="DU68" s="267">
        <v>61832</v>
      </c>
      <c r="DV68" s="267">
        <v>61832</v>
      </c>
    </row>
    <row r="69" spans="1:126">
      <c r="A69" s="268" t="s">
        <v>279</v>
      </c>
      <c r="B69" s="269" t="s">
        <v>701</v>
      </c>
      <c r="C69" s="265">
        <v>1293</v>
      </c>
      <c r="D69" s="178">
        <v>642</v>
      </c>
      <c r="E69" s="178">
        <v>920</v>
      </c>
      <c r="F69" s="178">
        <v>110</v>
      </c>
      <c r="G69" s="178">
        <v>24</v>
      </c>
      <c r="H69" s="178">
        <v>31</v>
      </c>
      <c r="I69" s="178">
        <v>82</v>
      </c>
      <c r="J69" s="178">
        <v>3256</v>
      </c>
      <c r="K69" s="178">
        <v>638</v>
      </c>
      <c r="L69" s="178">
        <v>3</v>
      </c>
      <c r="M69" s="178">
        <v>0</v>
      </c>
      <c r="N69" s="178">
        <v>840</v>
      </c>
      <c r="O69" s="178">
        <v>592</v>
      </c>
      <c r="P69" s="178">
        <v>350</v>
      </c>
      <c r="Q69" s="178">
        <v>199</v>
      </c>
      <c r="R69" s="178">
        <v>143</v>
      </c>
      <c r="S69" s="178">
        <v>828</v>
      </c>
      <c r="T69" s="178">
        <v>580</v>
      </c>
      <c r="U69" s="178">
        <v>0</v>
      </c>
      <c r="V69" s="178">
        <v>1965</v>
      </c>
      <c r="W69" s="178">
        <v>0</v>
      </c>
      <c r="X69" s="178">
        <v>154</v>
      </c>
      <c r="Y69" s="178">
        <v>0</v>
      </c>
      <c r="Z69" s="178">
        <v>0</v>
      </c>
      <c r="AA69" s="178">
        <v>3047</v>
      </c>
      <c r="AB69" s="178">
        <v>667</v>
      </c>
      <c r="AC69" s="178">
        <v>0</v>
      </c>
      <c r="AD69" s="178">
        <v>77</v>
      </c>
      <c r="AE69" s="178">
        <v>1543</v>
      </c>
      <c r="AF69" s="178">
        <v>70</v>
      </c>
      <c r="AG69" s="178">
        <v>360</v>
      </c>
      <c r="AH69" s="178">
        <v>1620</v>
      </c>
      <c r="AI69" s="178">
        <v>776</v>
      </c>
      <c r="AJ69" s="178">
        <v>18</v>
      </c>
      <c r="AK69" s="178">
        <v>1245</v>
      </c>
      <c r="AL69" s="178">
        <v>56</v>
      </c>
      <c r="AM69" s="178">
        <v>0</v>
      </c>
      <c r="AN69" s="178">
        <v>904</v>
      </c>
      <c r="AO69" s="178">
        <v>86</v>
      </c>
      <c r="AP69" s="178">
        <v>736</v>
      </c>
      <c r="AQ69" s="178">
        <v>433</v>
      </c>
      <c r="AR69" s="178">
        <v>336</v>
      </c>
      <c r="AS69" s="178">
        <v>927</v>
      </c>
      <c r="AT69" s="178">
        <v>624</v>
      </c>
      <c r="AU69" s="178">
        <v>1413</v>
      </c>
      <c r="AV69" s="178">
        <v>595</v>
      </c>
      <c r="AW69" s="178">
        <v>1266</v>
      </c>
      <c r="AX69" s="178">
        <v>10763</v>
      </c>
      <c r="AY69" s="178">
        <v>811</v>
      </c>
      <c r="AZ69" s="178">
        <v>16</v>
      </c>
      <c r="BA69" s="178">
        <v>49</v>
      </c>
      <c r="BB69" s="178">
        <v>181</v>
      </c>
      <c r="BC69" s="178">
        <v>120</v>
      </c>
      <c r="BD69" s="178">
        <v>348</v>
      </c>
      <c r="BE69" s="178">
        <v>0</v>
      </c>
      <c r="BF69" s="178">
        <v>10</v>
      </c>
      <c r="BG69" s="178">
        <v>1070</v>
      </c>
      <c r="BH69" s="178">
        <v>12</v>
      </c>
      <c r="BI69" s="178">
        <v>140</v>
      </c>
      <c r="BJ69" s="178">
        <v>1371</v>
      </c>
      <c r="BK69" s="178">
        <v>121</v>
      </c>
      <c r="BL69" s="178">
        <v>446</v>
      </c>
      <c r="BM69" s="178">
        <v>149</v>
      </c>
      <c r="BN69" s="178">
        <v>290</v>
      </c>
      <c r="BO69" s="178">
        <v>169</v>
      </c>
      <c r="BP69" s="178">
        <v>16183</v>
      </c>
      <c r="BQ69" s="178">
        <v>210</v>
      </c>
      <c r="BR69" s="178">
        <v>2249</v>
      </c>
      <c r="BS69" s="178">
        <v>3165</v>
      </c>
      <c r="BT69" s="178">
        <v>12456</v>
      </c>
      <c r="BU69" s="178">
        <v>1040</v>
      </c>
      <c r="BV69" s="178">
        <v>580</v>
      </c>
      <c r="BW69" s="178">
        <v>284</v>
      </c>
      <c r="BX69" s="178">
        <v>0</v>
      </c>
      <c r="BY69" s="178">
        <v>277</v>
      </c>
      <c r="BZ69" s="178">
        <v>594</v>
      </c>
      <c r="CA69" s="178">
        <v>215</v>
      </c>
      <c r="CB69" s="178">
        <v>3</v>
      </c>
      <c r="CC69" s="178">
        <v>3</v>
      </c>
      <c r="CD69" s="178">
        <v>2</v>
      </c>
      <c r="CE69" s="178">
        <v>464</v>
      </c>
      <c r="CF69" s="178">
        <v>225</v>
      </c>
      <c r="CG69" s="178">
        <v>42</v>
      </c>
      <c r="CH69" s="178">
        <v>1022</v>
      </c>
      <c r="CI69" s="178">
        <v>97</v>
      </c>
      <c r="CJ69" s="178">
        <v>79</v>
      </c>
      <c r="CK69" s="178">
        <v>16</v>
      </c>
      <c r="CL69" s="178">
        <v>67</v>
      </c>
      <c r="CM69" s="178">
        <v>3679</v>
      </c>
      <c r="CN69" s="178">
        <v>3578</v>
      </c>
      <c r="CO69" s="178">
        <v>942</v>
      </c>
      <c r="CP69" s="178">
        <v>2500</v>
      </c>
      <c r="CQ69" s="178">
        <v>389</v>
      </c>
      <c r="CR69" s="178">
        <v>2245</v>
      </c>
      <c r="CS69" s="178">
        <v>1386</v>
      </c>
      <c r="CT69" s="178">
        <v>172</v>
      </c>
      <c r="CU69" s="178">
        <v>134</v>
      </c>
      <c r="CV69" s="178">
        <v>32</v>
      </c>
      <c r="CW69" s="178">
        <v>181</v>
      </c>
      <c r="CX69" s="178">
        <v>1010</v>
      </c>
      <c r="CY69" s="178">
        <v>1532</v>
      </c>
      <c r="CZ69" s="178">
        <v>1616</v>
      </c>
      <c r="DA69" s="178">
        <v>640</v>
      </c>
      <c r="DB69" s="178">
        <v>1047</v>
      </c>
      <c r="DC69" s="178">
        <v>23</v>
      </c>
      <c r="DD69" s="178">
        <v>833</v>
      </c>
      <c r="DE69" s="178">
        <v>0</v>
      </c>
      <c r="DF69" s="266">
        <v>151</v>
      </c>
      <c r="DG69" s="267">
        <v>106878</v>
      </c>
      <c r="DH69" s="178">
        <v>40</v>
      </c>
      <c r="DI69" s="178">
        <v>41350</v>
      </c>
      <c r="DJ69" s="178">
        <v>0</v>
      </c>
      <c r="DK69" s="178">
        <v>0</v>
      </c>
      <c r="DL69" s="178">
        <v>0</v>
      </c>
      <c r="DM69" s="178">
        <v>0</v>
      </c>
      <c r="DN69" s="266">
        <v>0</v>
      </c>
      <c r="DO69" s="267">
        <v>41390</v>
      </c>
      <c r="DP69" s="267">
        <v>148268</v>
      </c>
      <c r="DQ69" s="266">
        <v>20879</v>
      </c>
      <c r="DR69" s="267">
        <v>62269</v>
      </c>
      <c r="DS69" s="267">
        <v>169147</v>
      </c>
      <c r="DT69" s="178">
        <v>-20578</v>
      </c>
      <c r="DU69" s="267">
        <v>41691</v>
      </c>
      <c r="DV69" s="267">
        <v>148569</v>
      </c>
    </row>
    <row r="70" spans="1:126">
      <c r="A70" s="268" t="s">
        <v>280</v>
      </c>
      <c r="B70" s="269" t="s">
        <v>49</v>
      </c>
      <c r="C70" s="265">
        <v>0</v>
      </c>
      <c r="D70" s="178">
        <v>0</v>
      </c>
      <c r="E70" s="178">
        <v>0</v>
      </c>
      <c r="F70" s="178">
        <v>3</v>
      </c>
      <c r="G70" s="178">
        <v>0</v>
      </c>
      <c r="H70" s="178">
        <v>0</v>
      </c>
      <c r="I70" s="178">
        <v>0</v>
      </c>
      <c r="J70" s="178">
        <v>289</v>
      </c>
      <c r="K70" s="178">
        <v>123</v>
      </c>
      <c r="L70" s="178">
        <v>1</v>
      </c>
      <c r="M70" s="178">
        <v>0</v>
      </c>
      <c r="N70" s="178">
        <v>60</v>
      </c>
      <c r="O70" s="178">
        <v>40</v>
      </c>
      <c r="P70" s="178">
        <v>1</v>
      </c>
      <c r="Q70" s="178">
        <v>4</v>
      </c>
      <c r="R70" s="178">
        <v>3</v>
      </c>
      <c r="S70" s="178">
        <v>27</v>
      </c>
      <c r="T70" s="178">
        <v>8</v>
      </c>
      <c r="U70" s="178">
        <v>0</v>
      </c>
      <c r="V70" s="178">
        <v>8</v>
      </c>
      <c r="W70" s="178">
        <v>0</v>
      </c>
      <c r="X70" s="178">
        <v>3</v>
      </c>
      <c r="Y70" s="178">
        <v>0</v>
      </c>
      <c r="Z70" s="178">
        <v>0</v>
      </c>
      <c r="AA70" s="178">
        <v>408</v>
      </c>
      <c r="AB70" s="178">
        <v>40</v>
      </c>
      <c r="AC70" s="178">
        <v>0</v>
      </c>
      <c r="AD70" s="178">
        <v>1</v>
      </c>
      <c r="AE70" s="178">
        <v>83</v>
      </c>
      <c r="AF70" s="178">
        <v>3</v>
      </c>
      <c r="AG70" s="178">
        <v>3</v>
      </c>
      <c r="AH70" s="178">
        <v>291</v>
      </c>
      <c r="AI70" s="178">
        <v>5</v>
      </c>
      <c r="AJ70" s="178">
        <v>5</v>
      </c>
      <c r="AK70" s="178">
        <v>51</v>
      </c>
      <c r="AL70" s="178">
        <v>1</v>
      </c>
      <c r="AM70" s="178">
        <v>0</v>
      </c>
      <c r="AN70" s="178">
        <v>58</v>
      </c>
      <c r="AO70" s="178">
        <v>4</v>
      </c>
      <c r="AP70" s="178">
        <v>6</v>
      </c>
      <c r="AQ70" s="178">
        <v>29</v>
      </c>
      <c r="AR70" s="178">
        <v>40</v>
      </c>
      <c r="AS70" s="178">
        <v>54</v>
      </c>
      <c r="AT70" s="178">
        <v>23</v>
      </c>
      <c r="AU70" s="178">
        <v>70</v>
      </c>
      <c r="AV70" s="178">
        <v>55</v>
      </c>
      <c r="AW70" s="178">
        <v>71</v>
      </c>
      <c r="AX70" s="178">
        <v>252</v>
      </c>
      <c r="AY70" s="178">
        <v>48</v>
      </c>
      <c r="AZ70" s="178">
        <v>0</v>
      </c>
      <c r="BA70" s="178">
        <v>2</v>
      </c>
      <c r="BB70" s="178">
        <v>7</v>
      </c>
      <c r="BC70" s="178">
        <v>8</v>
      </c>
      <c r="BD70" s="178">
        <v>17</v>
      </c>
      <c r="BE70" s="178">
        <v>0</v>
      </c>
      <c r="BF70" s="178">
        <v>5</v>
      </c>
      <c r="BG70" s="178">
        <v>149</v>
      </c>
      <c r="BH70" s="178">
        <v>1</v>
      </c>
      <c r="BI70" s="178">
        <v>28</v>
      </c>
      <c r="BJ70" s="178">
        <v>49</v>
      </c>
      <c r="BK70" s="178">
        <v>5</v>
      </c>
      <c r="BL70" s="178">
        <v>67</v>
      </c>
      <c r="BM70" s="178">
        <v>40</v>
      </c>
      <c r="BN70" s="178">
        <v>36</v>
      </c>
      <c r="BO70" s="178">
        <v>12</v>
      </c>
      <c r="BP70" s="178">
        <v>849</v>
      </c>
      <c r="BQ70" s="178">
        <v>48</v>
      </c>
      <c r="BR70" s="178">
        <v>32</v>
      </c>
      <c r="BS70" s="178">
        <v>70</v>
      </c>
      <c r="BT70" s="178">
        <v>931</v>
      </c>
      <c r="BU70" s="178">
        <v>81</v>
      </c>
      <c r="BV70" s="178">
        <v>34</v>
      </c>
      <c r="BW70" s="178">
        <v>4</v>
      </c>
      <c r="BX70" s="178">
        <v>0</v>
      </c>
      <c r="BY70" s="178">
        <v>3</v>
      </c>
      <c r="BZ70" s="178">
        <v>35</v>
      </c>
      <c r="CA70" s="178">
        <v>27</v>
      </c>
      <c r="CB70" s="178">
        <v>0</v>
      </c>
      <c r="CC70" s="178">
        <v>0</v>
      </c>
      <c r="CD70" s="178">
        <v>0</v>
      </c>
      <c r="CE70" s="178">
        <v>1</v>
      </c>
      <c r="CF70" s="178">
        <v>7</v>
      </c>
      <c r="CG70" s="178">
        <v>3</v>
      </c>
      <c r="CH70" s="178">
        <v>41</v>
      </c>
      <c r="CI70" s="178">
        <v>8</v>
      </c>
      <c r="CJ70" s="178">
        <v>3</v>
      </c>
      <c r="CK70" s="178">
        <v>1</v>
      </c>
      <c r="CL70" s="178">
        <v>5</v>
      </c>
      <c r="CM70" s="178">
        <v>486</v>
      </c>
      <c r="CN70" s="178">
        <v>248</v>
      </c>
      <c r="CO70" s="178">
        <v>193</v>
      </c>
      <c r="CP70" s="178">
        <v>254</v>
      </c>
      <c r="CQ70" s="178">
        <v>52</v>
      </c>
      <c r="CR70" s="178">
        <v>322</v>
      </c>
      <c r="CS70" s="178">
        <v>250</v>
      </c>
      <c r="CT70" s="178">
        <v>32</v>
      </c>
      <c r="CU70" s="178">
        <v>3</v>
      </c>
      <c r="CV70" s="178">
        <v>0</v>
      </c>
      <c r="CW70" s="178">
        <v>38</v>
      </c>
      <c r="CX70" s="178">
        <v>106</v>
      </c>
      <c r="CY70" s="178">
        <v>286</v>
      </c>
      <c r="CZ70" s="178">
        <v>632</v>
      </c>
      <c r="DA70" s="178">
        <v>113</v>
      </c>
      <c r="DB70" s="178">
        <v>22</v>
      </c>
      <c r="DC70" s="178">
        <v>4</v>
      </c>
      <c r="DD70" s="178">
        <v>97</v>
      </c>
      <c r="DE70" s="178">
        <v>0</v>
      </c>
      <c r="DF70" s="266">
        <v>2</v>
      </c>
      <c r="DG70" s="267">
        <v>7920</v>
      </c>
      <c r="DH70" s="178">
        <v>5</v>
      </c>
      <c r="DI70" s="178">
        <v>539</v>
      </c>
      <c r="DJ70" s="178">
        <v>0</v>
      </c>
      <c r="DK70" s="178">
        <v>0</v>
      </c>
      <c r="DL70" s="178">
        <v>0</v>
      </c>
      <c r="DM70" s="178">
        <v>0</v>
      </c>
      <c r="DN70" s="266">
        <v>0</v>
      </c>
      <c r="DO70" s="267">
        <v>544</v>
      </c>
      <c r="DP70" s="267">
        <v>8464</v>
      </c>
      <c r="DQ70" s="266">
        <v>0</v>
      </c>
      <c r="DR70" s="267">
        <v>544</v>
      </c>
      <c r="DS70" s="267">
        <v>8464</v>
      </c>
      <c r="DT70" s="178">
        <v>0</v>
      </c>
      <c r="DU70" s="267">
        <v>544</v>
      </c>
      <c r="DV70" s="267">
        <v>8464</v>
      </c>
    </row>
    <row r="71" spans="1:126">
      <c r="A71" s="268" t="s">
        <v>281</v>
      </c>
      <c r="B71" s="269" t="s">
        <v>50</v>
      </c>
      <c r="C71" s="265">
        <v>16</v>
      </c>
      <c r="D71" s="178">
        <v>50</v>
      </c>
      <c r="E71" s="178">
        <v>21</v>
      </c>
      <c r="F71" s="178">
        <v>4</v>
      </c>
      <c r="G71" s="178">
        <v>1</v>
      </c>
      <c r="H71" s="178">
        <v>2</v>
      </c>
      <c r="I71" s="178">
        <v>4</v>
      </c>
      <c r="J71" s="178">
        <v>435</v>
      </c>
      <c r="K71" s="178">
        <v>138</v>
      </c>
      <c r="L71" s="178">
        <v>0</v>
      </c>
      <c r="M71" s="178">
        <v>0</v>
      </c>
      <c r="N71" s="178">
        <v>37</v>
      </c>
      <c r="O71" s="178">
        <v>44</v>
      </c>
      <c r="P71" s="178">
        <v>7</v>
      </c>
      <c r="Q71" s="178">
        <v>4</v>
      </c>
      <c r="R71" s="178">
        <v>16</v>
      </c>
      <c r="S71" s="178">
        <v>89</v>
      </c>
      <c r="T71" s="178">
        <v>9</v>
      </c>
      <c r="U71" s="178">
        <v>0</v>
      </c>
      <c r="V71" s="178">
        <v>33</v>
      </c>
      <c r="W71" s="178">
        <v>0</v>
      </c>
      <c r="X71" s="178">
        <v>17</v>
      </c>
      <c r="Y71" s="178">
        <v>0</v>
      </c>
      <c r="Z71" s="178">
        <v>0</v>
      </c>
      <c r="AA71" s="178">
        <v>1201</v>
      </c>
      <c r="AB71" s="178">
        <v>69</v>
      </c>
      <c r="AC71" s="178">
        <v>0</v>
      </c>
      <c r="AD71" s="178">
        <v>1</v>
      </c>
      <c r="AE71" s="178">
        <v>46</v>
      </c>
      <c r="AF71" s="178">
        <v>1</v>
      </c>
      <c r="AG71" s="178">
        <v>5</v>
      </c>
      <c r="AH71" s="178">
        <v>51</v>
      </c>
      <c r="AI71" s="178">
        <v>23</v>
      </c>
      <c r="AJ71" s="178">
        <v>0</v>
      </c>
      <c r="AK71" s="178">
        <v>17</v>
      </c>
      <c r="AL71" s="178">
        <v>0</v>
      </c>
      <c r="AM71" s="178">
        <v>0</v>
      </c>
      <c r="AN71" s="178">
        <v>8</v>
      </c>
      <c r="AO71" s="178">
        <v>3</v>
      </c>
      <c r="AP71" s="178">
        <v>13</v>
      </c>
      <c r="AQ71" s="178">
        <v>16</v>
      </c>
      <c r="AR71" s="178">
        <v>15</v>
      </c>
      <c r="AS71" s="178">
        <v>22</v>
      </c>
      <c r="AT71" s="178">
        <v>24</v>
      </c>
      <c r="AU71" s="178">
        <v>88</v>
      </c>
      <c r="AV71" s="178">
        <v>23</v>
      </c>
      <c r="AW71" s="178">
        <v>31</v>
      </c>
      <c r="AX71" s="178">
        <v>660</v>
      </c>
      <c r="AY71" s="178">
        <v>37</v>
      </c>
      <c r="AZ71" s="178">
        <v>1</v>
      </c>
      <c r="BA71" s="178">
        <v>3</v>
      </c>
      <c r="BB71" s="178">
        <v>14</v>
      </c>
      <c r="BC71" s="178">
        <v>5</v>
      </c>
      <c r="BD71" s="178">
        <v>14</v>
      </c>
      <c r="BE71" s="178">
        <v>0</v>
      </c>
      <c r="BF71" s="178">
        <v>0</v>
      </c>
      <c r="BG71" s="178">
        <v>34</v>
      </c>
      <c r="BH71" s="178">
        <v>0</v>
      </c>
      <c r="BI71" s="178">
        <v>4</v>
      </c>
      <c r="BJ71" s="178">
        <v>71</v>
      </c>
      <c r="BK71" s="178">
        <v>4</v>
      </c>
      <c r="BL71" s="178">
        <v>187</v>
      </c>
      <c r="BM71" s="178">
        <v>133</v>
      </c>
      <c r="BN71" s="178">
        <v>117</v>
      </c>
      <c r="BO71" s="178">
        <v>54</v>
      </c>
      <c r="BP71" s="178">
        <v>72</v>
      </c>
      <c r="BQ71" s="178">
        <v>32</v>
      </c>
      <c r="BR71" s="178">
        <v>3943</v>
      </c>
      <c r="BS71" s="178">
        <v>426</v>
      </c>
      <c r="BT71" s="178">
        <v>1636</v>
      </c>
      <c r="BU71" s="178">
        <v>285</v>
      </c>
      <c r="BV71" s="178">
        <v>82</v>
      </c>
      <c r="BW71" s="178">
        <v>14</v>
      </c>
      <c r="BX71" s="178">
        <v>0</v>
      </c>
      <c r="BY71" s="178">
        <v>55</v>
      </c>
      <c r="BZ71" s="178">
        <v>167</v>
      </c>
      <c r="CA71" s="178">
        <v>1285</v>
      </c>
      <c r="CB71" s="178">
        <v>0</v>
      </c>
      <c r="CC71" s="178">
        <v>0</v>
      </c>
      <c r="CD71" s="178">
        <v>0</v>
      </c>
      <c r="CE71" s="178">
        <v>18</v>
      </c>
      <c r="CF71" s="178">
        <v>95</v>
      </c>
      <c r="CG71" s="178">
        <v>5</v>
      </c>
      <c r="CH71" s="178">
        <v>472</v>
      </c>
      <c r="CI71" s="178">
        <v>8</v>
      </c>
      <c r="CJ71" s="178">
        <v>5</v>
      </c>
      <c r="CK71" s="178">
        <v>5</v>
      </c>
      <c r="CL71" s="178">
        <v>11</v>
      </c>
      <c r="CM71" s="178">
        <v>1719</v>
      </c>
      <c r="CN71" s="178">
        <v>1439</v>
      </c>
      <c r="CO71" s="178">
        <v>1424</v>
      </c>
      <c r="CP71" s="178">
        <v>1372</v>
      </c>
      <c r="CQ71" s="178">
        <v>80</v>
      </c>
      <c r="CR71" s="178">
        <v>490</v>
      </c>
      <c r="CS71" s="178">
        <v>986</v>
      </c>
      <c r="CT71" s="178">
        <v>133</v>
      </c>
      <c r="CU71" s="178">
        <v>16</v>
      </c>
      <c r="CV71" s="178">
        <v>2</v>
      </c>
      <c r="CW71" s="178">
        <v>64</v>
      </c>
      <c r="CX71" s="178">
        <v>278</v>
      </c>
      <c r="CY71" s="178">
        <v>475</v>
      </c>
      <c r="CZ71" s="178">
        <v>878</v>
      </c>
      <c r="DA71" s="178">
        <v>446</v>
      </c>
      <c r="DB71" s="178">
        <v>210</v>
      </c>
      <c r="DC71" s="178">
        <v>6</v>
      </c>
      <c r="DD71" s="178">
        <v>265</v>
      </c>
      <c r="DE71" s="178">
        <v>0</v>
      </c>
      <c r="DF71" s="266">
        <v>48</v>
      </c>
      <c r="DG71" s="267">
        <v>22869</v>
      </c>
      <c r="DH71" s="178">
        <v>24</v>
      </c>
      <c r="DI71" s="178">
        <v>25392</v>
      </c>
      <c r="DJ71" s="178">
        <v>-2932</v>
      </c>
      <c r="DK71" s="178">
        <v>792</v>
      </c>
      <c r="DL71" s="178">
        <v>0</v>
      </c>
      <c r="DM71" s="178">
        <v>0</v>
      </c>
      <c r="DN71" s="266">
        <v>0</v>
      </c>
      <c r="DO71" s="267">
        <v>23276</v>
      </c>
      <c r="DP71" s="267">
        <v>46145</v>
      </c>
      <c r="DQ71" s="266">
        <v>0</v>
      </c>
      <c r="DR71" s="267">
        <v>23276</v>
      </c>
      <c r="DS71" s="267">
        <v>46145</v>
      </c>
      <c r="DT71" s="178">
        <v>0</v>
      </c>
      <c r="DU71" s="267">
        <v>23276</v>
      </c>
      <c r="DV71" s="267">
        <v>46145</v>
      </c>
    </row>
    <row r="72" spans="1:126">
      <c r="A72" s="268" t="s">
        <v>282</v>
      </c>
      <c r="B72" s="269" t="s">
        <v>51</v>
      </c>
      <c r="C72" s="265">
        <v>0</v>
      </c>
      <c r="D72" s="178">
        <v>23</v>
      </c>
      <c r="E72" s="178">
        <v>13</v>
      </c>
      <c r="F72" s="178">
        <v>2</v>
      </c>
      <c r="G72" s="178">
        <v>0</v>
      </c>
      <c r="H72" s="178">
        <v>2</v>
      </c>
      <c r="I72" s="178">
        <v>4</v>
      </c>
      <c r="J72" s="178">
        <v>508</v>
      </c>
      <c r="K72" s="178">
        <v>77</v>
      </c>
      <c r="L72" s="178">
        <v>0</v>
      </c>
      <c r="M72" s="178">
        <v>0</v>
      </c>
      <c r="N72" s="178">
        <v>1</v>
      </c>
      <c r="O72" s="178">
        <v>21</v>
      </c>
      <c r="P72" s="178">
        <v>5</v>
      </c>
      <c r="Q72" s="178">
        <v>7</v>
      </c>
      <c r="R72" s="178">
        <v>9</v>
      </c>
      <c r="S72" s="178">
        <v>46</v>
      </c>
      <c r="T72" s="178">
        <v>20</v>
      </c>
      <c r="U72" s="178">
        <v>0</v>
      </c>
      <c r="V72" s="178">
        <v>115</v>
      </c>
      <c r="W72" s="178">
        <v>0</v>
      </c>
      <c r="X72" s="178">
        <v>27</v>
      </c>
      <c r="Y72" s="178">
        <v>0</v>
      </c>
      <c r="Z72" s="178">
        <v>0</v>
      </c>
      <c r="AA72" s="178">
        <v>1101</v>
      </c>
      <c r="AB72" s="178">
        <v>68</v>
      </c>
      <c r="AC72" s="178">
        <v>0</v>
      </c>
      <c r="AD72" s="178">
        <v>0</v>
      </c>
      <c r="AE72" s="178">
        <v>5</v>
      </c>
      <c r="AF72" s="178">
        <v>0</v>
      </c>
      <c r="AG72" s="178">
        <v>4</v>
      </c>
      <c r="AH72" s="178">
        <v>8</v>
      </c>
      <c r="AI72" s="178">
        <v>96</v>
      </c>
      <c r="AJ72" s="178">
        <v>0</v>
      </c>
      <c r="AK72" s="178">
        <v>72</v>
      </c>
      <c r="AL72" s="178">
        <v>0</v>
      </c>
      <c r="AM72" s="178">
        <v>0</v>
      </c>
      <c r="AN72" s="178">
        <v>0</v>
      </c>
      <c r="AO72" s="178">
        <v>0</v>
      </c>
      <c r="AP72" s="178">
        <v>0</v>
      </c>
      <c r="AQ72" s="178">
        <v>0</v>
      </c>
      <c r="AR72" s="178">
        <v>5</v>
      </c>
      <c r="AS72" s="178">
        <v>3</v>
      </c>
      <c r="AT72" s="178">
        <v>15</v>
      </c>
      <c r="AU72" s="178">
        <v>2</v>
      </c>
      <c r="AV72" s="178">
        <v>15</v>
      </c>
      <c r="AW72" s="178">
        <v>52</v>
      </c>
      <c r="AX72" s="178">
        <v>448</v>
      </c>
      <c r="AY72" s="178">
        <v>13</v>
      </c>
      <c r="AZ72" s="178">
        <v>0</v>
      </c>
      <c r="BA72" s="178">
        <v>1</v>
      </c>
      <c r="BB72" s="178">
        <v>15</v>
      </c>
      <c r="BC72" s="178">
        <v>3</v>
      </c>
      <c r="BD72" s="178">
        <v>14</v>
      </c>
      <c r="BE72" s="178">
        <v>0</v>
      </c>
      <c r="BF72" s="178">
        <v>0</v>
      </c>
      <c r="BG72" s="178">
        <v>5</v>
      </c>
      <c r="BH72" s="178">
        <v>0</v>
      </c>
      <c r="BI72" s="178">
        <v>16</v>
      </c>
      <c r="BJ72" s="178">
        <v>6</v>
      </c>
      <c r="BK72" s="178">
        <v>0</v>
      </c>
      <c r="BL72" s="178">
        <v>184</v>
      </c>
      <c r="BM72" s="178">
        <v>68</v>
      </c>
      <c r="BN72" s="178">
        <v>1009</v>
      </c>
      <c r="BO72" s="178">
        <v>346</v>
      </c>
      <c r="BP72" s="178">
        <v>2037</v>
      </c>
      <c r="BQ72" s="178">
        <v>26</v>
      </c>
      <c r="BR72" s="178">
        <v>137</v>
      </c>
      <c r="BS72" s="178">
        <v>0</v>
      </c>
      <c r="BT72" s="178">
        <v>894</v>
      </c>
      <c r="BU72" s="178">
        <v>1019</v>
      </c>
      <c r="BV72" s="178">
        <v>3</v>
      </c>
      <c r="BW72" s="178">
        <v>2</v>
      </c>
      <c r="BX72" s="178">
        <v>0</v>
      </c>
      <c r="BY72" s="178">
        <v>313</v>
      </c>
      <c r="BZ72" s="178">
        <v>413</v>
      </c>
      <c r="CA72" s="178">
        <v>0</v>
      </c>
      <c r="CB72" s="178">
        <v>15</v>
      </c>
      <c r="CC72" s="178">
        <v>2</v>
      </c>
      <c r="CD72" s="178">
        <v>3</v>
      </c>
      <c r="CE72" s="178">
        <v>30</v>
      </c>
      <c r="CF72" s="178">
        <v>286</v>
      </c>
      <c r="CG72" s="178">
        <v>17</v>
      </c>
      <c r="CH72" s="178">
        <v>1374</v>
      </c>
      <c r="CI72" s="178">
        <v>96</v>
      </c>
      <c r="CJ72" s="178">
        <v>7</v>
      </c>
      <c r="CK72" s="178">
        <v>18</v>
      </c>
      <c r="CL72" s="178">
        <v>21</v>
      </c>
      <c r="CM72" s="178">
        <v>13726</v>
      </c>
      <c r="CN72" s="178">
        <v>2296</v>
      </c>
      <c r="CO72" s="178">
        <v>424</v>
      </c>
      <c r="CP72" s="178">
        <v>1685</v>
      </c>
      <c r="CQ72" s="178">
        <v>352</v>
      </c>
      <c r="CR72" s="178">
        <v>655</v>
      </c>
      <c r="CS72" s="178">
        <v>507</v>
      </c>
      <c r="CT72" s="178">
        <v>3</v>
      </c>
      <c r="CU72" s="178">
        <v>24</v>
      </c>
      <c r="CV72" s="178">
        <v>1</v>
      </c>
      <c r="CW72" s="178">
        <v>220</v>
      </c>
      <c r="CX72" s="178">
        <v>294</v>
      </c>
      <c r="CY72" s="178">
        <v>2064</v>
      </c>
      <c r="CZ72" s="178">
        <v>2061</v>
      </c>
      <c r="DA72" s="178">
        <v>287</v>
      </c>
      <c r="DB72" s="178">
        <v>595</v>
      </c>
      <c r="DC72" s="178">
        <v>1</v>
      </c>
      <c r="DD72" s="178">
        <v>621</v>
      </c>
      <c r="DE72" s="178">
        <v>0</v>
      </c>
      <c r="DF72" s="266">
        <v>716</v>
      </c>
      <c r="DG72" s="267">
        <v>37699</v>
      </c>
      <c r="DH72" s="178">
        <v>0</v>
      </c>
      <c r="DI72" s="178">
        <v>1644</v>
      </c>
      <c r="DJ72" s="178">
        <v>5105</v>
      </c>
      <c r="DK72" s="178">
        <v>1005</v>
      </c>
      <c r="DL72" s="178">
        <v>0</v>
      </c>
      <c r="DM72" s="178">
        <v>0</v>
      </c>
      <c r="DN72" s="266">
        <v>0</v>
      </c>
      <c r="DO72" s="267">
        <v>7754</v>
      </c>
      <c r="DP72" s="267">
        <v>45453</v>
      </c>
      <c r="DQ72" s="266">
        <v>11119</v>
      </c>
      <c r="DR72" s="267">
        <v>18873</v>
      </c>
      <c r="DS72" s="267">
        <v>56572</v>
      </c>
      <c r="DT72" s="178">
        <v>-5006</v>
      </c>
      <c r="DU72" s="267">
        <v>13867</v>
      </c>
      <c r="DV72" s="267">
        <v>51566</v>
      </c>
    </row>
    <row r="73" spans="1:126">
      <c r="A73" s="268" t="s">
        <v>283</v>
      </c>
      <c r="B73" s="269" t="s">
        <v>52</v>
      </c>
      <c r="C73" s="265">
        <v>12777</v>
      </c>
      <c r="D73" s="178">
        <v>1689</v>
      </c>
      <c r="E73" s="178">
        <v>678</v>
      </c>
      <c r="F73" s="178">
        <v>281</v>
      </c>
      <c r="G73" s="178">
        <v>106</v>
      </c>
      <c r="H73" s="178">
        <v>5</v>
      </c>
      <c r="I73" s="178">
        <v>35</v>
      </c>
      <c r="J73" s="178">
        <v>22752</v>
      </c>
      <c r="K73" s="178">
        <v>2504</v>
      </c>
      <c r="L73" s="178">
        <v>30</v>
      </c>
      <c r="M73" s="178">
        <v>0</v>
      </c>
      <c r="N73" s="178">
        <v>1419</v>
      </c>
      <c r="O73" s="178">
        <v>3360</v>
      </c>
      <c r="P73" s="178">
        <v>1111</v>
      </c>
      <c r="Q73" s="178">
        <v>1313</v>
      </c>
      <c r="R73" s="178">
        <v>961</v>
      </c>
      <c r="S73" s="178">
        <v>4043</v>
      </c>
      <c r="T73" s="178">
        <v>1260</v>
      </c>
      <c r="U73" s="178">
        <v>0</v>
      </c>
      <c r="V73" s="178">
        <v>277</v>
      </c>
      <c r="W73" s="178">
        <v>0</v>
      </c>
      <c r="X73" s="178">
        <v>108</v>
      </c>
      <c r="Y73" s="178">
        <v>0</v>
      </c>
      <c r="Z73" s="178">
        <v>0</v>
      </c>
      <c r="AA73" s="178">
        <v>16481</v>
      </c>
      <c r="AB73" s="178">
        <v>2311</v>
      </c>
      <c r="AC73" s="178">
        <v>0</v>
      </c>
      <c r="AD73" s="178">
        <v>96</v>
      </c>
      <c r="AE73" s="178">
        <v>3763</v>
      </c>
      <c r="AF73" s="178">
        <v>101</v>
      </c>
      <c r="AG73" s="178">
        <v>1393</v>
      </c>
      <c r="AH73" s="178">
        <v>1649</v>
      </c>
      <c r="AI73" s="178">
        <v>665</v>
      </c>
      <c r="AJ73" s="178">
        <v>22</v>
      </c>
      <c r="AK73" s="178">
        <v>831</v>
      </c>
      <c r="AL73" s="178">
        <v>8</v>
      </c>
      <c r="AM73" s="178">
        <v>0</v>
      </c>
      <c r="AN73" s="178">
        <v>244</v>
      </c>
      <c r="AO73" s="178">
        <v>215</v>
      </c>
      <c r="AP73" s="178">
        <v>124</v>
      </c>
      <c r="AQ73" s="178">
        <v>716</v>
      </c>
      <c r="AR73" s="178">
        <v>1174</v>
      </c>
      <c r="AS73" s="178">
        <v>989</v>
      </c>
      <c r="AT73" s="178">
        <v>1318</v>
      </c>
      <c r="AU73" s="178">
        <v>6047</v>
      </c>
      <c r="AV73" s="178">
        <v>2923</v>
      </c>
      <c r="AW73" s="178">
        <v>2425</v>
      </c>
      <c r="AX73" s="178">
        <v>15715</v>
      </c>
      <c r="AY73" s="178">
        <v>5139</v>
      </c>
      <c r="AZ73" s="178">
        <v>156</v>
      </c>
      <c r="BA73" s="178">
        <v>487</v>
      </c>
      <c r="BB73" s="178">
        <v>966</v>
      </c>
      <c r="BC73" s="178">
        <v>1089</v>
      </c>
      <c r="BD73" s="178">
        <v>5850</v>
      </c>
      <c r="BE73" s="178">
        <v>0</v>
      </c>
      <c r="BF73" s="178">
        <v>30</v>
      </c>
      <c r="BG73" s="178">
        <v>4709</v>
      </c>
      <c r="BH73" s="178">
        <v>32</v>
      </c>
      <c r="BI73" s="178">
        <v>377</v>
      </c>
      <c r="BJ73" s="178">
        <v>8913</v>
      </c>
      <c r="BK73" s="178">
        <v>24</v>
      </c>
      <c r="BL73" s="178">
        <v>12311</v>
      </c>
      <c r="BM73" s="178">
        <v>5967</v>
      </c>
      <c r="BN73" s="178">
        <v>7199</v>
      </c>
      <c r="BO73" s="178">
        <v>1802</v>
      </c>
      <c r="BP73" s="178">
        <v>574</v>
      </c>
      <c r="BQ73" s="178">
        <v>78</v>
      </c>
      <c r="BR73" s="178">
        <v>785</v>
      </c>
      <c r="BS73" s="178">
        <v>846</v>
      </c>
      <c r="BT73" s="178">
        <v>5647</v>
      </c>
      <c r="BU73" s="178">
        <v>1187</v>
      </c>
      <c r="BV73" s="178">
        <v>67</v>
      </c>
      <c r="BW73" s="178">
        <v>231</v>
      </c>
      <c r="BX73" s="178">
        <v>301</v>
      </c>
      <c r="BY73" s="178">
        <v>14</v>
      </c>
      <c r="BZ73" s="178">
        <v>1590</v>
      </c>
      <c r="CA73" s="178">
        <v>9630</v>
      </c>
      <c r="CB73" s="178">
        <v>24</v>
      </c>
      <c r="CC73" s="178">
        <v>3</v>
      </c>
      <c r="CD73" s="178">
        <v>6</v>
      </c>
      <c r="CE73" s="178">
        <v>70</v>
      </c>
      <c r="CF73" s="178">
        <v>201</v>
      </c>
      <c r="CG73" s="178">
        <v>29</v>
      </c>
      <c r="CH73" s="178">
        <v>439</v>
      </c>
      <c r="CI73" s="178">
        <v>88</v>
      </c>
      <c r="CJ73" s="178">
        <v>361</v>
      </c>
      <c r="CK73" s="178">
        <v>22</v>
      </c>
      <c r="CL73" s="178">
        <v>477</v>
      </c>
      <c r="CM73" s="178">
        <v>3929</v>
      </c>
      <c r="CN73" s="178">
        <v>1752</v>
      </c>
      <c r="CO73" s="178">
        <v>1439</v>
      </c>
      <c r="CP73" s="178">
        <v>20443</v>
      </c>
      <c r="CQ73" s="178">
        <v>578</v>
      </c>
      <c r="CR73" s="178">
        <v>2714</v>
      </c>
      <c r="CS73" s="178">
        <v>2338</v>
      </c>
      <c r="CT73" s="178">
        <v>2165</v>
      </c>
      <c r="CU73" s="178">
        <v>690</v>
      </c>
      <c r="CV73" s="178">
        <v>47</v>
      </c>
      <c r="CW73" s="178">
        <v>3416</v>
      </c>
      <c r="CX73" s="178">
        <v>1821</v>
      </c>
      <c r="CY73" s="178">
        <v>2190</v>
      </c>
      <c r="CZ73" s="178">
        <v>10068</v>
      </c>
      <c r="DA73" s="178">
        <v>1094</v>
      </c>
      <c r="DB73" s="178">
        <v>658</v>
      </c>
      <c r="DC73" s="178">
        <v>125</v>
      </c>
      <c r="DD73" s="178">
        <v>1304</v>
      </c>
      <c r="DE73" s="178">
        <v>2609</v>
      </c>
      <c r="DF73" s="266">
        <v>232</v>
      </c>
      <c r="DG73" s="267">
        <v>251252</v>
      </c>
      <c r="DH73" s="178">
        <v>14032</v>
      </c>
      <c r="DI73" s="178">
        <v>339775</v>
      </c>
      <c r="DJ73" s="178">
        <v>79</v>
      </c>
      <c r="DK73" s="178">
        <v>0</v>
      </c>
      <c r="DL73" s="178">
        <v>3540</v>
      </c>
      <c r="DM73" s="178">
        <v>59055</v>
      </c>
      <c r="DN73" s="266">
        <v>1339</v>
      </c>
      <c r="DO73" s="267">
        <v>417820</v>
      </c>
      <c r="DP73" s="267">
        <v>669072</v>
      </c>
      <c r="DQ73" s="266">
        <v>178164</v>
      </c>
      <c r="DR73" s="267">
        <v>595984</v>
      </c>
      <c r="DS73" s="267">
        <v>847236</v>
      </c>
      <c r="DT73" s="178">
        <v>-236109</v>
      </c>
      <c r="DU73" s="267">
        <v>359875</v>
      </c>
      <c r="DV73" s="267">
        <v>611127</v>
      </c>
    </row>
    <row r="74" spans="1:126">
      <c r="A74" s="268" t="s">
        <v>284</v>
      </c>
      <c r="B74" s="269" t="s">
        <v>53</v>
      </c>
      <c r="C74" s="265">
        <v>1210</v>
      </c>
      <c r="D74" s="178">
        <v>260</v>
      </c>
      <c r="E74" s="178">
        <v>211</v>
      </c>
      <c r="F74" s="178">
        <v>132</v>
      </c>
      <c r="G74" s="178">
        <v>28</v>
      </c>
      <c r="H74" s="178">
        <v>15</v>
      </c>
      <c r="I74" s="178">
        <v>141</v>
      </c>
      <c r="J74" s="178">
        <v>1565</v>
      </c>
      <c r="K74" s="178">
        <v>654</v>
      </c>
      <c r="L74" s="178">
        <v>3</v>
      </c>
      <c r="M74" s="178">
        <v>0</v>
      </c>
      <c r="N74" s="178">
        <v>415</v>
      </c>
      <c r="O74" s="178">
        <v>806</v>
      </c>
      <c r="P74" s="178">
        <v>179</v>
      </c>
      <c r="Q74" s="178">
        <v>331</v>
      </c>
      <c r="R74" s="178">
        <v>78</v>
      </c>
      <c r="S74" s="178">
        <v>507</v>
      </c>
      <c r="T74" s="178">
        <v>307</v>
      </c>
      <c r="U74" s="178">
        <v>0</v>
      </c>
      <c r="V74" s="178">
        <v>70</v>
      </c>
      <c r="W74" s="178">
        <v>0</v>
      </c>
      <c r="X74" s="178">
        <v>42</v>
      </c>
      <c r="Y74" s="178">
        <v>0</v>
      </c>
      <c r="Z74" s="178">
        <v>0</v>
      </c>
      <c r="AA74" s="178">
        <v>2737</v>
      </c>
      <c r="AB74" s="178">
        <v>607</v>
      </c>
      <c r="AC74" s="178">
        <v>0</v>
      </c>
      <c r="AD74" s="178">
        <v>7</v>
      </c>
      <c r="AE74" s="178">
        <v>280</v>
      </c>
      <c r="AF74" s="178">
        <v>17</v>
      </c>
      <c r="AG74" s="178">
        <v>104</v>
      </c>
      <c r="AH74" s="178">
        <v>496</v>
      </c>
      <c r="AI74" s="178">
        <v>209</v>
      </c>
      <c r="AJ74" s="178">
        <v>10</v>
      </c>
      <c r="AK74" s="178">
        <v>307</v>
      </c>
      <c r="AL74" s="178">
        <v>1</v>
      </c>
      <c r="AM74" s="178">
        <v>0</v>
      </c>
      <c r="AN74" s="178">
        <v>66</v>
      </c>
      <c r="AO74" s="178">
        <v>38</v>
      </c>
      <c r="AP74" s="178">
        <v>179</v>
      </c>
      <c r="AQ74" s="178">
        <v>102</v>
      </c>
      <c r="AR74" s="178">
        <v>577</v>
      </c>
      <c r="AS74" s="178">
        <v>322</v>
      </c>
      <c r="AT74" s="178">
        <v>254</v>
      </c>
      <c r="AU74" s="178">
        <v>1121</v>
      </c>
      <c r="AV74" s="178">
        <v>906</v>
      </c>
      <c r="AW74" s="178">
        <v>218</v>
      </c>
      <c r="AX74" s="178">
        <v>2902</v>
      </c>
      <c r="AY74" s="178">
        <v>673</v>
      </c>
      <c r="AZ74" s="178">
        <v>19</v>
      </c>
      <c r="BA74" s="178">
        <v>98</v>
      </c>
      <c r="BB74" s="178">
        <v>86</v>
      </c>
      <c r="BC74" s="178">
        <v>250</v>
      </c>
      <c r="BD74" s="178">
        <v>794</v>
      </c>
      <c r="BE74" s="178">
        <v>0</v>
      </c>
      <c r="BF74" s="178">
        <v>8</v>
      </c>
      <c r="BG74" s="178">
        <v>414</v>
      </c>
      <c r="BH74" s="178">
        <v>14</v>
      </c>
      <c r="BI74" s="178">
        <v>66</v>
      </c>
      <c r="BJ74" s="178">
        <v>4060</v>
      </c>
      <c r="BK74" s="178">
        <v>12</v>
      </c>
      <c r="BL74" s="178">
        <v>2393</v>
      </c>
      <c r="BM74" s="178">
        <v>522</v>
      </c>
      <c r="BN74" s="178">
        <v>2966</v>
      </c>
      <c r="BO74" s="178">
        <v>801</v>
      </c>
      <c r="BP74" s="178">
        <v>3419</v>
      </c>
      <c r="BQ74" s="178">
        <v>67</v>
      </c>
      <c r="BR74" s="178">
        <v>769</v>
      </c>
      <c r="BS74" s="178">
        <v>1287</v>
      </c>
      <c r="BT74" s="178">
        <v>11131</v>
      </c>
      <c r="BU74" s="178">
        <v>18118</v>
      </c>
      <c r="BV74" s="178">
        <v>4380</v>
      </c>
      <c r="BW74" s="178">
        <v>3898</v>
      </c>
      <c r="BX74" s="178">
        <v>31512</v>
      </c>
      <c r="BY74" s="178">
        <v>438</v>
      </c>
      <c r="BZ74" s="178">
        <v>2050</v>
      </c>
      <c r="CA74" s="178">
        <v>5411</v>
      </c>
      <c r="CB74" s="178">
        <v>150</v>
      </c>
      <c r="CC74" s="178">
        <v>37</v>
      </c>
      <c r="CD74" s="178">
        <v>10</v>
      </c>
      <c r="CE74" s="178">
        <v>70</v>
      </c>
      <c r="CF74" s="178">
        <v>232</v>
      </c>
      <c r="CG74" s="178">
        <v>3</v>
      </c>
      <c r="CH74" s="178">
        <v>939</v>
      </c>
      <c r="CI74" s="178">
        <v>83</v>
      </c>
      <c r="CJ74" s="178">
        <v>104</v>
      </c>
      <c r="CK74" s="178">
        <v>15</v>
      </c>
      <c r="CL74" s="178">
        <v>46</v>
      </c>
      <c r="CM74" s="178">
        <v>7275</v>
      </c>
      <c r="CN74" s="178">
        <v>3060</v>
      </c>
      <c r="CO74" s="178">
        <v>23</v>
      </c>
      <c r="CP74" s="178">
        <v>1559</v>
      </c>
      <c r="CQ74" s="178">
        <v>441</v>
      </c>
      <c r="CR74" s="178">
        <v>2249</v>
      </c>
      <c r="CS74" s="178">
        <v>1140</v>
      </c>
      <c r="CT74" s="178">
        <v>1434</v>
      </c>
      <c r="CU74" s="178">
        <v>2266</v>
      </c>
      <c r="CV74" s="178">
        <v>21</v>
      </c>
      <c r="CW74" s="178">
        <v>534</v>
      </c>
      <c r="CX74" s="178">
        <v>784</v>
      </c>
      <c r="CY74" s="178">
        <v>1090</v>
      </c>
      <c r="CZ74" s="178">
        <v>1013</v>
      </c>
      <c r="DA74" s="178">
        <v>137</v>
      </c>
      <c r="DB74" s="178">
        <v>581</v>
      </c>
      <c r="DC74" s="178">
        <v>67</v>
      </c>
      <c r="DD74" s="178">
        <v>344</v>
      </c>
      <c r="DE74" s="178">
        <v>0</v>
      </c>
      <c r="DF74" s="266">
        <v>1974</v>
      </c>
      <c r="DG74" s="267">
        <v>141751</v>
      </c>
      <c r="DH74" s="178">
        <v>2</v>
      </c>
      <c r="DI74" s="178">
        <v>118496</v>
      </c>
      <c r="DJ74" s="178">
        <v>0</v>
      </c>
      <c r="DK74" s="178">
        <v>0</v>
      </c>
      <c r="DL74" s="178">
        <v>0</v>
      </c>
      <c r="DM74" s="178">
        <v>0</v>
      </c>
      <c r="DN74" s="266">
        <v>0</v>
      </c>
      <c r="DO74" s="267">
        <v>118498</v>
      </c>
      <c r="DP74" s="267">
        <v>260249</v>
      </c>
      <c r="DQ74" s="266">
        <v>62625</v>
      </c>
      <c r="DR74" s="267">
        <v>181123</v>
      </c>
      <c r="DS74" s="267">
        <v>322874</v>
      </c>
      <c r="DT74" s="178">
        <v>-98637</v>
      </c>
      <c r="DU74" s="267">
        <v>82486</v>
      </c>
      <c r="DV74" s="267">
        <v>224237</v>
      </c>
    </row>
    <row r="75" spans="1:126">
      <c r="A75" s="268" t="s">
        <v>285</v>
      </c>
      <c r="B75" s="269" t="s">
        <v>54</v>
      </c>
      <c r="C75" s="265">
        <v>11</v>
      </c>
      <c r="D75" s="178">
        <v>0</v>
      </c>
      <c r="E75" s="178">
        <v>17</v>
      </c>
      <c r="F75" s="178">
        <v>7</v>
      </c>
      <c r="G75" s="178">
        <v>1</v>
      </c>
      <c r="H75" s="178">
        <v>5</v>
      </c>
      <c r="I75" s="178">
        <v>5</v>
      </c>
      <c r="J75" s="178">
        <v>418</v>
      </c>
      <c r="K75" s="178">
        <v>38</v>
      </c>
      <c r="L75" s="178">
        <v>0</v>
      </c>
      <c r="M75" s="178">
        <v>0</v>
      </c>
      <c r="N75" s="178">
        <v>26</v>
      </c>
      <c r="O75" s="178">
        <v>91</v>
      </c>
      <c r="P75" s="178">
        <v>15</v>
      </c>
      <c r="Q75" s="178">
        <v>36</v>
      </c>
      <c r="R75" s="178">
        <v>2</v>
      </c>
      <c r="S75" s="178">
        <v>43</v>
      </c>
      <c r="T75" s="178">
        <v>51</v>
      </c>
      <c r="U75" s="178">
        <v>0</v>
      </c>
      <c r="V75" s="178">
        <v>8</v>
      </c>
      <c r="W75" s="178">
        <v>0</v>
      </c>
      <c r="X75" s="178">
        <v>3</v>
      </c>
      <c r="Y75" s="178">
        <v>0</v>
      </c>
      <c r="Z75" s="178">
        <v>0</v>
      </c>
      <c r="AA75" s="178">
        <v>710</v>
      </c>
      <c r="AB75" s="178">
        <v>34</v>
      </c>
      <c r="AC75" s="178">
        <v>0</v>
      </c>
      <c r="AD75" s="178">
        <v>3</v>
      </c>
      <c r="AE75" s="178">
        <v>107</v>
      </c>
      <c r="AF75" s="178">
        <v>4</v>
      </c>
      <c r="AG75" s="178">
        <v>14</v>
      </c>
      <c r="AH75" s="178">
        <v>55</v>
      </c>
      <c r="AI75" s="178">
        <v>45</v>
      </c>
      <c r="AJ75" s="178">
        <v>1</v>
      </c>
      <c r="AK75" s="178">
        <v>30</v>
      </c>
      <c r="AL75" s="178">
        <v>0</v>
      </c>
      <c r="AM75" s="178">
        <v>0</v>
      </c>
      <c r="AN75" s="178">
        <v>8</v>
      </c>
      <c r="AO75" s="178">
        <v>3</v>
      </c>
      <c r="AP75" s="178">
        <v>1</v>
      </c>
      <c r="AQ75" s="178">
        <v>12</v>
      </c>
      <c r="AR75" s="178">
        <v>88</v>
      </c>
      <c r="AS75" s="178">
        <v>38</v>
      </c>
      <c r="AT75" s="178">
        <v>49</v>
      </c>
      <c r="AU75" s="178">
        <v>169</v>
      </c>
      <c r="AV75" s="178">
        <v>48</v>
      </c>
      <c r="AW75" s="178">
        <v>22</v>
      </c>
      <c r="AX75" s="178">
        <v>292</v>
      </c>
      <c r="AY75" s="178">
        <v>64</v>
      </c>
      <c r="AZ75" s="178">
        <v>5</v>
      </c>
      <c r="BA75" s="178">
        <v>9</v>
      </c>
      <c r="BB75" s="178">
        <v>3</v>
      </c>
      <c r="BC75" s="178">
        <v>30</v>
      </c>
      <c r="BD75" s="178">
        <v>80</v>
      </c>
      <c r="BE75" s="178">
        <v>0</v>
      </c>
      <c r="BF75" s="178">
        <v>1</v>
      </c>
      <c r="BG75" s="178">
        <v>29</v>
      </c>
      <c r="BH75" s="178">
        <v>0</v>
      </c>
      <c r="BI75" s="178">
        <v>9</v>
      </c>
      <c r="BJ75" s="178">
        <v>91</v>
      </c>
      <c r="BK75" s="178">
        <v>0</v>
      </c>
      <c r="BL75" s="178">
        <v>671</v>
      </c>
      <c r="BM75" s="178">
        <v>108</v>
      </c>
      <c r="BN75" s="178">
        <v>118</v>
      </c>
      <c r="BO75" s="178">
        <v>40</v>
      </c>
      <c r="BP75" s="178">
        <v>394</v>
      </c>
      <c r="BQ75" s="178">
        <v>52</v>
      </c>
      <c r="BR75" s="178">
        <v>22</v>
      </c>
      <c r="BS75" s="178">
        <v>32</v>
      </c>
      <c r="BT75" s="178">
        <v>7765</v>
      </c>
      <c r="BU75" s="178">
        <v>1675</v>
      </c>
      <c r="BV75" s="178">
        <v>749</v>
      </c>
      <c r="BW75" s="178">
        <v>4998</v>
      </c>
      <c r="BX75" s="178">
        <v>4727</v>
      </c>
      <c r="BY75" s="178">
        <v>7</v>
      </c>
      <c r="BZ75" s="178">
        <v>612</v>
      </c>
      <c r="CA75" s="178">
        <v>2715</v>
      </c>
      <c r="CB75" s="178">
        <v>137</v>
      </c>
      <c r="CC75" s="178">
        <v>3</v>
      </c>
      <c r="CD75" s="178">
        <v>22</v>
      </c>
      <c r="CE75" s="178">
        <v>324</v>
      </c>
      <c r="CF75" s="178">
        <v>233</v>
      </c>
      <c r="CG75" s="178">
        <v>47</v>
      </c>
      <c r="CH75" s="178">
        <v>502</v>
      </c>
      <c r="CI75" s="178">
        <v>73</v>
      </c>
      <c r="CJ75" s="178">
        <v>436</v>
      </c>
      <c r="CK75" s="178">
        <v>91</v>
      </c>
      <c r="CL75" s="178">
        <v>90</v>
      </c>
      <c r="CM75" s="178">
        <v>511</v>
      </c>
      <c r="CN75" s="178">
        <v>110</v>
      </c>
      <c r="CO75" s="178">
        <v>88</v>
      </c>
      <c r="CP75" s="178">
        <v>3277</v>
      </c>
      <c r="CQ75" s="178">
        <v>86</v>
      </c>
      <c r="CR75" s="178">
        <v>260</v>
      </c>
      <c r="CS75" s="178">
        <v>335</v>
      </c>
      <c r="CT75" s="178">
        <v>420</v>
      </c>
      <c r="CU75" s="178">
        <v>359</v>
      </c>
      <c r="CV75" s="178">
        <v>7</v>
      </c>
      <c r="CW75" s="178">
        <v>81</v>
      </c>
      <c r="CX75" s="178">
        <v>805</v>
      </c>
      <c r="CY75" s="178">
        <v>204</v>
      </c>
      <c r="CZ75" s="178">
        <v>1949</v>
      </c>
      <c r="DA75" s="178">
        <v>365</v>
      </c>
      <c r="DB75" s="178">
        <v>92</v>
      </c>
      <c r="DC75" s="178">
        <v>34</v>
      </c>
      <c r="DD75" s="178">
        <v>482</v>
      </c>
      <c r="DE75" s="178">
        <v>0</v>
      </c>
      <c r="DF75" s="266">
        <v>402</v>
      </c>
      <c r="DG75" s="267">
        <v>39341</v>
      </c>
      <c r="DH75" s="178">
        <v>0</v>
      </c>
      <c r="DI75" s="178">
        <v>31</v>
      </c>
      <c r="DJ75" s="178">
        <v>0</v>
      </c>
      <c r="DK75" s="178">
        <v>0</v>
      </c>
      <c r="DL75" s="178">
        <v>0</v>
      </c>
      <c r="DM75" s="178">
        <v>6313</v>
      </c>
      <c r="DN75" s="266">
        <v>0</v>
      </c>
      <c r="DO75" s="267">
        <v>6344</v>
      </c>
      <c r="DP75" s="267">
        <v>45685</v>
      </c>
      <c r="DQ75" s="266">
        <v>0</v>
      </c>
      <c r="DR75" s="267">
        <v>6344</v>
      </c>
      <c r="DS75" s="267">
        <v>45685</v>
      </c>
      <c r="DT75" s="178">
        <v>0</v>
      </c>
      <c r="DU75" s="267">
        <v>6344</v>
      </c>
      <c r="DV75" s="267">
        <v>45685</v>
      </c>
    </row>
    <row r="76" spans="1:126">
      <c r="A76" s="268" t="s">
        <v>286</v>
      </c>
      <c r="B76" s="269" t="s">
        <v>55</v>
      </c>
      <c r="C76" s="265">
        <v>0</v>
      </c>
      <c r="D76" s="178">
        <v>0</v>
      </c>
      <c r="E76" s="178">
        <v>0</v>
      </c>
      <c r="F76" s="178">
        <v>0</v>
      </c>
      <c r="G76" s="178">
        <v>0</v>
      </c>
      <c r="H76" s="178">
        <v>0</v>
      </c>
      <c r="I76" s="178">
        <v>0</v>
      </c>
      <c r="J76" s="178">
        <v>0</v>
      </c>
      <c r="K76" s="178">
        <v>0</v>
      </c>
      <c r="L76" s="178">
        <v>0</v>
      </c>
      <c r="M76" s="178">
        <v>0</v>
      </c>
      <c r="N76" s="178">
        <v>0</v>
      </c>
      <c r="O76" s="178">
        <v>0</v>
      </c>
      <c r="P76" s="178">
        <v>0</v>
      </c>
      <c r="Q76" s="178">
        <v>0</v>
      </c>
      <c r="R76" s="178">
        <v>0</v>
      </c>
      <c r="S76" s="178">
        <v>0</v>
      </c>
      <c r="T76" s="178">
        <v>0</v>
      </c>
      <c r="U76" s="178">
        <v>0</v>
      </c>
      <c r="V76" s="178">
        <v>0</v>
      </c>
      <c r="W76" s="178">
        <v>0</v>
      </c>
      <c r="X76" s="178">
        <v>0</v>
      </c>
      <c r="Y76" s="178">
        <v>0</v>
      </c>
      <c r="Z76" s="178">
        <v>0</v>
      </c>
      <c r="AA76" s="178">
        <v>0</v>
      </c>
      <c r="AB76" s="178">
        <v>0</v>
      </c>
      <c r="AC76" s="178">
        <v>0</v>
      </c>
      <c r="AD76" s="178">
        <v>0</v>
      </c>
      <c r="AE76" s="178">
        <v>0</v>
      </c>
      <c r="AF76" s="178">
        <v>0</v>
      </c>
      <c r="AG76" s="178">
        <v>0</v>
      </c>
      <c r="AH76" s="178">
        <v>0</v>
      </c>
      <c r="AI76" s="178">
        <v>0</v>
      </c>
      <c r="AJ76" s="178">
        <v>0</v>
      </c>
      <c r="AK76" s="178">
        <v>0</v>
      </c>
      <c r="AL76" s="178">
        <v>0</v>
      </c>
      <c r="AM76" s="178">
        <v>0</v>
      </c>
      <c r="AN76" s="178">
        <v>0</v>
      </c>
      <c r="AO76" s="178">
        <v>0</v>
      </c>
      <c r="AP76" s="178">
        <v>0</v>
      </c>
      <c r="AQ76" s="178">
        <v>0</v>
      </c>
      <c r="AR76" s="178">
        <v>0</v>
      </c>
      <c r="AS76" s="178">
        <v>0</v>
      </c>
      <c r="AT76" s="178">
        <v>0</v>
      </c>
      <c r="AU76" s="178">
        <v>0</v>
      </c>
      <c r="AV76" s="178">
        <v>0</v>
      </c>
      <c r="AW76" s="178">
        <v>0</v>
      </c>
      <c r="AX76" s="178">
        <v>0</v>
      </c>
      <c r="AY76" s="178">
        <v>0</v>
      </c>
      <c r="AZ76" s="178">
        <v>0</v>
      </c>
      <c r="BA76" s="178">
        <v>0</v>
      </c>
      <c r="BB76" s="178">
        <v>0</v>
      </c>
      <c r="BC76" s="178">
        <v>0</v>
      </c>
      <c r="BD76" s="178">
        <v>0</v>
      </c>
      <c r="BE76" s="178">
        <v>0</v>
      </c>
      <c r="BF76" s="178">
        <v>0</v>
      </c>
      <c r="BG76" s="178">
        <v>0</v>
      </c>
      <c r="BH76" s="178">
        <v>0</v>
      </c>
      <c r="BI76" s="178">
        <v>0</v>
      </c>
      <c r="BJ76" s="178">
        <v>0</v>
      </c>
      <c r="BK76" s="178">
        <v>0</v>
      </c>
      <c r="BL76" s="178">
        <v>0</v>
      </c>
      <c r="BM76" s="178">
        <v>0</v>
      </c>
      <c r="BN76" s="178">
        <v>0</v>
      </c>
      <c r="BO76" s="178">
        <v>0</v>
      </c>
      <c r="BP76" s="178">
        <v>0</v>
      </c>
      <c r="BQ76" s="178">
        <v>0</v>
      </c>
      <c r="BR76" s="178">
        <v>0</v>
      </c>
      <c r="BS76" s="178">
        <v>0</v>
      </c>
      <c r="BT76" s="178">
        <v>0</v>
      </c>
      <c r="BU76" s="178">
        <v>0</v>
      </c>
      <c r="BV76" s="178">
        <v>0</v>
      </c>
      <c r="BW76" s="178">
        <v>0</v>
      </c>
      <c r="BX76" s="178">
        <v>0</v>
      </c>
      <c r="BY76" s="178">
        <v>0</v>
      </c>
      <c r="BZ76" s="178">
        <v>0</v>
      </c>
      <c r="CA76" s="178">
        <v>0</v>
      </c>
      <c r="CB76" s="178">
        <v>0</v>
      </c>
      <c r="CC76" s="178">
        <v>0</v>
      </c>
      <c r="CD76" s="178">
        <v>0</v>
      </c>
      <c r="CE76" s="178">
        <v>0</v>
      </c>
      <c r="CF76" s="178">
        <v>0</v>
      </c>
      <c r="CG76" s="178">
        <v>0</v>
      </c>
      <c r="CH76" s="178">
        <v>0</v>
      </c>
      <c r="CI76" s="178">
        <v>0</v>
      </c>
      <c r="CJ76" s="178">
        <v>0</v>
      </c>
      <c r="CK76" s="178">
        <v>0</v>
      </c>
      <c r="CL76" s="178">
        <v>0</v>
      </c>
      <c r="CM76" s="178">
        <v>0</v>
      </c>
      <c r="CN76" s="178">
        <v>0</v>
      </c>
      <c r="CO76" s="178">
        <v>0</v>
      </c>
      <c r="CP76" s="178">
        <v>0</v>
      </c>
      <c r="CQ76" s="178">
        <v>0</v>
      </c>
      <c r="CR76" s="178">
        <v>0</v>
      </c>
      <c r="CS76" s="178">
        <v>0</v>
      </c>
      <c r="CT76" s="178">
        <v>0</v>
      </c>
      <c r="CU76" s="178">
        <v>0</v>
      </c>
      <c r="CV76" s="178">
        <v>0</v>
      </c>
      <c r="CW76" s="178">
        <v>0</v>
      </c>
      <c r="CX76" s="178">
        <v>0</v>
      </c>
      <c r="CY76" s="178">
        <v>0</v>
      </c>
      <c r="CZ76" s="178">
        <v>0</v>
      </c>
      <c r="DA76" s="178">
        <v>0</v>
      </c>
      <c r="DB76" s="178">
        <v>0</v>
      </c>
      <c r="DC76" s="178">
        <v>0</v>
      </c>
      <c r="DD76" s="178">
        <v>0</v>
      </c>
      <c r="DE76" s="178">
        <v>0</v>
      </c>
      <c r="DF76" s="266">
        <v>0</v>
      </c>
      <c r="DG76" s="267">
        <v>0</v>
      </c>
      <c r="DH76" s="178">
        <v>0</v>
      </c>
      <c r="DI76" s="178">
        <v>53649</v>
      </c>
      <c r="DJ76" s="178">
        <v>5</v>
      </c>
      <c r="DK76" s="178">
        <v>0</v>
      </c>
      <c r="DL76" s="178">
        <v>0</v>
      </c>
      <c r="DM76" s="178">
        <v>0</v>
      </c>
      <c r="DN76" s="266">
        <v>0</v>
      </c>
      <c r="DO76" s="267">
        <v>53654</v>
      </c>
      <c r="DP76" s="267">
        <v>53654</v>
      </c>
      <c r="DQ76" s="266">
        <v>0</v>
      </c>
      <c r="DR76" s="267">
        <v>53654</v>
      </c>
      <c r="DS76" s="267">
        <v>53654</v>
      </c>
      <c r="DT76" s="178">
        <v>0</v>
      </c>
      <c r="DU76" s="267">
        <v>53654</v>
      </c>
      <c r="DV76" s="267">
        <v>53654</v>
      </c>
    </row>
    <row r="77" spans="1:126">
      <c r="A77" s="268" t="s">
        <v>287</v>
      </c>
      <c r="B77" s="269" t="s">
        <v>56</v>
      </c>
      <c r="C77" s="265">
        <v>0</v>
      </c>
      <c r="D77" s="178">
        <v>0</v>
      </c>
      <c r="E77" s="178">
        <v>0</v>
      </c>
      <c r="F77" s="178">
        <v>0</v>
      </c>
      <c r="G77" s="178">
        <v>0</v>
      </c>
      <c r="H77" s="178">
        <v>0</v>
      </c>
      <c r="I77" s="178">
        <v>0</v>
      </c>
      <c r="J77" s="178">
        <v>0</v>
      </c>
      <c r="K77" s="178">
        <v>0</v>
      </c>
      <c r="L77" s="178">
        <v>0</v>
      </c>
      <c r="M77" s="178">
        <v>0</v>
      </c>
      <c r="N77" s="178">
        <v>0</v>
      </c>
      <c r="O77" s="178">
        <v>0</v>
      </c>
      <c r="P77" s="178">
        <v>0</v>
      </c>
      <c r="Q77" s="178">
        <v>0</v>
      </c>
      <c r="R77" s="178">
        <v>0</v>
      </c>
      <c r="S77" s="178">
        <v>0</v>
      </c>
      <c r="T77" s="178">
        <v>0</v>
      </c>
      <c r="U77" s="178">
        <v>0</v>
      </c>
      <c r="V77" s="178">
        <v>0</v>
      </c>
      <c r="W77" s="178">
        <v>0</v>
      </c>
      <c r="X77" s="178">
        <v>0</v>
      </c>
      <c r="Y77" s="178">
        <v>0</v>
      </c>
      <c r="Z77" s="178">
        <v>0</v>
      </c>
      <c r="AA77" s="178">
        <v>0</v>
      </c>
      <c r="AB77" s="178">
        <v>0</v>
      </c>
      <c r="AC77" s="178">
        <v>0</v>
      </c>
      <c r="AD77" s="178">
        <v>0</v>
      </c>
      <c r="AE77" s="178">
        <v>0</v>
      </c>
      <c r="AF77" s="178">
        <v>0</v>
      </c>
      <c r="AG77" s="178">
        <v>0</v>
      </c>
      <c r="AH77" s="178">
        <v>0</v>
      </c>
      <c r="AI77" s="178">
        <v>0</v>
      </c>
      <c r="AJ77" s="178">
        <v>0</v>
      </c>
      <c r="AK77" s="178">
        <v>0</v>
      </c>
      <c r="AL77" s="178">
        <v>0</v>
      </c>
      <c r="AM77" s="178">
        <v>0</v>
      </c>
      <c r="AN77" s="178">
        <v>0</v>
      </c>
      <c r="AO77" s="178">
        <v>0</v>
      </c>
      <c r="AP77" s="178">
        <v>0</v>
      </c>
      <c r="AQ77" s="178">
        <v>0</v>
      </c>
      <c r="AR77" s="178">
        <v>0</v>
      </c>
      <c r="AS77" s="178">
        <v>0</v>
      </c>
      <c r="AT77" s="178">
        <v>0</v>
      </c>
      <c r="AU77" s="178">
        <v>0</v>
      </c>
      <c r="AV77" s="178">
        <v>0</v>
      </c>
      <c r="AW77" s="178">
        <v>0</v>
      </c>
      <c r="AX77" s="178">
        <v>0</v>
      </c>
      <c r="AY77" s="178">
        <v>0</v>
      </c>
      <c r="AZ77" s="178">
        <v>0</v>
      </c>
      <c r="BA77" s="178">
        <v>0</v>
      </c>
      <c r="BB77" s="178">
        <v>0</v>
      </c>
      <c r="BC77" s="178">
        <v>0</v>
      </c>
      <c r="BD77" s="178">
        <v>0</v>
      </c>
      <c r="BE77" s="178">
        <v>0</v>
      </c>
      <c r="BF77" s="178">
        <v>0</v>
      </c>
      <c r="BG77" s="178">
        <v>0</v>
      </c>
      <c r="BH77" s="178">
        <v>0</v>
      </c>
      <c r="BI77" s="178">
        <v>0</v>
      </c>
      <c r="BJ77" s="178">
        <v>0</v>
      </c>
      <c r="BK77" s="178">
        <v>0</v>
      </c>
      <c r="BL77" s="178">
        <v>0</v>
      </c>
      <c r="BM77" s="178">
        <v>0</v>
      </c>
      <c r="BN77" s="178">
        <v>0</v>
      </c>
      <c r="BO77" s="178">
        <v>0</v>
      </c>
      <c r="BP77" s="178">
        <v>0</v>
      </c>
      <c r="BQ77" s="178">
        <v>0</v>
      </c>
      <c r="BR77" s="178">
        <v>0</v>
      </c>
      <c r="BS77" s="178">
        <v>0</v>
      </c>
      <c r="BT77" s="178">
        <v>0</v>
      </c>
      <c r="BU77" s="178">
        <v>0</v>
      </c>
      <c r="BV77" s="178">
        <v>0</v>
      </c>
      <c r="BW77" s="178">
        <v>0</v>
      </c>
      <c r="BX77" s="178">
        <v>0</v>
      </c>
      <c r="BY77" s="178">
        <v>0</v>
      </c>
      <c r="BZ77" s="178">
        <v>0</v>
      </c>
      <c r="CA77" s="178">
        <v>0</v>
      </c>
      <c r="CB77" s="178">
        <v>0</v>
      </c>
      <c r="CC77" s="178">
        <v>0</v>
      </c>
      <c r="CD77" s="178">
        <v>0</v>
      </c>
      <c r="CE77" s="178">
        <v>0</v>
      </c>
      <c r="CF77" s="178">
        <v>0</v>
      </c>
      <c r="CG77" s="178">
        <v>0</v>
      </c>
      <c r="CH77" s="178">
        <v>0</v>
      </c>
      <c r="CI77" s="178">
        <v>0</v>
      </c>
      <c r="CJ77" s="178">
        <v>0</v>
      </c>
      <c r="CK77" s="178">
        <v>0</v>
      </c>
      <c r="CL77" s="178">
        <v>0</v>
      </c>
      <c r="CM77" s="178">
        <v>0</v>
      </c>
      <c r="CN77" s="178">
        <v>0</v>
      </c>
      <c r="CO77" s="178">
        <v>0</v>
      </c>
      <c r="CP77" s="178">
        <v>0</v>
      </c>
      <c r="CQ77" s="178">
        <v>0</v>
      </c>
      <c r="CR77" s="178">
        <v>0</v>
      </c>
      <c r="CS77" s="178">
        <v>0</v>
      </c>
      <c r="CT77" s="178">
        <v>0</v>
      </c>
      <c r="CU77" s="178">
        <v>0</v>
      </c>
      <c r="CV77" s="178">
        <v>0</v>
      </c>
      <c r="CW77" s="178">
        <v>0</v>
      </c>
      <c r="CX77" s="178">
        <v>0</v>
      </c>
      <c r="CY77" s="178">
        <v>0</v>
      </c>
      <c r="CZ77" s="178">
        <v>0</v>
      </c>
      <c r="DA77" s="178">
        <v>0</v>
      </c>
      <c r="DB77" s="178">
        <v>0</v>
      </c>
      <c r="DC77" s="178">
        <v>0</v>
      </c>
      <c r="DD77" s="178">
        <v>0</v>
      </c>
      <c r="DE77" s="178">
        <v>0</v>
      </c>
      <c r="DF77" s="266">
        <v>0</v>
      </c>
      <c r="DG77" s="267">
        <v>0</v>
      </c>
      <c r="DH77" s="178">
        <v>0</v>
      </c>
      <c r="DI77" s="178">
        <v>446522</v>
      </c>
      <c r="DJ77" s="178">
        <v>0</v>
      </c>
      <c r="DK77" s="178">
        <v>0</v>
      </c>
      <c r="DL77" s="178">
        <v>0</v>
      </c>
      <c r="DM77" s="178">
        <v>0</v>
      </c>
      <c r="DN77" s="266">
        <v>0</v>
      </c>
      <c r="DO77" s="267">
        <v>446522</v>
      </c>
      <c r="DP77" s="267">
        <v>446522</v>
      </c>
      <c r="DQ77" s="266">
        <v>0</v>
      </c>
      <c r="DR77" s="267">
        <v>446522</v>
      </c>
      <c r="DS77" s="267">
        <v>446522</v>
      </c>
      <c r="DT77" s="178">
        <v>0</v>
      </c>
      <c r="DU77" s="267">
        <v>446522</v>
      </c>
      <c r="DV77" s="267">
        <v>446522</v>
      </c>
    </row>
    <row r="78" spans="1:126">
      <c r="A78" s="268" t="s">
        <v>288</v>
      </c>
      <c r="B78" s="269" t="s">
        <v>57</v>
      </c>
      <c r="C78" s="265">
        <v>32</v>
      </c>
      <c r="D78" s="178">
        <v>3</v>
      </c>
      <c r="E78" s="178">
        <v>3</v>
      </c>
      <c r="F78" s="178">
        <v>16</v>
      </c>
      <c r="G78" s="178">
        <v>1</v>
      </c>
      <c r="H78" s="178">
        <v>2</v>
      </c>
      <c r="I78" s="178">
        <v>11</v>
      </c>
      <c r="J78" s="178">
        <v>192</v>
      </c>
      <c r="K78" s="178">
        <v>24</v>
      </c>
      <c r="L78" s="178">
        <v>0</v>
      </c>
      <c r="M78" s="178">
        <v>0</v>
      </c>
      <c r="N78" s="178">
        <v>26</v>
      </c>
      <c r="O78" s="178">
        <v>55</v>
      </c>
      <c r="P78" s="178">
        <v>10</v>
      </c>
      <c r="Q78" s="178">
        <v>16</v>
      </c>
      <c r="R78" s="178">
        <v>26</v>
      </c>
      <c r="S78" s="178">
        <v>87</v>
      </c>
      <c r="T78" s="178">
        <v>40</v>
      </c>
      <c r="U78" s="178">
        <v>0</v>
      </c>
      <c r="V78" s="178">
        <v>10</v>
      </c>
      <c r="W78" s="178">
        <v>0</v>
      </c>
      <c r="X78" s="178">
        <v>2</v>
      </c>
      <c r="Y78" s="178">
        <v>0</v>
      </c>
      <c r="Z78" s="178">
        <v>0</v>
      </c>
      <c r="AA78" s="178">
        <v>331</v>
      </c>
      <c r="AB78" s="178">
        <v>53</v>
      </c>
      <c r="AC78" s="178">
        <v>0</v>
      </c>
      <c r="AD78" s="178">
        <v>2</v>
      </c>
      <c r="AE78" s="178">
        <v>113</v>
      </c>
      <c r="AF78" s="178">
        <v>2</v>
      </c>
      <c r="AG78" s="178">
        <v>13</v>
      </c>
      <c r="AH78" s="178">
        <v>74</v>
      </c>
      <c r="AI78" s="178">
        <v>22</v>
      </c>
      <c r="AJ78" s="178">
        <v>1</v>
      </c>
      <c r="AK78" s="178">
        <v>46</v>
      </c>
      <c r="AL78" s="178">
        <v>0</v>
      </c>
      <c r="AM78" s="178">
        <v>0</v>
      </c>
      <c r="AN78" s="178">
        <v>9</v>
      </c>
      <c r="AO78" s="178">
        <v>1</v>
      </c>
      <c r="AP78" s="178">
        <v>6</v>
      </c>
      <c r="AQ78" s="178">
        <v>17</v>
      </c>
      <c r="AR78" s="178">
        <v>76</v>
      </c>
      <c r="AS78" s="178">
        <v>24</v>
      </c>
      <c r="AT78" s="178">
        <v>32</v>
      </c>
      <c r="AU78" s="178">
        <v>191</v>
      </c>
      <c r="AV78" s="178">
        <v>99</v>
      </c>
      <c r="AW78" s="178">
        <v>44</v>
      </c>
      <c r="AX78" s="178">
        <v>593</v>
      </c>
      <c r="AY78" s="178">
        <v>104</v>
      </c>
      <c r="AZ78" s="178">
        <v>2</v>
      </c>
      <c r="BA78" s="178">
        <v>23</v>
      </c>
      <c r="BB78" s="178">
        <v>1</v>
      </c>
      <c r="BC78" s="178">
        <v>114</v>
      </c>
      <c r="BD78" s="178">
        <v>74</v>
      </c>
      <c r="BE78" s="178">
        <v>0</v>
      </c>
      <c r="BF78" s="178">
        <v>0</v>
      </c>
      <c r="BG78" s="178">
        <v>37</v>
      </c>
      <c r="BH78" s="178">
        <v>1</v>
      </c>
      <c r="BI78" s="178">
        <v>6</v>
      </c>
      <c r="BJ78" s="178">
        <v>150</v>
      </c>
      <c r="BK78" s="178">
        <v>9</v>
      </c>
      <c r="BL78" s="178">
        <v>528</v>
      </c>
      <c r="BM78" s="178">
        <v>157</v>
      </c>
      <c r="BN78" s="178">
        <v>184</v>
      </c>
      <c r="BO78" s="178">
        <v>49</v>
      </c>
      <c r="BP78" s="178">
        <v>93</v>
      </c>
      <c r="BQ78" s="178">
        <v>7</v>
      </c>
      <c r="BR78" s="178">
        <v>87</v>
      </c>
      <c r="BS78" s="178">
        <v>653</v>
      </c>
      <c r="BT78" s="178">
        <v>2728</v>
      </c>
      <c r="BU78" s="178">
        <v>2012</v>
      </c>
      <c r="BV78" s="178">
        <v>33</v>
      </c>
      <c r="BW78" s="178">
        <v>7</v>
      </c>
      <c r="BX78" s="178">
        <v>0</v>
      </c>
      <c r="BY78" s="178">
        <v>1</v>
      </c>
      <c r="BZ78" s="178">
        <v>189</v>
      </c>
      <c r="CA78" s="178">
        <v>27</v>
      </c>
      <c r="CB78" s="178">
        <v>7</v>
      </c>
      <c r="CC78" s="178">
        <v>0</v>
      </c>
      <c r="CD78" s="178">
        <v>4</v>
      </c>
      <c r="CE78" s="178">
        <v>9</v>
      </c>
      <c r="CF78" s="178">
        <v>25</v>
      </c>
      <c r="CG78" s="178">
        <v>9</v>
      </c>
      <c r="CH78" s="178">
        <v>138</v>
      </c>
      <c r="CI78" s="178">
        <v>48</v>
      </c>
      <c r="CJ78" s="178">
        <v>24</v>
      </c>
      <c r="CK78" s="178">
        <v>7</v>
      </c>
      <c r="CL78" s="178">
        <v>22</v>
      </c>
      <c r="CM78" s="178">
        <v>2715</v>
      </c>
      <c r="CN78" s="178">
        <v>660</v>
      </c>
      <c r="CO78" s="178">
        <v>1710</v>
      </c>
      <c r="CP78" s="178">
        <v>574</v>
      </c>
      <c r="CQ78" s="178">
        <v>100</v>
      </c>
      <c r="CR78" s="178">
        <v>134</v>
      </c>
      <c r="CS78" s="178">
        <v>46</v>
      </c>
      <c r="CT78" s="178">
        <v>286</v>
      </c>
      <c r="CU78" s="178">
        <v>37</v>
      </c>
      <c r="CV78" s="178">
        <v>4</v>
      </c>
      <c r="CW78" s="178">
        <v>25</v>
      </c>
      <c r="CX78" s="178">
        <v>175</v>
      </c>
      <c r="CY78" s="178">
        <v>8</v>
      </c>
      <c r="CZ78" s="178">
        <v>84</v>
      </c>
      <c r="DA78" s="178">
        <v>23</v>
      </c>
      <c r="DB78" s="178">
        <v>38</v>
      </c>
      <c r="DC78" s="178">
        <v>1</v>
      </c>
      <c r="DD78" s="178">
        <v>40</v>
      </c>
      <c r="DE78" s="178">
        <v>7</v>
      </c>
      <c r="DF78" s="266">
        <v>16</v>
      </c>
      <c r="DG78" s="267">
        <v>16557</v>
      </c>
      <c r="DH78" s="178">
        <v>120</v>
      </c>
      <c r="DI78" s="178">
        <v>18373</v>
      </c>
      <c r="DJ78" s="178">
        <v>0</v>
      </c>
      <c r="DK78" s="178">
        <v>0</v>
      </c>
      <c r="DL78" s="178">
        <v>0</v>
      </c>
      <c r="DM78" s="178">
        <v>6</v>
      </c>
      <c r="DN78" s="266">
        <v>6</v>
      </c>
      <c r="DO78" s="267">
        <v>18505</v>
      </c>
      <c r="DP78" s="267">
        <v>35062</v>
      </c>
      <c r="DQ78" s="266">
        <v>1219</v>
      </c>
      <c r="DR78" s="267">
        <v>19724</v>
      </c>
      <c r="DS78" s="267">
        <v>36281</v>
      </c>
      <c r="DT78" s="178">
        <v>-30068</v>
      </c>
      <c r="DU78" s="267">
        <v>-10344</v>
      </c>
      <c r="DV78" s="267">
        <v>6213</v>
      </c>
    </row>
    <row r="79" spans="1:126">
      <c r="A79" s="268" t="s">
        <v>289</v>
      </c>
      <c r="B79" s="269" t="s">
        <v>290</v>
      </c>
      <c r="C79" s="265">
        <v>1975</v>
      </c>
      <c r="D79" s="178">
        <v>1564</v>
      </c>
      <c r="E79" s="178">
        <v>138</v>
      </c>
      <c r="F79" s="178">
        <v>348</v>
      </c>
      <c r="G79" s="178">
        <v>19</v>
      </c>
      <c r="H79" s="178">
        <v>5</v>
      </c>
      <c r="I79" s="178">
        <v>40</v>
      </c>
      <c r="J79" s="178">
        <v>6996</v>
      </c>
      <c r="K79" s="178">
        <v>765</v>
      </c>
      <c r="L79" s="178">
        <v>19</v>
      </c>
      <c r="M79" s="178">
        <v>0</v>
      </c>
      <c r="N79" s="178">
        <v>224</v>
      </c>
      <c r="O79" s="178">
        <v>372</v>
      </c>
      <c r="P79" s="178">
        <v>388</v>
      </c>
      <c r="Q79" s="178">
        <v>392</v>
      </c>
      <c r="R79" s="178">
        <v>349</v>
      </c>
      <c r="S79" s="178">
        <v>1214</v>
      </c>
      <c r="T79" s="178">
        <v>329</v>
      </c>
      <c r="U79" s="178">
        <v>0</v>
      </c>
      <c r="V79" s="178">
        <v>88</v>
      </c>
      <c r="W79" s="178">
        <v>0</v>
      </c>
      <c r="X79" s="178">
        <v>39</v>
      </c>
      <c r="Y79" s="178">
        <v>0</v>
      </c>
      <c r="Z79" s="178">
        <v>0</v>
      </c>
      <c r="AA79" s="178">
        <v>4215</v>
      </c>
      <c r="AB79" s="178">
        <v>716</v>
      </c>
      <c r="AC79" s="178">
        <v>0</v>
      </c>
      <c r="AD79" s="178">
        <v>225</v>
      </c>
      <c r="AE79" s="178">
        <v>589</v>
      </c>
      <c r="AF79" s="178">
        <v>24</v>
      </c>
      <c r="AG79" s="178">
        <v>201</v>
      </c>
      <c r="AH79" s="178">
        <v>788</v>
      </c>
      <c r="AI79" s="178">
        <v>918</v>
      </c>
      <c r="AJ79" s="178">
        <v>11</v>
      </c>
      <c r="AK79" s="178">
        <v>505</v>
      </c>
      <c r="AL79" s="178">
        <v>3</v>
      </c>
      <c r="AM79" s="178">
        <v>0</v>
      </c>
      <c r="AN79" s="178">
        <v>223</v>
      </c>
      <c r="AO79" s="178">
        <v>88</v>
      </c>
      <c r="AP79" s="178">
        <v>134</v>
      </c>
      <c r="AQ79" s="178">
        <v>239</v>
      </c>
      <c r="AR79" s="178">
        <v>492</v>
      </c>
      <c r="AS79" s="178">
        <v>370</v>
      </c>
      <c r="AT79" s="178">
        <v>338</v>
      </c>
      <c r="AU79" s="178">
        <v>1235</v>
      </c>
      <c r="AV79" s="178">
        <v>582</v>
      </c>
      <c r="AW79" s="178">
        <v>466</v>
      </c>
      <c r="AX79" s="178">
        <v>3407</v>
      </c>
      <c r="AY79" s="178">
        <v>891</v>
      </c>
      <c r="AZ79" s="178">
        <v>26</v>
      </c>
      <c r="BA79" s="178">
        <v>81</v>
      </c>
      <c r="BB79" s="178">
        <v>145</v>
      </c>
      <c r="BC79" s="178">
        <v>188</v>
      </c>
      <c r="BD79" s="178">
        <v>1324</v>
      </c>
      <c r="BE79" s="178">
        <v>0</v>
      </c>
      <c r="BF79" s="178">
        <v>30</v>
      </c>
      <c r="BG79" s="178">
        <v>860</v>
      </c>
      <c r="BH79" s="178">
        <v>7</v>
      </c>
      <c r="BI79" s="178">
        <v>73</v>
      </c>
      <c r="BJ79" s="178">
        <v>1704</v>
      </c>
      <c r="BK79" s="178">
        <v>2083</v>
      </c>
      <c r="BL79" s="178">
        <v>4505</v>
      </c>
      <c r="BM79" s="178">
        <v>1886</v>
      </c>
      <c r="BN79" s="178">
        <v>3460</v>
      </c>
      <c r="BO79" s="178">
        <v>1057</v>
      </c>
      <c r="BP79" s="178">
        <v>903</v>
      </c>
      <c r="BQ79" s="178">
        <v>193</v>
      </c>
      <c r="BR79" s="178">
        <v>413</v>
      </c>
      <c r="BS79" s="178">
        <v>1756</v>
      </c>
      <c r="BT79" s="178">
        <v>2798</v>
      </c>
      <c r="BU79" s="178">
        <v>1942</v>
      </c>
      <c r="BV79" s="178">
        <v>38</v>
      </c>
      <c r="BW79" s="178">
        <v>45</v>
      </c>
      <c r="BX79" s="178">
        <v>23</v>
      </c>
      <c r="BY79" s="178">
        <v>7</v>
      </c>
      <c r="BZ79" s="178">
        <v>450</v>
      </c>
      <c r="CA79" s="178">
        <v>356</v>
      </c>
      <c r="CB79" s="178">
        <v>8</v>
      </c>
      <c r="CC79" s="178">
        <v>6</v>
      </c>
      <c r="CD79" s="178">
        <v>3</v>
      </c>
      <c r="CE79" s="178">
        <v>22</v>
      </c>
      <c r="CF79" s="178">
        <v>97</v>
      </c>
      <c r="CG79" s="178">
        <v>644</v>
      </c>
      <c r="CH79" s="178">
        <v>528</v>
      </c>
      <c r="CI79" s="178">
        <v>74</v>
      </c>
      <c r="CJ79" s="178">
        <v>229</v>
      </c>
      <c r="CK79" s="178">
        <v>29</v>
      </c>
      <c r="CL79" s="178">
        <v>238</v>
      </c>
      <c r="CM79" s="178">
        <v>2725</v>
      </c>
      <c r="CN79" s="178">
        <v>654</v>
      </c>
      <c r="CO79" s="178">
        <v>766</v>
      </c>
      <c r="CP79" s="178">
        <v>3457</v>
      </c>
      <c r="CQ79" s="178">
        <v>134</v>
      </c>
      <c r="CR79" s="178">
        <v>558</v>
      </c>
      <c r="CS79" s="178">
        <v>392</v>
      </c>
      <c r="CT79" s="178">
        <v>716</v>
      </c>
      <c r="CU79" s="178">
        <v>111</v>
      </c>
      <c r="CV79" s="178">
        <v>23</v>
      </c>
      <c r="CW79" s="178">
        <v>524</v>
      </c>
      <c r="CX79" s="178">
        <v>599</v>
      </c>
      <c r="CY79" s="178">
        <v>262</v>
      </c>
      <c r="CZ79" s="178">
        <v>1246</v>
      </c>
      <c r="DA79" s="178">
        <v>91</v>
      </c>
      <c r="DB79" s="178">
        <v>113</v>
      </c>
      <c r="DC79" s="178">
        <v>20</v>
      </c>
      <c r="DD79" s="178">
        <v>1061</v>
      </c>
      <c r="DE79" s="178">
        <v>515</v>
      </c>
      <c r="DF79" s="266">
        <v>1484</v>
      </c>
      <c r="DG79" s="267">
        <v>75606</v>
      </c>
      <c r="DH79" s="178">
        <v>2673</v>
      </c>
      <c r="DI79" s="178">
        <v>30286</v>
      </c>
      <c r="DJ79" s="178">
        <v>24</v>
      </c>
      <c r="DK79" s="178">
        <v>0</v>
      </c>
      <c r="DL79" s="178">
        <v>635</v>
      </c>
      <c r="DM79" s="178">
        <v>7093</v>
      </c>
      <c r="DN79" s="266">
        <v>321</v>
      </c>
      <c r="DO79" s="267">
        <v>41032</v>
      </c>
      <c r="DP79" s="267">
        <v>116638</v>
      </c>
      <c r="DQ79" s="266">
        <v>75285</v>
      </c>
      <c r="DR79" s="267">
        <v>116317</v>
      </c>
      <c r="DS79" s="267">
        <v>191923</v>
      </c>
      <c r="DT79" s="178">
        <v>-38321</v>
      </c>
      <c r="DU79" s="267">
        <v>77996</v>
      </c>
      <c r="DV79" s="267">
        <v>153602</v>
      </c>
    </row>
    <row r="80" spans="1:126">
      <c r="A80" s="268" t="s">
        <v>291</v>
      </c>
      <c r="B80" s="269" t="s">
        <v>58</v>
      </c>
      <c r="C80" s="265">
        <v>16256</v>
      </c>
      <c r="D80" s="178">
        <v>703</v>
      </c>
      <c r="E80" s="178">
        <v>345</v>
      </c>
      <c r="F80" s="178">
        <v>382</v>
      </c>
      <c r="G80" s="178">
        <v>80</v>
      </c>
      <c r="H80" s="178">
        <v>28</v>
      </c>
      <c r="I80" s="178">
        <v>740</v>
      </c>
      <c r="J80" s="178">
        <v>2518</v>
      </c>
      <c r="K80" s="178">
        <v>525</v>
      </c>
      <c r="L80" s="178">
        <v>3</v>
      </c>
      <c r="M80" s="178">
        <v>0</v>
      </c>
      <c r="N80" s="178">
        <v>483</v>
      </c>
      <c r="O80" s="178">
        <v>444</v>
      </c>
      <c r="P80" s="178">
        <v>465</v>
      </c>
      <c r="Q80" s="178">
        <v>210</v>
      </c>
      <c r="R80" s="178">
        <v>44</v>
      </c>
      <c r="S80" s="178">
        <v>270</v>
      </c>
      <c r="T80" s="178">
        <v>403</v>
      </c>
      <c r="U80" s="178">
        <v>0</v>
      </c>
      <c r="V80" s="178">
        <v>59</v>
      </c>
      <c r="W80" s="178">
        <v>0</v>
      </c>
      <c r="X80" s="178">
        <v>37</v>
      </c>
      <c r="Y80" s="178">
        <v>0</v>
      </c>
      <c r="Z80" s="178">
        <v>0</v>
      </c>
      <c r="AA80" s="178">
        <v>787</v>
      </c>
      <c r="AB80" s="178">
        <v>98</v>
      </c>
      <c r="AC80" s="178">
        <v>0</v>
      </c>
      <c r="AD80" s="178">
        <v>1</v>
      </c>
      <c r="AE80" s="178">
        <v>122</v>
      </c>
      <c r="AF80" s="178">
        <v>6</v>
      </c>
      <c r="AG80" s="178">
        <v>420</v>
      </c>
      <c r="AH80" s="178">
        <v>399</v>
      </c>
      <c r="AI80" s="178">
        <v>921</v>
      </c>
      <c r="AJ80" s="178">
        <v>3</v>
      </c>
      <c r="AK80" s="178">
        <v>943</v>
      </c>
      <c r="AL80" s="178">
        <v>2</v>
      </c>
      <c r="AM80" s="178">
        <v>0</v>
      </c>
      <c r="AN80" s="178">
        <v>51</v>
      </c>
      <c r="AO80" s="178">
        <v>28</v>
      </c>
      <c r="AP80" s="178">
        <v>51</v>
      </c>
      <c r="AQ80" s="178">
        <v>105</v>
      </c>
      <c r="AR80" s="178">
        <v>483</v>
      </c>
      <c r="AS80" s="178">
        <v>404</v>
      </c>
      <c r="AT80" s="178">
        <v>293</v>
      </c>
      <c r="AU80" s="178">
        <v>1180</v>
      </c>
      <c r="AV80" s="178">
        <v>556</v>
      </c>
      <c r="AW80" s="178">
        <v>246</v>
      </c>
      <c r="AX80" s="178">
        <v>399</v>
      </c>
      <c r="AY80" s="178">
        <v>325</v>
      </c>
      <c r="AZ80" s="178">
        <v>12</v>
      </c>
      <c r="BA80" s="178">
        <v>42</v>
      </c>
      <c r="BB80" s="178">
        <v>46</v>
      </c>
      <c r="BC80" s="178">
        <v>6</v>
      </c>
      <c r="BD80" s="178">
        <v>792</v>
      </c>
      <c r="BE80" s="178">
        <v>0</v>
      </c>
      <c r="BF80" s="178">
        <v>3</v>
      </c>
      <c r="BG80" s="178">
        <v>162</v>
      </c>
      <c r="BH80" s="178">
        <v>2</v>
      </c>
      <c r="BI80" s="178">
        <v>6</v>
      </c>
      <c r="BJ80" s="178">
        <v>4884</v>
      </c>
      <c r="BK80" s="178">
        <v>65</v>
      </c>
      <c r="BL80" s="178">
        <v>4763</v>
      </c>
      <c r="BM80" s="178">
        <v>2262</v>
      </c>
      <c r="BN80" s="178">
        <v>5319</v>
      </c>
      <c r="BO80" s="178">
        <v>702</v>
      </c>
      <c r="BP80" s="178">
        <v>808</v>
      </c>
      <c r="BQ80" s="178">
        <v>70</v>
      </c>
      <c r="BR80" s="178">
        <v>448</v>
      </c>
      <c r="BS80" s="178">
        <v>1187</v>
      </c>
      <c r="BT80" s="178">
        <v>26410</v>
      </c>
      <c r="BU80" s="178">
        <v>2713</v>
      </c>
      <c r="BV80" s="178">
        <v>222</v>
      </c>
      <c r="BW80" s="178">
        <v>223</v>
      </c>
      <c r="BX80" s="178">
        <v>493</v>
      </c>
      <c r="BY80" s="178">
        <v>28</v>
      </c>
      <c r="BZ80" s="178">
        <v>410</v>
      </c>
      <c r="CA80" s="178">
        <v>0</v>
      </c>
      <c r="CB80" s="178">
        <v>24</v>
      </c>
      <c r="CC80" s="178">
        <v>6</v>
      </c>
      <c r="CD80" s="178">
        <v>3</v>
      </c>
      <c r="CE80" s="178">
        <v>105</v>
      </c>
      <c r="CF80" s="178">
        <v>116</v>
      </c>
      <c r="CG80" s="178">
        <v>79</v>
      </c>
      <c r="CH80" s="178">
        <v>946</v>
      </c>
      <c r="CI80" s="178">
        <v>216</v>
      </c>
      <c r="CJ80" s="178">
        <v>529</v>
      </c>
      <c r="CK80" s="178">
        <v>4</v>
      </c>
      <c r="CL80" s="178">
        <v>249</v>
      </c>
      <c r="CM80" s="178">
        <v>7293</v>
      </c>
      <c r="CN80" s="178">
        <v>3990</v>
      </c>
      <c r="CO80" s="178">
        <v>859</v>
      </c>
      <c r="CP80" s="178">
        <v>2163</v>
      </c>
      <c r="CQ80" s="178">
        <v>261</v>
      </c>
      <c r="CR80" s="178">
        <v>820</v>
      </c>
      <c r="CS80" s="178">
        <v>942</v>
      </c>
      <c r="CT80" s="178">
        <v>996</v>
      </c>
      <c r="CU80" s="178">
        <v>476</v>
      </c>
      <c r="CV80" s="178">
        <v>98</v>
      </c>
      <c r="CW80" s="178">
        <v>500</v>
      </c>
      <c r="CX80" s="178">
        <v>1544</v>
      </c>
      <c r="CY80" s="178">
        <v>2616</v>
      </c>
      <c r="CZ80" s="178">
        <v>772</v>
      </c>
      <c r="DA80" s="178">
        <v>659</v>
      </c>
      <c r="DB80" s="178">
        <v>1547</v>
      </c>
      <c r="DC80" s="178">
        <v>54</v>
      </c>
      <c r="DD80" s="178">
        <v>1678</v>
      </c>
      <c r="DE80" s="178">
        <v>0</v>
      </c>
      <c r="DF80" s="266">
        <v>502</v>
      </c>
      <c r="DG80" s="267">
        <v>113943</v>
      </c>
      <c r="DH80" s="178">
        <v>0</v>
      </c>
      <c r="DI80" s="178">
        <v>0</v>
      </c>
      <c r="DJ80" s="178">
        <v>0</v>
      </c>
      <c r="DK80" s="178">
        <v>0</v>
      </c>
      <c r="DL80" s="178">
        <v>0</v>
      </c>
      <c r="DM80" s="178">
        <v>0</v>
      </c>
      <c r="DN80" s="266">
        <v>0</v>
      </c>
      <c r="DO80" s="267">
        <v>0</v>
      </c>
      <c r="DP80" s="267">
        <v>113943</v>
      </c>
      <c r="DQ80" s="266">
        <v>0</v>
      </c>
      <c r="DR80" s="267">
        <v>0</v>
      </c>
      <c r="DS80" s="267">
        <v>113943</v>
      </c>
      <c r="DT80" s="178">
        <v>0</v>
      </c>
      <c r="DU80" s="267">
        <v>0</v>
      </c>
      <c r="DV80" s="267">
        <v>113943</v>
      </c>
    </row>
    <row r="81" spans="1:126">
      <c r="A81" s="268" t="s">
        <v>292</v>
      </c>
      <c r="B81" s="269" t="s">
        <v>59</v>
      </c>
      <c r="C81" s="265">
        <v>378</v>
      </c>
      <c r="D81" s="178">
        <v>170</v>
      </c>
      <c r="E81" s="178">
        <v>11</v>
      </c>
      <c r="F81" s="178">
        <v>14</v>
      </c>
      <c r="G81" s="178">
        <v>4</v>
      </c>
      <c r="H81" s="178">
        <v>0</v>
      </c>
      <c r="I81" s="178">
        <v>1</v>
      </c>
      <c r="J81" s="178">
        <v>367</v>
      </c>
      <c r="K81" s="178">
        <v>38</v>
      </c>
      <c r="L81" s="178">
        <v>2</v>
      </c>
      <c r="M81" s="178">
        <v>0</v>
      </c>
      <c r="N81" s="178">
        <v>7</v>
      </c>
      <c r="O81" s="178">
        <v>8</v>
      </c>
      <c r="P81" s="178">
        <v>58</v>
      </c>
      <c r="Q81" s="178">
        <v>17</v>
      </c>
      <c r="R81" s="178">
        <v>24</v>
      </c>
      <c r="S81" s="178">
        <v>79</v>
      </c>
      <c r="T81" s="178">
        <v>17</v>
      </c>
      <c r="U81" s="178">
        <v>0</v>
      </c>
      <c r="V81" s="178">
        <v>86</v>
      </c>
      <c r="W81" s="178">
        <v>0</v>
      </c>
      <c r="X81" s="178">
        <v>6</v>
      </c>
      <c r="Y81" s="178">
        <v>0</v>
      </c>
      <c r="Z81" s="178">
        <v>0</v>
      </c>
      <c r="AA81" s="178">
        <v>312</v>
      </c>
      <c r="AB81" s="178">
        <v>68</v>
      </c>
      <c r="AC81" s="178">
        <v>0</v>
      </c>
      <c r="AD81" s="178">
        <v>13</v>
      </c>
      <c r="AE81" s="178">
        <v>27</v>
      </c>
      <c r="AF81" s="178">
        <v>2</v>
      </c>
      <c r="AG81" s="178">
        <v>10</v>
      </c>
      <c r="AH81" s="178">
        <v>135</v>
      </c>
      <c r="AI81" s="178">
        <v>187</v>
      </c>
      <c r="AJ81" s="178">
        <v>1</v>
      </c>
      <c r="AK81" s="178">
        <v>98</v>
      </c>
      <c r="AL81" s="178">
        <v>0</v>
      </c>
      <c r="AM81" s="178">
        <v>0</v>
      </c>
      <c r="AN81" s="178">
        <v>51</v>
      </c>
      <c r="AO81" s="178">
        <v>23</v>
      </c>
      <c r="AP81" s="178">
        <v>338</v>
      </c>
      <c r="AQ81" s="178">
        <v>14</v>
      </c>
      <c r="AR81" s="178">
        <v>88</v>
      </c>
      <c r="AS81" s="178">
        <v>55</v>
      </c>
      <c r="AT81" s="178">
        <v>46</v>
      </c>
      <c r="AU81" s="178">
        <v>157</v>
      </c>
      <c r="AV81" s="178">
        <v>38</v>
      </c>
      <c r="AW81" s="178">
        <v>25</v>
      </c>
      <c r="AX81" s="178">
        <v>210</v>
      </c>
      <c r="AY81" s="178">
        <v>81</v>
      </c>
      <c r="AZ81" s="178">
        <v>2</v>
      </c>
      <c r="BA81" s="178">
        <v>4</v>
      </c>
      <c r="BB81" s="178">
        <v>11</v>
      </c>
      <c r="BC81" s="178">
        <v>10</v>
      </c>
      <c r="BD81" s="178">
        <v>47</v>
      </c>
      <c r="BE81" s="178">
        <v>0</v>
      </c>
      <c r="BF81" s="178">
        <v>7</v>
      </c>
      <c r="BG81" s="178">
        <v>134</v>
      </c>
      <c r="BH81" s="178">
        <v>0</v>
      </c>
      <c r="BI81" s="178">
        <v>11</v>
      </c>
      <c r="BJ81" s="178">
        <v>74</v>
      </c>
      <c r="BK81" s="178">
        <v>491</v>
      </c>
      <c r="BL81" s="178">
        <v>204</v>
      </c>
      <c r="BM81" s="178">
        <v>74</v>
      </c>
      <c r="BN81" s="178">
        <v>325</v>
      </c>
      <c r="BO81" s="178">
        <v>106</v>
      </c>
      <c r="BP81" s="178">
        <v>536</v>
      </c>
      <c r="BQ81" s="178">
        <v>36</v>
      </c>
      <c r="BR81" s="178">
        <v>18</v>
      </c>
      <c r="BS81" s="178">
        <v>26</v>
      </c>
      <c r="BT81" s="178">
        <v>106</v>
      </c>
      <c r="BU81" s="178">
        <v>58</v>
      </c>
      <c r="BV81" s="178">
        <v>4</v>
      </c>
      <c r="BW81" s="178">
        <v>4</v>
      </c>
      <c r="BX81" s="178">
        <v>6</v>
      </c>
      <c r="BY81" s="178">
        <v>0</v>
      </c>
      <c r="BZ81" s="178">
        <v>807</v>
      </c>
      <c r="CA81" s="178">
        <v>739</v>
      </c>
      <c r="CB81" s="178">
        <v>1342</v>
      </c>
      <c r="CC81" s="178">
        <v>2</v>
      </c>
      <c r="CD81" s="178">
        <v>0</v>
      </c>
      <c r="CE81" s="178">
        <v>0</v>
      </c>
      <c r="CF81" s="178">
        <v>7</v>
      </c>
      <c r="CG81" s="178">
        <v>11</v>
      </c>
      <c r="CH81" s="178">
        <v>11</v>
      </c>
      <c r="CI81" s="178">
        <v>0</v>
      </c>
      <c r="CJ81" s="178">
        <v>13</v>
      </c>
      <c r="CK81" s="178">
        <v>0</v>
      </c>
      <c r="CL81" s="178">
        <v>7</v>
      </c>
      <c r="CM81" s="178">
        <v>89</v>
      </c>
      <c r="CN81" s="178">
        <v>52</v>
      </c>
      <c r="CO81" s="178">
        <v>35</v>
      </c>
      <c r="CP81" s="178">
        <v>82</v>
      </c>
      <c r="CQ81" s="178">
        <v>10</v>
      </c>
      <c r="CR81" s="178">
        <v>21</v>
      </c>
      <c r="CS81" s="178">
        <v>19</v>
      </c>
      <c r="CT81" s="178">
        <v>27</v>
      </c>
      <c r="CU81" s="178">
        <v>3</v>
      </c>
      <c r="CV81" s="178">
        <v>0</v>
      </c>
      <c r="CW81" s="178">
        <v>65</v>
      </c>
      <c r="CX81" s="178">
        <v>26</v>
      </c>
      <c r="CY81" s="178">
        <v>17</v>
      </c>
      <c r="CZ81" s="178">
        <v>35</v>
      </c>
      <c r="DA81" s="178">
        <v>6</v>
      </c>
      <c r="DB81" s="178">
        <v>6</v>
      </c>
      <c r="DC81" s="178">
        <v>0</v>
      </c>
      <c r="DD81" s="178">
        <v>10</v>
      </c>
      <c r="DE81" s="178">
        <v>34</v>
      </c>
      <c r="DF81" s="266">
        <v>14</v>
      </c>
      <c r="DG81" s="267">
        <v>9050</v>
      </c>
      <c r="DH81" s="178">
        <v>19</v>
      </c>
      <c r="DI81" s="178">
        <v>948</v>
      </c>
      <c r="DJ81" s="178">
        <v>0</v>
      </c>
      <c r="DK81" s="178">
        <v>0</v>
      </c>
      <c r="DL81" s="178">
        <v>3</v>
      </c>
      <c r="DM81" s="178">
        <v>219</v>
      </c>
      <c r="DN81" s="266">
        <v>35</v>
      </c>
      <c r="DO81" s="267">
        <v>1224</v>
      </c>
      <c r="DP81" s="267">
        <v>10274</v>
      </c>
      <c r="DQ81" s="266">
        <v>4326</v>
      </c>
      <c r="DR81" s="267">
        <v>5550</v>
      </c>
      <c r="DS81" s="267">
        <v>14600</v>
      </c>
      <c r="DT81" s="178">
        <v>-10051</v>
      </c>
      <c r="DU81" s="267">
        <v>-4501</v>
      </c>
      <c r="DV81" s="267">
        <v>4549</v>
      </c>
    </row>
    <row r="82" spans="1:126">
      <c r="A82" s="268" t="s">
        <v>293</v>
      </c>
      <c r="B82" s="269" t="s">
        <v>60</v>
      </c>
      <c r="C82" s="265">
        <v>0</v>
      </c>
      <c r="D82" s="178">
        <v>0</v>
      </c>
      <c r="E82" s="178">
        <v>5</v>
      </c>
      <c r="F82" s="178">
        <v>2</v>
      </c>
      <c r="G82" s="178">
        <v>0</v>
      </c>
      <c r="H82" s="178">
        <v>3</v>
      </c>
      <c r="I82" s="178">
        <v>9</v>
      </c>
      <c r="J82" s="178">
        <v>15</v>
      </c>
      <c r="K82" s="178">
        <v>4</v>
      </c>
      <c r="L82" s="178">
        <v>0</v>
      </c>
      <c r="M82" s="178">
        <v>0</v>
      </c>
      <c r="N82" s="178">
        <v>11</v>
      </c>
      <c r="O82" s="178">
        <v>39</v>
      </c>
      <c r="P82" s="178">
        <v>4</v>
      </c>
      <c r="Q82" s="178">
        <v>7</v>
      </c>
      <c r="R82" s="178">
        <v>2</v>
      </c>
      <c r="S82" s="178">
        <v>14</v>
      </c>
      <c r="T82" s="178">
        <v>16</v>
      </c>
      <c r="U82" s="178">
        <v>0</v>
      </c>
      <c r="V82" s="178">
        <v>4</v>
      </c>
      <c r="W82" s="178">
        <v>0</v>
      </c>
      <c r="X82" s="178">
        <v>0</v>
      </c>
      <c r="Y82" s="178">
        <v>0</v>
      </c>
      <c r="Z82" s="178">
        <v>0</v>
      </c>
      <c r="AA82" s="178">
        <v>857</v>
      </c>
      <c r="AB82" s="178">
        <v>17</v>
      </c>
      <c r="AC82" s="178">
        <v>0</v>
      </c>
      <c r="AD82" s="178">
        <v>0</v>
      </c>
      <c r="AE82" s="178">
        <v>20</v>
      </c>
      <c r="AF82" s="178">
        <v>2</v>
      </c>
      <c r="AG82" s="178">
        <v>6</v>
      </c>
      <c r="AH82" s="178">
        <v>32</v>
      </c>
      <c r="AI82" s="178">
        <v>6</v>
      </c>
      <c r="AJ82" s="178">
        <v>0</v>
      </c>
      <c r="AK82" s="178">
        <v>10</v>
      </c>
      <c r="AL82" s="178">
        <v>0</v>
      </c>
      <c r="AM82" s="178">
        <v>0</v>
      </c>
      <c r="AN82" s="178">
        <v>3</v>
      </c>
      <c r="AO82" s="178">
        <v>0</v>
      </c>
      <c r="AP82" s="178">
        <v>7</v>
      </c>
      <c r="AQ82" s="178">
        <v>5</v>
      </c>
      <c r="AR82" s="178">
        <v>33</v>
      </c>
      <c r="AS82" s="178">
        <v>20</v>
      </c>
      <c r="AT82" s="178">
        <v>19</v>
      </c>
      <c r="AU82" s="178">
        <v>122</v>
      </c>
      <c r="AV82" s="178">
        <v>84</v>
      </c>
      <c r="AW82" s="178">
        <v>13</v>
      </c>
      <c r="AX82" s="178">
        <v>198</v>
      </c>
      <c r="AY82" s="178">
        <v>43</v>
      </c>
      <c r="AZ82" s="178">
        <v>0</v>
      </c>
      <c r="BA82" s="178">
        <v>5</v>
      </c>
      <c r="BB82" s="178">
        <v>6</v>
      </c>
      <c r="BC82" s="178">
        <v>12</v>
      </c>
      <c r="BD82" s="178">
        <v>17</v>
      </c>
      <c r="BE82" s="178">
        <v>0</v>
      </c>
      <c r="BF82" s="178">
        <v>0</v>
      </c>
      <c r="BG82" s="178">
        <v>29</v>
      </c>
      <c r="BH82" s="178">
        <v>0</v>
      </c>
      <c r="BI82" s="178">
        <v>1</v>
      </c>
      <c r="BJ82" s="178">
        <v>43</v>
      </c>
      <c r="BK82" s="178">
        <v>0</v>
      </c>
      <c r="BL82" s="178">
        <v>26</v>
      </c>
      <c r="BM82" s="178">
        <v>20</v>
      </c>
      <c r="BN82" s="178">
        <v>16</v>
      </c>
      <c r="BO82" s="178">
        <v>16</v>
      </c>
      <c r="BP82" s="178">
        <v>56</v>
      </c>
      <c r="BQ82" s="178">
        <v>1</v>
      </c>
      <c r="BR82" s="178">
        <v>38</v>
      </c>
      <c r="BS82" s="178">
        <v>195</v>
      </c>
      <c r="BT82" s="178">
        <v>987</v>
      </c>
      <c r="BU82" s="178">
        <v>202</v>
      </c>
      <c r="BV82" s="178">
        <v>5</v>
      </c>
      <c r="BW82" s="178">
        <v>5</v>
      </c>
      <c r="BX82" s="178">
        <v>0</v>
      </c>
      <c r="BY82" s="178">
        <v>0</v>
      </c>
      <c r="BZ82" s="178">
        <v>18</v>
      </c>
      <c r="CA82" s="178">
        <v>0</v>
      </c>
      <c r="CB82" s="178">
        <v>0</v>
      </c>
      <c r="CC82" s="178">
        <v>4</v>
      </c>
      <c r="CD82" s="178">
        <v>0</v>
      </c>
      <c r="CE82" s="178">
        <v>2</v>
      </c>
      <c r="CF82" s="178">
        <v>2</v>
      </c>
      <c r="CG82" s="178">
        <v>188</v>
      </c>
      <c r="CH82" s="178">
        <v>82</v>
      </c>
      <c r="CI82" s="178">
        <v>64</v>
      </c>
      <c r="CJ82" s="178">
        <v>76</v>
      </c>
      <c r="CK82" s="178">
        <v>4</v>
      </c>
      <c r="CL82" s="178">
        <v>121</v>
      </c>
      <c r="CM82" s="178">
        <v>334</v>
      </c>
      <c r="CN82" s="178">
        <v>333</v>
      </c>
      <c r="CO82" s="178">
        <v>432</v>
      </c>
      <c r="CP82" s="178">
        <v>154</v>
      </c>
      <c r="CQ82" s="178">
        <v>1</v>
      </c>
      <c r="CR82" s="178">
        <v>7</v>
      </c>
      <c r="CS82" s="178">
        <v>18</v>
      </c>
      <c r="CT82" s="178">
        <v>216</v>
      </c>
      <c r="CU82" s="178">
        <v>51</v>
      </c>
      <c r="CV82" s="178">
        <v>16</v>
      </c>
      <c r="CW82" s="178">
        <v>7</v>
      </c>
      <c r="CX82" s="178">
        <v>404</v>
      </c>
      <c r="CY82" s="178">
        <v>12</v>
      </c>
      <c r="CZ82" s="178">
        <v>17</v>
      </c>
      <c r="DA82" s="178">
        <v>14</v>
      </c>
      <c r="DB82" s="178">
        <v>27</v>
      </c>
      <c r="DC82" s="178">
        <v>3</v>
      </c>
      <c r="DD82" s="178">
        <v>19</v>
      </c>
      <c r="DE82" s="178">
        <v>0</v>
      </c>
      <c r="DF82" s="266">
        <v>145</v>
      </c>
      <c r="DG82" s="267">
        <v>6083</v>
      </c>
      <c r="DH82" s="178">
        <v>40</v>
      </c>
      <c r="DI82" s="178">
        <v>3729</v>
      </c>
      <c r="DJ82" s="178">
        <v>0</v>
      </c>
      <c r="DK82" s="178">
        <v>0</v>
      </c>
      <c r="DL82" s="178">
        <v>0</v>
      </c>
      <c r="DM82" s="178">
        <v>3</v>
      </c>
      <c r="DN82" s="266">
        <v>0</v>
      </c>
      <c r="DO82" s="267">
        <v>3772</v>
      </c>
      <c r="DP82" s="267">
        <v>9855</v>
      </c>
      <c r="DQ82" s="266">
        <v>1444</v>
      </c>
      <c r="DR82" s="267">
        <v>5216</v>
      </c>
      <c r="DS82" s="267">
        <v>11299</v>
      </c>
      <c r="DT82" s="178">
        <v>-9855</v>
      </c>
      <c r="DU82" s="267">
        <v>-4639</v>
      </c>
      <c r="DV82" s="267">
        <v>1444</v>
      </c>
    </row>
    <row r="83" spans="1:126">
      <c r="A83" s="268" t="s">
        <v>294</v>
      </c>
      <c r="B83" s="269" t="s">
        <v>181</v>
      </c>
      <c r="C83" s="265">
        <v>146</v>
      </c>
      <c r="D83" s="178">
        <v>91</v>
      </c>
      <c r="E83" s="178">
        <v>8</v>
      </c>
      <c r="F83" s="178">
        <v>4</v>
      </c>
      <c r="G83" s="178">
        <v>2</v>
      </c>
      <c r="H83" s="178">
        <v>0</v>
      </c>
      <c r="I83" s="178">
        <v>0</v>
      </c>
      <c r="J83" s="178">
        <v>508</v>
      </c>
      <c r="K83" s="178">
        <v>49</v>
      </c>
      <c r="L83" s="178">
        <v>2</v>
      </c>
      <c r="M83" s="178">
        <v>0</v>
      </c>
      <c r="N83" s="178">
        <v>12</v>
      </c>
      <c r="O83" s="178">
        <v>19</v>
      </c>
      <c r="P83" s="178">
        <v>21</v>
      </c>
      <c r="Q83" s="178">
        <v>21</v>
      </c>
      <c r="R83" s="178">
        <v>36</v>
      </c>
      <c r="S83" s="178">
        <v>96</v>
      </c>
      <c r="T83" s="178">
        <v>30</v>
      </c>
      <c r="U83" s="178">
        <v>0</v>
      </c>
      <c r="V83" s="178">
        <v>7</v>
      </c>
      <c r="W83" s="178">
        <v>0</v>
      </c>
      <c r="X83" s="178">
        <v>2</v>
      </c>
      <c r="Y83" s="178">
        <v>0</v>
      </c>
      <c r="Z83" s="178">
        <v>0</v>
      </c>
      <c r="AA83" s="178">
        <v>240</v>
      </c>
      <c r="AB83" s="178">
        <v>49</v>
      </c>
      <c r="AC83" s="178">
        <v>0</v>
      </c>
      <c r="AD83" s="178">
        <v>13</v>
      </c>
      <c r="AE83" s="178">
        <v>32</v>
      </c>
      <c r="AF83" s="178">
        <v>1</v>
      </c>
      <c r="AG83" s="178">
        <v>11</v>
      </c>
      <c r="AH83" s="178">
        <v>60</v>
      </c>
      <c r="AI83" s="178">
        <v>69</v>
      </c>
      <c r="AJ83" s="178">
        <v>1</v>
      </c>
      <c r="AK83" s="178">
        <v>29</v>
      </c>
      <c r="AL83" s="178">
        <v>0</v>
      </c>
      <c r="AM83" s="178">
        <v>0</v>
      </c>
      <c r="AN83" s="178">
        <v>14</v>
      </c>
      <c r="AO83" s="178">
        <v>5</v>
      </c>
      <c r="AP83" s="178">
        <v>9</v>
      </c>
      <c r="AQ83" s="178">
        <v>13</v>
      </c>
      <c r="AR83" s="178">
        <v>27</v>
      </c>
      <c r="AS83" s="178">
        <v>21</v>
      </c>
      <c r="AT83" s="178">
        <v>19</v>
      </c>
      <c r="AU83" s="178">
        <v>66</v>
      </c>
      <c r="AV83" s="178">
        <v>31</v>
      </c>
      <c r="AW83" s="178">
        <v>26</v>
      </c>
      <c r="AX83" s="178">
        <v>177</v>
      </c>
      <c r="AY83" s="178">
        <v>47</v>
      </c>
      <c r="AZ83" s="178">
        <v>2</v>
      </c>
      <c r="BA83" s="178">
        <v>6</v>
      </c>
      <c r="BB83" s="178">
        <v>9</v>
      </c>
      <c r="BC83" s="178">
        <v>11</v>
      </c>
      <c r="BD83" s="178">
        <v>62</v>
      </c>
      <c r="BE83" s="178">
        <v>0</v>
      </c>
      <c r="BF83" s="178">
        <v>2</v>
      </c>
      <c r="BG83" s="178">
        <v>54</v>
      </c>
      <c r="BH83" s="178">
        <v>0</v>
      </c>
      <c r="BI83" s="178">
        <v>4</v>
      </c>
      <c r="BJ83" s="178">
        <v>89</v>
      </c>
      <c r="BK83" s="178">
        <v>7</v>
      </c>
      <c r="BL83" s="178">
        <v>213</v>
      </c>
      <c r="BM83" s="178">
        <v>92</v>
      </c>
      <c r="BN83" s="178">
        <v>175</v>
      </c>
      <c r="BO83" s="178">
        <v>56</v>
      </c>
      <c r="BP83" s="178">
        <v>63</v>
      </c>
      <c r="BQ83" s="178">
        <v>12</v>
      </c>
      <c r="BR83" s="178">
        <v>10</v>
      </c>
      <c r="BS83" s="178">
        <v>10</v>
      </c>
      <c r="BT83" s="178">
        <v>78</v>
      </c>
      <c r="BU83" s="178">
        <v>28</v>
      </c>
      <c r="BV83" s="178">
        <v>3</v>
      </c>
      <c r="BW83" s="178">
        <v>4</v>
      </c>
      <c r="BX83" s="178">
        <v>2</v>
      </c>
      <c r="BY83" s="178">
        <v>18</v>
      </c>
      <c r="BZ83" s="178">
        <v>136</v>
      </c>
      <c r="CA83" s="178">
        <v>60</v>
      </c>
      <c r="CB83" s="178">
        <v>1</v>
      </c>
      <c r="CC83" s="178">
        <v>1</v>
      </c>
      <c r="CD83" s="178">
        <v>3</v>
      </c>
      <c r="CE83" s="178">
        <v>1</v>
      </c>
      <c r="CF83" s="178">
        <v>4</v>
      </c>
      <c r="CG83" s="178">
        <v>65</v>
      </c>
      <c r="CH83" s="178">
        <v>8</v>
      </c>
      <c r="CI83" s="178">
        <v>2</v>
      </c>
      <c r="CJ83" s="178">
        <v>13</v>
      </c>
      <c r="CK83" s="178">
        <v>0</v>
      </c>
      <c r="CL83" s="178">
        <v>14</v>
      </c>
      <c r="CM83" s="178">
        <v>44</v>
      </c>
      <c r="CN83" s="178">
        <v>35</v>
      </c>
      <c r="CO83" s="178">
        <v>15</v>
      </c>
      <c r="CP83" s="178">
        <v>228</v>
      </c>
      <c r="CQ83" s="178">
        <v>9</v>
      </c>
      <c r="CR83" s="178">
        <v>29</v>
      </c>
      <c r="CS83" s="178">
        <v>25</v>
      </c>
      <c r="CT83" s="178">
        <v>25</v>
      </c>
      <c r="CU83" s="178">
        <v>4</v>
      </c>
      <c r="CV83" s="178">
        <v>6</v>
      </c>
      <c r="CW83" s="178">
        <v>35</v>
      </c>
      <c r="CX83" s="178">
        <v>27</v>
      </c>
      <c r="CY83" s="178">
        <v>21</v>
      </c>
      <c r="CZ83" s="178">
        <v>79</v>
      </c>
      <c r="DA83" s="178">
        <v>7</v>
      </c>
      <c r="DB83" s="178">
        <v>4</v>
      </c>
      <c r="DC83" s="178">
        <v>1</v>
      </c>
      <c r="DD83" s="178">
        <v>11</v>
      </c>
      <c r="DE83" s="178">
        <v>34</v>
      </c>
      <c r="DF83" s="266">
        <v>5</v>
      </c>
      <c r="DG83" s="267">
        <v>3976</v>
      </c>
      <c r="DH83" s="178">
        <v>46</v>
      </c>
      <c r="DI83" s="178">
        <v>1480</v>
      </c>
      <c r="DJ83" s="178">
        <v>1</v>
      </c>
      <c r="DK83" s="178">
        <v>0</v>
      </c>
      <c r="DL83" s="178">
        <v>3</v>
      </c>
      <c r="DM83" s="178">
        <v>0</v>
      </c>
      <c r="DN83" s="266">
        <v>23</v>
      </c>
      <c r="DO83" s="267">
        <v>1553</v>
      </c>
      <c r="DP83" s="267">
        <v>5529</v>
      </c>
      <c r="DQ83" s="266">
        <v>136</v>
      </c>
      <c r="DR83" s="267">
        <v>1689</v>
      </c>
      <c r="DS83" s="267">
        <v>5665</v>
      </c>
      <c r="DT83" s="178">
        <v>-4895</v>
      </c>
      <c r="DU83" s="267">
        <v>-3206</v>
      </c>
      <c r="DV83" s="267">
        <v>770</v>
      </c>
    </row>
    <row r="84" spans="1:126">
      <c r="A84" s="268" t="s">
        <v>295</v>
      </c>
      <c r="B84" s="269" t="s">
        <v>61</v>
      </c>
      <c r="C84" s="265">
        <v>579</v>
      </c>
      <c r="D84" s="178">
        <v>300</v>
      </c>
      <c r="E84" s="178">
        <v>29</v>
      </c>
      <c r="F84" s="178">
        <v>11</v>
      </c>
      <c r="G84" s="178">
        <v>7</v>
      </c>
      <c r="H84" s="178">
        <v>0</v>
      </c>
      <c r="I84" s="178">
        <v>3</v>
      </c>
      <c r="J84" s="178">
        <v>2440</v>
      </c>
      <c r="K84" s="178">
        <v>195</v>
      </c>
      <c r="L84" s="178">
        <v>15</v>
      </c>
      <c r="M84" s="178">
        <v>0</v>
      </c>
      <c r="N84" s="178">
        <v>67</v>
      </c>
      <c r="O84" s="178">
        <v>98</v>
      </c>
      <c r="P84" s="178">
        <v>74</v>
      </c>
      <c r="Q84" s="178">
        <v>56</v>
      </c>
      <c r="R84" s="178">
        <v>84</v>
      </c>
      <c r="S84" s="178">
        <v>292</v>
      </c>
      <c r="T84" s="178">
        <v>83</v>
      </c>
      <c r="U84" s="178">
        <v>0</v>
      </c>
      <c r="V84" s="178">
        <v>75</v>
      </c>
      <c r="W84" s="178">
        <v>0</v>
      </c>
      <c r="X84" s="178">
        <v>8</v>
      </c>
      <c r="Y84" s="178">
        <v>0</v>
      </c>
      <c r="Z84" s="178">
        <v>0</v>
      </c>
      <c r="AA84" s="178">
        <v>844</v>
      </c>
      <c r="AB84" s="178">
        <v>148</v>
      </c>
      <c r="AC84" s="178">
        <v>0</v>
      </c>
      <c r="AD84" s="178">
        <v>38</v>
      </c>
      <c r="AE84" s="178">
        <v>191</v>
      </c>
      <c r="AF84" s="178">
        <v>5</v>
      </c>
      <c r="AG84" s="178">
        <v>67</v>
      </c>
      <c r="AH84" s="178">
        <v>292</v>
      </c>
      <c r="AI84" s="178">
        <v>139</v>
      </c>
      <c r="AJ84" s="178">
        <v>4</v>
      </c>
      <c r="AK84" s="178">
        <v>112</v>
      </c>
      <c r="AL84" s="178">
        <v>1</v>
      </c>
      <c r="AM84" s="178">
        <v>0</v>
      </c>
      <c r="AN84" s="178">
        <v>51</v>
      </c>
      <c r="AO84" s="178">
        <v>20</v>
      </c>
      <c r="AP84" s="178">
        <v>143</v>
      </c>
      <c r="AQ84" s="178">
        <v>139</v>
      </c>
      <c r="AR84" s="178">
        <v>104</v>
      </c>
      <c r="AS84" s="178">
        <v>115</v>
      </c>
      <c r="AT84" s="178">
        <v>82</v>
      </c>
      <c r="AU84" s="178">
        <v>269</v>
      </c>
      <c r="AV84" s="178">
        <v>202</v>
      </c>
      <c r="AW84" s="178">
        <v>118</v>
      </c>
      <c r="AX84" s="178">
        <v>736</v>
      </c>
      <c r="AY84" s="178">
        <v>252</v>
      </c>
      <c r="AZ84" s="178">
        <v>7</v>
      </c>
      <c r="BA84" s="178">
        <v>23</v>
      </c>
      <c r="BB84" s="178">
        <v>69</v>
      </c>
      <c r="BC84" s="178">
        <v>55</v>
      </c>
      <c r="BD84" s="178">
        <v>253</v>
      </c>
      <c r="BE84" s="178">
        <v>0</v>
      </c>
      <c r="BF84" s="178">
        <v>6</v>
      </c>
      <c r="BG84" s="178">
        <v>188</v>
      </c>
      <c r="BH84" s="178">
        <v>2</v>
      </c>
      <c r="BI84" s="178">
        <v>16</v>
      </c>
      <c r="BJ84" s="178">
        <v>357</v>
      </c>
      <c r="BK84" s="178">
        <v>114</v>
      </c>
      <c r="BL84" s="178">
        <v>514</v>
      </c>
      <c r="BM84" s="178">
        <v>242</v>
      </c>
      <c r="BN84" s="178">
        <v>449</v>
      </c>
      <c r="BO84" s="178">
        <v>146</v>
      </c>
      <c r="BP84" s="178">
        <v>948</v>
      </c>
      <c r="BQ84" s="178">
        <v>220</v>
      </c>
      <c r="BR84" s="178">
        <v>42</v>
      </c>
      <c r="BS84" s="178">
        <v>33</v>
      </c>
      <c r="BT84" s="178">
        <v>336</v>
      </c>
      <c r="BU84" s="178">
        <v>147</v>
      </c>
      <c r="BV84" s="178">
        <v>23</v>
      </c>
      <c r="BW84" s="178">
        <v>21</v>
      </c>
      <c r="BX84" s="178">
        <v>5</v>
      </c>
      <c r="BY84" s="178">
        <v>2</v>
      </c>
      <c r="BZ84" s="178">
        <v>33</v>
      </c>
      <c r="CA84" s="178">
        <v>138</v>
      </c>
      <c r="CB84" s="178">
        <v>3</v>
      </c>
      <c r="CC84" s="178">
        <v>2</v>
      </c>
      <c r="CD84" s="178">
        <v>0</v>
      </c>
      <c r="CE84" s="178">
        <v>3</v>
      </c>
      <c r="CF84" s="178">
        <v>14</v>
      </c>
      <c r="CG84" s="178">
        <v>2</v>
      </c>
      <c r="CH84" s="178">
        <v>55</v>
      </c>
      <c r="CI84" s="178">
        <v>20</v>
      </c>
      <c r="CJ84" s="178">
        <v>41</v>
      </c>
      <c r="CK84" s="178">
        <v>3</v>
      </c>
      <c r="CL84" s="178">
        <v>43</v>
      </c>
      <c r="CM84" s="178">
        <v>1450</v>
      </c>
      <c r="CN84" s="178">
        <v>179</v>
      </c>
      <c r="CO84" s="178">
        <v>59</v>
      </c>
      <c r="CP84" s="178">
        <v>426</v>
      </c>
      <c r="CQ84" s="178">
        <v>37</v>
      </c>
      <c r="CR84" s="178">
        <v>112</v>
      </c>
      <c r="CS84" s="178">
        <v>86</v>
      </c>
      <c r="CT84" s="178">
        <v>102</v>
      </c>
      <c r="CU84" s="178">
        <v>13</v>
      </c>
      <c r="CV84" s="178">
        <v>4</v>
      </c>
      <c r="CW84" s="178">
        <v>101</v>
      </c>
      <c r="CX84" s="178">
        <v>104</v>
      </c>
      <c r="CY84" s="178">
        <v>92</v>
      </c>
      <c r="CZ84" s="178">
        <v>278</v>
      </c>
      <c r="DA84" s="178">
        <v>23</v>
      </c>
      <c r="DB84" s="178">
        <v>15</v>
      </c>
      <c r="DC84" s="178">
        <v>3</v>
      </c>
      <c r="DD84" s="178">
        <v>41</v>
      </c>
      <c r="DE84" s="178">
        <v>82</v>
      </c>
      <c r="DF84" s="266">
        <v>13</v>
      </c>
      <c r="DG84" s="267">
        <v>16283</v>
      </c>
      <c r="DH84" s="178">
        <v>127</v>
      </c>
      <c r="DI84" s="178">
        <v>1312</v>
      </c>
      <c r="DJ84" s="178">
        <v>6</v>
      </c>
      <c r="DK84" s="178">
        <v>0</v>
      </c>
      <c r="DL84" s="178">
        <v>81</v>
      </c>
      <c r="DM84" s="178">
        <v>279</v>
      </c>
      <c r="DN84" s="266">
        <v>112</v>
      </c>
      <c r="DO84" s="267">
        <v>1917</v>
      </c>
      <c r="DP84" s="267">
        <v>18200</v>
      </c>
      <c r="DQ84" s="266">
        <v>1725</v>
      </c>
      <c r="DR84" s="267">
        <v>3642</v>
      </c>
      <c r="DS84" s="267">
        <v>19925</v>
      </c>
      <c r="DT84" s="178">
        <v>-10147</v>
      </c>
      <c r="DU84" s="267">
        <v>-6505</v>
      </c>
      <c r="DV84" s="267">
        <v>9778</v>
      </c>
    </row>
    <row r="85" spans="1:126">
      <c r="A85" s="268" t="s">
        <v>296</v>
      </c>
      <c r="B85" s="269" t="s">
        <v>297</v>
      </c>
      <c r="C85" s="265">
        <v>1</v>
      </c>
      <c r="D85" s="178">
        <v>0</v>
      </c>
      <c r="E85" s="178">
        <v>1</v>
      </c>
      <c r="F85" s="178">
        <v>0</v>
      </c>
      <c r="G85" s="178">
        <v>12</v>
      </c>
      <c r="H85" s="178">
        <v>0</v>
      </c>
      <c r="I85" s="178">
        <v>1</v>
      </c>
      <c r="J85" s="178">
        <v>55</v>
      </c>
      <c r="K85" s="178">
        <v>21</v>
      </c>
      <c r="L85" s="178">
        <v>0</v>
      </c>
      <c r="M85" s="178">
        <v>0</v>
      </c>
      <c r="N85" s="178">
        <v>2</v>
      </c>
      <c r="O85" s="178">
        <v>7</v>
      </c>
      <c r="P85" s="178">
        <v>4</v>
      </c>
      <c r="Q85" s="178">
        <v>3</v>
      </c>
      <c r="R85" s="178">
        <v>8</v>
      </c>
      <c r="S85" s="178">
        <v>5</v>
      </c>
      <c r="T85" s="178">
        <v>23</v>
      </c>
      <c r="U85" s="178">
        <v>0</v>
      </c>
      <c r="V85" s="178">
        <v>8</v>
      </c>
      <c r="W85" s="178">
        <v>0</v>
      </c>
      <c r="X85" s="178">
        <v>0</v>
      </c>
      <c r="Y85" s="178">
        <v>0</v>
      </c>
      <c r="Z85" s="178">
        <v>0</v>
      </c>
      <c r="AA85" s="178">
        <v>90</v>
      </c>
      <c r="AB85" s="178">
        <v>58</v>
      </c>
      <c r="AC85" s="178">
        <v>0</v>
      </c>
      <c r="AD85" s="178">
        <v>0</v>
      </c>
      <c r="AE85" s="178">
        <v>54</v>
      </c>
      <c r="AF85" s="178">
        <v>2</v>
      </c>
      <c r="AG85" s="178">
        <v>7</v>
      </c>
      <c r="AH85" s="178">
        <v>190</v>
      </c>
      <c r="AI85" s="178">
        <v>0</v>
      </c>
      <c r="AJ85" s="178">
        <v>1</v>
      </c>
      <c r="AK85" s="178">
        <v>4</v>
      </c>
      <c r="AL85" s="178">
        <v>0</v>
      </c>
      <c r="AM85" s="178">
        <v>0</v>
      </c>
      <c r="AN85" s="178">
        <v>1</v>
      </c>
      <c r="AO85" s="178">
        <v>1</v>
      </c>
      <c r="AP85" s="178">
        <v>10</v>
      </c>
      <c r="AQ85" s="178">
        <v>1</v>
      </c>
      <c r="AR85" s="178">
        <v>0</v>
      </c>
      <c r="AS85" s="178">
        <v>16</v>
      </c>
      <c r="AT85" s="178">
        <v>6</v>
      </c>
      <c r="AU85" s="178">
        <v>26</v>
      </c>
      <c r="AV85" s="178">
        <v>6</v>
      </c>
      <c r="AW85" s="178">
        <v>11</v>
      </c>
      <c r="AX85" s="178">
        <v>143</v>
      </c>
      <c r="AY85" s="178">
        <v>251</v>
      </c>
      <c r="AZ85" s="178">
        <v>0</v>
      </c>
      <c r="BA85" s="178">
        <v>6</v>
      </c>
      <c r="BB85" s="178">
        <v>9</v>
      </c>
      <c r="BC85" s="178">
        <v>5</v>
      </c>
      <c r="BD85" s="178">
        <v>70</v>
      </c>
      <c r="BE85" s="178">
        <v>0</v>
      </c>
      <c r="BF85" s="178">
        <v>1</v>
      </c>
      <c r="BG85" s="178">
        <v>37</v>
      </c>
      <c r="BH85" s="178">
        <v>0</v>
      </c>
      <c r="BI85" s="178">
        <v>3</v>
      </c>
      <c r="BJ85" s="178">
        <v>83</v>
      </c>
      <c r="BK85" s="178">
        <v>1</v>
      </c>
      <c r="BL85" s="178">
        <v>0</v>
      </c>
      <c r="BM85" s="178">
        <v>0</v>
      </c>
      <c r="BN85" s="178">
        <v>1</v>
      </c>
      <c r="BO85" s="178">
        <v>0</v>
      </c>
      <c r="BP85" s="178">
        <v>0</v>
      </c>
      <c r="BQ85" s="178">
        <v>0</v>
      </c>
      <c r="BR85" s="178">
        <v>0</v>
      </c>
      <c r="BS85" s="178">
        <v>0</v>
      </c>
      <c r="BT85" s="178">
        <v>1098</v>
      </c>
      <c r="BU85" s="178">
        <v>2</v>
      </c>
      <c r="BV85" s="178">
        <v>0</v>
      </c>
      <c r="BW85" s="178">
        <v>0</v>
      </c>
      <c r="BX85" s="178">
        <v>0</v>
      </c>
      <c r="BY85" s="178">
        <v>19</v>
      </c>
      <c r="BZ85" s="178">
        <v>3247</v>
      </c>
      <c r="CA85" s="178">
        <v>14317</v>
      </c>
      <c r="CB85" s="178">
        <v>417</v>
      </c>
      <c r="CC85" s="178">
        <v>418</v>
      </c>
      <c r="CD85" s="178">
        <v>23</v>
      </c>
      <c r="CE85" s="178">
        <v>58</v>
      </c>
      <c r="CF85" s="178">
        <v>389</v>
      </c>
      <c r="CG85" s="178">
        <v>0</v>
      </c>
      <c r="CH85" s="178">
        <v>0</v>
      </c>
      <c r="CI85" s="178">
        <v>0</v>
      </c>
      <c r="CJ85" s="178">
        <v>0</v>
      </c>
      <c r="CK85" s="178">
        <v>0</v>
      </c>
      <c r="CL85" s="178">
        <v>11</v>
      </c>
      <c r="CM85" s="178">
        <v>56</v>
      </c>
      <c r="CN85" s="178">
        <v>0</v>
      </c>
      <c r="CO85" s="178">
        <v>0</v>
      </c>
      <c r="CP85" s="178">
        <v>0</v>
      </c>
      <c r="CQ85" s="178">
        <v>0</v>
      </c>
      <c r="CR85" s="178">
        <v>0</v>
      </c>
      <c r="CS85" s="178">
        <v>0</v>
      </c>
      <c r="CT85" s="178">
        <v>0</v>
      </c>
      <c r="CU85" s="178">
        <v>82</v>
      </c>
      <c r="CV85" s="178">
        <v>0</v>
      </c>
      <c r="CW85" s="178">
        <v>0</v>
      </c>
      <c r="CX85" s="178">
        <v>0</v>
      </c>
      <c r="CY85" s="178">
        <v>833</v>
      </c>
      <c r="CZ85" s="178">
        <v>315</v>
      </c>
      <c r="DA85" s="178">
        <v>0</v>
      </c>
      <c r="DB85" s="178">
        <v>46</v>
      </c>
      <c r="DC85" s="178">
        <v>0</v>
      </c>
      <c r="DD85" s="178">
        <v>0</v>
      </c>
      <c r="DE85" s="178">
        <v>0</v>
      </c>
      <c r="DF85" s="266">
        <v>720</v>
      </c>
      <c r="DG85" s="267">
        <v>23296</v>
      </c>
      <c r="DH85" s="178">
        <v>11</v>
      </c>
      <c r="DI85" s="178">
        <v>13371</v>
      </c>
      <c r="DJ85" s="178">
        <v>973</v>
      </c>
      <c r="DK85" s="178">
        <v>17</v>
      </c>
      <c r="DL85" s="178">
        <v>0</v>
      </c>
      <c r="DM85" s="178">
        <v>0</v>
      </c>
      <c r="DN85" s="266">
        <v>0</v>
      </c>
      <c r="DO85" s="267">
        <v>14372</v>
      </c>
      <c r="DP85" s="267">
        <v>37668</v>
      </c>
      <c r="DQ85" s="266">
        <v>3613</v>
      </c>
      <c r="DR85" s="267">
        <v>17985</v>
      </c>
      <c r="DS85" s="267">
        <v>41281</v>
      </c>
      <c r="DT85" s="178">
        <v>-23592</v>
      </c>
      <c r="DU85" s="267">
        <v>-5607</v>
      </c>
      <c r="DV85" s="267">
        <v>17689</v>
      </c>
    </row>
    <row r="86" spans="1:126">
      <c r="A86" s="268" t="s">
        <v>298</v>
      </c>
      <c r="B86" s="269" t="s">
        <v>299</v>
      </c>
      <c r="C86" s="265">
        <v>16</v>
      </c>
      <c r="D86" s="178">
        <v>6</v>
      </c>
      <c r="E86" s="178">
        <v>3</v>
      </c>
      <c r="F86" s="178">
        <v>1</v>
      </c>
      <c r="G86" s="178">
        <v>1</v>
      </c>
      <c r="H86" s="178">
        <v>1</v>
      </c>
      <c r="I86" s="178">
        <v>3</v>
      </c>
      <c r="J86" s="178">
        <v>22</v>
      </c>
      <c r="K86" s="178">
        <v>11</v>
      </c>
      <c r="L86" s="178">
        <v>0</v>
      </c>
      <c r="M86" s="178">
        <v>0</v>
      </c>
      <c r="N86" s="178">
        <v>4</v>
      </c>
      <c r="O86" s="178">
        <v>12</v>
      </c>
      <c r="P86" s="178">
        <v>2</v>
      </c>
      <c r="Q86" s="178">
        <v>5</v>
      </c>
      <c r="R86" s="178">
        <v>1</v>
      </c>
      <c r="S86" s="178">
        <v>10</v>
      </c>
      <c r="T86" s="178">
        <v>7</v>
      </c>
      <c r="U86" s="178">
        <v>0</v>
      </c>
      <c r="V86" s="178">
        <v>1</v>
      </c>
      <c r="W86" s="178">
        <v>0</v>
      </c>
      <c r="X86" s="178">
        <v>0</v>
      </c>
      <c r="Y86" s="178">
        <v>0</v>
      </c>
      <c r="Z86" s="178">
        <v>0</v>
      </c>
      <c r="AA86" s="178">
        <v>68</v>
      </c>
      <c r="AB86" s="178">
        <v>15</v>
      </c>
      <c r="AC86" s="178">
        <v>0</v>
      </c>
      <c r="AD86" s="178">
        <v>1</v>
      </c>
      <c r="AE86" s="178">
        <v>12</v>
      </c>
      <c r="AF86" s="178">
        <v>1</v>
      </c>
      <c r="AG86" s="178">
        <v>2</v>
      </c>
      <c r="AH86" s="178">
        <v>10</v>
      </c>
      <c r="AI86" s="178">
        <v>4</v>
      </c>
      <c r="AJ86" s="178">
        <v>0</v>
      </c>
      <c r="AK86" s="178">
        <v>3</v>
      </c>
      <c r="AL86" s="178">
        <v>0</v>
      </c>
      <c r="AM86" s="178">
        <v>0</v>
      </c>
      <c r="AN86" s="178">
        <v>1</v>
      </c>
      <c r="AO86" s="178">
        <v>0</v>
      </c>
      <c r="AP86" s="178">
        <v>0</v>
      </c>
      <c r="AQ86" s="178">
        <v>2</v>
      </c>
      <c r="AR86" s="178">
        <v>6</v>
      </c>
      <c r="AS86" s="178">
        <v>6</v>
      </c>
      <c r="AT86" s="178">
        <v>7</v>
      </c>
      <c r="AU86" s="178">
        <v>33</v>
      </c>
      <c r="AV86" s="178">
        <v>14</v>
      </c>
      <c r="AW86" s="178">
        <v>4</v>
      </c>
      <c r="AX86" s="178">
        <v>42</v>
      </c>
      <c r="AY86" s="178">
        <v>18</v>
      </c>
      <c r="AZ86" s="178">
        <v>1</v>
      </c>
      <c r="BA86" s="178">
        <v>1</v>
      </c>
      <c r="BB86" s="178">
        <v>1</v>
      </c>
      <c r="BC86" s="178">
        <v>5</v>
      </c>
      <c r="BD86" s="178">
        <v>3</v>
      </c>
      <c r="BE86" s="178">
        <v>0</v>
      </c>
      <c r="BF86" s="178">
        <v>0</v>
      </c>
      <c r="BG86" s="178">
        <v>9</v>
      </c>
      <c r="BH86" s="178">
        <v>0</v>
      </c>
      <c r="BI86" s="178">
        <v>3</v>
      </c>
      <c r="BJ86" s="178">
        <v>18</v>
      </c>
      <c r="BK86" s="178">
        <v>4</v>
      </c>
      <c r="BL86" s="178">
        <v>59</v>
      </c>
      <c r="BM86" s="178">
        <v>89</v>
      </c>
      <c r="BN86" s="178">
        <v>87</v>
      </c>
      <c r="BO86" s="178">
        <v>29</v>
      </c>
      <c r="BP86" s="178">
        <v>152</v>
      </c>
      <c r="BQ86" s="178">
        <v>32</v>
      </c>
      <c r="BR86" s="178">
        <v>33</v>
      </c>
      <c r="BS86" s="178">
        <v>76</v>
      </c>
      <c r="BT86" s="178">
        <v>824</v>
      </c>
      <c r="BU86" s="178">
        <v>1634</v>
      </c>
      <c r="BV86" s="178">
        <v>18</v>
      </c>
      <c r="BW86" s="178">
        <v>23</v>
      </c>
      <c r="BX86" s="178">
        <v>0</v>
      </c>
      <c r="BY86" s="178">
        <v>7</v>
      </c>
      <c r="BZ86" s="178">
        <v>49</v>
      </c>
      <c r="CA86" s="178">
        <v>0</v>
      </c>
      <c r="CB86" s="178">
        <v>4</v>
      </c>
      <c r="CC86" s="178">
        <v>1</v>
      </c>
      <c r="CD86" s="178">
        <v>2</v>
      </c>
      <c r="CE86" s="178">
        <v>8</v>
      </c>
      <c r="CF86" s="178">
        <v>26</v>
      </c>
      <c r="CG86" s="178">
        <v>131</v>
      </c>
      <c r="CH86" s="178">
        <v>299</v>
      </c>
      <c r="CI86" s="178">
        <v>55</v>
      </c>
      <c r="CJ86" s="178">
        <v>31</v>
      </c>
      <c r="CK86" s="178">
        <v>8</v>
      </c>
      <c r="CL86" s="178">
        <v>63</v>
      </c>
      <c r="CM86" s="178">
        <v>1770</v>
      </c>
      <c r="CN86" s="178">
        <v>300</v>
      </c>
      <c r="CO86" s="178">
        <v>198</v>
      </c>
      <c r="CP86" s="178">
        <v>134</v>
      </c>
      <c r="CQ86" s="178">
        <v>108</v>
      </c>
      <c r="CR86" s="178">
        <v>783</v>
      </c>
      <c r="CS86" s="178">
        <v>182</v>
      </c>
      <c r="CT86" s="178">
        <v>321</v>
      </c>
      <c r="CU86" s="178">
        <v>60</v>
      </c>
      <c r="CV86" s="178">
        <v>2</v>
      </c>
      <c r="CW86" s="178">
        <v>71</v>
      </c>
      <c r="CX86" s="178">
        <v>277</v>
      </c>
      <c r="CY86" s="178">
        <v>51</v>
      </c>
      <c r="CZ86" s="178">
        <v>64</v>
      </c>
      <c r="DA86" s="178">
        <v>51</v>
      </c>
      <c r="DB86" s="178">
        <v>22</v>
      </c>
      <c r="DC86" s="178">
        <v>7</v>
      </c>
      <c r="DD86" s="178">
        <v>80</v>
      </c>
      <c r="DE86" s="178">
        <v>0</v>
      </c>
      <c r="DF86" s="266">
        <v>13</v>
      </c>
      <c r="DG86" s="267">
        <v>8634</v>
      </c>
      <c r="DH86" s="178">
        <v>107</v>
      </c>
      <c r="DI86" s="178">
        <v>907</v>
      </c>
      <c r="DJ86" s="178">
        <v>0</v>
      </c>
      <c r="DK86" s="178">
        <v>0</v>
      </c>
      <c r="DL86" s="178">
        <v>0</v>
      </c>
      <c r="DM86" s="178">
        <v>0</v>
      </c>
      <c r="DN86" s="266">
        <v>0</v>
      </c>
      <c r="DO86" s="267">
        <v>1014</v>
      </c>
      <c r="DP86" s="267">
        <v>9648</v>
      </c>
      <c r="DQ86" s="266">
        <v>42</v>
      </c>
      <c r="DR86" s="267">
        <v>1056</v>
      </c>
      <c r="DS86" s="267">
        <v>9690</v>
      </c>
      <c r="DT86" s="178">
        <v>-1664</v>
      </c>
      <c r="DU86" s="267">
        <v>-608</v>
      </c>
      <c r="DV86" s="267">
        <v>8026</v>
      </c>
    </row>
    <row r="87" spans="1:126">
      <c r="A87" s="268" t="s">
        <v>300</v>
      </c>
      <c r="B87" s="269" t="s">
        <v>62</v>
      </c>
      <c r="C87" s="265">
        <v>30</v>
      </c>
      <c r="D87" s="178">
        <v>6</v>
      </c>
      <c r="E87" s="178">
        <v>20</v>
      </c>
      <c r="F87" s="178">
        <v>19</v>
      </c>
      <c r="G87" s="178">
        <v>8</v>
      </c>
      <c r="H87" s="178">
        <v>6</v>
      </c>
      <c r="I87" s="178">
        <v>7</v>
      </c>
      <c r="J87" s="178">
        <v>329</v>
      </c>
      <c r="K87" s="178">
        <v>23</v>
      </c>
      <c r="L87" s="178">
        <v>0</v>
      </c>
      <c r="M87" s="178">
        <v>0</v>
      </c>
      <c r="N87" s="178">
        <v>23</v>
      </c>
      <c r="O87" s="178">
        <v>66</v>
      </c>
      <c r="P87" s="178">
        <v>14</v>
      </c>
      <c r="Q87" s="178">
        <v>26</v>
      </c>
      <c r="R87" s="178">
        <v>7</v>
      </c>
      <c r="S87" s="178">
        <v>51</v>
      </c>
      <c r="T87" s="178">
        <v>43</v>
      </c>
      <c r="U87" s="178">
        <v>0</v>
      </c>
      <c r="V87" s="178">
        <v>5</v>
      </c>
      <c r="W87" s="178">
        <v>0</v>
      </c>
      <c r="X87" s="178">
        <v>2</v>
      </c>
      <c r="Y87" s="178">
        <v>0</v>
      </c>
      <c r="Z87" s="178">
        <v>0</v>
      </c>
      <c r="AA87" s="178">
        <v>2139</v>
      </c>
      <c r="AB87" s="178">
        <v>72</v>
      </c>
      <c r="AC87" s="178">
        <v>0</v>
      </c>
      <c r="AD87" s="178">
        <v>7</v>
      </c>
      <c r="AE87" s="178">
        <v>59</v>
      </c>
      <c r="AF87" s="178">
        <v>3</v>
      </c>
      <c r="AG87" s="178">
        <v>15</v>
      </c>
      <c r="AH87" s="178">
        <v>73</v>
      </c>
      <c r="AI87" s="178">
        <v>29</v>
      </c>
      <c r="AJ87" s="178">
        <v>0</v>
      </c>
      <c r="AK87" s="178">
        <v>18</v>
      </c>
      <c r="AL87" s="178">
        <v>0</v>
      </c>
      <c r="AM87" s="178">
        <v>0</v>
      </c>
      <c r="AN87" s="178">
        <v>5</v>
      </c>
      <c r="AO87" s="178">
        <v>4</v>
      </c>
      <c r="AP87" s="178">
        <v>2</v>
      </c>
      <c r="AQ87" s="178">
        <v>13</v>
      </c>
      <c r="AR87" s="178">
        <v>32</v>
      </c>
      <c r="AS87" s="178">
        <v>33</v>
      </c>
      <c r="AT87" s="178">
        <v>49</v>
      </c>
      <c r="AU87" s="178">
        <v>173</v>
      </c>
      <c r="AV87" s="178">
        <v>76</v>
      </c>
      <c r="AW87" s="178">
        <v>30</v>
      </c>
      <c r="AX87" s="178">
        <v>256</v>
      </c>
      <c r="AY87" s="178">
        <v>98</v>
      </c>
      <c r="AZ87" s="178">
        <v>3</v>
      </c>
      <c r="BA87" s="178">
        <v>6</v>
      </c>
      <c r="BB87" s="178">
        <v>7</v>
      </c>
      <c r="BC87" s="178">
        <v>31</v>
      </c>
      <c r="BD87" s="178">
        <v>15</v>
      </c>
      <c r="BE87" s="178">
        <v>0</v>
      </c>
      <c r="BF87" s="178">
        <v>1</v>
      </c>
      <c r="BG87" s="178">
        <v>50</v>
      </c>
      <c r="BH87" s="178">
        <v>0</v>
      </c>
      <c r="BI87" s="178">
        <v>7</v>
      </c>
      <c r="BJ87" s="178">
        <v>118</v>
      </c>
      <c r="BK87" s="178">
        <v>1</v>
      </c>
      <c r="BL87" s="178">
        <v>1076</v>
      </c>
      <c r="BM87" s="178">
        <v>475</v>
      </c>
      <c r="BN87" s="178">
        <v>795</v>
      </c>
      <c r="BO87" s="178">
        <v>287</v>
      </c>
      <c r="BP87" s="178">
        <v>47</v>
      </c>
      <c r="BQ87" s="178">
        <v>9</v>
      </c>
      <c r="BR87" s="178">
        <v>52</v>
      </c>
      <c r="BS87" s="178">
        <v>252</v>
      </c>
      <c r="BT87" s="178">
        <v>6679</v>
      </c>
      <c r="BU87" s="178">
        <v>2512</v>
      </c>
      <c r="BV87" s="178">
        <v>173</v>
      </c>
      <c r="BW87" s="178">
        <v>136</v>
      </c>
      <c r="BX87" s="178">
        <v>0</v>
      </c>
      <c r="BY87" s="178">
        <v>26</v>
      </c>
      <c r="BZ87" s="178">
        <v>352</v>
      </c>
      <c r="CA87" s="178">
        <v>0</v>
      </c>
      <c r="CB87" s="178">
        <v>28</v>
      </c>
      <c r="CC87" s="178">
        <v>3</v>
      </c>
      <c r="CD87" s="178">
        <v>4</v>
      </c>
      <c r="CE87" s="178">
        <v>15</v>
      </c>
      <c r="CF87" s="178">
        <v>39</v>
      </c>
      <c r="CG87" s="178">
        <v>22</v>
      </c>
      <c r="CH87" s="178">
        <v>23663</v>
      </c>
      <c r="CI87" s="178">
        <v>686</v>
      </c>
      <c r="CJ87" s="178">
        <v>453</v>
      </c>
      <c r="CK87" s="178">
        <v>128</v>
      </c>
      <c r="CL87" s="178">
        <v>140</v>
      </c>
      <c r="CM87" s="178">
        <v>2818</v>
      </c>
      <c r="CN87" s="178">
        <v>159</v>
      </c>
      <c r="CO87" s="178">
        <v>255</v>
      </c>
      <c r="CP87" s="178">
        <v>713</v>
      </c>
      <c r="CQ87" s="178">
        <v>123</v>
      </c>
      <c r="CR87" s="178">
        <v>1522</v>
      </c>
      <c r="CS87" s="178">
        <v>279</v>
      </c>
      <c r="CT87" s="178">
        <v>710</v>
      </c>
      <c r="CU87" s="178">
        <v>129</v>
      </c>
      <c r="CV87" s="178">
        <v>39</v>
      </c>
      <c r="CW87" s="178">
        <v>159</v>
      </c>
      <c r="CX87" s="178">
        <v>704</v>
      </c>
      <c r="CY87" s="178">
        <v>209</v>
      </c>
      <c r="CZ87" s="178">
        <v>553</v>
      </c>
      <c r="DA87" s="178">
        <v>236</v>
      </c>
      <c r="DB87" s="178">
        <v>66</v>
      </c>
      <c r="DC87" s="178">
        <v>21</v>
      </c>
      <c r="DD87" s="178">
        <v>190</v>
      </c>
      <c r="DE87" s="178">
        <v>0</v>
      </c>
      <c r="DF87" s="266">
        <v>755</v>
      </c>
      <c r="DG87" s="267">
        <v>51802</v>
      </c>
      <c r="DH87" s="178">
        <v>854</v>
      </c>
      <c r="DI87" s="178">
        <v>66699</v>
      </c>
      <c r="DJ87" s="178">
        <v>0</v>
      </c>
      <c r="DK87" s="178">
        <v>0</v>
      </c>
      <c r="DL87" s="178">
        <v>0</v>
      </c>
      <c r="DM87" s="178">
        <v>0</v>
      </c>
      <c r="DN87" s="266">
        <v>0</v>
      </c>
      <c r="DO87" s="267">
        <v>67553</v>
      </c>
      <c r="DP87" s="267">
        <v>119355</v>
      </c>
      <c r="DQ87" s="266">
        <v>28505</v>
      </c>
      <c r="DR87" s="267">
        <v>96058</v>
      </c>
      <c r="DS87" s="267">
        <v>147860</v>
      </c>
      <c r="DT87" s="178">
        <v>-45157</v>
      </c>
      <c r="DU87" s="267">
        <v>50901</v>
      </c>
      <c r="DV87" s="267">
        <v>102703</v>
      </c>
    </row>
    <row r="88" spans="1:126">
      <c r="A88" s="268" t="s">
        <v>301</v>
      </c>
      <c r="B88" s="269" t="s">
        <v>63</v>
      </c>
      <c r="C88" s="265">
        <v>10</v>
      </c>
      <c r="D88" s="178">
        <v>1</v>
      </c>
      <c r="E88" s="178">
        <v>0</v>
      </c>
      <c r="F88" s="178">
        <v>0</v>
      </c>
      <c r="G88" s="178">
        <v>0</v>
      </c>
      <c r="H88" s="178">
        <v>0</v>
      </c>
      <c r="I88" s="178">
        <v>0</v>
      </c>
      <c r="J88" s="178">
        <v>2</v>
      </c>
      <c r="K88" s="178">
        <v>0</v>
      </c>
      <c r="L88" s="178">
        <v>0</v>
      </c>
      <c r="M88" s="178">
        <v>0</v>
      </c>
      <c r="N88" s="178">
        <v>0</v>
      </c>
      <c r="O88" s="178">
        <v>1</v>
      </c>
      <c r="P88" s="178">
        <v>0</v>
      </c>
      <c r="Q88" s="178">
        <v>0</v>
      </c>
      <c r="R88" s="178">
        <v>0</v>
      </c>
      <c r="S88" s="178">
        <v>0</v>
      </c>
      <c r="T88" s="178">
        <v>1</v>
      </c>
      <c r="U88" s="178">
        <v>0</v>
      </c>
      <c r="V88" s="178">
        <v>0</v>
      </c>
      <c r="W88" s="178">
        <v>0</v>
      </c>
      <c r="X88" s="178">
        <v>0</v>
      </c>
      <c r="Y88" s="178">
        <v>0</v>
      </c>
      <c r="Z88" s="178">
        <v>0</v>
      </c>
      <c r="AA88" s="178">
        <v>2</v>
      </c>
      <c r="AB88" s="178">
        <v>0</v>
      </c>
      <c r="AC88" s="178">
        <v>0</v>
      </c>
      <c r="AD88" s="178">
        <v>0</v>
      </c>
      <c r="AE88" s="178">
        <v>1</v>
      </c>
      <c r="AF88" s="178">
        <v>0</v>
      </c>
      <c r="AG88" s="178">
        <v>0</v>
      </c>
      <c r="AH88" s="178">
        <v>0</v>
      </c>
      <c r="AI88" s="178">
        <v>0</v>
      </c>
      <c r="AJ88" s="178">
        <v>0</v>
      </c>
      <c r="AK88" s="178">
        <v>0</v>
      </c>
      <c r="AL88" s="178">
        <v>0</v>
      </c>
      <c r="AM88" s="178">
        <v>0</v>
      </c>
      <c r="AN88" s="178">
        <v>0</v>
      </c>
      <c r="AO88" s="178">
        <v>0</v>
      </c>
      <c r="AP88" s="178">
        <v>0</v>
      </c>
      <c r="AQ88" s="178">
        <v>0</v>
      </c>
      <c r="AR88" s="178">
        <v>0</v>
      </c>
      <c r="AS88" s="178">
        <v>0</v>
      </c>
      <c r="AT88" s="178">
        <v>0</v>
      </c>
      <c r="AU88" s="178">
        <v>0</v>
      </c>
      <c r="AV88" s="178">
        <v>0</v>
      </c>
      <c r="AW88" s="178">
        <v>1</v>
      </c>
      <c r="AX88" s="178">
        <v>1</v>
      </c>
      <c r="AY88" s="178">
        <v>0</v>
      </c>
      <c r="AZ88" s="178">
        <v>0</v>
      </c>
      <c r="BA88" s="178">
        <v>0</v>
      </c>
      <c r="BB88" s="178">
        <v>0</v>
      </c>
      <c r="BC88" s="178">
        <v>0</v>
      </c>
      <c r="BD88" s="178">
        <v>10</v>
      </c>
      <c r="BE88" s="178">
        <v>0</v>
      </c>
      <c r="BF88" s="178">
        <v>0</v>
      </c>
      <c r="BG88" s="178">
        <v>0</v>
      </c>
      <c r="BH88" s="178">
        <v>0</v>
      </c>
      <c r="BI88" s="178">
        <v>0</v>
      </c>
      <c r="BJ88" s="178">
        <v>1</v>
      </c>
      <c r="BK88" s="178">
        <v>0</v>
      </c>
      <c r="BL88" s="178">
        <v>2</v>
      </c>
      <c r="BM88" s="178">
        <v>1</v>
      </c>
      <c r="BN88" s="178">
        <v>1</v>
      </c>
      <c r="BO88" s="178">
        <v>2</v>
      </c>
      <c r="BP88" s="178">
        <v>0</v>
      </c>
      <c r="BQ88" s="178">
        <v>0</v>
      </c>
      <c r="BR88" s="178">
        <v>0</v>
      </c>
      <c r="BS88" s="178">
        <v>10</v>
      </c>
      <c r="BT88" s="178">
        <v>31</v>
      </c>
      <c r="BU88" s="178">
        <v>23</v>
      </c>
      <c r="BV88" s="178">
        <v>1</v>
      </c>
      <c r="BW88" s="178">
        <v>0</v>
      </c>
      <c r="BX88" s="178">
        <v>0</v>
      </c>
      <c r="BY88" s="178">
        <v>1</v>
      </c>
      <c r="BZ88" s="178">
        <v>3</v>
      </c>
      <c r="CA88" s="178">
        <v>0</v>
      </c>
      <c r="CB88" s="178">
        <v>0</v>
      </c>
      <c r="CC88" s="178">
        <v>0</v>
      </c>
      <c r="CD88" s="178">
        <v>0</v>
      </c>
      <c r="CE88" s="178">
        <v>0</v>
      </c>
      <c r="CF88" s="178">
        <v>4</v>
      </c>
      <c r="CG88" s="178">
        <v>1</v>
      </c>
      <c r="CH88" s="178">
        <v>0</v>
      </c>
      <c r="CI88" s="178">
        <v>1076</v>
      </c>
      <c r="CJ88" s="178">
        <v>1</v>
      </c>
      <c r="CK88" s="178">
        <v>0</v>
      </c>
      <c r="CL88" s="178">
        <v>0</v>
      </c>
      <c r="CM88" s="178">
        <v>3</v>
      </c>
      <c r="CN88" s="178">
        <v>26</v>
      </c>
      <c r="CO88" s="178">
        <v>10</v>
      </c>
      <c r="CP88" s="178">
        <v>10</v>
      </c>
      <c r="CQ88" s="178">
        <v>0</v>
      </c>
      <c r="CR88" s="178">
        <v>6</v>
      </c>
      <c r="CS88" s="178">
        <v>9</v>
      </c>
      <c r="CT88" s="178">
        <v>22</v>
      </c>
      <c r="CU88" s="178">
        <v>38</v>
      </c>
      <c r="CV88" s="178">
        <v>2990</v>
      </c>
      <c r="CW88" s="178">
        <v>2</v>
      </c>
      <c r="CX88" s="178">
        <v>2</v>
      </c>
      <c r="CY88" s="178">
        <v>125</v>
      </c>
      <c r="CZ88" s="178">
        <v>95</v>
      </c>
      <c r="DA88" s="178">
        <v>45</v>
      </c>
      <c r="DB88" s="178">
        <v>18</v>
      </c>
      <c r="DC88" s="178">
        <v>0</v>
      </c>
      <c r="DD88" s="178">
        <v>3</v>
      </c>
      <c r="DE88" s="178">
        <v>0</v>
      </c>
      <c r="DF88" s="266">
        <v>372</v>
      </c>
      <c r="DG88" s="267">
        <v>4964</v>
      </c>
      <c r="DH88" s="178">
        <v>51</v>
      </c>
      <c r="DI88" s="178">
        <v>15234</v>
      </c>
      <c r="DJ88" s="178">
        <v>0</v>
      </c>
      <c r="DK88" s="178">
        <v>0</v>
      </c>
      <c r="DL88" s="178">
        <v>1065</v>
      </c>
      <c r="DM88" s="178">
        <v>426</v>
      </c>
      <c r="DN88" s="266">
        <v>0</v>
      </c>
      <c r="DO88" s="267">
        <v>16776</v>
      </c>
      <c r="DP88" s="267">
        <v>21740</v>
      </c>
      <c r="DQ88" s="266">
        <v>0</v>
      </c>
      <c r="DR88" s="267">
        <v>16776</v>
      </c>
      <c r="DS88" s="267">
        <v>21740</v>
      </c>
      <c r="DT88" s="178">
        <v>0</v>
      </c>
      <c r="DU88" s="267">
        <v>16776</v>
      </c>
      <c r="DV88" s="267">
        <v>21740</v>
      </c>
    </row>
    <row r="89" spans="1:126">
      <c r="A89" s="268" t="s">
        <v>302</v>
      </c>
      <c r="B89" s="269" t="s">
        <v>182</v>
      </c>
      <c r="C89" s="265">
        <v>584</v>
      </c>
      <c r="D89" s="178">
        <v>124</v>
      </c>
      <c r="E89" s="178">
        <v>134</v>
      </c>
      <c r="F89" s="178">
        <v>0</v>
      </c>
      <c r="G89" s="178">
        <v>2</v>
      </c>
      <c r="H89" s="178">
        <v>1</v>
      </c>
      <c r="I89" s="178">
        <v>7</v>
      </c>
      <c r="J89" s="178">
        <v>615</v>
      </c>
      <c r="K89" s="178">
        <v>169</v>
      </c>
      <c r="L89" s="178">
        <v>0</v>
      </c>
      <c r="M89" s="178">
        <v>0</v>
      </c>
      <c r="N89" s="178">
        <v>28</v>
      </c>
      <c r="O89" s="178">
        <v>52</v>
      </c>
      <c r="P89" s="178">
        <v>26</v>
      </c>
      <c r="Q89" s="178">
        <v>23</v>
      </c>
      <c r="R89" s="178">
        <v>7</v>
      </c>
      <c r="S89" s="178">
        <v>74</v>
      </c>
      <c r="T89" s="178">
        <v>42</v>
      </c>
      <c r="U89" s="178">
        <v>0</v>
      </c>
      <c r="V89" s="178">
        <v>39</v>
      </c>
      <c r="W89" s="178">
        <v>0</v>
      </c>
      <c r="X89" s="178">
        <v>17</v>
      </c>
      <c r="Y89" s="178">
        <v>0</v>
      </c>
      <c r="Z89" s="178">
        <v>0</v>
      </c>
      <c r="AA89" s="178">
        <v>2547</v>
      </c>
      <c r="AB89" s="178">
        <v>240</v>
      </c>
      <c r="AC89" s="178">
        <v>0</v>
      </c>
      <c r="AD89" s="178">
        <v>4</v>
      </c>
      <c r="AE89" s="178">
        <v>125</v>
      </c>
      <c r="AF89" s="178">
        <v>5</v>
      </c>
      <c r="AG89" s="178">
        <v>191</v>
      </c>
      <c r="AH89" s="178">
        <v>131</v>
      </c>
      <c r="AI89" s="178">
        <v>45</v>
      </c>
      <c r="AJ89" s="178">
        <v>3</v>
      </c>
      <c r="AK89" s="178">
        <v>80</v>
      </c>
      <c r="AL89" s="178">
        <v>1</v>
      </c>
      <c r="AM89" s="178">
        <v>0</v>
      </c>
      <c r="AN89" s="178">
        <v>31</v>
      </c>
      <c r="AO89" s="178">
        <v>19</v>
      </c>
      <c r="AP89" s="178">
        <v>14</v>
      </c>
      <c r="AQ89" s="178">
        <v>15</v>
      </c>
      <c r="AR89" s="178">
        <v>352</v>
      </c>
      <c r="AS89" s="178">
        <v>104</v>
      </c>
      <c r="AT89" s="178">
        <v>133</v>
      </c>
      <c r="AU89" s="178">
        <v>1084</v>
      </c>
      <c r="AV89" s="178">
        <v>201</v>
      </c>
      <c r="AW89" s="178">
        <v>139</v>
      </c>
      <c r="AX89" s="178">
        <v>1739</v>
      </c>
      <c r="AY89" s="178">
        <v>906</v>
      </c>
      <c r="AZ89" s="178">
        <v>1</v>
      </c>
      <c r="BA89" s="178">
        <v>115</v>
      </c>
      <c r="BB89" s="178">
        <v>40</v>
      </c>
      <c r="BC89" s="178">
        <v>142</v>
      </c>
      <c r="BD89" s="178">
        <v>6097</v>
      </c>
      <c r="BE89" s="178">
        <v>0</v>
      </c>
      <c r="BF89" s="178">
        <v>2</v>
      </c>
      <c r="BG89" s="178">
        <v>128</v>
      </c>
      <c r="BH89" s="178">
        <v>1</v>
      </c>
      <c r="BI89" s="178">
        <v>32</v>
      </c>
      <c r="BJ89" s="178">
        <v>308</v>
      </c>
      <c r="BK89" s="178">
        <v>0</v>
      </c>
      <c r="BL89" s="178">
        <v>399</v>
      </c>
      <c r="BM89" s="178">
        <v>198</v>
      </c>
      <c r="BN89" s="178">
        <v>361</v>
      </c>
      <c r="BO89" s="178">
        <v>157</v>
      </c>
      <c r="BP89" s="178">
        <v>1700</v>
      </c>
      <c r="BQ89" s="178">
        <v>107</v>
      </c>
      <c r="BR89" s="178">
        <v>1370</v>
      </c>
      <c r="BS89" s="178">
        <v>131</v>
      </c>
      <c r="BT89" s="178">
        <v>8478</v>
      </c>
      <c r="BU89" s="178">
        <v>8628</v>
      </c>
      <c r="BV89" s="178">
        <v>147</v>
      </c>
      <c r="BW89" s="178">
        <v>163</v>
      </c>
      <c r="BX89" s="178">
        <v>0</v>
      </c>
      <c r="BY89" s="178">
        <v>3</v>
      </c>
      <c r="BZ89" s="178">
        <v>382</v>
      </c>
      <c r="CA89" s="178">
        <v>0</v>
      </c>
      <c r="CB89" s="178">
        <v>17</v>
      </c>
      <c r="CC89" s="178">
        <v>6</v>
      </c>
      <c r="CD89" s="178">
        <v>3</v>
      </c>
      <c r="CE89" s="178">
        <v>92</v>
      </c>
      <c r="CF89" s="178">
        <v>461</v>
      </c>
      <c r="CG89" s="178">
        <v>18</v>
      </c>
      <c r="CH89" s="178">
        <v>2294</v>
      </c>
      <c r="CI89" s="178">
        <v>99</v>
      </c>
      <c r="CJ89" s="178">
        <v>889</v>
      </c>
      <c r="CK89" s="178">
        <v>223</v>
      </c>
      <c r="CL89" s="178">
        <v>358</v>
      </c>
      <c r="CM89" s="178">
        <v>5931</v>
      </c>
      <c r="CN89" s="178">
        <v>899</v>
      </c>
      <c r="CO89" s="178">
        <v>1502</v>
      </c>
      <c r="CP89" s="178">
        <v>2191</v>
      </c>
      <c r="CQ89" s="178">
        <v>250</v>
      </c>
      <c r="CR89" s="178">
        <v>1531</v>
      </c>
      <c r="CS89" s="178">
        <v>128</v>
      </c>
      <c r="CT89" s="178">
        <v>1885</v>
      </c>
      <c r="CU89" s="178">
        <v>521</v>
      </c>
      <c r="CV89" s="178">
        <v>30</v>
      </c>
      <c r="CW89" s="178">
        <v>82</v>
      </c>
      <c r="CX89" s="178">
        <v>2681</v>
      </c>
      <c r="CY89" s="178">
        <v>519</v>
      </c>
      <c r="CZ89" s="178">
        <v>73</v>
      </c>
      <c r="DA89" s="178">
        <v>10</v>
      </c>
      <c r="DB89" s="178">
        <v>277</v>
      </c>
      <c r="DC89" s="178">
        <v>3</v>
      </c>
      <c r="DD89" s="178">
        <v>272</v>
      </c>
      <c r="DE89" s="178">
        <v>0</v>
      </c>
      <c r="DF89" s="266">
        <v>166</v>
      </c>
      <c r="DG89" s="267">
        <v>62554</v>
      </c>
      <c r="DH89" s="178">
        <v>23</v>
      </c>
      <c r="DI89" s="178">
        <v>1435</v>
      </c>
      <c r="DJ89" s="178">
        <v>0</v>
      </c>
      <c r="DK89" s="178">
        <v>0</v>
      </c>
      <c r="DL89" s="178">
        <v>1462</v>
      </c>
      <c r="DM89" s="178">
        <v>17673</v>
      </c>
      <c r="DN89" s="266">
        <v>-27</v>
      </c>
      <c r="DO89" s="267">
        <v>20566</v>
      </c>
      <c r="DP89" s="267">
        <v>83120</v>
      </c>
      <c r="DQ89" s="266">
        <v>5885</v>
      </c>
      <c r="DR89" s="267">
        <v>26451</v>
      </c>
      <c r="DS89" s="267">
        <v>89005</v>
      </c>
      <c r="DT89" s="178">
        <v>-57684</v>
      </c>
      <c r="DU89" s="267">
        <v>-31233</v>
      </c>
      <c r="DV89" s="267">
        <v>31321</v>
      </c>
    </row>
    <row r="90" spans="1:126">
      <c r="A90" s="268" t="s">
        <v>303</v>
      </c>
      <c r="B90" s="269" t="s">
        <v>183</v>
      </c>
      <c r="C90" s="265">
        <v>6</v>
      </c>
      <c r="D90" s="178">
        <v>2</v>
      </c>
      <c r="E90" s="178">
        <v>4</v>
      </c>
      <c r="F90" s="178">
        <v>0</v>
      </c>
      <c r="G90" s="178">
        <v>0</v>
      </c>
      <c r="H90" s="178">
        <v>0</v>
      </c>
      <c r="I90" s="178">
        <v>0</v>
      </c>
      <c r="J90" s="178">
        <v>211</v>
      </c>
      <c r="K90" s="178">
        <v>16</v>
      </c>
      <c r="L90" s="178">
        <v>0</v>
      </c>
      <c r="M90" s="178">
        <v>0</v>
      </c>
      <c r="N90" s="178">
        <v>2</v>
      </c>
      <c r="O90" s="178">
        <v>3</v>
      </c>
      <c r="P90" s="178">
        <v>5</v>
      </c>
      <c r="Q90" s="178">
        <v>5</v>
      </c>
      <c r="R90" s="178">
        <v>1</v>
      </c>
      <c r="S90" s="178">
        <v>13</v>
      </c>
      <c r="T90" s="178">
        <v>8</v>
      </c>
      <c r="U90" s="178">
        <v>0</v>
      </c>
      <c r="V90" s="178">
        <v>5</v>
      </c>
      <c r="W90" s="178">
        <v>0</v>
      </c>
      <c r="X90" s="178">
        <v>3</v>
      </c>
      <c r="Y90" s="178">
        <v>0</v>
      </c>
      <c r="Z90" s="178">
        <v>0</v>
      </c>
      <c r="AA90" s="178">
        <v>767</v>
      </c>
      <c r="AB90" s="178">
        <v>47</v>
      </c>
      <c r="AC90" s="178">
        <v>0</v>
      </c>
      <c r="AD90" s="178">
        <v>1</v>
      </c>
      <c r="AE90" s="178">
        <v>25</v>
      </c>
      <c r="AF90" s="178">
        <v>1</v>
      </c>
      <c r="AG90" s="178">
        <v>1</v>
      </c>
      <c r="AH90" s="178">
        <v>8</v>
      </c>
      <c r="AI90" s="178">
        <v>4</v>
      </c>
      <c r="AJ90" s="178">
        <v>1</v>
      </c>
      <c r="AK90" s="178">
        <v>15</v>
      </c>
      <c r="AL90" s="178">
        <v>0</v>
      </c>
      <c r="AM90" s="178">
        <v>0</v>
      </c>
      <c r="AN90" s="178">
        <v>1</v>
      </c>
      <c r="AO90" s="178">
        <v>1</v>
      </c>
      <c r="AP90" s="178">
        <v>0</v>
      </c>
      <c r="AQ90" s="178">
        <v>0</v>
      </c>
      <c r="AR90" s="178">
        <v>8</v>
      </c>
      <c r="AS90" s="178">
        <v>6</v>
      </c>
      <c r="AT90" s="178">
        <v>44</v>
      </c>
      <c r="AU90" s="178">
        <v>79</v>
      </c>
      <c r="AV90" s="178">
        <v>12</v>
      </c>
      <c r="AW90" s="178">
        <v>16</v>
      </c>
      <c r="AX90" s="178">
        <v>107</v>
      </c>
      <c r="AY90" s="178">
        <v>17</v>
      </c>
      <c r="AZ90" s="178">
        <v>1</v>
      </c>
      <c r="BA90" s="178">
        <v>1</v>
      </c>
      <c r="BB90" s="178">
        <v>1</v>
      </c>
      <c r="BC90" s="178">
        <v>2</v>
      </c>
      <c r="BD90" s="178">
        <v>11</v>
      </c>
      <c r="BE90" s="178">
        <v>0</v>
      </c>
      <c r="BF90" s="178">
        <v>1</v>
      </c>
      <c r="BG90" s="178">
        <v>7</v>
      </c>
      <c r="BH90" s="178">
        <v>2</v>
      </c>
      <c r="BI90" s="178">
        <v>2</v>
      </c>
      <c r="BJ90" s="178">
        <v>63</v>
      </c>
      <c r="BK90" s="178">
        <v>0</v>
      </c>
      <c r="BL90" s="178">
        <v>28</v>
      </c>
      <c r="BM90" s="178">
        <v>12</v>
      </c>
      <c r="BN90" s="178">
        <v>21</v>
      </c>
      <c r="BO90" s="178">
        <v>6</v>
      </c>
      <c r="BP90" s="178">
        <v>3</v>
      </c>
      <c r="BQ90" s="178">
        <v>0</v>
      </c>
      <c r="BR90" s="178">
        <v>12</v>
      </c>
      <c r="BS90" s="178">
        <v>22</v>
      </c>
      <c r="BT90" s="178">
        <v>7436</v>
      </c>
      <c r="BU90" s="178">
        <v>750</v>
      </c>
      <c r="BV90" s="178">
        <v>5</v>
      </c>
      <c r="BW90" s="178">
        <v>35</v>
      </c>
      <c r="BX90" s="178">
        <v>0</v>
      </c>
      <c r="BY90" s="178">
        <v>10</v>
      </c>
      <c r="BZ90" s="178">
        <v>132</v>
      </c>
      <c r="CA90" s="178">
        <v>0</v>
      </c>
      <c r="CB90" s="178">
        <v>1</v>
      </c>
      <c r="CC90" s="178">
        <v>0</v>
      </c>
      <c r="CD90" s="178">
        <v>2</v>
      </c>
      <c r="CE90" s="178">
        <v>7</v>
      </c>
      <c r="CF90" s="178">
        <v>19</v>
      </c>
      <c r="CG90" s="178">
        <v>15</v>
      </c>
      <c r="CH90" s="178">
        <v>2553</v>
      </c>
      <c r="CI90" s="178">
        <v>244</v>
      </c>
      <c r="CJ90" s="178">
        <v>624</v>
      </c>
      <c r="CK90" s="178">
        <v>494</v>
      </c>
      <c r="CL90" s="178">
        <v>111</v>
      </c>
      <c r="CM90" s="178">
        <v>1241</v>
      </c>
      <c r="CN90" s="178">
        <v>36</v>
      </c>
      <c r="CO90" s="178">
        <v>30</v>
      </c>
      <c r="CP90" s="178">
        <v>20</v>
      </c>
      <c r="CQ90" s="178">
        <v>19</v>
      </c>
      <c r="CR90" s="178">
        <v>136</v>
      </c>
      <c r="CS90" s="178">
        <v>4</v>
      </c>
      <c r="CT90" s="178">
        <v>34</v>
      </c>
      <c r="CU90" s="178">
        <v>228</v>
      </c>
      <c r="CV90" s="178">
        <v>1996</v>
      </c>
      <c r="CW90" s="178">
        <v>106</v>
      </c>
      <c r="CX90" s="178">
        <v>1450</v>
      </c>
      <c r="CY90" s="178">
        <v>232</v>
      </c>
      <c r="CZ90" s="178">
        <v>848</v>
      </c>
      <c r="DA90" s="178">
        <v>124</v>
      </c>
      <c r="DB90" s="178">
        <v>49</v>
      </c>
      <c r="DC90" s="178">
        <v>14</v>
      </c>
      <c r="DD90" s="178">
        <v>48</v>
      </c>
      <c r="DE90" s="178">
        <v>0</v>
      </c>
      <c r="DF90" s="266">
        <v>1242</v>
      </c>
      <c r="DG90" s="267">
        <v>21935</v>
      </c>
      <c r="DH90" s="178">
        <v>256</v>
      </c>
      <c r="DI90" s="178">
        <v>13018</v>
      </c>
      <c r="DJ90" s="178">
        <v>0</v>
      </c>
      <c r="DK90" s="178">
        <v>0</v>
      </c>
      <c r="DL90" s="178">
        <v>0</v>
      </c>
      <c r="DM90" s="178">
        <v>0</v>
      </c>
      <c r="DN90" s="266">
        <v>0</v>
      </c>
      <c r="DO90" s="267">
        <v>13274</v>
      </c>
      <c r="DP90" s="267">
        <v>35209</v>
      </c>
      <c r="DQ90" s="266">
        <v>772</v>
      </c>
      <c r="DR90" s="267">
        <v>14046</v>
      </c>
      <c r="DS90" s="267">
        <v>35981</v>
      </c>
      <c r="DT90" s="178">
        <v>-31876</v>
      </c>
      <c r="DU90" s="267">
        <v>-17830</v>
      </c>
      <c r="DV90" s="267">
        <v>4105</v>
      </c>
    </row>
    <row r="91" spans="1:126">
      <c r="A91" s="268" t="s">
        <v>304</v>
      </c>
      <c r="B91" s="269" t="s">
        <v>305</v>
      </c>
      <c r="C91" s="265">
        <v>109</v>
      </c>
      <c r="D91" s="178">
        <v>18</v>
      </c>
      <c r="E91" s="178">
        <v>40</v>
      </c>
      <c r="F91" s="178">
        <v>8</v>
      </c>
      <c r="G91" s="178">
        <v>2</v>
      </c>
      <c r="H91" s="178">
        <v>0</v>
      </c>
      <c r="I91" s="178">
        <v>4</v>
      </c>
      <c r="J91" s="178">
        <v>271</v>
      </c>
      <c r="K91" s="178">
        <v>49</v>
      </c>
      <c r="L91" s="178">
        <v>0</v>
      </c>
      <c r="M91" s="178">
        <v>0</v>
      </c>
      <c r="N91" s="178">
        <v>29</v>
      </c>
      <c r="O91" s="178">
        <v>71</v>
      </c>
      <c r="P91" s="178">
        <v>16</v>
      </c>
      <c r="Q91" s="178">
        <v>20</v>
      </c>
      <c r="R91" s="178">
        <v>0</v>
      </c>
      <c r="S91" s="178">
        <v>41</v>
      </c>
      <c r="T91" s="178">
        <v>38</v>
      </c>
      <c r="U91" s="178">
        <v>0</v>
      </c>
      <c r="V91" s="178">
        <v>7</v>
      </c>
      <c r="W91" s="178">
        <v>0</v>
      </c>
      <c r="X91" s="178">
        <v>1</v>
      </c>
      <c r="Y91" s="178">
        <v>0</v>
      </c>
      <c r="Z91" s="178">
        <v>0</v>
      </c>
      <c r="AA91" s="178">
        <v>504</v>
      </c>
      <c r="AB91" s="178">
        <v>44</v>
      </c>
      <c r="AC91" s="178">
        <v>0</v>
      </c>
      <c r="AD91" s="178">
        <v>4</v>
      </c>
      <c r="AE91" s="178">
        <v>21</v>
      </c>
      <c r="AF91" s="178">
        <v>3</v>
      </c>
      <c r="AG91" s="178">
        <v>25</v>
      </c>
      <c r="AH91" s="178">
        <v>14</v>
      </c>
      <c r="AI91" s="178">
        <v>9</v>
      </c>
      <c r="AJ91" s="178">
        <v>0</v>
      </c>
      <c r="AK91" s="178">
        <v>24</v>
      </c>
      <c r="AL91" s="178">
        <v>0</v>
      </c>
      <c r="AM91" s="178">
        <v>0</v>
      </c>
      <c r="AN91" s="178">
        <v>1</v>
      </c>
      <c r="AO91" s="178">
        <v>3</v>
      </c>
      <c r="AP91" s="178">
        <v>2</v>
      </c>
      <c r="AQ91" s="178">
        <v>9</v>
      </c>
      <c r="AR91" s="178">
        <v>24</v>
      </c>
      <c r="AS91" s="178">
        <v>21</v>
      </c>
      <c r="AT91" s="178">
        <v>22</v>
      </c>
      <c r="AU91" s="178">
        <v>111</v>
      </c>
      <c r="AV91" s="178">
        <v>57</v>
      </c>
      <c r="AW91" s="178">
        <v>45</v>
      </c>
      <c r="AX91" s="178">
        <v>424</v>
      </c>
      <c r="AY91" s="178">
        <v>88</v>
      </c>
      <c r="AZ91" s="178">
        <v>3</v>
      </c>
      <c r="BA91" s="178">
        <v>12</v>
      </c>
      <c r="BB91" s="178">
        <v>13</v>
      </c>
      <c r="BC91" s="178">
        <v>28</v>
      </c>
      <c r="BD91" s="178">
        <v>126</v>
      </c>
      <c r="BE91" s="178">
        <v>0</v>
      </c>
      <c r="BF91" s="178">
        <v>0</v>
      </c>
      <c r="BG91" s="178">
        <v>19</v>
      </c>
      <c r="BH91" s="178">
        <v>0</v>
      </c>
      <c r="BI91" s="178">
        <v>7</v>
      </c>
      <c r="BJ91" s="178">
        <v>209</v>
      </c>
      <c r="BK91" s="178">
        <v>6</v>
      </c>
      <c r="BL91" s="178">
        <v>340</v>
      </c>
      <c r="BM91" s="178">
        <v>131</v>
      </c>
      <c r="BN91" s="178">
        <v>283</v>
      </c>
      <c r="BO91" s="178">
        <v>66</v>
      </c>
      <c r="BP91" s="178">
        <v>43</v>
      </c>
      <c r="BQ91" s="178">
        <v>2</v>
      </c>
      <c r="BR91" s="178">
        <v>57</v>
      </c>
      <c r="BS91" s="178">
        <v>53</v>
      </c>
      <c r="BT91" s="178">
        <v>1268</v>
      </c>
      <c r="BU91" s="178">
        <v>680</v>
      </c>
      <c r="BV91" s="178">
        <v>40</v>
      </c>
      <c r="BW91" s="178">
        <v>32</v>
      </c>
      <c r="BX91" s="178">
        <v>0</v>
      </c>
      <c r="BY91" s="178">
        <v>14</v>
      </c>
      <c r="BZ91" s="178">
        <v>186</v>
      </c>
      <c r="CA91" s="178">
        <v>0</v>
      </c>
      <c r="CB91" s="178">
        <v>2</v>
      </c>
      <c r="CC91" s="178">
        <v>2</v>
      </c>
      <c r="CD91" s="178">
        <v>3</v>
      </c>
      <c r="CE91" s="178">
        <v>24</v>
      </c>
      <c r="CF91" s="178">
        <v>22</v>
      </c>
      <c r="CG91" s="178">
        <v>24</v>
      </c>
      <c r="CH91" s="178">
        <v>363</v>
      </c>
      <c r="CI91" s="178">
        <v>4120</v>
      </c>
      <c r="CJ91" s="178">
        <v>162</v>
      </c>
      <c r="CK91" s="178">
        <v>25</v>
      </c>
      <c r="CL91" s="178">
        <v>582</v>
      </c>
      <c r="CM91" s="178">
        <v>2371</v>
      </c>
      <c r="CN91" s="178">
        <v>856</v>
      </c>
      <c r="CO91" s="178">
        <v>679</v>
      </c>
      <c r="CP91" s="178">
        <v>1025</v>
      </c>
      <c r="CQ91" s="178">
        <v>89</v>
      </c>
      <c r="CR91" s="178">
        <v>1041</v>
      </c>
      <c r="CS91" s="178">
        <v>189</v>
      </c>
      <c r="CT91" s="178">
        <v>1241</v>
      </c>
      <c r="CU91" s="178">
        <v>54</v>
      </c>
      <c r="CV91" s="178">
        <v>1669</v>
      </c>
      <c r="CW91" s="178">
        <v>33</v>
      </c>
      <c r="CX91" s="178">
        <v>663</v>
      </c>
      <c r="CY91" s="178">
        <v>150</v>
      </c>
      <c r="CZ91" s="178">
        <v>214</v>
      </c>
      <c r="DA91" s="178">
        <v>151</v>
      </c>
      <c r="DB91" s="178">
        <v>958</v>
      </c>
      <c r="DC91" s="178">
        <v>12</v>
      </c>
      <c r="DD91" s="178">
        <v>123</v>
      </c>
      <c r="DE91" s="178">
        <v>0</v>
      </c>
      <c r="DF91" s="266">
        <v>9</v>
      </c>
      <c r="DG91" s="267">
        <v>22653</v>
      </c>
      <c r="DH91" s="178">
        <v>358</v>
      </c>
      <c r="DI91" s="178">
        <v>8340</v>
      </c>
      <c r="DJ91" s="178">
        <v>336</v>
      </c>
      <c r="DK91" s="178">
        <v>0</v>
      </c>
      <c r="DL91" s="178">
        <v>0</v>
      </c>
      <c r="DM91" s="178">
        <v>389</v>
      </c>
      <c r="DN91" s="266">
        <v>-118</v>
      </c>
      <c r="DO91" s="267">
        <v>9305</v>
      </c>
      <c r="DP91" s="267">
        <v>31958</v>
      </c>
      <c r="DQ91" s="266">
        <v>2322</v>
      </c>
      <c r="DR91" s="267">
        <v>11627</v>
      </c>
      <c r="DS91" s="267">
        <v>34280</v>
      </c>
      <c r="DT91" s="178">
        <v>-21928</v>
      </c>
      <c r="DU91" s="267">
        <v>-10301</v>
      </c>
      <c r="DV91" s="267">
        <v>12352</v>
      </c>
    </row>
    <row r="92" spans="1:126">
      <c r="A92" s="268" t="s">
        <v>306</v>
      </c>
      <c r="B92" s="269" t="s">
        <v>64</v>
      </c>
      <c r="C92" s="265">
        <v>0</v>
      </c>
      <c r="D92" s="178">
        <v>0</v>
      </c>
      <c r="E92" s="178">
        <v>0</v>
      </c>
      <c r="F92" s="178">
        <v>0</v>
      </c>
      <c r="G92" s="178">
        <v>0</v>
      </c>
      <c r="H92" s="178">
        <v>0</v>
      </c>
      <c r="I92" s="178">
        <v>0</v>
      </c>
      <c r="J92" s="178">
        <v>0</v>
      </c>
      <c r="K92" s="178">
        <v>0</v>
      </c>
      <c r="L92" s="178">
        <v>0</v>
      </c>
      <c r="M92" s="178">
        <v>0</v>
      </c>
      <c r="N92" s="178">
        <v>0</v>
      </c>
      <c r="O92" s="178">
        <v>0</v>
      </c>
      <c r="P92" s="178">
        <v>0</v>
      </c>
      <c r="Q92" s="178">
        <v>0</v>
      </c>
      <c r="R92" s="178">
        <v>0</v>
      </c>
      <c r="S92" s="178">
        <v>0</v>
      </c>
      <c r="T92" s="178">
        <v>0</v>
      </c>
      <c r="U92" s="178">
        <v>0</v>
      </c>
      <c r="V92" s="178">
        <v>0</v>
      </c>
      <c r="W92" s="178">
        <v>0</v>
      </c>
      <c r="X92" s="178">
        <v>0</v>
      </c>
      <c r="Y92" s="178">
        <v>0</v>
      </c>
      <c r="Z92" s="178">
        <v>0</v>
      </c>
      <c r="AA92" s="178">
        <v>0</v>
      </c>
      <c r="AB92" s="178">
        <v>0</v>
      </c>
      <c r="AC92" s="178">
        <v>0</v>
      </c>
      <c r="AD92" s="178">
        <v>0</v>
      </c>
      <c r="AE92" s="178">
        <v>0</v>
      </c>
      <c r="AF92" s="178">
        <v>0</v>
      </c>
      <c r="AG92" s="178">
        <v>0</v>
      </c>
      <c r="AH92" s="178">
        <v>0</v>
      </c>
      <c r="AI92" s="178">
        <v>0</v>
      </c>
      <c r="AJ92" s="178">
        <v>0</v>
      </c>
      <c r="AK92" s="178">
        <v>0</v>
      </c>
      <c r="AL92" s="178">
        <v>0</v>
      </c>
      <c r="AM92" s="178">
        <v>0</v>
      </c>
      <c r="AN92" s="178">
        <v>0</v>
      </c>
      <c r="AO92" s="178">
        <v>0</v>
      </c>
      <c r="AP92" s="178">
        <v>0</v>
      </c>
      <c r="AQ92" s="178">
        <v>0</v>
      </c>
      <c r="AR92" s="178">
        <v>0</v>
      </c>
      <c r="AS92" s="178">
        <v>0</v>
      </c>
      <c r="AT92" s="178">
        <v>0</v>
      </c>
      <c r="AU92" s="178">
        <v>0</v>
      </c>
      <c r="AV92" s="178">
        <v>0</v>
      </c>
      <c r="AW92" s="178">
        <v>0</v>
      </c>
      <c r="AX92" s="178">
        <v>0</v>
      </c>
      <c r="AY92" s="178">
        <v>0</v>
      </c>
      <c r="AZ92" s="178">
        <v>0</v>
      </c>
      <c r="BA92" s="178">
        <v>0</v>
      </c>
      <c r="BB92" s="178">
        <v>0</v>
      </c>
      <c r="BC92" s="178">
        <v>0</v>
      </c>
      <c r="BD92" s="178">
        <v>0</v>
      </c>
      <c r="BE92" s="178">
        <v>0</v>
      </c>
      <c r="BF92" s="178">
        <v>0</v>
      </c>
      <c r="BG92" s="178">
        <v>0</v>
      </c>
      <c r="BH92" s="178">
        <v>0</v>
      </c>
      <c r="BI92" s="178">
        <v>0</v>
      </c>
      <c r="BJ92" s="178">
        <v>0</v>
      </c>
      <c r="BK92" s="178">
        <v>0</v>
      </c>
      <c r="BL92" s="178">
        <v>0</v>
      </c>
      <c r="BM92" s="178">
        <v>0</v>
      </c>
      <c r="BN92" s="178">
        <v>0</v>
      </c>
      <c r="BO92" s="178">
        <v>0</v>
      </c>
      <c r="BP92" s="178">
        <v>0</v>
      </c>
      <c r="BQ92" s="178">
        <v>0</v>
      </c>
      <c r="BR92" s="178">
        <v>0</v>
      </c>
      <c r="BS92" s="178">
        <v>0</v>
      </c>
      <c r="BT92" s="178">
        <v>0</v>
      </c>
      <c r="BU92" s="178">
        <v>0</v>
      </c>
      <c r="BV92" s="178">
        <v>0</v>
      </c>
      <c r="BW92" s="178">
        <v>0</v>
      </c>
      <c r="BX92" s="178">
        <v>0</v>
      </c>
      <c r="BY92" s="178">
        <v>0</v>
      </c>
      <c r="BZ92" s="178">
        <v>0</v>
      </c>
      <c r="CA92" s="178">
        <v>0</v>
      </c>
      <c r="CB92" s="178">
        <v>0</v>
      </c>
      <c r="CC92" s="178">
        <v>0</v>
      </c>
      <c r="CD92" s="178">
        <v>0</v>
      </c>
      <c r="CE92" s="178">
        <v>0</v>
      </c>
      <c r="CF92" s="178">
        <v>0</v>
      </c>
      <c r="CG92" s="178">
        <v>0</v>
      </c>
      <c r="CH92" s="178">
        <v>0</v>
      </c>
      <c r="CI92" s="178">
        <v>0</v>
      </c>
      <c r="CJ92" s="178">
        <v>0</v>
      </c>
      <c r="CK92" s="178">
        <v>0</v>
      </c>
      <c r="CL92" s="178">
        <v>0</v>
      </c>
      <c r="CM92" s="178">
        <v>0</v>
      </c>
      <c r="CN92" s="178">
        <v>0</v>
      </c>
      <c r="CO92" s="178">
        <v>0</v>
      </c>
      <c r="CP92" s="178">
        <v>0</v>
      </c>
      <c r="CQ92" s="178">
        <v>0</v>
      </c>
      <c r="CR92" s="178">
        <v>0</v>
      </c>
      <c r="CS92" s="178">
        <v>0</v>
      </c>
      <c r="CT92" s="178">
        <v>0</v>
      </c>
      <c r="CU92" s="178">
        <v>0</v>
      </c>
      <c r="CV92" s="178">
        <v>0</v>
      </c>
      <c r="CW92" s="178">
        <v>0</v>
      </c>
      <c r="CX92" s="178">
        <v>0</v>
      </c>
      <c r="CY92" s="178">
        <v>0</v>
      </c>
      <c r="CZ92" s="178">
        <v>0</v>
      </c>
      <c r="DA92" s="178">
        <v>0</v>
      </c>
      <c r="DB92" s="178">
        <v>0</v>
      </c>
      <c r="DC92" s="178">
        <v>0</v>
      </c>
      <c r="DD92" s="178">
        <v>0</v>
      </c>
      <c r="DE92" s="178">
        <v>0</v>
      </c>
      <c r="DF92" s="266">
        <v>5901</v>
      </c>
      <c r="DG92" s="267">
        <v>5901</v>
      </c>
      <c r="DH92" s="178">
        <v>0</v>
      </c>
      <c r="DI92" s="178">
        <v>8188</v>
      </c>
      <c r="DJ92" s="178">
        <v>255506</v>
      </c>
      <c r="DK92" s="178">
        <v>163818</v>
      </c>
      <c r="DL92" s="178">
        <v>0</v>
      </c>
      <c r="DM92" s="178">
        <v>0</v>
      </c>
      <c r="DN92" s="266">
        <v>0</v>
      </c>
      <c r="DO92" s="267">
        <v>427512</v>
      </c>
      <c r="DP92" s="267">
        <v>433413</v>
      </c>
      <c r="DQ92" s="266">
        <v>0</v>
      </c>
      <c r="DR92" s="267">
        <v>427512</v>
      </c>
      <c r="DS92" s="267">
        <v>433413</v>
      </c>
      <c r="DT92" s="178">
        <v>0</v>
      </c>
      <c r="DU92" s="267">
        <v>427512</v>
      </c>
      <c r="DV92" s="267">
        <v>433413</v>
      </c>
    </row>
    <row r="93" spans="1:126">
      <c r="A93" s="268" t="s">
        <v>307</v>
      </c>
      <c r="B93" s="269" t="s">
        <v>65</v>
      </c>
      <c r="C93" s="265">
        <v>0</v>
      </c>
      <c r="D93" s="178">
        <v>0</v>
      </c>
      <c r="E93" s="178">
        <v>0</v>
      </c>
      <c r="F93" s="178">
        <v>7</v>
      </c>
      <c r="G93" s="178">
        <v>0</v>
      </c>
      <c r="H93" s="178">
        <v>0</v>
      </c>
      <c r="I93" s="178">
        <v>2</v>
      </c>
      <c r="J93" s="178">
        <v>54</v>
      </c>
      <c r="K93" s="178">
        <v>5</v>
      </c>
      <c r="L93" s="178">
        <v>0</v>
      </c>
      <c r="M93" s="178">
        <v>0</v>
      </c>
      <c r="N93" s="178">
        <v>0</v>
      </c>
      <c r="O93" s="178">
        <v>2</v>
      </c>
      <c r="P93" s="178">
        <v>1</v>
      </c>
      <c r="Q93" s="178">
        <v>7</v>
      </c>
      <c r="R93" s="178">
        <v>0</v>
      </c>
      <c r="S93" s="178">
        <v>11</v>
      </c>
      <c r="T93" s="178">
        <v>1</v>
      </c>
      <c r="U93" s="178">
        <v>0</v>
      </c>
      <c r="V93" s="178">
        <v>4</v>
      </c>
      <c r="W93" s="178">
        <v>0</v>
      </c>
      <c r="X93" s="178">
        <v>1</v>
      </c>
      <c r="Y93" s="178">
        <v>0</v>
      </c>
      <c r="Z93" s="178">
        <v>0</v>
      </c>
      <c r="AA93" s="178">
        <v>75</v>
      </c>
      <c r="AB93" s="178">
        <v>40</v>
      </c>
      <c r="AC93" s="178">
        <v>0</v>
      </c>
      <c r="AD93" s="178">
        <v>0</v>
      </c>
      <c r="AE93" s="178">
        <v>12</v>
      </c>
      <c r="AF93" s="178">
        <v>0</v>
      </c>
      <c r="AG93" s="178">
        <v>0</v>
      </c>
      <c r="AH93" s="178">
        <v>0</v>
      </c>
      <c r="AI93" s="178">
        <v>6</v>
      </c>
      <c r="AJ93" s="178">
        <v>1</v>
      </c>
      <c r="AK93" s="178">
        <v>4</v>
      </c>
      <c r="AL93" s="178">
        <v>0</v>
      </c>
      <c r="AM93" s="178">
        <v>0</v>
      </c>
      <c r="AN93" s="178">
        <v>4</v>
      </c>
      <c r="AO93" s="178">
        <v>0</v>
      </c>
      <c r="AP93" s="178">
        <v>0</v>
      </c>
      <c r="AQ93" s="178">
        <v>1</v>
      </c>
      <c r="AR93" s="178">
        <v>29</v>
      </c>
      <c r="AS93" s="178">
        <v>9</v>
      </c>
      <c r="AT93" s="178">
        <v>29</v>
      </c>
      <c r="AU93" s="178">
        <v>89</v>
      </c>
      <c r="AV93" s="178">
        <v>22</v>
      </c>
      <c r="AW93" s="178">
        <v>35</v>
      </c>
      <c r="AX93" s="178">
        <v>683</v>
      </c>
      <c r="AY93" s="178">
        <v>99</v>
      </c>
      <c r="AZ93" s="178">
        <v>6</v>
      </c>
      <c r="BA93" s="178">
        <v>11</v>
      </c>
      <c r="BB93" s="178">
        <v>5</v>
      </c>
      <c r="BC93" s="178">
        <v>59</v>
      </c>
      <c r="BD93" s="178">
        <v>14</v>
      </c>
      <c r="BE93" s="178">
        <v>0</v>
      </c>
      <c r="BF93" s="178">
        <v>0</v>
      </c>
      <c r="BG93" s="178">
        <v>31</v>
      </c>
      <c r="BH93" s="178">
        <v>1</v>
      </c>
      <c r="BI93" s="178">
        <v>1</v>
      </c>
      <c r="BJ93" s="178">
        <v>20</v>
      </c>
      <c r="BK93" s="178">
        <v>0</v>
      </c>
      <c r="BL93" s="178">
        <v>53</v>
      </c>
      <c r="BM93" s="178">
        <v>3</v>
      </c>
      <c r="BN93" s="178">
        <v>26</v>
      </c>
      <c r="BO93" s="178">
        <v>10</v>
      </c>
      <c r="BP93" s="178">
        <v>108</v>
      </c>
      <c r="BQ93" s="178">
        <v>6</v>
      </c>
      <c r="BR93" s="178">
        <v>5</v>
      </c>
      <c r="BS93" s="178">
        <v>11</v>
      </c>
      <c r="BT93" s="178">
        <v>131</v>
      </c>
      <c r="BU93" s="178">
        <v>48</v>
      </c>
      <c r="BV93" s="178">
        <v>0</v>
      </c>
      <c r="BW93" s="178">
        <v>0</v>
      </c>
      <c r="BX93" s="178">
        <v>0</v>
      </c>
      <c r="BY93" s="178">
        <v>42</v>
      </c>
      <c r="BZ93" s="178">
        <v>31</v>
      </c>
      <c r="CA93" s="178">
        <v>57</v>
      </c>
      <c r="CB93" s="178">
        <v>1</v>
      </c>
      <c r="CC93" s="178">
        <v>0</v>
      </c>
      <c r="CD93" s="178">
        <v>0</v>
      </c>
      <c r="CE93" s="178">
        <v>3</v>
      </c>
      <c r="CF93" s="178">
        <v>8</v>
      </c>
      <c r="CG93" s="178">
        <v>2</v>
      </c>
      <c r="CH93" s="178">
        <v>708</v>
      </c>
      <c r="CI93" s="178">
        <v>18</v>
      </c>
      <c r="CJ93" s="178">
        <v>146</v>
      </c>
      <c r="CK93" s="178">
        <v>34</v>
      </c>
      <c r="CL93" s="178">
        <v>10</v>
      </c>
      <c r="CM93" s="178">
        <v>55</v>
      </c>
      <c r="CN93" s="178">
        <v>0</v>
      </c>
      <c r="CO93" s="178">
        <v>0</v>
      </c>
      <c r="CP93" s="178">
        <v>46</v>
      </c>
      <c r="CQ93" s="178">
        <v>0</v>
      </c>
      <c r="CR93" s="178">
        <v>16</v>
      </c>
      <c r="CS93" s="178">
        <v>2</v>
      </c>
      <c r="CT93" s="178">
        <v>0</v>
      </c>
      <c r="CU93" s="178">
        <v>30</v>
      </c>
      <c r="CV93" s="178">
        <v>1</v>
      </c>
      <c r="CW93" s="178">
        <v>0</v>
      </c>
      <c r="CX93" s="178">
        <v>113</v>
      </c>
      <c r="CY93" s="178">
        <v>9</v>
      </c>
      <c r="CZ93" s="178">
        <v>63</v>
      </c>
      <c r="DA93" s="178">
        <v>33</v>
      </c>
      <c r="DB93" s="178">
        <v>5</v>
      </c>
      <c r="DC93" s="178">
        <v>3</v>
      </c>
      <c r="DD93" s="178">
        <v>19</v>
      </c>
      <c r="DE93" s="178">
        <v>0</v>
      </c>
      <c r="DF93" s="266">
        <v>140</v>
      </c>
      <c r="DG93" s="267">
        <v>3377</v>
      </c>
      <c r="DH93" s="178">
        <v>0</v>
      </c>
      <c r="DI93" s="178">
        <v>43101</v>
      </c>
      <c r="DJ93" s="178">
        <v>128891</v>
      </c>
      <c r="DK93" s="178">
        <v>26228</v>
      </c>
      <c r="DL93" s="178">
        <v>0</v>
      </c>
      <c r="DM93" s="178">
        <v>0</v>
      </c>
      <c r="DN93" s="266">
        <v>0</v>
      </c>
      <c r="DO93" s="267">
        <v>198220</v>
      </c>
      <c r="DP93" s="267">
        <v>201597</v>
      </c>
      <c r="DQ93" s="266">
        <v>27129</v>
      </c>
      <c r="DR93" s="267">
        <v>225349</v>
      </c>
      <c r="DS93" s="267">
        <v>228726</v>
      </c>
      <c r="DT93" s="178">
        <v>-7409</v>
      </c>
      <c r="DU93" s="267">
        <v>217940</v>
      </c>
      <c r="DV93" s="267">
        <v>221317</v>
      </c>
    </row>
    <row r="94" spans="1:126">
      <c r="A94" s="268" t="s">
        <v>308</v>
      </c>
      <c r="B94" s="269" t="s">
        <v>66</v>
      </c>
      <c r="C94" s="265">
        <v>0</v>
      </c>
      <c r="D94" s="178">
        <v>0</v>
      </c>
      <c r="E94" s="178">
        <v>0</v>
      </c>
      <c r="F94" s="178">
        <v>0</v>
      </c>
      <c r="G94" s="178">
        <v>0</v>
      </c>
      <c r="H94" s="178">
        <v>0</v>
      </c>
      <c r="I94" s="178">
        <v>0</v>
      </c>
      <c r="J94" s="178">
        <v>0</v>
      </c>
      <c r="K94" s="178">
        <v>0</v>
      </c>
      <c r="L94" s="178">
        <v>0</v>
      </c>
      <c r="M94" s="178">
        <v>0</v>
      </c>
      <c r="N94" s="178">
        <v>0</v>
      </c>
      <c r="O94" s="178">
        <v>0</v>
      </c>
      <c r="P94" s="178">
        <v>0</v>
      </c>
      <c r="Q94" s="178">
        <v>0</v>
      </c>
      <c r="R94" s="178">
        <v>0</v>
      </c>
      <c r="S94" s="178">
        <v>0</v>
      </c>
      <c r="T94" s="178">
        <v>0</v>
      </c>
      <c r="U94" s="178">
        <v>0</v>
      </c>
      <c r="V94" s="178">
        <v>0</v>
      </c>
      <c r="W94" s="178">
        <v>0</v>
      </c>
      <c r="X94" s="178">
        <v>0</v>
      </c>
      <c r="Y94" s="178">
        <v>0</v>
      </c>
      <c r="Z94" s="178">
        <v>0</v>
      </c>
      <c r="AA94" s="178">
        <v>0</v>
      </c>
      <c r="AB94" s="178">
        <v>0</v>
      </c>
      <c r="AC94" s="178">
        <v>0</v>
      </c>
      <c r="AD94" s="178">
        <v>0</v>
      </c>
      <c r="AE94" s="178">
        <v>0</v>
      </c>
      <c r="AF94" s="178">
        <v>0</v>
      </c>
      <c r="AG94" s="178">
        <v>0</v>
      </c>
      <c r="AH94" s="178">
        <v>0</v>
      </c>
      <c r="AI94" s="178">
        <v>0</v>
      </c>
      <c r="AJ94" s="178">
        <v>0</v>
      </c>
      <c r="AK94" s="178">
        <v>0</v>
      </c>
      <c r="AL94" s="178">
        <v>0</v>
      </c>
      <c r="AM94" s="178">
        <v>0</v>
      </c>
      <c r="AN94" s="178">
        <v>0</v>
      </c>
      <c r="AO94" s="178">
        <v>0</v>
      </c>
      <c r="AP94" s="178">
        <v>0</v>
      </c>
      <c r="AQ94" s="178">
        <v>0</v>
      </c>
      <c r="AR94" s="178">
        <v>0</v>
      </c>
      <c r="AS94" s="178">
        <v>0</v>
      </c>
      <c r="AT94" s="178">
        <v>0</v>
      </c>
      <c r="AU94" s="178">
        <v>0</v>
      </c>
      <c r="AV94" s="178">
        <v>0</v>
      </c>
      <c r="AW94" s="178">
        <v>0</v>
      </c>
      <c r="AX94" s="178">
        <v>0</v>
      </c>
      <c r="AY94" s="178">
        <v>0</v>
      </c>
      <c r="AZ94" s="178">
        <v>0</v>
      </c>
      <c r="BA94" s="178">
        <v>0</v>
      </c>
      <c r="BB94" s="178">
        <v>0</v>
      </c>
      <c r="BC94" s="178">
        <v>0</v>
      </c>
      <c r="BD94" s="178">
        <v>0</v>
      </c>
      <c r="BE94" s="178">
        <v>0</v>
      </c>
      <c r="BF94" s="178">
        <v>0</v>
      </c>
      <c r="BG94" s="178">
        <v>0</v>
      </c>
      <c r="BH94" s="178">
        <v>0</v>
      </c>
      <c r="BI94" s="178">
        <v>0</v>
      </c>
      <c r="BJ94" s="178">
        <v>0</v>
      </c>
      <c r="BK94" s="178">
        <v>0</v>
      </c>
      <c r="BL94" s="178">
        <v>0</v>
      </c>
      <c r="BM94" s="178">
        <v>0</v>
      </c>
      <c r="BN94" s="178">
        <v>0</v>
      </c>
      <c r="BO94" s="178">
        <v>0</v>
      </c>
      <c r="BP94" s="178">
        <v>0</v>
      </c>
      <c r="BQ94" s="178">
        <v>0</v>
      </c>
      <c r="BR94" s="178">
        <v>0</v>
      </c>
      <c r="BS94" s="178">
        <v>0</v>
      </c>
      <c r="BT94" s="178">
        <v>0</v>
      </c>
      <c r="BU94" s="178">
        <v>0</v>
      </c>
      <c r="BV94" s="178">
        <v>0</v>
      </c>
      <c r="BW94" s="178">
        <v>0</v>
      </c>
      <c r="BX94" s="178">
        <v>0</v>
      </c>
      <c r="BY94" s="178">
        <v>0</v>
      </c>
      <c r="BZ94" s="178">
        <v>0</v>
      </c>
      <c r="CA94" s="178">
        <v>0</v>
      </c>
      <c r="CB94" s="178">
        <v>0</v>
      </c>
      <c r="CC94" s="178">
        <v>0</v>
      </c>
      <c r="CD94" s="178">
        <v>0</v>
      </c>
      <c r="CE94" s="178">
        <v>0</v>
      </c>
      <c r="CF94" s="178">
        <v>0</v>
      </c>
      <c r="CG94" s="178">
        <v>0</v>
      </c>
      <c r="CH94" s="178">
        <v>0</v>
      </c>
      <c r="CI94" s="178">
        <v>0</v>
      </c>
      <c r="CJ94" s="178">
        <v>0</v>
      </c>
      <c r="CK94" s="178">
        <v>0</v>
      </c>
      <c r="CL94" s="178">
        <v>0</v>
      </c>
      <c r="CM94" s="178">
        <v>0</v>
      </c>
      <c r="CN94" s="178">
        <v>0</v>
      </c>
      <c r="CO94" s="178">
        <v>0</v>
      </c>
      <c r="CP94" s="178">
        <v>0</v>
      </c>
      <c r="CQ94" s="178">
        <v>0</v>
      </c>
      <c r="CR94" s="178">
        <v>0</v>
      </c>
      <c r="CS94" s="178">
        <v>0</v>
      </c>
      <c r="CT94" s="178">
        <v>0</v>
      </c>
      <c r="CU94" s="178">
        <v>0</v>
      </c>
      <c r="CV94" s="178">
        <v>0</v>
      </c>
      <c r="CW94" s="178">
        <v>0</v>
      </c>
      <c r="CX94" s="178">
        <v>0</v>
      </c>
      <c r="CY94" s="178">
        <v>0</v>
      </c>
      <c r="CZ94" s="178">
        <v>0</v>
      </c>
      <c r="DA94" s="178">
        <v>0</v>
      </c>
      <c r="DB94" s="178">
        <v>0</v>
      </c>
      <c r="DC94" s="178">
        <v>0</v>
      </c>
      <c r="DD94" s="178">
        <v>0</v>
      </c>
      <c r="DE94" s="178">
        <v>0</v>
      </c>
      <c r="DF94" s="266">
        <v>0</v>
      </c>
      <c r="DG94" s="267">
        <v>0</v>
      </c>
      <c r="DH94" s="178">
        <v>0</v>
      </c>
      <c r="DI94" s="178">
        <v>1793</v>
      </c>
      <c r="DJ94" s="178">
        <v>3975</v>
      </c>
      <c r="DK94" s="178">
        <v>31240</v>
      </c>
      <c r="DL94" s="178">
        <v>36155</v>
      </c>
      <c r="DM94" s="178">
        <v>12196</v>
      </c>
      <c r="DN94" s="266">
        <v>0</v>
      </c>
      <c r="DO94" s="267">
        <v>85359</v>
      </c>
      <c r="DP94" s="267">
        <v>85359</v>
      </c>
      <c r="DQ94" s="266">
        <v>0</v>
      </c>
      <c r="DR94" s="267">
        <v>85359</v>
      </c>
      <c r="DS94" s="267">
        <v>85359</v>
      </c>
      <c r="DT94" s="178">
        <v>-2861</v>
      </c>
      <c r="DU94" s="267">
        <v>82498</v>
      </c>
      <c r="DV94" s="267">
        <v>82498</v>
      </c>
    </row>
    <row r="95" spans="1:126">
      <c r="A95" s="268" t="s">
        <v>309</v>
      </c>
      <c r="B95" s="269" t="s">
        <v>310</v>
      </c>
      <c r="C95" s="265">
        <v>0</v>
      </c>
      <c r="D95" s="178">
        <v>0</v>
      </c>
      <c r="E95" s="178">
        <v>0</v>
      </c>
      <c r="F95" s="178">
        <v>0</v>
      </c>
      <c r="G95" s="178">
        <v>0</v>
      </c>
      <c r="H95" s="178">
        <v>0</v>
      </c>
      <c r="I95" s="178">
        <v>0</v>
      </c>
      <c r="J95" s="178">
        <v>0</v>
      </c>
      <c r="K95" s="178">
        <v>0</v>
      </c>
      <c r="L95" s="178">
        <v>0</v>
      </c>
      <c r="M95" s="178">
        <v>0</v>
      </c>
      <c r="N95" s="178">
        <v>0</v>
      </c>
      <c r="O95" s="178">
        <v>0</v>
      </c>
      <c r="P95" s="178">
        <v>0</v>
      </c>
      <c r="Q95" s="178">
        <v>0</v>
      </c>
      <c r="R95" s="178">
        <v>0</v>
      </c>
      <c r="S95" s="178">
        <v>0</v>
      </c>
      <c r="T95" s="178">
        <v>0</v>
      </c>
      <c r="U95" s="178">
        <v>0</v>
      </c>
      <c r="V95" s="178">
        <v>0</v>
      </c>
      <c r="W95" s="178">
        <v>0</v>
      </c>
      <c r="X95" s="178">
        <v>0</v>
      </c>
      <c r="Y95" s="178">
        <v>0</v>
      </c>
      <c r="Z95" s="178">
        <v>0</v>
      </c>
      <c r="AA95" s="178">
        <v>0</v>
      </c>
      <c r="AB95" s="178">
        <v>0</v>
      </c>
      <c r="AC95" s="178">
        <v>0</v>
      </c>
      <c r="AD95" s="178">
        <v>0</v>
      </c>
      <c r="AE95" s="178">
        <v>0</v>
      </c>
      <c r="AF95" s="178">
        <v>0</v>
      </c>
      <c r="AG95" s="178">
        <v>0</v>
      </c>
      <c r="AH95" s="178">
        <v>0</v>
      </c>
      <c r="AI95" s="178">
        <v>0</v>
      </c>
      <c r="AJ95" s="178">
        <v>0</v>
      </c>
      <c r="AK95" s="178">
        <v>0</v>
      </c>
      <c r="AL95" s="178">
        <v>0</v>
      </c>
      <c r="AM95" s="178">
        <v>0</v>
      </c>
      <c r="AN95" s="178">
        <v>0</v>
      </c>
      <c r="AO95" s="178">
        <v>0</v>
      </c>
      <c r="AP95" s="178">
        <v>0</v>
      </c>
      <c r="AQ95" s="178">
        <v>0</v>
      </c>
      <c r="AR95" s="178">
        <v>0</v>
      </c>
      <c r="AS95" s="178">
        <v>0</v>
      </c>
      <c r="AT95" s="178">
        <v>0</v>
      </c>
      <c r="AU95" s="178">
        <v>0</v>
      </c>
      <c r="AV95" s="178">
        <v>0</v>
      </c>
      <c r="AW95" s="178">
        <v>0</v>
      </c>
      <c r="AX95" s="178">
        <v>0</v>
      </c>
      <c r="AY95" s="178">
        <v>0</v>
      </c>
      <c r="AZ95" s="178">
        <v>0</v>
      </c>
      <c r="BA95" s="178">
        <v>0</v>
      </c>
      <c r="BB95" s="178">
        <v>0</v>
      </c>
      <c r="BC95" s="178">
        <v>0</v>
      </c>
      <c r="BD95" s="178">
        <v>0</v>
      </c>
      <c r="BE95" s="178">
        <v>0</v>
      </c>
      <c r="BF95" s="178">
        <v>0</v>
      </c>
      <c r="BG95" s="178">
        <v>0</v>
      </c>
      <c r="BH95" s="178">
        <v>0</v>
      </c>
      <c r="BI95" s="178">
        <v>0</v>
      </c>
      <c r="BJ95" s="178">
        <v>0</v>
      </c>
      <c r="BK95" s="178">
        <v>0</v>
      </c>
      <c r="BL95" s="178">
        <v>0</v>
      </c>
      <c r="BM95" s="178">
        <v>0</v>
      </c>
      <c r="BN95" s="178">
        <v>0</v>
      </c>
      <c r="BO95" s="178">
        <v>0</v>
      </c>
      <c r="BP95" s="178">
        <v>0</v>
      </c>
      <c r="BQ95" s="178">
        <v>0</v>
      </c>
      <c r="BR95" s="178">
        <v>0</v>
      </c>
      <c r="BS95" s="178">
        <v>0</v>
      </c>
      <c r="BT95" s="178">
        <v>0</v>
      </c>
      <c r="BU95" s="178">
        <v>0</v>
      </c>
      <c r="BV95" s="178">
        <v>0</v>
      </c>
      <c r="BW95" s="178">
        <v>0</v>
      </c>
      <c r="BX95" s="178">
        <v>0</v>
      </c>
      <c r="BY95" s="178">
        <v>0</v>
      </c>
      <c r="BZ95" s="178">
        <v>0</v>
      </c>
      <c r="CA95" s="178">
        <v>0</v>
      </c>
      <c r="CB95" s="178">
        <v>0</v>
      </c>
      <c r="CC95" s="178">
        <v>0</v>
      </c>
      <c r="CD95" s="178">
        <v>0</v>
      </c>
      <c r="CE95" s="178">
        <v>0</v>
      </c>
      <c r="CF95" s="178">
        <v>0</v>
      </c>
      <c r="CG95" s="178">
        <v>0</v>
      </c>
      <c r="CH95" s="178">
        <v>0</v>
      </c>
      <c r="CI95" s="178">
        <v>0</v>
      </c>
      <c r="CJ95" s="178">
        <v>0</v>
      </c>
      <c r="CK95" s="178">
        <v>0</v>
      </c>
      <c r="CL95" s="178">
        <v>0</v>
      </c>
      <c r="CM95" s="178">
        <v>0</v>
      </c>
      <c r="CN95" s="178">
        <v>0</v>
      </c>
      <c r="CO95" s="178">
        <v>0</v>
      </c>
      <c r="CP95" s="178">
        <v>3692</v>
      </c>
      <c r="CQ95" s="178">
        <v>0</v>
      </c>
      <c r="CR95" s="178">
        <v>0</v>
      </c>
      <c r="CS95" s="178">
        <v>70</v>
      </c>
      <c r="CT95" s="178">
        <v>0</v>
      </c>
      <c r="CU95" s="178">
        <v>0</v>
      </c>
      <c r="CV95" s="178">
        <v>0</v>
      </c>
      <c r="CW95" s="178">
        <v>0</v>
      </c>
      <c r="CX95" s="178">
        <v>0</v>
      </c>
      <c r="CY95" s="178">
        <v>0</v>
      </c>
      <c r="CZ95" s="178">
        <v>0</v>
      </c>
      <c r="DA95" s="178">
        <v>0</v>
      </c>
      <c r="DB95" s="178">
        <v>0</v>
      </c>
      <c r="DC95" s="178">
        <v>0</v>
      </c>
      <c r="DD95" s="178">
        <v>0</v>
      </c>
      <c r="DE95" s="178">
        <v>0</v>
      </c>
      <c r="DF95" s="266">
        <v>0</v>
      </c>
      <c r="DG95" s="267">
        <v>3762</v>
      </c>
      <c r="DH95" s="178">
        <v>1787</v>
      </c>
      <c r="DI95" s="178">
        <v>55170</v>
      </c>
      <c r="DJ95" s="178">
        <v>326484</v>
      </c>
      <c r="DK95" s="178">
        <v>0</v>
      </c>
      <c r="DL95" s="178">
        <v>0</v>
      </c>
      <c r="DM95" s="178">
        <v>0</v>
      </c>
      <c r="DN95" s="266">
        <v>0</v>
      </c>
      <c r="DO95" s="267">
        <v>383441</v>
      </c>
      <c r="DP95" s="267">
        <v>387203</v>
      </c>
      <c r="DQ95" s="266">
        <v>25226</v>
      </c>
      <c r="DR95" s="267">
        <v>408667</v>
      </c>
      <c r="DS95" s="267">
        <v>412429</v>
      </c>
      <c r="DT95" s="178">
        <v>-13927</v>
      </c>
      <c r="DU95" s="267">
        <v>394740</v>
      </c>
      <c r="DV95" s="267">
        <v>398502</v>
      </c>
    </row>
    <row r="96" spans="1:126">
      <c r="A96" s="268" t="s">
        <v>311</v>
      </c>
      <c r="B96" s="269" t="s">
        <v>312</v>
      </c>
      <c r="C96" s="265">
        <v>0</v>
      </c>
      <c r="D96" s="178">
        <v>0</v>
      </c>
      <c r="E96" s="178">
        <v>0</v>
      </c>
      <c r="F96" s="178">
        <v>0</v>
      </c>
      <c r="G96" s="178">
        <v>0</v>
      </c>
      <c r="H96" s="178">
        <v>0</v>
      </c>
      <c r="I96" s="178">
        <v>0</v>
      </c>
      <c r="J96" s="178">
        <v>0</v>
      </c>
      <c r="K96" s="178">
        <v>0</v>
      </c>
      <c r="L96" s="178">
        <v>0</v>
      </c>
      <c r="M96" s="178">
        <v>0</v>
      </c>
      <c r="N96" s="178">
        <v>0</v>
      </c>
      <c r="O96" s="178">
        <v>0</v>
      </c>
      <c r="P96" s="178">
        <v>0</v>
      </c>
      <c r="Q96" s="178">
        <v>0</v>
      </c>
      <c r="R96" s="178">
        <v>0</v>
      </c>
      <c r="S96" s="178">
        <v>0</v>
      </c>
      <c r="T96" s="178">
        <v>0</v>
      </c>
      <c r="U96" s="178">
        <v>0</v>
      </c>
      <c r="V96" s="178">
        <v>0</v>
      </c>
      <c r="W96" s="178">
        <v>0</v>
      </c>
      <c r="X96" s="178">
        <v>0</v>
      </c>
      <c r="Y96" s="178">
        <v>0</v>
      </c>
      <c r="Z96" s="178">
        <v>0</v>
      </c>
      <c r="AA96" s="178">
        <v>4</v>
      </c>
      <c r="AB96" s="178">
        <v>0</v>
      </c>
      <c r="AC96" s="178">
        <v>0</v>
      </c>
      <c r="AD96" s="178">
        <v>0</v>
      </c>
      <c r="AE96" s="178">
        <v>0</v>
      </c>
      <c r="AF96" s="178">
        <v>0</v>
      </c>
      <c r="AG96" s="178">
        <v>0</v>
      </c>
      <c r="AH96" s="178">
        <v>0</v>
      </c>
      <c r="AI96" s="178">
        <v>0</v>
      </c>
      <c r="AJ96" s="178">
        <v>0</v>
      </c>
      <c r="AK96" s="178">
        <v>0</v>
      </c>
      <c r="AL96" s="178">
        <v>0</v>
      </c>
      <c r="AM96" s="178">
        <v>0</v>
      </c>
      <c r="AN96" s="178">
        <v>0</v>
      </c>
      <c r="AO96" s="178">
        <v>0</v>
      </c>
      <c r="AP96" s="178">
        <v>0</v>
      </c>
      <c r="AQ96" s="178">
        <v>0</v>
      </c>
      <c r="AR96" s="178">
        <v>0</v>
      </c>
      <c r="AS96" s="178">
        <v>0</v>
      </c>
      <c r="AT96" s="178">
        <v>0</v>
      </c>
      <c r="AU96" s="178">
        <v>0</v>
      </c>
      <c r="AV96" s="178">
        <v>0</v>
      </c>
      <c r="AW96" s="178">
        <v>0</v>
      </c>
      <c r="AX96" s="178">
        <v>0</v>
      </c>
      <c r="AY96" s="178">
        <v>0</v>
      </c>
      <c r="AZ96" s="178">
        <v>0</v>
      </c>
      <c r="BA96" s="178">
        <v>0</v>
      </c>
      <c r="BB96" s="178">
        <v>0</v>
      </c>
      <c r="BC96" s="178">
        <v>0</v>
      </c>
      <c r="BD96" s="178">
        <v>0</v>
      </c>
      <c r="BE96" s="178">
        <v>0</v>
      </c>
      <c r="BF96" s="178">
        <v>0</v>
      </c>
      <c r="BG96" s="178">
        <v>0</v>
      </c>
      <c r="BH96" s="178">
        <v>0</v>
      </c>
      <c r="BI96" s="178">
        <v>0</v>
      </c>
      <c r="BJ96" s="178">
        <v>0</v>
      </c>
      <c r="BK96" s="178">
        <v>0</v>
      </c>
      <c r="BL96" s="178">
        <v>0</v>
      </c>
      <c r="BM96" s="178">
        <v>0</v>
      </c>
      <c r="BN96" s="178">
        <v>0</v>
      </c>
      <c r="BO96" s="178">
        <v>0</v>
      </c>
      <c r="BP96" s="178">
        <v>0</v>
      </c>
      <c r="BQ96" s="178">
        <v>0</v>
      </c>
      <c r="BR96" s="178">
        <v>6</v>
      </c>
      <c r="BS96" s="178">
        <v>0</v>
      </c>
      <c r="BT96" s="178">
        <v>12</v>
      </c>
      <c r="BU96" s="178">
        <v>26</v>
      </c>
      <c r="BV96" s="178">
        <v>1</v>
      </c>
      <c r="BW96" s="178">
        <v>2</v>
      </c>
      <c r="BX96" s="178">
        <v>0</v>
      </c>
      <c r="BY96" s="178">
        <v>0</v>
      </c>
      <c r="BZ96" s="178">
        <v>0</v>
      </c>
      <c r="CA96" s="178">
        <v>0</v>
      </c>
      <c r="CB96" s="178">
        <v>0</v>
      </c>
      <c r="CC96" s="178">
        <v>0</v>
      </c>
      <c r="CD96" s="178">
        <v>0</v>
      </c>
      <c r="CE96" s="178">
        <v>110</v>
      </c>
      <c r="CF96" s="178">
        <v>10</v>
      </c>
      <c r="CG96" s="178">
        <v>0</v>
      </c>
      <c r="CH96" s="178">
        <v>65</v>
      </c>
      <c r="CI96" s="178">
        <v>8</v>
      </c>
      <c r="CJ96" s="178">
        <v>3</v>
      </c>
      <c r="CK96" s="178">
        <v>1</v>
      </c>
      <c r="CL96" s="178">
        <v>1</v>
      </c>
      <c r="CM96" s="178">
        <v>8</v>
      </c>
      <c r="CN96" s="178">
        <v>2</v>
      </c>
      <c r="CO96" s="178">
        <v>0</v>
      </c>
      <c r="CP96" s="178">
        <v>3090</v>
      </c>
      <c r="CQ96" s="178">
        <v>976</v>
      </c>
      <c r="CR96" s="178">
        <v>203</v>
      </c>
      <c r="CS96" s="178">
        <v>108</v>
      </c>
      <c r="CT96" s="178">
        <v>0</v>
      </c>
      <c r="CU96" s="178">
        <v>0</v>
      </c>
      <c r="CV96" s="178">
        <v>0</v>
      </c>
      <c r="CW96" s="178">
        <v>0</v>
      </c>
      <c r="CX96" s="178">
        <v>8</v>
      </c>
      <c r="CY96" s="178">
        <v>0</v>
      </c>
      <c r="CZ96" s="178">
        <v>45</v>
      </c>
      <c r="DA96" s="178">
        <v>0</v>
      </c>
      <c r="DB96" s="178">
        <v>2</v>
      </c>
      <c r="DC96" s="178">
        <v>14</v>
      </c>
      <c r="DD96" s="178">
        <v>2</v>
      </c>
      <c r="DE96" s="178">
        <v>0</v>
      </c>
      <c r="DF96" s="266">
        <v>7</v>
      </c>
      <c r="DG96" s="267">
        <v>4714</v>
      </c>
      <c r="DH96" s="178">
        <v>1686</v>
      </c>
      <c r="DI96" s="178">
        <v>2173</v>
      </c>
      <c r="DJ96" s="178">
        <v>12301</v>
      </c>
      <c r="DK96" s="178">
        <v>33</v>
      </c>
      <c r="DL96" s="178">
        <v>0</v>
      </c>
      <c r="DM96" s="178">
        <v>0</v>
      </c>
      <c r="DN96" s="266">
        <v>0</v>
      </c>
      <c r="DO96" s="267">
        <v>16193</v>
      </c>
      <c r="DP96" s="267">
        <v>20907</v>
      </c>
      <c r="DQ96" s="266">
        <v>0</v>
      </c>
      <c r="DR96" s="267">
        <v>16193</v>
      </c>
      <c r="DS96" s="267">
        <v>20907</v>
      </c>
      <c r="DT96" s="178">
        <v>0</v>
      </c>
      <c r="DU96" s="267">
        <v>16193</v>
      </c>
      <c r="DV96" s="267">
        <v>20907</v>
      </c>
    </row>
    <row r="97" spans="1:126">
      <c r="A97" s="268" t="s">
        <v>313</v>
      </c>
      <c r="B97" s="269" t="s">
        <v>314</v>
      </c>
      <c r="C97" s="265">
        <v>0</v>
      </c>
      <c r="D97" s="178">
        <v>0</v>
      </c>
      <c r="E97" s="178">
        <v>0</v>
      </c>
      <c r="F97" s="178">
        <v>0</v>
      </c>
      <c r="G97" s="178">
        <v>0</v>
      </c>
      <c r="H97" s="178">
        <v>0</v>
      </c>
      <c r="I97" s="178">
        <v>0</v>
      </c>
      <c r="J97" s="178">
        <v>0</v>
      </c>
      <c r="K97" s="178">
        <v>0</v>
      </c>
      <c r="L97" s="178">
        <v>0</v>
      </c>
      <c r="M97" s="178">
        <v>0</v>
      </c>
      <c r="N97" s="178">
        <v>0</v>
      </c>
      <c r="O97" s="178">
        <v>0</v>
      </c>
      <c r="P97" s="178">
        <v>0</v>
      </c>
      <c r="Q97" s="178">
        <v>0</v>
      </c>
      <c r="R97" s="178">
        <v>0</v>
      </c>
      <c r="S97" s="178">
        <v>0</v>
      </c>
      <c r="T97" s="178">
        <v>0</v>
      </c>
      <c r="U97" s="178">
        <v>0</v>
      </c>
      <c r="V97" s="178">
        <v>0</v>
      </c>
      <c r="W97" s="178">
        <v>0</v>
      </c>
      <c r="X97" s="178">
        <v>0</v>
      </c>
      <c r="Y97" s="178">
        <v>0</v>
      </c>
      <c r="Z97" s="178">
        <v>0</v>
      </c>
      <c r="AA97" s="178">
        <v>0</v>
      </c>
      <c r="AB97" s="178">
        <v>0</v>
      </c>
      <c r="AC97" s="178">
        <v>0</v>
      </c>
      <c r="AD97" s="178">
        <v>0</v>
      </c>
      <c r="AE97" s="178">
        <v>0</v>
      </c>
      <c r="AF97" s="178">
        <v>0</v>
      </c>
      <c r="AG97" s="178">
        <v>0</v>
      </c>
      <c r="AH97" s="178">
        <v>0</v>
      </c>
      <c r="AI97" s="178">
        <v>0</v>
      </c>
      <c r="AJ97" s="178">
        <v>0</v>
      </c>
      <c r="AK97" s="178">
        <v>0</v>
      </c>
      <c r="AL97" s="178">
        <v>0</v>
      </c>
      <c r="AM97" s="178">
        <v>0</v>
      </c>
      <c r="AN97" s="178">
        <v>0</v>
      </c>
      <c r="AO97" s="178">
        <v>0</v>
      </c>
      <c r="AP97" s="178">
        <v>0</v>
      </c>
      <c r="AQ97" s="178">
        <v>0</v>
      </c>
      <c r="AR97" s="178">
        <v>0</v>
      </c>
      <c r="AS97" s="178">
        <v>0</v>
      </c>
      <c r="AT97" s="178">
        <v>0</v>
      </c>
      <c r="AU97" s="178">
        <v>0</v>
      </c>
      <c r="AV97" s="178">
        <v>0</v>
      </c>
      <c r="AW97" s="178">
        <v>0</v>
      </c>
      <c r="AX97" s="178">
        <v>0</v>
      </c>
      <c r="AY97" s="178">
        <v>0</v>
      </c>
      <c r="AZ97" s="178">
        <v>0</v>
      </c>
      <c r="BA97" s="178">
        <v>0</v>
      </c>
      <c r="BB97" s="178">
        <v>0</v>
      </c>
      <c r="BC97" s="178">
        <v>0</v>
      </c>
      <c r="BD97" s="178">
        <v>0</v>
      </c>
      <c r="BE97" s="178">
        <v>0</v>
      </c>
      <c r="BF97" s="178">
        <v>0</v>
      </c>
      <c r="BG97" s="178">
        <v>0</v>
      </c>
      <c r="BH97" s="178">
        <v>0</v>
      </c>
      <c r="BI97" s="178">
        <v>0</v>
      </c>
      <c r="BJ97" s="178">
        <v>0</v>
      </c>
      <c r="BK97" s="178">
        <v>0</v>
      </c>
      <c r="BL97" s="178">
        <v>0</v>
      </c>
      <c r="BM97" s="178">
        <v>0</v>
      </c>
      <c r="BN97" s="178">
        <v>0</v>
      </c>
      <c r="BO97" s="178">
        <v>0</v>
      </c>
      <c r="BP97" s="178">
        <v>0</v>
      </c>
      <c r="BQ97" s="178">
        <v>0</v>
      </c>
      <c r="BR97" s="178">
        <v>0</v>
      </c>
      <c r="BS97" s="178">
        <v>0</v>
      </c>
      <c r="BT97" s="178">
        <v>0</v>
      </c>
      <c r="BU97" s="178">
        <v>0</v>
      </c>
      <c r="BV97" s="178">
        <v>0</v>
      </c>
      <c r="BW97" s="178">
        <v>0</v>
      </c>
      <c r="BX97" s="178">
        <v>0</v>
      </c>
      <c r="BY97" s="178">
        <v>0</v>
      </c>
      <c r="BZ97" s="178">
        <v>0</v>
      </c>
      <c r="CA97" s="178">
        <v>0</v>
      </c>
      <c r="CB97" s="178">
        <v>0</v>
      </c>
      <c r="CC97" s="178">
        <v>0</v>
      </c>
      <c r="CD97" s="178">
        <v>0</v>
      </c>
      <c r="CE97" s="178">
        <v>0</v>
      </c>
      <c r="CF97" s="178">
        <v>0</v>
      </c>
      <c r="CG97" s="178">
        <v>0</v>
      </c>
      <c r="CH97" s="178">
        <v>0</v>
      </c>
      <c r="CI97" s="178">
        <v>0</v>
      </c>
      <c r="CJ97" s="178">
        <v>0</v>
      </c>
      <c r="CK97" s="178">
        <v>0</v>
      </c>
      <c r="CL97" s="178">
        <v>0</v>
      </c>
      <c r="CM97" s="178">
        <v>0</v>
      </c>
      <c r="CN97" s="178">
        <v>0</v>
      </c>
      <c r="CO97" s="178">
        <v>0</v>
      </c>
      <c r="CP97" s="178">
        <v>0</v>
      </c>
      <c r="CQ97" s="178">
        <v>0</v>
      </c>
      <c r="CR97" s="178">
        <v>0</v>
      </c>
      <c r="CS97" s="178">
        <v>0</v>
      </c>
      <c r="CT97" s="178">
        <v>0</v>
      </c>
      <c r="CU97" s="178">
        <v>0</v>
      </c>
      <c r="CV97" s="178">
        <v>0</v>
      </c>
      <c r="CW97" s="178">
        <v>0</v>
      </c>
      <c r="CX97" s="178">
        <v>0</v>
      </c>
      <c r="CY97" s="178">
        <v>0</v>
      </c>
      <c r="CZ97" s="178">
        <v>0</v>
      </c>
      <c r="DA97" s="178">
        <v>0</v>
      </c>
      <c r="DB97" s="178">
        <v>0</v>
      </c>
      <c r="DC97" s="178">
        <v>0</v>
      </c>
      <c r="DD97" s="178">
        <v>0</v>
      </c>
      <c r="DE97" s="178">
        <v>0</v>
      </c>
      <c r="DF97" s="266">
        <v>0</v>
      </c>
      <c r="DG97" s="267">
        <v>0</v>
      </c>
      <c r="DH97" s="178">
        <v>1750</v>
      </c>
      <c r="DI97" s="178">
        <v>65463</v>
      </c>
      <c r="DJ97" s="178">
        <v>43546</v>
      </c>
      <c r="DK97" s="178">
        <v>359</v>
      </c>
      <c r="DL97" s="178">
        <v>0</v>
      </c>
      <c r="DM97" s="178">
        <v>0</v>
      </c>
      <c r="DN97" s="266">
        <v>0</v>
      </c>
      <c r="DO97" s="267">
        <v>111118</v>
      </c>
      <c r="DP97" s="267">
        <v>111118</v>
      </c>
      <c r="DQ97" s="266">
        <v>0</v>
      </c>
      <c r="DR97" s="267">
        <v>111118</v>
      </c>
      <c r="DS97" s="267">
        <v>111118</v>
      </c>
      <c r="DT97" s="178">
        <v>0</v>
      </c>
      <c r="DU97" s="267">
        <v>111118</v>
      </c>
      <c r="DV97" s="267">
        <v>111118</v>
      </c>
    </row>
    <row r="98" spans="1:126">
      <c r="A98" s="268" t="s">
        <v>315</v>
      </c>
      <c r="B98" s="269" t="s">
        <v>67</v>
      </c>
      <c r="C98" s="265">
        <v>0</v>
      </c>
      <c r="D98" s="178">
        <v>0</v>
      </c>
      <c r="E98" s="178">
        <v>0</v>
      </c>
      <c r="F98" s="178">
        <v>0</v>
      </c>
      <c r="G98" s="178">
        <v>0</v>
      </c>
      <c r="H98" s="178">
        <v>0</v>
      </c>
      <c r="I98" s="178">
        <v>0</v>
      </c>
      <c r="J98" s="178">
        <v>0</v>
      </c>
      <c r="K98" s="178">
        <v>0</v>
      </c>
      <c r="L98" s="178">
        <v>0</v>
      </c>
      <c r="M98" s="178">
        <v>0</v>
      </c>
      <c r="N98" s="178">
        <v>0</v>
      </c>
      <c r="O98" s="178">
        <v>0</v>
      </c>
      <c r="P98" s="178">
        <v>0</v>
      </c>
      <c r="Q98" s="178">
        <v>0</v>
      </c>
      <c r="R98" s="178">
        <v>0</v>
      </c>
      <c r="S98" s="178">
        <v>0</v>
      </c>
      <c r="T98" s="178">
        <v>0</v>
      </c>
      <c r="U98" s="178">
        <v>0</v>
      </c>
      <c r="V98" s="178">
        <v>0</v>
      </c>
      <c r="W98" s="178">
        <v>0</v>
      </c>
      <c r="X98" s="178">
        <v>0</v>
      </c>
      <c r="Y98" s="178">
        <v>0</v>
      </c>
      <c r="Z98" s="178">
        <v>0</v>
      </c>
      <c r="AA98" s="178">
        <v>0</v>
      </c>
      <c r="AB98" s="178">
        <v>0</v>
      </c>
      <c r="AC98" s="178">
        <v>0</v>
      </c>
      <c r="AD98" s="178">
        <v>0</v>
      </c>
      <c r="AE98" s="178">
        <v>0</v>
      </c>
      <c r="AF98" s="178">
        <v>0</v>
      </c>
      <c r="AG98" s="178">
        <v>0</v>
      </c>
      <c r="AH98" s="178">
        <v>0</v>
      </c>
      <c r="AI98" s="178">
        <v>0</v>
      </c>
      <c r="AJ98" s="178">
        <v>0</v>
      </c>
      <c r="AK98" s="178">
        <v>0</v>
      </c>
      <c r="AL98" s="178">
        <v>0</v>
      </c>
      <c r="AM98" s="178">
        <v>0</v>
      </c>
      <c r="AN98" s="178">
        <v>0</v>
      </c>
      <c r="AO98" s="178">
        <v>0</v>
      </c>
      <c r="AP98" s="178">
        <v>0</v>
      </c>
      <c r="AQ98" s="178">
        <v>0</v>
      </c>
      <c r="AR98" s="178">
        <v>0</v>
      </c>
      <c r="AS98" s="178">
        <v>0</v>
      </c>
      <c r="AT98" s="178">
        <v>0</v>
      </c>
      <c r="AU98" s="178">
        <v>0</v>
      </c>
      <c r="AV98" s="178">
        <v>0</v>
      </c>
      <c r="AW98" s="178">
        <v>0</v>
      </c>
      <c r="AX98" s="178">
        <v>0</v>
      </c>
      <c r="AY98" s="178">
        <v>0</v>
      </c>
      <c r="AZ98" s="178">
        <v>0</v>
      </c>
      <c r="BA98" s="178">
        <v>0</v>
      </c>
      <c r="BB98" s="178">
        <v>0</v>
      </c>
      <c r="BC98" s="178">
        <v>0</v>
      </c>
      <c r="BD98" s="178">
        <v>0</v>
      </c>
      <c r="BE98" s="178">
        <v>0</v>
      </c>
      <c r="BF98" s="178">
        <v>0</v>
      </c>
      <c r="BG98" s="178">
        <v>0</v>
      </c>
      <c r="BH98" s="178">
        <v>0</v>
      </c>
      <c r="BI98" s="178">
        <v>0</v>
      </c>
      <c r="BJ98" s="178">
        <v>0</v>
      </c>
      <c r="BK98" s="178">
        <v>0</v>
      </c>
      <c r="BL98" s="178">
        <v>0</v>
      </c>
      <c r="BM98" s="178">
        <v>0</v>
      </c>
      <c r="BN98" s="178">
        <v>0</v>
      </c>
      <c r="BO98" s="178">
        <v>0</v>
      </c>
      <c r="BP98" s="178">
        <v>0</v>
      </c>
      <c r="BQ98" s="178">
        <v>0</v>
      </c>
      <c r="BR98" s="178">
        <v>0</v>
      </c>
      <c r="BS98" s="178">
        <v>0</v>
      </c>
      <c r="BT98" s="178">
        <v>0</v>
      </c>
      <c r="BU98" s="178">
        <v>0</v>
      </c>
      <c r="BV98" s="178">
        <v>0</v>
      </c>
      <c r="BW98" s="178">
        <v>0</v>
      </c>
      <c r="BX98" s="178">
        <v>0</v>
      </c>
      <c r="BY98" s="178">
        <v>0</v>
      </c>
      <c r="BZ98" s="178">
        <v>0</v>
      </c>
      <c r="CA98" s="178">
        <v>0</v>
      </c>
      <c r="CB98" s="178">
        <v>0</v>
      </c>
      <c r="CC98" s="178">
        <v>0</v>
      </c>
      <c r="CD98" s="178">
        <v>0</v>
      </c>
      <c r="CE98" s="178">
        <v>0</v>
      </c>
      <c r="CF98" s="178">
        <v>0</v>
      </c>
      <c r="CG98" s="178">
        <v>0</v>
      </c>
      <c r="CH98" s="178">
        <v>0</v>
      </c>
      <c r="CI98" s="178">
        <v>0</v>
      </c>
      <c r="CJ98" s="178">
        <v>0</v>
      </c>
      <c r="CK98" s="178">
        <v>0</v>
      </c>
      <c r="CL98" s="178">
        <v>0</v>
      </c>
      <c r="CM98" s="178">
        <v>0</v>
      </c>
      <c r="CN98" s="178">
        <v>0</v>
      </c>
      <c r="CO98" s="178">
        <v>0</v>
      </c>
      <c r="CP98" s="178">
        <v>0</v>
      </c>
      <c r="CQ98" s="178">
        <v>0</v>
      </c>
      <c r="CR98" s="178">
        <v>0</v>
      </c>
      <c r="CS98" s="178">
        <v>0</v>
      </c>
      <c r="CT98" s="178">
        <v>0</v>
      </c>
      <c r="CU98" s="178">
        <v>0</v>
      </c>
      <c r="CV98" s="178">
        <v>0</v>
      </c>
      <c r="CW98" s="178">
        <v>0</v>
      </c>
      <c r="CX98" s="178">
        <v>0</v>
      </c>
      <c r="CY98" s="178">
        <v>0</v>
      </c>
      <c r="CZ98" s="178">
        <v>0</v>
      </c>
      <c r="DA98" s="178">
        <v>0</v>
      </c>
      <c r="DB98" s="178">
        <v>0</v>
      </c>
      <c r="DC98" s="178">
        <v>0</v>
      </c>
      <c r="DD98" s="178">
        <v>0</v>
      </c>
      <c r="DE98" s="178">
        <v>0</v>
      </c>
      <c r="DF98" s="266">
        <v>0</v>
      </c>
      <c r="DG98" s="267">
        <v>0</v>
      </c>
      <c r="DH98" s="178">
        <v>0</v>
      </c>
      <c r="DI98" s="178">
        <v>8505</v>
      </c>
      <c r="DJ98" s="178">
        <v>117815</v>
      </c>
      <c r="DK98" s="178">
        <v>0</v>
      </c>
      <c r="DL98" s="178">
        <v>0</v>
      </c>
      <c r="DM98" s="178">
        <v>0</v>
      </c>
      <c r="DN98" s="266">
        <v>0</v>
      </c>
      <c r="DO98" s="267">
        <v>126320</v>
      </c>
      <c r="DP98" s="267">
        <v>126320</v>
      </c>
      <c r="DQ98" s="266">
        <v>0</v>
      </c>
      <c r="DR98" s="267">
        <v>126320</v>
      </c>
      <c r="DS98" s="267">
        <v>126320</v>
      </c>
      <c r="DT98" s="178">
        <v>0</v>
      </c>
      <c r="DU98" s="267">
        <v>126320</v>
      </c>
      <c r="DV98" s="267">
        <v>126320</v>
      </c>
    </row>
    <row r="99" spans="1:126">
      <c r="A99" s="268" t="s">
        <v>316</v>
      </c>
      <c r="B99" s="269" t="s">
        <v>391</v>
      </c>
      <c r="C99" s="265">
        <v>1168</v>
      </c>
      <c r="D99" s="178">
        <v>157</v>
      </c>
      <c r="E99" s="178">
        <v>6</v>
      </c>
      <c r="F99" s="178">
        <v>28</v>
      </c>
      <c r="G99" s="178">
        <v>56</v>
      </c>
      <c r="H99" s="178">
        <v>6</v>
      </c>
      <c r="I99" s="178">
        <v>12</v>
      </c>
      <c r="J99" s="178">
        <v>590</v>
      </c>
      <c r="K99" s="178">
        <v>130</v>
      </c>
      <c r="L99" s="178">
        <v>0</v>
      </c>
      <c r="M99" s="178">
        <v>0</v>
      </c>
      <c r="N99" s="178">
        <v>24</v>
      </c>
      <c r="O99" s="178">
        <v>139</v>
      </c>
      <c r="P99" s="178">
        <v>43</v>
      </c>
      <c r="Q99" s="178">
        <v>23</v>
      </c>
      <c r="R99" s="178">
        <v>2</v>
      </c>
      <c r="S99" s="178">
        <v>43</v>
      </c>
      <c r="T99" s="178">
        <v>32</v>
      </c>
      <c r="U99" s="178">
        <v>0</v>
      </c>
      <c r="V99" s="178">
        <v>54</v>
      </c>
      <c r="W99" s="178">
        <v>0</v>
      </c>
      <c r="X99" s="178">
        <v>2</v>
      </c>
      <c r="Y99" s="178">
        <v>0</v>
      </c>
      <c r="Z99" s="178">
        <v>0</v>
      </c>
      <c r="AA99" s="178">
        <v>1088</v>
      </c>
      <c r="AB99" s="178">
        <v>64</v>
      </c>
      <c r="AC99" s="178">
        <v>0</v>
      </c>
      <c r="AD99" s="178">
        <v>4</v>
      </c>
      <c r="AE99" s="178">
        <v>61</v>
      </c>
      <c r="AF99" s="178">
        <v>2</v>
      </c>
      <c r="AG99" s="178">
        <v>2</v>
      </c>
      <c r="AH99" s="178">
        <v>9</v>
      </c>
      <c r="AI99" s="178">
        <v>69</v>
      </c>
      <c r="AJ99" s="178">
        <v>0</v>
      </c>
      <c r="AK99" s="178">
        <v>22</v>
      </c>
      <c r="AL99" s="178">
        <v>0</v>
      </c>
      <c r="AM99" s="178">
        <v>0</v>
      </c>
      <c r="AN99" s="178">
        <v>4</v>
      </c>
      <c r="AO99" s="178">
        <v>6</v>
      </c>
      <c r="AP99" s="178">
        <v>28</v>
      </c>
      <c r="AQ99" s="178">
        <v>60</v>
      </c>
      <c r="AR99" s="178">
        <v>26</v>
      </c>
      <c r="AS99" s="178">
        <v>15</v>
      </c>
      <c r="AT99" s="178">
        <v>197</v>
      </c>
      <c r="AU99" s="178">
        <v>154</v>
      </c>
      <c r="AV99" s="178">
        <v>74</v>
      </c>
      <c r="AW99" s="178">
        <v>80</v>
      </c>
      <c r="AX99" s="178">
        <v>270</v>
      </c>
      <c r="AY99" s="178">
        <v>69</v>
      </c>
      <c r="AZ99" s="178">
        <v>0</v>
      </c>
      <c r="BA99" s="178">
        <v>11</v>
      </c>
      <c r="BB99" s="178">
        <v>30</v>
      </c>
      <c r="BC99" s="178">
        <v>13</v>
      </c>
      <c r="BD99" s="178">
        <v>238</v>
      </c>
      <c r="BE99" s="178">
        <v>0</v>
      </c>
      <c r="BF99" s="178">
        <v>0</v>
      </c>
      <c r="BG99" s="178">
        <v>9</v>
      </c>
      <c r="BH99" s="178">
        <v>0</v>
      </c>
      <c r="BI99" s="178">
        <v>6</v>
      </c>
      <c r="BJ99" s="178">
        <v>191</v>
      </c>
      <c r="BK99" s="178">
        <v>17</v>
      </c>
      <c r="BL99" s="178">
        <v>404</v>
      </c>
      <c r="BM99" s="178">
        <v>316</v>
      </c>
      <c r="BN99" s="178">
        <v>361</v>
      </c>
      <c r="BO99" s="178">
        <v>112</v>
      </c>
      <c r="BP99" s="178">
        <v>418</v>
      </c>
      <c r="BQ99" s="178">
        <v>102</v>
      </c>
      <c r="BR99" s="178">
        <v>877</v>
      </c>
      <c r="BS99" s="178">
        <v>195</v>
      </c>
      <c r="BT99" s="178">
        <v>763</v>
      </c>
      <c r="BU99" s="178">
        <v>1618</v>
      </c>
      <c r="BV99" s="178">
        <v>50</v>
      </c>
      <c r="BW99" s="178">
        <v>71</v>
      </c>
      <c r="BX99" s="178">
        <v>0</v>
      </c>
      <c r="BY99" s="178">
        <v>9</v>
      </c>
      <c r="BZ99" s="178">
        <v>460</v>
      </c>
      <c r="CA99" s="178">
        <v>0</v>
      </c>
      <c r="CB99" s="178">
        <v>12</v>
      </c>
      <c r="CC99" s="178">
        <v>0</v>
      </c>
      <c r="CD99" s="178">
        <v>2</v>
      </c>
      <c r="CE99" s="178">
        <v>74</v>
      </c>
      <c r="CF99" s="178">
        <v>105</v>
      </c>
      <c r="CG99" s="178">
        <v>2</v>
      </c>
      <c r="CH99" s="178">
        <v>238</v>
      </c>
      <c r="CI99" s="178">
        <v>175</v>
      </c>
      <c r="CJ99" s="178">
        <v>15</v>
      </c>
      <c r="CK99" s="178">
        <v>6</v>
      </c>
      <c r="CL99" s="178">
        <v>110</v>
      </c>
      <c r="CM99" s="178">
        <v>2</v>
      </c>
      <c r="CN99" s="178">
        <v>127</v>
      </c>
      <c r="CO99" s="178">
        <v>161</v>
      </c>
      <c r="CP99" s="178">
        <v>1237</v>
      </c>
      <c r="CQ99" s="178">
        <v>17</v>
      </c>
      <c r="CR99" s="178">
        <v>6</v>
      </c>
      <c r="CS99" s="178">
        <v>89</v>
      </c>
      <c r="CT99" s="178">
        <v>0</v>
      </c>
      <c r="CU99" s="178">
        <v>104</v>
      </c>
      <c r="CV99" s="178">
        <v>4</v>
      </c>
      <c r="CW99" s="178">
        <v>208</v>
      </c>
      <c r="CX99" s="178">
        <v>1018</v>
      </c>
      <c r="CY99" s="178">
        <v>102</v>
      </c>
      <c r="CZ99" s="178">
        <v>225</v>
      </c>
      <c r="DA99" s="178">
        <v>99</v>
      </c>
      <c r="DB99" s="178">
        <v>564</v>
      </c>
      <c r="DC99" s="178">
        <v>19</v>
      </c>
      <c r="DD99" s="178">
        <v>178</v>
      </c>
      <c r="DE99" s="178">
        <v>0</v>
      </c>
      <c r="DF99" s="266">
        <v>28</v>
      </c>
      <c r="DG99" s="267">
        <v>16017</v>
      </c>
      <c r="DH99" s="178">
        <v>0</v>
      </c>
      <c r="DI99" s="178">
        <v>43216</v>
      </c>
      <c r="DJ99" s="178">
        <v>0</v>
      </c>
      <c r="DK99" s="178">
        <v>0</v>
      </c>
      <c r="DL99" s="178">
        <v>0</v>
      </c>
      <c r="DM99" s="178">
        <v>0</v>
      </c>
      <c r="DN99" s="266">
        <v>0</v>
      </c>
      <c r="DO99" s="267">
        <v>43216</v>
      </c>
      <c r="DP99" s="267">
        <v>59233</v>
      </c>
      <c r="DQ99" s="266">
        <v>0</v>
      </c>
      <c r="DR99" s="267">
        <v>43216</v>
      </c>
      <c r="DS99" s="267">
        <v>59233</v>
      </c>
      <c r="DT99" s="178">
        <v>0</v>
      </c>
      <c r="DU99" s="267">
        <v>43216</v>
      </c>
      <c r="DV99" s="267">
        <v>59233</v>
      </c>
    </row>
    <row r="100" spans="1:126">
      <c r="A100" s="268" t="s">
        <v>317</v>
      </c>
      <c r="B100" s="269" t="s">
        <v>68</v>
      </c>
      <c r="C100" s="265">
        <v>283</v>
      </c>
      <c r="D100" s="178">
        <v>108</v>
      </c>
      <c r="E100" s="178">
        <v>26</v>
      </c>
      <c r="F100" s="178">
        <v>69</v>
      </c>
      <c r="G100" s="178">
        <v>0</v>
      </c>
      <c r="H100" s="178">
        <v>15</v>
      </c>
      <c r="I100" s="178">
        <v>12</v>
      </c>
      <c r="J100" s="178">
        <v>579</v>
      </c>
      <c r="K100" s="178">
        <v>166</v>
      </c>
      <c r="L100" s="178">
        <v>1</v>
      </c>
      <c r="M100" s="178">
        <v>0</v>
      </c>
      <c r="N100" s="178">
        <v>42</v>
      </c>
      <c r="O100" s="178">
        <v>78</v>
      </c>
      <c r="P100" s="178">
        <v>96</v>
      </c>
      <c r="Q100" s="178">
        <v>78</v>
      </c>
      <c r="R100" s="178">
        <v>9</v>
      </c>
      <c r="S100" s="178">
        <v>96</v>
      </c>
      <c r="T100" s="178">
        <v>157</v>
      </c>
      <c r="U100" s="178">
        <v>0</v>
      </c>
      <c r="V100" s="178">
        <v>16</v>
      </c>
      <c r="W100" s="178">
        <v>0</v>
      </c>
      <c r="X100" s="178">
        <v>2</v>
      </c>
      <c r="Y100" s="178">
        <v>0</v>
      </c>
      <c r="Z100" s="178">
        <v>0</v>
      </c>
      <c r="AA100" s="178">
        <v>197</v>
      </c>
      <c r="AB100" s="178">
        <v>76</v>
      </c>
      <c r="AC100" s="178">
        <v>0</v>
      </c>
      <c r="AD100" s="178">
        <v>58</v>
      </c>
      <c r="AE100" s="178">
        <v>126</v>
      </c>
      <c r="AF100" s="178">
        <v>11</v>
      </c>
      <c r="AG100" s="178">
        <v>14</v>
      </c>
      <c r="AH100" s="178">
        <v>105</v>
      </c>
      <c r="AI100" s="178">
        <v>58</v>
      </c>
      <c r="AJ100" s="178">
        <v>0</v>
      </c>
      <c r="AK100" s="178">
        <v>78</v>
      </c>
      <c r="AL100" s="178">
        <v>0</v>
      </c>
      <c r="AM100" s="178">
        <v>0</v>
      </c>
      <c r="AN100" s="178">
        <v>26</v>
      </c>
      <c r="AO100" s="178">
        <v>16</v>
      </c>
      <c r="AP100" s="178">
        <v>6</v>
      </c>
      <c r="AQ100" s="178">
        <v>38</v>
      </c>
      <c r="AR100" s="178">
        <v>53</v>
      </c>
      <c r="AS100" s="178">
        <v>101</v>
      </c>
      <c r="AT100" s="178">
        <v>154</v>
      </c>
      <c r="AU100" s="178">
        <v>1285</v>
      </c>
      <c r="AV100" s="178">
        <v>108</v>
      </c>
      <c r="AW100" s="178">
        <v>244</v>
      </c>
      <c r="AX100" s="178">
        <v>1121</v>
      </c>
      <c r="AY100" s="178">
        <v>710</v>
      </c>
      <c r="AZ100" s="178">
        <v>5</v>
      </c>
      <c r="BA100" s="178">
        <v>24</v>
      </c>
      <c r="BB100" s="178">
        <v>206</v>
      </c>
      <c r="BC100" s="178">
        <v>46</v>
      </c>
      <c r="BD100" s="178">
        <v>131</v>
      </c>
      <c r="BE100" s="178">
        <v>0</v>
      </c>
      <c r="BF100" s="178">
        <v>4</v>
      </c>
      <c r="BG100" s="178">
        <v>194</v>
      </c>
      <c r="BH100" s="178">
        <v>4</v>
      </c>
      <c r="BI100" s="178">
        <v>112</v>
      </c>
      <c r="BJ100" s="178">
        <v>447</v>
      </c>
      <c r="BK100" s="178">
        <v>227</v>
      </c>
      <c r="BL100" s="178">
        <v>4667</v>
      </c>
      <c r="BM100" s="178">
        <v>1203</v>
      </c>
      <c r="BN100" s="178">
        <v>6280</v>
      </c>
      <c r="BO100" s="178">
        <v>2979</v>
      </c>
      <c r="BP100" s="178">
        <v>414</v>
      </c>
      <c r="BQ100" s="178">
        <v>30</v>
      </c>
      <c r="BR100" s="178">
        <v>33</v>
      </c>
      <c r="BS100" s="178">
        <v>156</v>
      </c>
      <c r="BT100" s="178">
        <v>2963</v>
      </c>
      <c r="BU100" s="178">
        <v>668</v>
      </c>
      <c r="BV100" s="178">
        <v>51</v>
      </c>
      <c r="BW100" s="178">
        <v>29</v>
      </c>
      <c r="BX100" s="178">
        <v>0</v>
      </c>
      <c r="BY100" s="178">
        <v>9</v>
      </c>
      <c r="BZ100" s="178">
        <v>656</v>
      </c>
      <c r="CA100" s="178">
        <v>20893</v>
      </c>
      <c r="CB100" s="178">
        <v>8</v>
      </c>
      <c r="CC100" s="178">
        <v>89</v>
      </c>
      <c r="CD100" s="178">
        <v>4</v>
      </c>
      <c r="CE100" s="178">
        <v>38</v>
      </c>
      <c r="CF100" s="178">
        <v>67</v>
      </c>
      <c r="CG100" s="178">
        <v>1</v>
      </c>
      <c r="CH100" s="178">
        <v>607</v>
      </c>
      <c r="CI100" s="178">
        <v>192</v>
      </c>
      <c r="CJ100" s="178">
        <v>105</v>
      </c>
      <c r="CK100" s="178">
        <v>140</v>
      </c>
      <c r="CL100" s="178">
        <v>50</v>
      </c>
      <c r="CM100" s="178">
        <v>2153</v>
      </c>
      <c r="CN100" s="178">
        <v>181</v>
      </c>
      <c r="CO100" s="178">
        <v>107</v>
      </c>
      <c r="CP100" s="178">
        <v>2658</v>
      </c>
      <c r="CQ100" s="178">
        <v>180</v>
      </c>
      <c r="CR100" s="178">
        <v>537</v>
      </c>
      <c r="CS100" s="178">
        <v>1274</v>
      </c>
      <c r="CT100" s="178">
        <v>123</v>
      </c>
      <c r="CU100" s="178">
        <v>113</v>
      </c>
      <c r="CV100" s="178">
        <v>7</v>
      </c>
      <c r="CW100" s="178">
        <v>189</v>
      </c>
      <c r="CX100" s="178">
        <v>1008</v>
      </c>
      <c r="CY100" s="178">
        <v>333</v>
      </c>
      <c r="CZ100" s="178">
        <v>117</v>
      </c>
      <c r="DA100" s="178">
        <v>71</v>
      </c>
      <c r="DB100" s="178">
        <v>80</v>
      </c>
      <c r="DC100" s="178">
        <v>6</v>
      </c>
      <c r="DD100" s="178">
        <v>84</v>
      </c>
      <c r="DE100" s="178">
        <v>0</v>
      </c>
      <c r="DF100" s="266">
        <v>22</v>
      </c>
      <c r="DG100" s="267">
        <v>59393</v>
      </c>
      <c r="DH100" s="178">
        <v>245</v>
      </c>
      <c r="DI100" s="178">
        <v>2255</v>
      </c>
      <c r="DJ100" s="178">
        <v>0</v>
      </c>
      <c r="DK100" s="178">
        <v>0</v>
      </c>
      <c r="DL100" s="178">
        <v>0</v>
      </c>
      <c r="DM100" s="178">
        <v>0</v>
      </c>
      <c r="DN100" s="266">
        <v>0</v>
      </c>
      <c r="DO100" s="267">
        <v>2500</v>
      </c>
      <c r="DP100" s="267">
        <v>61893</v>
      </c>
      <c r="DQ100" s="266">
        <v>7317</v>
      </c>
      <c r="DR100" s="267">
        <v>9817</v>
      </c>
      <c r="DS100" s="267">
        <v>69210</v>
      </c>
      <c r="DT100" s="178">
        <v>-31759</v>
      </c>
      <c r="DU100" s="267">
        <v>-21942</v>
      </c>
      <c r="DV100" s="267">
        <v>37451</v>
      </c>
    </row>
    <row r="101" spans="1:126">
      <c r="A101" s="268" t="s">
        <v>318</v>
      </c>
      <c r="B101" s="269" t="s">
        <v>184</v>
      </c>
      <c r="C101" s="265">
        <v>10</v>
      </c>
      <c r="D101" s="178">
        <v>0</v>
      </c>
      <c r="E101" s="178">
        <v>5</v>
      </c>
      <c r="F101" s="178">
        <v>28</v>
      </c>
      <c r="G101" s="178">
        <v>3</v>
      </c>
      <c r="H101" s="178">
        <v>1</v>
      </c>
      <c r="I101" s="178">
        <v>3</v>
      </c>
      <c r="J101" s="178">
        <v>1785</v>
      </c>
      <c r="K101" s="178">
        <v>2948</v>
      </c>
      <c r="L101" s="178">
        <v>1</v>
      </c>
      <c r="M101" s="178">
        <v>0</v>
      </c>
      <c r="N101" s="178">
        <v>22</v>
      </c>
      <c r="O101" s="178">
        <v>241</v>
      </c>
      <c r="P101" s="178">
        <v>23</v>
      </c>
      <c r="Q101" s="178">
        <v>103</v>
      </c>
      <c r="R101" s="178">
        <v>2</v>
      </c>
      <c r="S101" s="178">
        <v>257</v>
      </c>
      <c r="T101" s="178">
        <v>25</v>
      </c>
      <c r="U101" s="178">
        <v>0</v>
      </c>
      <c r="V101" s="178">
        <v>21</v>
      </c>
      <c r="W101" s="178">
        <v>0</v>
      </c>
      <c r="X101" s="178">
        <v>6</v>
      </c>
      <c r="Y101" s="178">
        <v>0</v>
      </c>
      <c r="Z101" s="178">
        <v>0</v>
      </c>
      <c r="AA101" s="178">
        <v>18827</v>
      </c>
      <c r="AB101" s="178">
        <v>2085</v>
      </c>
      <c r="AC101" s="178">
        <v>0</v>
      </c>
      <c r="AD101" s="178">
        <v>1</v>
      </c>
      <c r="AE101" s="178">
        <v>370</v>
      </c>
      <c r="AF101" s="178">
        <v>11</v>
      </c>
      <c r="AG101" s="178">
        <v>56</v>
      </c>
      <c r="AH101" s="178">
        <v>21</v>
      </c>
      <c r="AI101" s="178">
        <v>9</v>
      </c>
      <c r="AJ101" s="178">
        <v>4</v>
      </c>
      <c r="AK101" s="178">
        <v>52</v>
      </c>
      <c r="AL101" s="178">
        <v>0</v>
      </c>
      <c r="AM101" s="178">
        <v>0</v>
      </c>
      <c r="AN101" s="178">
        <v>5</v>
      </c>
      <c r="AO101" s="178">
        <v>5</v>
      </c>
      <c r="AP101" s="178">
        <v>8</v>
      </c>
      <c r="AQ101" s="178">
        <v>14</v>
      </c>
      <c r="AR101" s="178">
        <v>66</v>
      </c>
      <c r="AS101" s="178">
        <v>64</v>
      </c>
      <c r="AT101" s="178">
        <v>182</v>
      </c>
      <c r="AU101" s="178">
        <v>553</v>
      </c>
      <c r="AV101" s="178">
        <v>390</v>
      </c>
      <c r="AW101" s="178">
        <v>134</v>
      </c>
      <c r="AX101" s="178">
        <v>873</v>
      </c>
      <c r="AY101" s="178">
        <v>399</v>
      </c>
      <c r="AZ101" s="178">
        <v>28</v>
      </c>
      <c r="BA101" s="178">
        <v>37</v>
      </c>
      <c r="BB101" s="178">
        <v>158</v>
      </c>
      <c r="BC101" s="178">
        <v>133</v>
      </c>
      <c r="BD101" s="178">
        <v>205</v>
      </c>
      <c r="BE101" s="178">
        <v>0</v>
      </c>
      <c r="BF101" s="178">
        <v>19</v>
      </c>
      <c r="BG101" s="178">
        <v>396</v>
      </c>
      <c r="BH101" s="178">
        <v>1</v>
      </c>
      <c r="BI101" s="178">
        <v>58</v>
      </c>
      <c r="BJ101" s="178">
        <v>1110</v>
      </c>
      <c r="BK101" s="178">
        <v>1</v>
      </c>
      <c r="BL101" s="178">
        <v>431</v>
      </c>
      <c r="BM101" s="178">
        <v>48</v>
      </c>
      <c r="BN101" s="178">
        <v>155</v>
      </c>
      <c r="BO101" s="178">
        <v>60</v>
      </c>
      <c r="BP101" s="178">
        <v>486</v>
      </c>
      <c r="BQ101" s="178">
        <v>122</v>
      </c>
      <c r="BR101" s="178">
        <v>370</v>
      </c>
      <c r="BS101" s="178">
        <v>54</v>
      </c>
      <c r="BT101" s="178">
        <v>6992</v>
      </c>
      <c r="BU101" s="178">
        <v>7095</v>
      </c>
      <c r="BV101" s="178">
        <v>954</v>
      </c>
      <c r="BW101" s="178">
        <v>978</v>
      </c>
      <c r="BX101" s="178">
        <v>0</v>
      </c>
      <c r="BY101" s="178">
        <v>31</v>
      </c>
      <c r="BZ101" s="178">
        <v>536</v>
      </c>
      <c r="CA101" s="178">
        <v>0</v>
      </c>
      <c r="CB101" s="178">
        <v>6</v>
      </c>
      <c r="CC101" s="178">
        <v>16</v>
      </c>
      <c r="CD101" s="178">
        <v>3</v>
      </c>
      <c r="CE101" s="178">
        <v>5</v>
      </c>
      <c r="CF101" s="178">
        <v>270</v>
      </c>
      <c r="CG101" s="178">
        <v>7</v>
      </c>
      <c r="CH101" s="178">
        <v>2459</v>
      </c>
      <c r="CI101" s="178">
        <v>390</v>
      </c>
      <c r="CJ101" s="178">
        <v>487</v>
      </c>
      <c r="CK101" s="178">
        <v>136</v>
      </c>
      <c r="CL101" s="178">
        <v>415</v>
      </c>
      <c r="CM101" s="178">
        <v>708</v>
      </c>
      <c r="CN101" s="178">
        <v>731</v>
      </c>
      <c r="CO101" s="178">
        <v>83</v>
      </c>
      <c r="CP101" s="178">
        <v>566</v>
      </c>
      <c r="CQ101" s="178">
        <v>94</v>
      </c>
      <c r="CR101" s="178">
        <v>129</v>
      </c>
      <c r="CS101" s="178">
        <v>172</v>
      </c>
      <c r="CT101" s="178">
        <v>286</v>
      </c>
      <c r="CU101" s="178">
        <v>552</v>
      </c>
      <c r="CV101" s="178">
        <v>8</v>
      </c>
      <c r="CW101" s="178">
        <v>166</v>
      </c>
      <c r="CX101" s="178">
        <v>2801</v>
      </c>
      <c r="CY101" s="178">
        <v>132</v>
      </c>
      <c r="CZ101" s="178">
        <v>973</v>
      </c>
      <c r="DA101" s="178">
        <v>434</v>
      </c>
      <c r="DB101" s="178">
        <v>338</v>
      </c>
      <c r="DC101" s="178">
        <v>14</v>
      </c>
      <c r="DD101" s="178">
        <v>328</v>
      </c>
      <c r="DE101" s="178">
        <v>0</v>
      </c>
      <c r="DF101" s="266">
        <v>193</v>
      </c>
      <c r="DG101" s="267">
        <v>62973</v>
      </c>
      <c r="DH101" s="178">
        <v>0</v>
      </c>
      <c r="DI101" s="178">
        <v>30</v>
      </c>
      <c r="DJ101" s="178">
        <v>0</v>
      </c>
      <c r="DK101" s="178">
        <v>0</v>
      </c>
      <c r="DL101" s="178">
        <v>0</v>
      </c>
      <c r="DM101" s="178">
        <v>0</v>
      </c>
      <c r="DN101" s="266">
        <v>0</v>
      </c>
      <c r="DO101" s="267">
        <v>30</v>
      </c>
      <c r="DP101" s="267">
        <v>63003</v>
      </c>
      <c r="DQ101" s="266">
        <v>1732</v>
      </c>
      <c r="DR101" s="267">
        <v>1762</v>
      </c>
      <c r="DS101" s="267">
        <v>64735</v>
      </c>
      <c r="DT101" s="178">
        <v>-55902</v>
      </c>
      <c r="DU101" s="267">
        <v>-54140</v>
      </c>
      <c r="DV101" s="267">
        <v>8833</v>
      </c>
    </row>
    <row r="102" spans="1:126">
      <c r="A102" s="268" t="s">
        <v>319</v>
      </c>
      <c r="B102" s="269" t="s">
        <v>320</v>
      </c>
      <c r="C102" s="265">
        <v>3099</v>
      </c>
      <c r="D102" s="178">
        <v>117</v>
      </c>
      <c r="E102" s="178">
        <v>503</v>
      </c>
      <c r="F102" s="178">
        <v>37</v>
      </c>
      <c r="G102" s="178">
        <v>0</v>
      </c>
      <c r="H102" s="178">
        <v>4</v>
      </c>
      <c r="I102" s="178">
        <v>18</v>
      </c>
      <c r="J102" s="178">
        <v>844</v>
      </c>
      <c r="K102" s="178">
        <v>215</v>
      </c>
      <c r="L102" s="178">
        <v>1</v>
      </c>
      <c r="M102" s="178">
        <v>0</v>
      </c>
      <c r="N102" s="178">
        <v>84</v>
      </c>
      <c r="O102" s="178">
        <v>90</v>
      </c>
      <c r="P102" s="178">
        <v>89</v>
      </c>
      <c r="Q102" s="178">
        <v>13</v>
      </c>
      <c r="R102" s="178">
        <v>12</v>
      </c>
      <c r="S102" s="178">
        <v>97</v>
      </c>
      <c r="T102" s="178">
        <v>32</v>
      </c>
      <c r="U102" s="178">
        <v>0</v>
      </c>
      <c r="V102" s="178">
        <v>80</v>
      </c>
      <c r="W102" s="178">
        <v>0</v>
      </c>
      <c r="X102" s="178">
        <v>35</v>
      </c>
      <c r="Y102" s="178">
        <v>0</v>
      </c>
      <c r="Z102" s="178">
        <v>0</v>
      </c>
      <c r="AA102" s="178">
        <v>980</v>
      </c>
      <c r="AB102" s="178">
        <v>79</v>
      </c>
      <c r="AC102" s="178">
        <v>0</v>
      </c>
      <c r="AD102" s="178">
        <v>19</v>
      </c>
      <c r="AE102" s="178">
        <v>217</v>
      </c>
      <c r="AF102" s="178">
        <v>19</v>
      </c>
      <c r="AG102" s="178">
        <v>36</v>
      </c>
      <c r="AH102" s="178">
        <v>117</v>
      </c>
      <c r="AI102" s="178">
        <v>121</v>
      </c>
      <c r="AJ102" s="178">
        <v>3</v>
      </c>
      <c r="AK102" s="178">
        <v>132</v>
      </c>
      <c r="AL102" s="178">
        <v>2</v>
      </c>
      <c r="AM102" s="178">
        <v>0</v>
      </c>
      <c r="AN102" s="178">
        <v>35</v>
      </c>
      <c r="AO102" s="178">
        <v>6</v>
      </c>
      <c r="AP102" s="178">
        <v>30</v>
      </c>
      <c r="AQ102" s="178">
        <v>71</v>
      </c>
      <c r="AR102" s="178">
        <v>145</v>
      </c>
      <c r="AS102" s="178">
        <v>117</v>
      </c>
      <c r="AT102" s="178">
        <v>121</v>
      </c>
      <c r="AU102" s="178">
        <v>416</v>
      </c>
      <c r="AV102" s="178">
        <v>138</v>
      </c>
      <c r="AW102" s="178">
        <v>158</v>
      </c>
      <c r="AX102" s="178">
        <v>1639</v>
      </c>
      <c r="AY102" s="178">
        <v>259</v>
      </c>
      <c r="AZ102" s="178">
        <v>3</v>
      </c>
      <c r="BA102" s="178">
        <v>28</v>
      </c>
      <c r="BB102" s="178">
        <v>33</v>
      </c>
      <c r="BC102" s="178">
        <v>42</v>
      </c>
      <c r="BD102" s="178">
        <v>73</v>
      </c>
      <c r="BE102" s="178">
        <v>0</v>
      </c>
      <c r="BF102" s="178">
        <v>3</v>
      </c>
      <c r="BG102" s="178">
        <v>193</v>
      </c>
      <c r="BH102" s="178">
        <v>1</v>
      </c>
      <c r="BI102" s="178">
        <v>16</v>
      </c>
      <c r="BJ102" s="178">
        <v>113</v>
      </c>
      <c r="BK102" s="178">
        <v>6</v>
      </c>
      <c r="BL102" s="178">
        <v>323</v>
      </c>
      <c r="BM102" s="178">
        <v>345</v>
      </c>
      <c r="BN102" s="178">
        <v>504</v>
      </c>
      <c r="BO102" s="178">
        <v>140</v>
      </c>
      <c r="BP102" s="178">
        <v>2777</v>
      </c>
      <c r="BQ102" s="178">
        <v>15</v>
      </c>
      <c r="BR102" s="178">
        <v>448</v>
      </c>
      <c r="BS102" s="178">
        <v>353</v>
      </c>
      <c r="BT102" s="178">
        <v>218</v>
      </c>
      <c r="BU102" s="178">
        <v>303</v>
      </c>
      <c r="BV102" s="178">
        <v>48</v>
      </c>
      <c r="BW102" s="178">
        <v>36</v>
      </c>
      <c r="BX102" s="178">
        <v>0</v>
      </c>
      <c r="BY102" s="178">
        <v>5</v>
      </c>
      <c r="BZ102" s="178">
        <v>2085</v>
      </c>
      <c r="CA102" s="178">
        <v>22116</v>
      </c>
      <c r="CB102" s="178">
        <v>2</v>
      </c>
      <c r="CC102" s="178">
        <v>5</v>
      </c>
      <c r="CD102" s="178">
        <v>3</v>
      </c>
      <c r="CE102" s="178">
        <v>30</v>
      </c>
      <c r="CF102" s="178">
        <v>91</v>
      </c>
      <c r="CG102" s="178">
        <v>9</v>
      </c>
      <c r="CH102" s="178">
        <v>375</v>
      </c>
      <c r="CI102" s="178">
        <v>102</v>
      </c>
      <c r="CJ102" s="178">
        <v>240</v>
      </c>
      <c r="CK102" s="178">
        <v>9</v>
      </c>
      <c r="CL102" s="178">
        <v>26</v>
      </c>
      <c r="CM102" s="178">
        <v>2600</v>
      </c>
      <c r="CN102" s="178">
        <v>370</v>
      </c>
      <c r="CO102" s="178">
        <v>315</v>
      </c>
      <c r="CP102" s="178">
        <v>388</v>
      </c>
      <c r="CQ102" s="178">
        <v>121</v>
      </c>
      <c r="CR102" s="178">
        <v>453</v>
      </c>
      <c r="CS102" s="178">
        <v>149</v>
      </c>
      <c r="CT102" s="178">
        <v>187</v>
      </c>
      <c r="CU102" s="178">
        <v>2188</v>
      </c>
      <c r="CV102" s="178">
        <v>7</v>
      </c>
      <c r="CW102" s="178">
        <v>1511</v>
      </c>
      <c r="CX102" s="178">
        <v>336</v>
      </c>
      <c r="CY102" s="178">
        <v>61</v>
      </c>
      <c r="CZ102" s="178">
        <v>89</v>
      </c>
      <c r="DA102" s="178">
        <v>92</v>
      </c>
      <c r="DB102" s="178">
        <v>78</v>
      </c>
      <c r="DC102" s="178">
        <v>3</v>
      </c>
      <c r="DD102" s="178">
        <v>22</v>
      </c>
      <c r="DE102" s="178">
        <v>0</v>
      </c>
      <c r="DF102" s="266">
        <v>25</v>
      </c>
      <c r="DG102" s="267">
        <v>50344</v>
      </c>
      <c r="DH102" s="178">
        <v>21</v>
      </c>
      <c r="DI102" s="178">
        <v>9360</v>
      </c>
      <c r="DJ102" s="178">
        <v>0</v>
      </c>
      <c r="DK102" s="178">
        <v>0</v>
      </c>
      <c r="DL102" s="178">
        <v>0</v>
      </c>
      <c r="DM102" s="178">
        <v>0</v>
      </c>
      <c r="DN102" s="266">
        <v>0</v>
      </c>
      <c r="DO102" s="267">
        <v>9381</v>
      </c>
      <c r="DP102" s="267">
        <v>59725</v>
      </c>
      <c r="DQ102" s="266">
        <v>0</v>
      </c>
      <c r="DR102" s="267">
        <v>9381</v>
      </c>
      <c r="DS102" s="267">
        <v>59725</v>
      </c>
      <c r="DT102" s="178">
        <v>0</v>
      </c>
      <c r="DU102" s="267">
        <v>9381</v>
      </c>
      <c r="DV102" s="267">
        <v>59725</v>
      </c>
    </row>
    <row r="103" spans="1:126">
      <c r="A103" s="268" t="s">
        <v>321</v>
      </c>
      <c r="B103" s="269" t="s">
        <v>69</v>
      </c>
      <c r="C103" s="265">
        <v>89</v>
      </c>
      <c r="D103" s="178">
        <v>16</v>
      </c>
      <c r="E103" s="178">
        <v>317</v>
      </c>
      <c r="F103" s="178">
        <v>39</v>
      </c>
      <c r="G103" s="178">
        <v>21</v>
      </c>
      <c r="H103" s="178">
        <v>17</v>
      </c>
      <c r="I103" s="178">
        <v>36</v>
      </c>
      <c r="J103" s="178">
        <v>7337</v>
      </c>
      <c r="K103" s="178">
        <v>851</v>
      </c>
      <c r="L103" s="178">
        <v>0</v>
      </c>
      <c r="M103" s="178">
        <v>0</v>
      </c>
      <c r="N103" s="178">
        <v>196</v>
      </c>
      <c r="O103" s="178">
        <v>1496</v>
      </c>
      <c r="P103" s="178">
        <v>210</v>
      </c>
      <c r="Q103" s="178">
        <v>639</v>
      </c>
      <c r="R103" s="178">
        <v>34</v>
      </c>
      <c r="S103" s="178">
        <v>504</v>
      </c>
      <c r="T103" s="178">
        <v>781</v>
      </c>
      <c r="U103" s="178">
        <v>0</v>
      </c>
      <c r="V103" s="178">
        <v>156</v>
      </c>
      <c r="W103" s="178">
        <v>0</v>
      </c>
      <c r="X103" s="178">
        <v>38</v>
      </c>
      <c r="Y103" s="178">
        <v>0</v>
      </c>
      <c r="Z103" s="178">
        <v>0</v>
      </c>
      <c r="AA103" s="178">
        <v>5217</v>
      </c>
      <c r="AB103" s="178">
        <v>959</v>
      </c>
      <c r="AC103" s="178">
        <v>0</v>
      </c>
      <c r="AD103" s="178">
        <v>35</v>
      </c>
      <c r="AE103" s="178">
        <v>1690</v>
      </c>
      <c r="AF103" s="178">
        <v>69</v>
      </c>
      <c r="AG103" s="178">
        <v>262</v>
      </c>
      <c r="AH103" s="178">
        <v>933</v>
      </c>
      <c r="AI103" s="178">
        <v>1127</v>
      </c>
      <c r="AJ103" s="178">
        <v>9</v>
      </c>
      <c r="AK103" s="178">
        <v>857</v>
      </c>
      <c r="AL103" s="178">
        <v>0</v>
      </c>
      <c r="AM103" s="178">
        <v>0</v>
      </c>
      <c r="AN103" s="178">
        <v>145</v>
      </c>
      <c r="AO103" s="178">
        <v>65</v>
      </c>
      <c r="AP103" s="178">
        <v>88</v>
      </c>
      <c r="AQ103" s="178">
        <v>234</v>
      </c>
      <c r="AR103" s="178">
        <v>565</v>
      </c>
      <c r="AS103" s="178">
        <v>937</v>
      </c>
      <c r="AT103" s="178">
        <v>864</v>
      </c>
      <c r="AU103" s="178">
        <v>3388</v>
      </c>
      <c r="AV103" s="178">
        <v>1494</v>
      </c>
      <c r="AW103" s="178">
        <v>1994</v>
      </c>
      <c r="AX103" s="178">
        <v>13651</v>
      </c>
      <c r="AY103" s="178">
        <v>2559</v>
      </c>
      <c r="AZ103" s="178">
        <v>63</v>
      </c>
      <c r="BA103" s="178">
        <v>305</v>
      </c>
      <c r="BB103" s="178">
        <v>291</v>
      </c>
      <c r="BC103" s="178">
        <v>599</v>
      </c>
      <c r="BD103" s="178">
        <v>3113</v>
      </c>
      <c r="BE103" s="178">
        <v>0</v>
      </c>
      <c r="BF103" s="178">
        <v>33</v>
      </c>
      <c r="BG103" s="178">
        <v>1764</v>
      </c>
      <c r="BH103" s="178">
        <v>8</v>
      </c>
      <c r="BI103" s="178">
        <v>193</v>
      </c>
      <c r="BJ103" s="178">
        <v>1633</v>
      </c>
      <c r="BK103" s="178">
        <v>94</v>
      </c>
      <c r="BL103" s="178">
        <v>15412</v>
      </c>
      <c r="BM103" s="178">
        <v>2933</v>
      </c>
      <c r="BN103" s="178">
        <v>21878</v>
      </c>
      <c r="BO103" s="178">
        <v>2938</v>
      </c>
      <c r="BP103" s="178">
        <v>8225</v>
      </c>
      <c r="BQ103" s="178">
        <v>283</v>
      </c>
      <c r="BR103" s="178">
        <v>4905</v>
      </c>
      <c r="BS103" s="178">
        <v>1973</v>
      </c>
      <c r="BT103" s="178">
        <v>35990</v>
      </c>
      <c r="BU103" s="178">
        <v>18657</v>
      </c>
      <c r="BV103" s="178">
        <v>1908</v>
      </c>
      <c r="BW103" s="178">
        <v>1901</v>
      </c>
      <c r="BX103" s="178">
        <v>585</v>
      </c>
      <c r="BY103" s="178">
        <v>172</v>
      </c>
      <c r="BZ103" s="178">
        <v>2573</v>
      </c>
      <c r="CA103" s="178">
        <v>72</v>
      </c>
      <c r="CB103" s="178">
        <v>27</v>
      </c>
      <c r="CC103" s="178">
        <v>15</v>
      </c>
      <c r="CD103" s="178">
        <v>46</v>
      </c>
      <c r="CE103" s="178">
        <v>1239</v>
      </c>
      <c r="CF103" s="178">
        <v>2862</v>
      </c>
      <c r="CG103" s="178">
        <v>113</v>
      </c>
      <c r="CH103" s="178">
        <v>11992</v>
      </c>
      <c r="CI103" s="178">
        <v>2001</v>
      </c>
      <c r="CJ103" s="178">
        <v>4282</v>
      </c>
      <c r="CK103" s="178">
        <v>670</v>
      </c>
      <c r="CL103" s="178">
        <v>556</v>
      </c>
      <c r="CM103" s="178">
        <v>30045</v>
      </c>
      <c r="CN103" s="178">
        <v>10048</v>
      </c>
      <c r="CO103" s="178">
        <v>13967</v>
      </c>
      <c r="CP103" s="178">
        <v>11022</v>
      </c>
      <c r="CQ103" s="178">
        <v>1466</v>
      </c>
      <c r="CR103" s="178">
        <v>6454</v>
      </c>
      <c r="CS103" s="178">
        <v>2932</v>
      </c>
      <c r="CT103" s="178">
        <v>3921</v>
      </c>
      <c r="CU103" s="178">
        <v>3509</v>
      </c>
      <c r="CV103" s="178">
        <v>410</v>
      </c>
      <c r="CW103" s="178">
        <v>1684</v>
      </c>
      <c r="CX103" s="178">
        <v>24743</v>
      </c>
      <c r="CY103" s="178">
        <v>1043</v>
      </c>
      <c r="CZ103" s="178">
        <v>1365</v>
      </c>
      <c r="DA103" s="178">
        <v>1041</v>
      </c>
      <c r="DB103" s="178">
        <v>932</v>
      </c>
      <c r="DC103" s="178">
        <v>63</v>
      </c>
      <c r="DD103" s="178">
        <v>1013</v>
      </c>
      <c r="DE103" s="178">
        <v>0</v>
      </c>
      <c r="DF103" s="266">
        <v>1347</v>
      </c>
      <c r="DG103" s="267">
        <v>319228</v>
      </c>
      <c r="DH103" s="178">
        <v>381</v>
      </c>
      <c r="DI103" s="178">
        <v>1614</v>
      </c>
      <c r="DJ103" s="178">
        <v>0</v>
      </c>
      <c r="DK103" s="178">
        <v>0</v>
      </c>
      <c r="DL103" s="178">
        <v>492</v>
      </c>
      <c r="DM103" s="178">
        <v>5299</v>
      </c>
      <c r="DN103" s="266">
        <v>0</v>
      </c>
      <c r="DO103" s="267">
        <v>7786</v>
      </c>
      <c r="DP103" s="267">
        <v>327014</v>
      </c>
      <c r="DQ103" s="266">
        <v>39224</v>
      </c>
      <c r="DR103" s="267">
        <v>47010</v>
      </c>
      <c r="DS103" s="267">
        <v>366238</v>
      </c>
      <c r="DT103" s="178">
        <v>-168800</v>
      </c>
      <c r="DU103" s="267">
        <v>-121790</v>
      </c>
      <c r="DV103" s="267">
        <v>197438</v>
      </c>
    </row>
    <row r="104" spans="1:126">
      <c r="A104" s="268" t="s">
        <v>322</v>
      </c>
      <c r="B104" s="269" t="s">
        <v>185</v>
      </c>
      <c r="C104" s="265">
        <v>0</v>
      </c>
      <c r="D104" s="178">
        <v>0</v>
      </c>
      <c r="E104" s="178">
        <v>0</v>
      </c>
      <c r="F104" s="178">
        <v>0</v>
      </c>
      <c r="G104" s="178">
        <v>0</v>
      </c>
      <c r="H104" s="178">
        <v>0</v>
      </c>
      <c r="I104" s="178">
        <v>0</v>
      </c>
      <c r="J104" s="178">
        <v>0</v>
      </c>
      <c r="K104" s="178">
        <v>0</v>
      </c>
      <c r="L104" s="178">
        <v>0</v>
      </c>
      <c r="M104" s="178">
        <v>0</v>
      </c>
      <c r="N104" s="178">
        <v>0</v>
      </c>
      <c r="O104" s="178">
        <v>0</v>
      </c>
      <c r="P104" s="178">
        <v>0</v>
      </c>
      <c r="Q104" s="178">
        <v>0</v>
      </c>
      <c r="R104" s="178">
        <v>0</v>
      </c>
      <c r="S104" s="178">
        <v>0</v>
      </c>
      <c r="T104" s="178">
        <v>0</v>
      </c>
      <c r="U104" s="178">
        <v>0</v>
      </c>
      <c r="V104" s="178">
        <v>0</v>
      </c>
      <c r="W104" s="178">
        <v>0</v>
      </c>
      <c r="X104" s="178">
        <v>0</v>
      </c>
      <c r="Y104" s="178">
        <v>0</v>
      </c>
      <c r="Z104" s="178">
        <v>0</v>
      </c>
      <c r="AA104" s="178">
        <v>0</v>
      </c>
      <c r="AB104" s="178">
        <v>0</v>
      </c>
      <c r="AC104" s="178">
        <v>0</v>
      </c>
      <c r="AD104" s="178">
        <v>0</v>
      </c>
      <c r="AE104" s="178">
        <v>0</v>
      </c>
      <c r="AF104" s="178">
        <v>0</v>
      </c>
      <c r="AG104" s="178">
        <v>0</v>
      </c>
      <c r="AH104" s="178">
        <v>0</v>
      </c>
      <c r="AI104" s="178">
        <v>0</v>
      </c>
      <c r="AJ104" s="178">
        <v>0</v>
      </c>
      <c r="AK104" s="178">
        <v>0</v>
      </c>
      <c r="AL104" s="178">
        <v>0</v>
      </c>
      <c r="AM104" s="178">
        <v>0</v>
      </c>
      <c r="AN104" s="178">
        <v>0</v>
      </c>
      <c r="AO104" s="178">
        <v>0</v>
      </c>
      <c r="AP104" s="178">
        <v>0</v>
      </c>
      <c r="AQ104" s="178">
        <v>0</v>
      </c>
      <c r="AR104" s="178">
        <v>0</v>
      </c>
      <c r="AS104" s="178">
        <v>0</v>
      </c>
      <c r="AT104" s="178">
        <v>0</v>
      </c>
      <c r="AU104" s="178">
        <v>0</v>
      </c>
      <c r="AV104" s="178">
        <v>0</v>
      </c>
      <c r="AW104" s="178">
        <v>0</v>
      </c>
      <c r="AX104" s="178">
        <v>0</v>
      </c>
      <c r="AY104" s="178">
        <v>0</v>
      </c>
      <c r="AZ104" s="178">
        <v>0</v>
      </c>
      <c r="BA104" s="178">
        <v>0</v>
      </c>
      <c r="BB104" s="178">
        <v>0</v>
      </c>
      <c r="BC104" s="178">
        <v>0</v>
      </c>
      <c r="BD104" s="178">
        <v>0</v>
      </c>
      <c r="BE104" s="178">
        <v>0</v>
      </c>
      <c r="BF104" s="178">
        <v>0</v>
      </c>
      <c r="BG104" s="178">
        <v>0</v>
      </c>
      <c r="BH104" s="178">
        <v>0</v>
      </c>
      <c r="BI104" s="178">
        <v>0</v>
      </c>
      <c r="BJ104" s="178">
        <v>0</v>
      </c>
      <c r="BK104" s="178">
        <v>0</v>
      </c>
      <c r="BL104" s="178">
        <v>0</v>
      </c>
      <c r="BM104" s="178">
        <v>0</v>
      </c>
      <c r="BN104" s="178">
        <v>0</v>
      </c>
      <c r="BO104" s="178">
        <v>0</v>
      </c>
      <c r="BP104" s="178">
        <v>0</v>
      </c>
      <c r="BQ104" s="178">
        <v>0</v>
      </c>
      <c r="BR104" s="178">
        <v>0</v>
      </c>
      <c r="BS104" s="178">
        <v>0</v>
      </c>
      <c r="BT104" s="178">
        <v>0</v>
      </c>
      <c r="BU104" s="178">
        <v>0</v>
      </c>
      <c r="BV104" s="178">
        <v>0</v>
      </c>
      <c r="BW104" s="178">
        <v>0</v>
      </c>
      <c r="BX104" s="178">
        <v>0</v>
      </c>
      <c r="BY104" s="178">
        <v>0</v>
      </c>
      <c r="BZ104" s="178">
        <v>0</v>
      </c>
      <c r="CA104" s="178">
        <v>0</v>
      </c>
      <c r="CB104" s="178">
        <v>0</v>
      </c>
      <c r="CC104" s="178">
        <v>0</v>
      </c>
      <c r="CD104" s="178">
        <v>0</v>
      </c>
      <c r="CE104" s="178">
        <v>0</v>
      </c>
      <c r="CF104" s="178">
        <v>0</v>
      </c>
      <c r="CG104" s="178">
        <v>0</v>
      </c>
      <c r="CH104" s="178">
        <v>0</v>
      </c>
      <c r="CI104" s="178">
        <v>0</v>
      </c>
      <c r="CJ104" s="178">
        <v>0</v>
      </c>
      <c r="CK104" s="178">
        <v>0</v>
      </c>
      <c r="CL104" s="178">
        <v>0</v>
      </c>
      <c r="CM104" s="178">
        <v>0</v>
      </c>
      <c r="CN104" s="178">
        <v>0</v>
      </c>
      <c r="CO104" s="178">
        <v>0</v>
      </c>
      <c r="CP104" s="178">
        <v>0</v>
      </c>
      <c r="CQ104" s="178">
        <v>0</v>
      </c>
      <c r="CR104" s="178">
        <v>0</v>
      </c>
      <c r="CS104" s="178">
        <v>0</v>
      </c>
      <c r="CT104" s="178">
        <v>0</v>
      </c>
      <c r="CU104" s="178">
        <v>0</v>
      </c>
      <c r="CV104" s="178">
        <v>0</v>
      </c>
      <c r="CW104" s="178">
        <v>0</v>
      </c>
      <c r="CX104" s="178">
        <v>0</v>
      </c>
      <c r="CY104" s="178">
        <v>44</v>
      </c>
      <c r="CZ104" s="178">
        <v>0</v>
      </c>
      <c r="DA104" s="178">
        <v>0</v>
      </c>
      <c r="DB104" s="178">
        <v>0</v>
      </c>
      <c r="DC104" s="178">
        <v>0</v>
      </c>
      <c r="DD104" s="178">
        <v>0</v>
      </c>
      <c r="DE104" s="178">
        <v>0</v>
      </c>
      <c r="DF104" s="266">
        <v>0</v>
      </c>
      <c r="DG104" s="267">
        <v>44</v>
      </c>
      <c r="DH104" s="178">
        <v>9159</v>
      </c>
      <c r="DI104" s="178">
        <v>20189</v>
      </c>
      <c r="DJ104" s="178">
        <v>0</v>
      </c>
      <c r="DK104" s="178">
        <v>0</v>
      </c>
      <c r="DL104" s="178">
        <v>0</v>
      </c>
      <c r="DM104" s="178">
        <v>0</v>
      </c>
      <c r="DN104" s="266">
        <v>0</v>
      </c>
      <c r="DO104" s="267">
        <v>29348</v>
      </c>
      <c r="DP104" s="267">
        <v>29392</v>
      </c>
      <c r="DQ104" s="266">
        <v>32230</v>
      </c>
      <c r="DR104" s="267">
        <v>61578</v>
      </c>
      <c r="DS104" s="267">
        <v>61622</v>
      </c>
      <c r="DT104" s="178">
        <v>-25406</v>
      </c>
      <c r="DU104" s="267">
        <v>36172</v>
      </c>
      <c r="DV104" s="267">
        <v>36216</v>
      </c>
    </row>
    <row r="105" spans="1:126">
      <c r="A105" s="268" t="s">
        <v>323</v>
      </c>
      <c r="B105" s="269" t="s">
        <v>324</v>
      </c>
      <c r="C105" s="265">
        <v>0</v>
      </c>
      <c r="D105" s="178">
        <v>0</v>
      </c>
      <c r="E105" s="178">
        <v>0</v>
      </c>
      <c r="F105" s="178">
        <v>0</v>
      </c>
      <c r="G105" s="178">
        <v>0</v>
      </c>
      <c r="H105" s="178">
        <v>0</v>
      </c>
      <c r="I105" s="178">
        <v>0</v>
      </c>
      <c r="J105" s="178">
        <v>0</v>
      </c>
      <c r="K105" s="178">
        <v>0</v>
      </c>
      <c r="L105" s="178">
        <v>0</v>
      </c>
      <c r="M105" s="178">
        <v>0</v>
      </c>
      <c r="N105" s="178">
        <v>0</v>
      </c>
      <c r="O105" s="178">
        <v>0</v>
      </c>
      <c r="P105" s="178">
        <v>0</v>
      </c>
      <c r="Q105" s="178">
        <v>0</v>
      </c>
      <c r="R105" s="178">
        <v>0</v>
      </c>
      <c r="S105" s="178">
        <v>0</v>
      </c>
      <c r="T105" s="178">
        <v>0</v>
      </c>
      <c r="U105" s="178">
        <v>0</v>
      </c>
      <c r="V105" s="178">
        <v>0</v>
      </c>
      <c r="W105" s="178">
        <v>0</v>
      </c>
      <c r="X105" s="178">
        <v>0</v>
      </c>
      <c r="Y105" s="178">
        <v>0</v>
      </c>
      <c r="Z105" s="178">
        <v>0</v>
      </c>
      <c r="AA105" s="178">
        <v>0</v>
      </c>
      <c r="AB105" s="178">
        <v>0</v>
      </c>
      <c r="AC105" s="178">
        <v>0</v>
      </c>
      <c r="AD105" s="178">
        <v>0</v>
      </c>
      <c r="AE105" s="178">
        <v>0</v>
      </c>
      <c r="AF105" s="178">
        <v>0</v>
      </c>
      <c r="AG105" s="178">
        <v>0</v>
      </c>
      <c r="AH105" s="178">
        <v>0</v>
      </c>
      <c r="AI105" s="178">
        <v>0</v>
      </c>
      <c r="AJ105" s="178">
        <v>0</v>
      </c>
      <c r="AK105" s="178">
        <v>0</v>
      </c>
      <c r="AL105" s="178">
        <v>0</v>
      </c>
      <c r="AM105" s="178">
        <v>0</v>
      </c>
      <c r="AN105" s="178">
        <v>0</v>
      </c>
      <c r="AO105" s="178">
        <v>0</v>
      </c>
      <c r="AP105" s="178">
        <v>0</v>
      </c>
      <c r="AQ105" s="178">
        <v>0</v>
      </c>
      <c r="AR105" s="178">
        <v>0</v>
      </c>
      <c r="AS105" s="178">
        <v>0</v>
      </c>
      <c r="AT105" s="178">
        <v>0</v>
      </c>
      <c r="AU105" s="178">
        <v>0</v>
      </c>
      <c r="AV105" s="178">
        <v>0</v>
      </c>
      <c r="AW105" s="178">
        <v>0</v>
      </c>
      <c r="AX105" s="178">
        <v>0</v>
      </c>
      <c r="AY105" s="178">
        <v>0</v>
      </c>
      <c r="AZ105" s="178">
        <v>0</v>
      </c>
      <c r="BA105" s="178">
        <v>0</v>
      </c>
      <c r="BB105" s="178">
        <v>0</v>
      </c>
      <c r="BC105" s="178">
        <v>0</v>
      </c>
      <c r="BD105" s="178">
        <v>0</v>
      </c>
      <c r="BE105" s="178">
        <v>0</v>
      </c>
      <c r="BF105" s="178">
        <v>0</v>
      </c>
      <c r="BG105" s="178">
        <v>0</v>
      </c>
      <c r="BH105" s="178">
        <v>0</v>
      </c>
      <c r="BI105" s="178">
        <v>0</v>
      </c>
      <c r="BJ105" s="178">
        <v>0</v>
      </c>
      <c r="BK105" s="178">
        <v>0</v>
      </c>
      <c r="BL105" s="178">
        <v>0</v>
      </c>
      <c r="BM105" s="178">
        <v>0</v>
      </c>
      <c r="BN105" s="178">
        <v>0</v>
      </c>
      <c r="BO105" s="178">
        <v>0</v>
      </c>
      <c r="BP105" s="178">
        <v>0</v>
      </c>
      <c r="BQ105" s="178">
        <v>0</v>
      </c>
      <c r="BR105" s="178">
        <v>0</v>
      </c>
      <c r="BS105" s="178">
        <v>0</v>
      </c>
      <c r="BT105" s="178">
        <v>0</v>
      </c>
      <c r="BU105" s="178">
        <v>0</v>
      </c>
      <c r="BV105" s="178">
        <v>0</v>
      </c>
      <c r="BW105" s="178">
        <v>0</v>
      </c>
      <c r="BX105" s="178">
        <v>0</v>
      </c>
      <c r="BY105" s="178">
        <v>0</v>
      </c>
      <c r="BZ105" s="178">
        <v>0</v>
      </c>
      <c r="CA105" s="178">
        <v>0</v>
      </c>
      <c r="CB105" s="178">
        <v>0</v>
      </c>
      <c r="CC105" s="178">
        <v>0</v>
      </c>
      <c r="CD105" s="178">
        <v>0</v>
      </c>
      <c r="CE105" s="178">
        <v>0</v>
      </c>
      <c r="CF105" s="178">
        <v>0</v>
      </c>
      <c r="CG105" s="178">
        <v>0</v>
      </c>
      <c r="CH105" s="178">
        <v>0</v>
      </c>
      <c r="CI105" s="178">
        <v>0</v>
      </c>
      <c r="CJ105" s="178">
        <v>0</v>
      </c>
      <c r="CK105" s="178">
        <v>0</v>
      </c>
      <c r="CL105" s="178">
        <v>0</v>
      </c>
      <c r="CM105" s="178">
        <v>0</v>
      </c>
      <c r="CN105" s="178">
        <v>2127</v>
      </c>
      <c r="CO105" s="178">
        <v>0</v>
      </c>
      <c r="CP105" s="178">
        <v>2887</v>
      </c>
      <c r="CQ105" s="178">
        <v>0</v>
      </c>
      <c r="CR105" s="178">
        <v>1261</v>
      </c>
      <c r="CS105" s="178">
        <v>3414</v>
      </c>
      <c r="CT105" s="178">
        <v>0</v>
      </c>
      <c r="CU105" s="178">
        <v>0</v>
      </c>
      <c r="CV105" s="178">
        <v>0</v>
      </c>
      <c r="CW105" s="178">
        <v>0</v>
      </c>
      <c r="CX105" s="178">
        <v>0</v>
      </c>
      <c r="CY105" s="178">
        <v>79</v>
      </c>
      <c r="CZ105" s="178">
        <v>555</v>
      </c>
      <c r="DA105" s="178">
        <v>0</v>
      </c>
      <c r="DB105" s="178">
        <v>0</v>
      </c>
      <c r="DC105" s="178">
        <v>0</v>
      </c>
      <c r="DD105" s="178">
        <v>0</v>
      </c>
      <c r="DE105" s="178">
        <v>0</v>
      </c>
      <c r="DF105" s="266">
        <v>0</v>
      </c>
      <c r="DG105" s="267">
        <v>10323</v>
      </c>
      <c r="DH105" s="178">
        <v>25372</v>
      </c>
      <c r="DI105" s="178">
        <v>87995</v>
      </c>
      <c r="DJ105" s="178">
        <v>0</v>
      </c>
      <c r="DK105" s="178">
        <v>0</v>
      </c>
      <c r="DL105" s="178">
        <v>0</v>
      </c>
      <c r="DM105" s="178">
        <v>0</v>
      </c>
      <c r="DN105" s="266">
        <v>0</v>
      </c>
      <c r="DO105" s="267">
        <v>113367</v>
      </c>
      <c r="DP105" s="267">
        <v>123690</v>
      </c>
      <c r="DQ105" s="266">
        <v>23054</v>
      </c>
      <c r="DR105" s="267">
        <v>136421</v>
      </c>
      <c r="DS105" s="267">
        <v>146744</v>
      </c>
      <c r="DT105" s="178">
        <v>-40902</v>
      </c>
      <c r="DU105" s="267">
        <v>95519</v>
      </c>
      <c r="DV105" s="267">
        <v>105842</v>
      </c>
    </row>
    <row r="106" spans="1:126">
      <c r="A106" s="268" t="s">
        <v>325</v>
      </c>
      <c r="B106" s="269" t="s">
        <v>186</v>
      </c>
      <c r="C106" s="265">
        <v>0</v>
      </c>
      <c r="D106" s="178">
        <v>0</v>
      </c>
      <c r="E106" s="178">
        <v>0</v>
      </c>
      <c r="F106" s="178">
        <v>0</v>
      </c>
      <c r="G106" s="178">
        <v>0</v>
      </c>
      <c r="H106" s="178">
        <v>0</v>
      </c>
      <c r="I106" s="178">
        <v>0</v>
      </c>
      <c r="J106" s="178">
        <v>33</v>
      </c>
      <c r="K106" s="178">
        <v>8</v>
      </c>
      <c r="L106" s="178">
        <v>0</v>
      </c>
      <c r="M106" s="178">
        <v>0</v>
      </c>
      <c r="N106" s="178">
        <v>2</v>
      </c>
      <c r="O106" s="178">
        <v>2</v>
      </c>
      <c r="P106" s="178">
        <v>1</v>
      </c>
      <c r="Q106" s="178">
        <v>0</v>
      </c>
      <c r="R106" s="178">
        <v>0</v>
      </c>
      <c r="S106" s="178">
        <v>3</v>
      </c>
      <c r="T106" s="178">
        <v>1</v>
      </c>
      <c r="U106" s="178">
        <v>0</v>
      </c>
      <c r="V106" s="178">
        <v>1</v>
      </c>
      <c r="W106" s="178">
        <v>0</v>
      </c>
      <c r="X106" s="178">
        <v>0</v>
      </c>
      <c r="Y106" s="178">
        <v>0</v>
      </c>
      <c r="Z106" s="178">
        <v>0</v>
      </c>
      <c r="AA106" s="178">
        <v>28</v>
      </c>
      <c r="AB106" s="178">
        <v>0</v>
      </c>
      <c r="AC106" s="178">
        <v>0</v>
      </c>
      <c r="AD106" s="178">
        <v>0</v>
      </c>
      <c r="AE106" s="178">
        <v>3</v>
      </c>
      <c r="AF106" s="178">
        <v>0</v>
      </c>
      <c r="AG106" s="178">
        <v>1</v>
      </c>
      <c r="AH106" s="178">
        <v>0</v>
      </c>
      <c r="AI106" s="178">
        <v>0</v>
      </c>
      <c r="AJ106" s="178">
        <v>0</v>
      </c>
      <c r="AK106" s="178">
        <v>0</v>
      </c>
      <c r="AL106" s="178">
        <v>0</v>
      </c>
      <c r="AM106" s="178">
        <v>0</v>
      </c>
      <c r="AN106" s="178">
        <v>0</v>
      </c>
      <c r="AO106" s="178">
        <v>0</v>
      </c>
      <c r="AP106" s="178">
        <v>0</v>
      </c>
      <c r="AQ106" s="178">
        <v>0</v>
      </c>
      <c r="AR106" s="178">
        <v>1</v>
      </c>
      <c r="AS106" s="178">
        <v>1</v>
      </c>
      <c r="AT106" s="178">
        <v>1</v>
      </c>
      <c r="AU106" s="178">
        <v>3</v>
      </c>
      <c r="AV106" s="178">
        <v>1</v>
      </c>
      <c r="AW106" s="178">
        <v>4</v>
      </c>
      <c r="AX106" s="178">
        <v>36</v>
      </c>
      <c r="AY106" s="178">
        <v>0</v>
      </c>
      <c r="AZ106" s="178">
        <v>0</v>
      </c>
      <c r="BA106" s="178">
        <v>0</v>
      </c>
      <c r="BB106" s="178">
        <v>0</v>
      </c>
      <c r="BC106" s="178">
        <v>0</v>
      </c>
      <c r="BD106" s="178">
        <v>25</v>
      </c>
      <c r="BE106" s="178">
        <v>0</v>
      </c>
      <c r="BF106" s="178">
        <v>0</v>
      </c>
      <c r="BG106" s="178">
        <v>3</v>
      </c>
      <c r="BH106" s="178">
        <v>0</v>
      </c>
      <c r="BI106" s="178">
        <v>0</v>
      </c>
      <c r="BJ106" s="178">
        <v>5</v>
      </c>
      <c r="BK106" s="178">
        <v>0</v>
      </c>
      <c r="BL106" s="178">
        <v>2</v>
      </c>
      <c r="BM106" s="178">
        <v>2</v>
      </c>
      <c r="BN106" s="178">
        <v>14</v>
      </c>
      <c r="BO106" s="178">
        <v>2</v>
      </c>
      <c r="BP106" s="178">
        <v>9</v>
      </c>
      <c r="BQ106" s="178">
        <v>0</v>
      </c>
      <c r="BR106" s="178">
        <v>2</v>
      </c>
      <c r="BS106" s="178">
        <v>4</v>
      </c>
      <c r="BT106" s="178">
        <v>41</v>
      </c>
      <c r="BU106" s="178">
        <v>15</v>
      </c>
      <c r="BV106" s="178">
        <v>3</v>
      </c>
      <c r="BW106" s="178">
        <v>2</v>
      </c>
      <c r="BX106" s="178">
        <v>0</v>
      </c>
      <c r="BY106" s="178">
        <v>14</v>
      </c>
      <c r="BZ106" s="178">
        <v>12</v>
      </c>
      <c r="CA106" s="178">
        <v>1</v>
      </c>
      <c r="CB106" s="178">
        <v>0</v>
      </c>
      <c r="CC106" s="178">
        <v>0</v>
      </c>
      <c r="CD106" s="178">
        <v>0</v>
      </c>
      <c r="CE106" s="178">
        <v>0</v>
      </c>
      <c r="CF106" s="178">
        <v>0</v>
      </c>
      <c r="CG106" s="178">
        <v>3</v>
      </c>
      <c r="CH106" s="178">
        <v>51</v>
      </c>
      <c r="CI106" s="178">
        <v>29</v>
      </c>
      <c r="CJ106" s="178">
        <v>1</v>
      </c>
      <c r="CK106" s="178">
        <v>2</v>
      </c>
      <c r="CL106" s="178">
        <v>9</v>
      </c>
      <c r="CM106" s="178">
        <v>51</v>
      </c>
      <c r="CN106" s="178">
        <v>52</v>
      </c>
      <c r="CO106" s="178">
        <v>22</v>
      </c>
      <c r="CP106" s="178">
        <v>4080</v>
      </c>
      <c r="CQ106" s="178">
        <v>181</v>
      </c>
      <c r="CR106" s="178">
        <v>1345</v>
      </c>
      <c r="CS106" s="178">
        <v>1166</v>
      </c>
      <c r="CT106" s="178">
        <v>4</v>
      </c>
      <c r="CU106" s="178">
        <v>4</v>
      </c>
      <c r="CV106" s="178">
        <v>6</v>
      </c>
      <c r="CW106" s="178">
        <v>1</v>
      </c>
      <c r="CX106" s="178">
        <v>153</v>
      </c>
      <c r="CY106" s="178">
        <v>395</v>
      </c>
      <c r="CZ106" s="178">
        <v>188</v>
      </c>
      <c r="DA106" s="178">
        <v>475</v>
      </c>
      <c r="DB106" s="178">
        <v>3</v>
      </c>
      <c r="DC106" s="178">
        <v>1</v>
      </c>
      <c r="DD106" s="178">
        <v>267</v>
      </c>
      <c r="DE106" s="178">
        <v>0</v>
      </c>
      <c r="DF106" s="266">
        <v>91</v>
      </c>
      <c r="DG106" s="267">
        <v>8866</v>
      </c>
      <c r="DH106" s="178">
        <v>191</v>
      </c>
      <c r="DI106" s="178">
        <v>33127</v>
      </c>
      <c r="DJ106" s="178">
        <v>0</v>
      </c>
      <c r="DK106" s="178">
        <v>0</v>
      </c>
      <c r="DL106" s="178">
        <v>0</v>
      </c>
      <c r="DM106" s="178">
        <v>0</v>
      </c>
      <c r="DN106" s="266">
        <v>0</v>
      </c>
      <c r="DO106" s="267">
        <v>33318</v>
      </c>
      <c r="DP106" s="267">
        <v>42184</v>
      </c>
      <c r="DQ106" s="266">
        <v>3742</v>
      </c>
      <c r="DR106" s="267">
        <v>37060</v>
      </c>
      <c r="DS106" s="267">
        <v>45926</v>
      </c>
      <c r="DT106" s="178">
        <v>-15276</v>
      </c>
      <c r="DU106" s="267">
        <v>21784</v>
      </c>
      <c r="DV106" s="267">
        <v>30650</v>
      </c>
    </row>
    <row r="107" spans="1:126">
      <c r="A107" s="268" t="s">
        <v>326</v>
      </c>
      <c r="B107" s="269" t="s">
        <v>70</v>
      </c>
      <c r="C107" s="265">
        <v>0</v>
      </c>
      <c r="D107" s="178">
        <v>0</v>
      </c>
      <c r="E107" s="178">
        <v>0</v>
      </c>
      <c r="F107" s="178">
        <v>0</v>
      </c>
      <c r="G107" s="178">
        <v>0</v>
      </c>
      <c r="H107" s="178">
        <v>0</v>
      </c>
      <c r="I107" s="178">
        <v>0</v>
      </c>
      <c r="J107" s="178">
        <v>0</v>
      </c>
      <c r="K107" s="178">
        <v>0</v>
      </c>
      <c r="L107" s="178">
        <v>0</v>
      </c>
      <c r="M107" s="178">
        <v>0</v>
      </c>
      <c r="N107" s="178">
        <v>0</v>
      </c>
      <c r="O107" s="178">
        <v>0</v>
      </c>
      <c r="P107" s="178">
        <v>0</v>
      </c>
      <c r="Q107" s="178">
        <v>0</v>
      </c>
      <c r="R107" s="178">
        <v>0</v>
      </c>
      <c r="S107" s="178">
        <v>0</v>
      </c>
      <c r="T107" s="178">
        <v>0</v>
      </c>
      <c r="U107" s="178">
        <v>0</v>
      </c>
      <c r="V107" s="178">
        <v>0</v>
      </c>
      <c r="W107" s="178">
        <v>0</v>
      </c>
      <c r="X107" s="178">
        <v>0</v>
      </c>
      <c r="Y107" s="178">
        <v>0</v>
      </c>
      <c r="Z107" s="178">
        <v>0</v>
      </c>
      <c r="AA107" s="178">
        <v>0</v>
      </c>
      <c r="AB107" s="178">
        <v>0</v>
      </c>
      <c r="AC107" s="178">
        <v>0</v>
      </c>
      <c r="AD107" s="178">
        <v>0</v>
      </c>
      <c r="AE107" s="178">
        <v>0</v>
      </c>
      <c r="AF107" s="178">
        <v>0</v>
      </c>
      <c r="AG107" s="178">
        <v>0</v>
      </c>
      <c r="AH107" s="178">
        <v>0</v>
      </c>
      <c r="AI107" s="178">
        <v>0</v>
      </c>
      <c r="AJ107" s="178">
        <v>0</v>
      </c>
      <c r="AK107" s="178">
        <v>0</v>
      </c>
      <c r="AL107" s="178">
        <v>0</v>
      </c>
      <c r="AM107" s="178">
        <v>0</v>
      </c>
      <c r="AN107" s="178">
        <v>0</v>
      </c>
      <c r="AO107" s="178">
        <v>0</v>
      </c>
      <c r="AP107" s="178">
        <v>0</v>
      </c>
      <c r="AQ107" s="178">
        <v>0</v>
      </c>
      <c r="AR107" s="178">
        <v>0</v>
      </c>
      <c r="AS107" s="178">
        <v>0</v>
      </c>
      <c r="AT107" s="178">
        <v>0</v>
      </c>
      <c r="AU107" s="178">
        <v>0</v>
      </c>
      <c r="AV107" s="178">
        <v>0</v>
      </c>
      <c r="AW107" s="178">
        <v>0</v>
      </c>
      <c r="AX107" s="178">
        <v>0</v>
      </c>
      <c r="AY107" s="178">
        <v>0</v>
      </c>
      <c r="AZ107" s="178">
        <v>0</v>
      </c>
      <c r="BA107" s="178">
        <v>0</v>
      </c>
      <c r="BB107" s="178">
        <v>0</v>
      </c>
      <c r="BC107" s="178">
        <v>0</v>
      </c>
      <c r="BD107" s="178">
        <v>0</v>
      </c>
      <c r="BE107" s="178">
        <v>0</v>
      </c>
      <c r="BF107" s="178">
        <v>0</v>
      </c>
      <c r="BG107" s="178">
        <v>0</v>
      </c>
      <c r="BH107" s="178">
        <v>0</v>
      </c>
      <c r="BI107" s="178">
        <v>0</v>
      </c>
      <c r="BJ107" s="178">
        <v>0</v>
      </c>
      <c r="BK107" s="178">
        <v>0</v>
      </c>
      <c r="BL107" s="178">
        <v>0</v>
      </c>
      <c r="BM107" s="178">
        <v>0</v>
      </c>
      <c r="BN107" s="178">
        <v>0</v>
      </c>
      <c r="BO107" s="178">
        <v>0</v>
      </c>
      <c r="BP107" s="178">
        <v>0</v>
      </c>
      <c r="BQ107" s="178">
        <v>0</v>
      </c>
      <c r="BR107" s="178">
        <v>0</v>
      </c>
      <c r="BS107" s="178">
        <v>0</v>
      </c>
      <c r="BT107" s="178">
        <v>11</v>
      </c>
      <c r="BU107" s="178">
        <v>0</v>
      </c>
      <c r="BV107" s="178">
        <v>0</v>
      </c>
      <c r="BW107" s="178">
        <v>0</v>
      </c>
      <c r="BX107" s="178">
        <v>0</v>
      </c>
      <c r="BY107" s="178">
        <v>0</v>
      </c>
      <c r="BZ107" s="178">
        <v>0</v>
      </c>
      <c r="CA107" s="178">
        <v>0</v>
      </c>
      <c r="CB107" s="178">
        <v>0</v>
      </c>
      <c r="CC107" s="178">
        <v>0</v>
      </c>
      <c r="CD107" s="178">
        <v>0</v>
      </c>
      <c r="CE107" s="178">
        <v>0</v>
      </c>
      <c r="CF107" s="178">
        <v>0</v>
      </c>
      <c r="CG107" s="178">
        <v>0</v>
      </c>
      <c r="CH107" s="178">
        <v>3</v>
      </c>
      <c r="CI107" s="178">
        <v>1060</v>
      </c>
      <c r="CJ107" s="178">
        <v>0</v>
      </c>
      <c r="CK107" s="178">
        <v>1</v>
      </c>
      <c r="CL107" s="178">
        <v>260</v>
      </c>
      <c r="CM107" s="178">
        <v>0</v>
      </c>
      <c r="CN107" s="178">
        <v>31</v>
      </c>
      <c r="CO107" s="178">
        <v>1</v>
      </c>
      <c r="CP107" s="178">
        <v>0</v>
      </c>
      <c r="CQ107" s="178">
        <v>0</v>
      </c>
      <c r="CR107" s="178">
        <v>0</v>
      </c>
      <c r="CS107" s="178">
        <v>0</v>
      </c>
      <c r="CT107" s="178">
        <v>0</v>
      </c>
      <c r="CU107" s="178">
        <v>0</v>
      </c>
      <c r="CV107" s="178">
        <v>126</v>
      </c>
      <c r="CW107" s="178">
        <v>0</v>
      </c>
      <c r="CX107" s="178">
        <v>0</v>
      </c>
      <c r="CY107" s="178">
        <v>60</v>
      </c>
      <c r="CZ107" s="178">
        <v>14</v>
      </c>
      <c r="DA107" s="178">
        <v>0</v>
      </c>
      <c r="DB107" s="178">
        <v>434</v>
      </c>
      <c r="DC107" s="178">
        <v>0</v>
      </c>
      <c r="DD107" s="178">
        <v>38</v>
      </c>
      <c r="DE107" s="178">
        <v>0</v>
      </c>
      <c r="DF107" s="266">
        <v>19</v>
      </c>
      <c r="DG107" s="267">
        <v>2058</v>
      </c>
      <c r="DH107" s="178">
        <v>4075</v>
      </c>
      <c r="DI107" s="178">
        <v>33737</v>
      </c>
      <c r="DJ107" s="178">
        <v>0</v>
      </c>
      <c r="DK107" s="178">
        <v>0</v>
      </c>
      <c r="DL107" s="178">
        <v>0</v>
      </c>
      <c r="DM107" s="178">
        <v>1528</v>
      </c>
      <c r="DN107" s="266">
        <v>0</v>
      </c>
      <c r="DO107" s="267">
        <v>39340</v>
      </c>
      <c r="DP107" s="267">
        <v>41398</v>
      </c>
      <c r="DQ107" s="266">
        <v>7180</v>
      </c>
      <c r="DR107" s="267">
        <v>46520</v>
      </c>
      <c r="DS107" s="267">
        <v>48578</v>
      </c>
      <c r="DT107" s="178">
        <v>-12767</v>
      </c>
      <c r="DU107" s="267">
        <v>33753</v>
      </c>
      <c r="DV107" s="267">
        <v>35811</v>
      </c>
    </row>
    <row r="108" spans="1:126">
      <c r="A108" s="268" t="s">
        <v>702</v>
      </c>
      <c r="B108" s="269" t="s">
        <v>703</v>
      </c>
      <c r="C108" s="265">
        <v>0</v>
      </c>
      <c r="D108" s="178">
        <v>301</v>
      </c>
      <c r="E108" s="178">
        <v>0</v>
      </c>
      <c r="F108" s="178">
        <v>0</v>
      </c>
      <c r="G108" s="178">
        <v>0</v>
      </c>
      <c r="H108" s="178">
        <v>0</v>
      </c>
      <c r="I108" s="178">
        <v>0</v>
      </c>
      <c r="J108" s="178">
        <v>0</v>
      </c>
      <c r="K108" s="178">
        <v>0</v>
      </c>
      <c r="L108" s="178">
        <v>0</v>
      </c>
      <c r="M108" s="178">
        <v>0</v>
      </c>
      <c r="N108" s="178">
        <v>0</v>
      </c>
      <c r="O108" s="178">
        <v>0</v>
      </c>
      <c r="P108" s="178">
        <v>0</v>
      </c>
      <c r="Q108" s="178">
        <v>0</v>
      </c>
      <c r="R108" s="178">
        <v>0</v>
      </c>
      <c r="S108" s="178">
        <v>0</v>
      </c>
      <c r="T108" s="178">
        <v>0</v>
      </c>
      <c r="U108" s="178">
        <v>0</v>
      </c>
      <c r="V108" s="178">
        <v>0</v>
      </c>
      <c r="W108" s="178">
        <v>0</v>
      </c>
      <c r="X108" s="178">
        <v>0</v>
      </c>
      <c r="Y108" s="178">
        <v>0</v>
      </c>
      <c r="Z108" s="178">
        <v>0</v>
      </c>
      <c r="AA108" s="178">
        <v>0</v>
      </c>
      <c r="AB108" s="178">
        <v>0</v>
      </c>
      <c r="AC108" s="178">
        <v>0</v>
      </c>
      <c r="AD108" s="178">
        <v>0</v>
      </c>
      <c r="AE108" s="178">
        <v>0</v>
      </c>
      <c r="AF108" s="178">
        <v>0</v>
      </c>
      <c r="AG108" s="178">
        <v>0</v>
      </c>
      <c r="AH108" s="178">
        <v>0</v>
      </c>
      <c r="AI108" s="178">
        <v>0</v>
      </c>
      <c r="AJ108" s="178">
        <v>0</v>
      </c>
      <c r="AK108" s="178">
        <v>0</v>
      </c>
      <c r="AL108" s="178">
        <v>0</v>
      </c>
      <c r="AM108" s="178">
        <v>0</v>
      </c>
      <c r="AN108" s="178">
        <v>0</v>
      </c>
      <c r="AO108" s="178">
        <v>0</v>
      </c>
      <c r="AP108" s="178">
        <v>0</v>
      </c>
      <c r="AQ108" s="178">
        <v>0</v>
      </c>
      <c r="AR108" s="178">
        <v>0</v>
      </c>
      <c r="AS108" s="178">
        <v>0</v>
      </c>
      <c r="AT108" s="178">
        <v>0</v>
      </c>
      <c r="AU108" s="178">
        <v>0</v>
      </c>
      <c r="AV108" s="178">
        <v>0</v>
      </c>
      <c r="AW108" s="178">
        <v>0</v>
      </c>
      <c r="AX108" s="178">
        <v>0</v>
      </c>
      <c r="AY108" s="178">
        <v>0</v>
      </c>
      <c r="AZ108" s="178">
        <v>0</v>
      </c>
      <c r="BA108" s="178">
        <v>0</v>
      </c>
      <c r="BB108" s="178">
        <v>0</v>
      </c>
      <c r="BC108" s="178">
        <v>0</v>
      </c>
      <c r="BD108" s="178">
        <v>0</v>
      </c>
      <c r="BE108" s="178">
        <v>0</v>
      </c>
      <c r="BF108" s="178">
        <v>0</v>
      </c>
      <c r="BG108" s="178">
        <v>0</v>
      </c>
      <c r="BH108" s="178">
        <v>0</v>
      </c>
      <c r="BI108" s="178">
        <v>0</v>
      </c>
      <c r="BJ108" s="178">
        <v>0</v>
      </c>
      <c r="BK108" s="178">
        <v>0</v>
      </c>
      <c r="BL108" s="178">
        <v>0</v>
      </c>
      <c r="BM108" s="178">
        <v>0</v>
      </c>
      <c r="BN108" s="178">
        <v>0</v>
      </c>
      <c r="BO108" s="178">
        <v>0</v>
      </c>
      <c r="BP108" s="178">
        <v>0</v>
      </c>
      <c r="BQ108" s="178">
        <v>0</v>
      </c>
      <c r="BR108" s="178">
        <v>0</v>
      </c>
      <c r="BS108" s="178">
        <v>0</v>
      </c>
      <c r="BT108" s="178">
        <v>0</v>
      </c>
      <c r="BU108" s="178">
        <v>0</v>
      </c>
      <c r="BV108" s="178">
        <v>0</v>
      </c>
      <c r="BW108" s="178">
        <v>0</v>
      </c>
      <c r="BX108" s="178">
        <v>0</v>
      </c>
      <c r="BY108" s="178">
        <v>0</v>
      </c>
      <c r="BZ108" s="178">
        <v>0</v>
      </c>
      <c r="CA108" s="178">
        <v>0</v>
      </c>
      <c r="CB108" s="178">
        <v>0</v>
      </c>
      <c r="CC108" s="178">
        <v>0</v>
      </c>
      <c r="CD108" s="178">
        <v>0</v>
      </c>
      <c r="CE108" s="178">
        <v>0</v>
      </c>
      <c r="CF108" s="178">
        <v>0</v>
      </c>
      <c r="CG108" s="178">
        <v>0</v>
      </c>
      <c r="CH108" s="178">
        <v>0</v>
      </c>
      <c r="CI108" s="178">
        <v>0</v>
      </c>
      <c r="CJ108" s="178">
        <v>0</v>
      </c>
      <c r="CK108" s="178">
        <v>0</v>
      </c>
      <c r="CL108" s="178">
        <v>0</v>
      </c>
      <c r="CM108" s="178">
        <v>0</v>
      </c>
      <c r="CN108" s="178">
        <v>108</v>
      </c>
      <c r="CO108" s="178">
        <v>0</v>
      </c>
      <c r="CP108" s="178">
        <v>0</v>
      </c>
      <c r="CQ108" s="178">
        <v>0</v>
      </c>
      <c r="CR108" s="178">
        <v>0</v>
      </c>
      <c r="CS108" s="178">
        <v>0</v>
      </c>
      <c r="CT108" s="178">
        <v>0</v>
      </c>
      <c r="CU108" s="178">
        <v>0</v>
      </c>
      <c r="CV108" s="178">
        <v>0</v>
      </c>
      <c r="CW108" s="178">
        <v>0</v>
      </c>
      <c r="CX108" s="178">
        <v>0</v>
      </c>
      <c r="CY108" s="178">
        <v>0</v>
      </c>
      <c r="CZ108" s="178">
        <v>0</v>
      </c>
      <c r="DA108" s="178">
        <v>0</v>
      </c>
      <c r="DB108" s="178">
        <v>18</v>
      </c>
      <c r="DC108" s="178">
        <v>10</v>
      </c>
      <c r="DD108" s="178">
        <v>0</v>
      </c>
      <c r="DE108" s="178">
        <v>0</v>
      </c>
      <c r="DF108" s="266">
        <v>0</v>
      </c>
      <c r="DG108" s="267">
        <v>437</v>
      </c>
      <c r="DH108" s="178">
        <v>0</v>
      </c>
      <c r="DI108" s="178">
        <v>3878</v>
      </c>
      <c r="DJ108" s="178">
        <v>0</v>
      </c>
      <c r="DK108" s="178">
        <v>0</v>
      </c>
      <c r="DL108" s="178">
        <v>0</v>
      </c>
      <c r="DM108" s="178">
        <v>0</v>
      </c>
      <c r="DN108" s="266">
        <v>0</v>
      </c>
      <c r="DO108" s="267">
        <v>3878</v>
      </c>
      <c r="DP108" s="267">
        <v>4315</v>
      </c>
      <c r="DQ108" s="266">
        <v>0</v>
      </c>
      <c r="DR108" s="267">
        <v>3878</v>
      </c>
      <c r="DS108" s="267">
        <v>4315</v>
      </c>
      <c r="DT108" s="178">
        <v>0</v>
      </c>
      <c r="DU108" s="267">
        <v>3878</v>
      </c>
      <c r="DV108" s="267">
        <v>4315</v>
      </c>
    </row>
    <row r="109" spans="1:126">
      <c r="A109" s="268" t="s">
        <v>327</v>
      </c>
      <c r="B109" s="269" t="s">
        <v>71</v>
      </c>
      <c r="C109" s="265">
        <v>0</v>
      </c>
      <c r="D109" s="178">
        <v>0</v>
      </c>
      <c r="E109" s="178">
        <v>43</v>
      </c>
      <c r="F109" s="178">
        <v>1</v>
      </c>
      <c r="G109" s="178">
        <v>3</v>
      </c>
      <c r="H109" s="178">
        <v>0</v>
      </c>
      <c r="I109" s="178">
        <v>0</v>
      </c>
      <c r="J109" s="178">
        <v>38</v>
      </c>
      <c r="K109" s="178">
        <v>5</v>
      </c>
      <c r="L109" s="178">
        <v>0</v>
      </c>
      <c r="M109" s="178">
        <v>0</v>
      </c>
      <c r="N109" s="178">
        <v>1</v>
      </c>
      <c r="O109" s="178">
        <v>4</v>
      </c>
      <c r="P109" s="178">
        <v>0</v>
      </c>
      <c r="Q109" s="178">
        <v>1</v>
      </c>
      <c r="R109" s="178">
        <v>0</v>
      </c>
      <c r="S109" s="178">
        <v>0</v>
      </c>
      <c r="T109" s="178">
        <v>2</v>
      </c>
      <c r="U109" s="178">
        <v>0</v>
      </c>
      <c r="V109" s="178">
        <v>3</v>
      </c>
      <c r="W109" s="178">
        <v>0</v>
      </c>
      <c r="X109" s="178">
        <v>0</v>
      </c>
      <c r="Y109" s="178">
        <v>0</v>
      </c>
      <c r="Z109" s="178">
        <v>0</v>
      </c>
      <c r="AA109" s="178">
        <v>23</v>
      </c>
      <c r="AB109" s="178">
        <v>22</v>
      </c>
      <c r="AC109" s="178">
        <v>0</v>
      </c>
      <c r="AD109" s="178">
        <v>0</v>
      </c>
      <c r="AE109" s="178">
        <v>3</v>
      </c>
      <c r="AF109" s="178">
        <v>0</v>
      </c>
      <c r="AG109" s="178">
        <v>0</v>
      </c>
      <c r="AH109" s="178">
        <v>7</v>
      </c>
      <c r="AI109" s="178">
        <v>2</v>
      </c>
      <c r="AJ109" s="178">
        <v>1</v>
      </c>
      <c r="AK109" s="178">
        <v>6</v>
      </c>
      <c r="AL109" s="178">
        <v>0</v>
      </c>
      <c r="AM109" s="178">
        <v>0</v>
      </c>
      <c r="AN109" s="178">
        <v>0</v>
      </c>
      <c r="AO109" s="178">
        <v>0</v>
      </c>
      <c r="AP109" s="178">
        <v>0</v>
      </c>
      <c r="AQ109" s="178">
        <v>0</v>
      </c>
      <c r="AR109" s="178">
        <v>1</v>
      </c>
      <c r="AS109" s="178">
        <v>0</v>
      </c>
      <c r="AT109" s="178">
        <v>3</v>
      </c>
      <c r="AU109" s="178">
        <v>43</v>
      </c>
      <c r="AV109" s="178">
        <v>4</v>
      </c>
      <c r="AW109" s="178">
        <v>5</v>
      </c>
      <c r="AX109" s="178">
        <v>100</v>
      </c>
      <c r="AY109" s="178">
        <v>10</v>
      </c>
      <c r="AZ109" s="178">
        <v>0</v>
      </c>
      <c r="BA109" s="178">
        <v>0</v>
      </c>
      <c r="BB109" s="178">
        <v>0</v>
      </c>
      <c r="BC109" s="178">
        <v>2</v>
      </c>
      <c r="BD109" s="178">
        <v>7</v>
      </c>
      <c r="BE109" s="178">
        <v>0</v>
      </c>
      <c r="BF109" s="178">
        <v>0</v>
      </c>
      <c r="BG109" s="178">
        <v>5</v>
      </c>
      <c r="BH109" s="178">
        <v>0</v>
      </c>
      <c r="BI109" s="178">
        <v>0</v>
      </c>
      <c r="BJ109" s="178">
        <v>18</v>
      </c>
      <c r="BK109" s="178">
        <v>0</v>
      </c>
      <c r="BL109" s="178">
        <v>51</v>
      </c>
      <c r="BM109" s="178">
        <v>12</v>
      </c>
      <c r="BN109" s="178">
        <v>80</v>
      </c>
      <c r="BO109" s="178">
        <v>25</v>
      </c>
      <c r="BP109" s="178">
        <v>8</v>
      </c>
      <c r="BQ109" s="178">
        <v>0</v>
      </c>
      <c r="BR109" s="178">
        <v>14</v>
      </c>
      <c r="BS109" s="178">
        <v>0</v>
      </c>
      <c r="BT109" s="178">
        <v>337</v>
      </c>
      <c r="BU109" s="178">
        <v>44</v>
      </c>
      <c r="BV109" s="178">
        <v>63</v>
      </c>
      <c r="BW109" s="178">
        <v>50</v>
      </c>
      <c r="BX109" s="178">
        <v>193</v>
      </c>
      <c r="BY109" s="178">
        <v>1</v>
      </c>
      <c r="BZ109" s="178">
        <v>60</v>
      </c>
      <c r="CA109" s="178">
        <v>0</v>
      </c>
      <c r="CB109" s="178">
        <v>1</v>
      </c>
      <c r="CC109" s="178">
        <v>0</v>
      </c>
      <c r="CD109" s="178">
        <v>0</v>
      </c>
      <c r="CE109" s="178">
        <v>2</v>
      </c>
      <c r="CF109" s="178">
        <v>7</v>
      </c>
      <c r="CG109" s="178">
        <v>2</v>
      </c>
      <c r="CH109" s="178">
        <v>40</v>
      </c>
      <c r="CI109" s="178">
        <v>28</v>
      </c>
      <c r="CJ109" s="178">
        <v>29</v>
      </c>
      <c r="CK109" s="178">
        <v>0</v>
      </c>
      <c r="CL109" s="178">
        <v>44</v>
      </c>
      <c r="CM109" s="178">
        <v>137</v>
      </c>
      <c r="CN109" s="178">
        <v>773</v>
      </c>
      <c r="CO109" s="178">
        <v>61</v>
      </c>
      <c r="CP109" s="178">
        <v>95</v>
      </c>
      <c r="CQ109" s="178">
        <v>5</v>
      </c>
      <c r="CR109" s="178">
        <v>20</v>
      </c>
      <c r="CS109" s="178">
        <v>29</v>
      </c>
      <c r="CT109" s="178">
        <v>136</v>
      </c>
      <c r="CU109" s="178">
        <v>31</v>
      </c>
      <c r="CV109" s="178">
        <v>13</v>
      </c>
      <c r="CW109" s="178">
        <v>22</v>
      </c>
      <c r="CX109" s="178">
        <v>168</v>
      </c>
      <c r="CY109" s="178">
        <v>63</v>
      </c>
      <c r="CZ109" s="178">
        <v>45</v>
      </c>
      <c r="DA109" s="178">
        <v>46</v>
      </c>
      <c r="DB109" s="178">
        <v>88</v>
      </c>
      <c r="DC109" s="178">
        <v>5</v>
      </c>
      <c r="DD109" s="178">
        <v>258</v>
      </c>
      <c r="DE109" s="178">
        <v>0</v>
      </c>
      <c r="DF109" s="266">
        <v>84</v>
      </c>
      <c r="DG109" s="267">
        <v>3533</v>
      </c>
      <c r="DH109" s="178">
        <v>1815</v>
      </c>
      <c r="DI109" s="178">
        <v>30561</v>
      </c>
      <c r="DJ109" s="178">
        <v>0</v>
      </c>
      <c r="DK109" s="178">
        <v>0</v>
      </c>
      <c r="DL109" s="178">
        <v>0</v>
      </c>
      <c r="DM109" s="178">
        <v>0</v>
      </c>
      <c r="DN109" s="266">
        <v>0</v>
      </c>
      <c r="DO109" s="267">
        <v>32376</v>
      </c>
      <c r="DP109" s="267">
        <v>35909</v>
      </c>
      <c r="DQ109" s="266">
        <v>14702</v>
      </c>
      <c r="DR109" s="267">
        <v>47078</v>
      </c>
      <c r="DS109" s="267">
        <v>50611</v>
      </c>
      <c r="DT109" s="178">
        <v>-8944</v>
      </c>
      <c r="DU109" s="267">
        <v>38134</v>
      </c>
      <c r="DV109" s="267">
        <v>41667</v>
      </c>
    </row>
    <row r="110" spans="1:126">
      <c r="A110" s="268" t="s">
        <v>328</v>
      </c>
      <c r="B110" s="269" t="s">
        <v>72</v>
      </c>
      <c r="C110" s="265">
        <v>26</v>
      </c>
      <c r="D110" s="178">
        <v>8</v>
      </c>
      <c r="E110" s="178">
        <v>14</v>
      </c>
      <c r="F110" s="178">
        <v>33</v>
      </c>
      <c r="G110" s="178">
        <v>2</v>
      </c>
      <c r="H110" s="178">
        <v>0</v>
      </c>
      <c r="I110" s="178">
        <v>3</v>
      </c>
      <c r="J110" s="178">
        <v>206</v>
      </c>
      <c r="K110" s="178">
        <v>17</v>
      </c>
      <c r="L110" s="178">
        <v>0</v>
      </c>
      <c r="M110" s="178">
        <v>0</v>
      </c>
      <c r="N110" s="178">
        <v>19</v>
      </c>
      <c r="O110" s="178">
        <v>55</v>
      </c>
      <c r="P110" s="178">
        <v>16</v>
      </c>
      <c r="Q110" s="178">
        <v>18</v>
      </c>
      <c r="R110" s="178">
        <v>2</v>
      </c>
      <c r="S110" s="178">
        <v>32</v>
      </c>
      <c r="T110" s="178">
        <v>23</v>
      </c>
      <c r="U110" s="178">
        <v>0</v>
      </c>
      <c r="V110" s="178">
        <v>8</v>
      </c>
      <c r="W110" s="178">
        <v>0</v>
      </c>
      <c r="X110" s="178">
        <v>1</v>
      </c>
      <c r="Y110" s="178">
        <v>0</v>
      </c>
      <c r="Z110" s="178">
        <v>0</v>
      </c>
      <c r="AA110" s="178">
        <v>248</v>
      </c>
      <c r="AB110" s="178">
        <v>21</v>
      </c>
      <c r="AC110" s="178">
        <v>0</v>
      </c>
      <c r="AD110" s="178">
        <v>1</v>
      </c>
      <c r="AE110" s="178">
        <v>8</v>
      </c>
      <c r="AF110" s="178">
        <v>1</v>
      </c>
      <c r="AG110" s="178">
        <v>20</v>
      </c>
      <c r="AH110" s="178">
        <v>103</v>
      </c>
      <c r="AI110" s="178">
        <v>15</v>
      </c>
      <c r="AJ110" s="178">
        <v>1</v>
      </c>
      <c r="AK110" s="178">
        <v>23</v>
      </c>
      <c r="AL110" s="178">
        <v>0</v>
      </c>
      <c r="AM110" s="178">
        <v>0</v>
      </c>
      <c r="AN110" s="178">
        <v>2</v>
      </c>
      <c r="AO110" s="178">
        <v>4</v>
      </c>
      <c r="AP110" s="178">
        <v>2</v>
      </c>
      <c r="AQ110" s="178">
        <v>5</v>
      </c>
      <c r="AR110" s="178">
        <v>33</v>
      </c>
      <c r="AS110" s="178">
        <v>16</v>
      </c>
      <c r="AT110" s="178">
        <v>28</v>
      </c>
      <c r="AU110" s="178">
        <v>178</v>
      </c>
      <c r="AV110" s="178">
        <v>62</v>
      </c>
      <c r="AW110" s="178">
        <v>55</v>
      </c>
      <c r="AX110" s="178">
        <v>999</v>
      </c>
      <c r="AY110" s="178">
        <v>94</v>
      </c>
      <c r="AZ110" s="178">
        <v>1</v>
      </c>
      <c r="BA110" s="178">
        <v>6</v>
      </c>
      <c r="BB110" s="178">
        <v>13</v>
      </c>
      <c r="BC110" s="178">
        <v>23</v>
      </c>
      <c r="BD110" s="178">
        <v>56</v>
      </c>
      <c r="BE110" s="178">
        <v>0</v>
      </c>
      <c r="BF110" s="178">
        <v>0</v>
      </c>
      <c r="BG110" s="178">
        <v>36</v>
      </c>
      <c r="BH110" s="178">
        <v>0</v>
      </c>
      <c r="BI110" s="178">
        <v>9</v>
      </c>
      <c r="BJ110" s="178">
        <v>168</v>
      </c>
      <c r="BK110" s="178">
        <v>1</v>
      </c>
      <c r="BL110" s="178">
        <v>171</v>
      </c>
      <c r="BM110" s="178">
        <v>2</v>
      </c>
      <c r="BN110" s="178">
        <v>394</v>
      </c>
      <c r="BO110" s="178">
        <v>19</v>
      </c>
      <c r="BP110" s="178">
        <v>7</v>
      </c>
      <c r="BQ110" s="178">
        <v>1</v>
      </c>
      <c r="BR110" s="178">
        <v>38</v>
      </c>
      <c r="BS110" s="178">
        <v>137</v>
      </c>
      <c r="BT110" s="178">
        <v>1166</v>
      </c>
      <c r="BU110" s="178">
        <v>743</v>
      </c>
      <c r="BV110" s="178">
        <v>49</v>
      </c>
      <c r="BW110" s="178">
        <v>26</v>
      </c>
      <c r="BX110" s="178">
        <v>0</v>
      </c>
      <c r="BY110" s="178">
        <v>18</v>
      </c>
      <c r="BZ110" s="178">
        <v>243</v>
      </c>
      <c r="CA110" s="178">
        <v>108</v>
      </c>
      <c r="CB110" s="178">
        <v>7</v>
      </c>
      <c r="CC110" s="178">
        <v>2</v>
      </c>
      <c r="CD110" s="178">
        <v>4</v>
      </c>
      <c r="CE110" s="178">
        <v>31</v>
      </c>
      <c r="CF110" s="178">
        <v>55</v>
      </c>
      <c r="CG110" s="178">
        <v>26</v>
      </c>
      <c r="CH110" s="178">
        <v>273</v>
      </c>
      <c r="CI110" s="178">
        <v>50</v>
      </c>
      <c r="CJ110" s="178">
        <v>20</v>
      </c>
      <c r="CK110" s="178">
        <v>7</v>
      </c>
      <c r="CL110" s="178">
        <v>26</v>
      </c>
      <c r="CM110" s="178">
        <v>1014</v>
      </c>
      <c r="CN110" s="178">
        <v>385</v>
      </c>
      <c r="CO110" s="178">
        <v>492</v>
      </c>
      <c r="CP110" s="178">
        <v>466</v>
      </c>
      <c r="CQ110" s="178">
        <v>102</v>
      </c>
      <c r="CR110" s="178">
        <v>445</v>
      </c>
      <c r="CS110" s="178">
        <v>532</v>
      </c>
      <c r="CT110" s="178">
        <v>279</v>
      </c>
      <c r="CU110" s="178">
        <v>52</v>
      </c>
      <c r="CV110" s="178">
        <v>10</v>
      </c>
      <c r="CW110" s="178">
        <v>89</v>
      </c>
      <c r="CX110" s="178">
        <v>288</v>
      </c>
      <c r="CY110" s="178">
        <v>83</v>
      </c>
      <c r="CZ110" s="178">
        <v>63</v>
      </c>
      <c r="DA110" s="178">
        <v>110</v>
      </c>
      <c r="DB110" s="178">
        <v>66</v>
      </c>
      <c r="DC110" s="178">
        <v>11</v>
      </c>
      <c r="DD110" s="178">
        <v>92</v>
      </c>
      <c r="DE110" s="178">
        <v>0</v>
      </c>
      <c r="DF110" s="266">
        <v>7</v>
      </c>
      <c r="DG110" s="267">
        <v>10924</v>
      </c>
      <c r="DH110" s="178">
        <v>0</v>
      </c>
      <c r="DI110" s="178">
        <v>0</v>
      </c>
      <c r="DJ110" s="178">
        <v>0</v>
      </c>
      <c r="DK110" s="178">
        <v>0</v>
      </c>
      <c r="DL110" s="178">
        <v>0</v>
      </c>
      <c r="DM110" s="178">
        <v>0</v>
      </c>
      <c r="DN110" s="266">
        <v>0</v>
      </c>
      <c r="DO110" s="267">
        <v>0</v>
      </c>
      <c r="DP110" s="267">
        <v>10924</v>
      </c>
      <c r="DQ110" s="266">
        <v>0</v>
      </c>
      <c r="DR110" s="267">
        <v>0</v>
      </c>
      <c r="DS110" s="267">
        <v>10924</v>
      </c>
      <c r="DT110" s="178">
        <v>0</v>
      </c>
      <c r="DU110" s="267">
        <v>0</v>
      </c>
      <c r="DV110" s="267">
        <v>10924</v>
      </c>
    </row>
    <row r="111" spans="1:126">
      <c r="A111" s="268" t="s">
        <v>329</v>
      </c>
      <c r="B111" s="269" t="s">
        <v>73</v>
      </c>
      <c r="C111" s="265">
        <v>2340</v>
      </c>
      <c r="D111" s="178">
        <v>7</v>
      </c>
      <c r="E111" s="178">
        <v>18</v>
      </c>
      <c r="F111" s="178">
        <v>8</v>
      </c>
      <c r="G111" s="178">
        <v>26</v>
      </c>
      <c r="H111" s="178">
        <v>5</v>
      </c>
      <c r="I111" s="178">
        <v>23</v>
      </c>
      <c r="J111" s="178">
        <v>1584</v>
      </c>
      <c r="K111" s="178">
        <v>182</v>
      </c>
      <c r="L111" s="178">
        <v>1</v>
      </c>
      <c r="M111" s="178">
        <v>0</v>
      </c>
      <c r="N111" s="178">
        <v>50</v>
      </c>
      <c r="O111" s="178">
        <v>152</v>
      </c>
      <c r="P111" s="178">
        <v>140</v>
      </c>
      <c r="Q111" s="178">
        <v>41</v>
      </c>
      <c r="R111" s="178">
        <v>6</v>
      </c>
      <c r="S111" s="178">
        <v>125</v>
      </c>
      <c r="T111" s="178">
        <v>54</v>
      </c>
      <c r="U111" s="178">
        <v>0</v>
      </c>
      <c r="V111" s="178">
        <v>10</v>
      </c>
      <c r="W111" s="178">
        <v>0</v>
      </c>
      <c r="X111" s="178">
        <v>0</v>
      </c>
      <c r="Y111" s="178">
        <v>0</v>
      </c>
      <c r="Z111" s="178">
        <v>0</v>
      </c>
      <c r="AA111" s="178">
        <v>140</v>
      </c>
      <c r="AB111" s="178">
        <v>73</v>
      </c>
      <c r="AC111" s="178">
        <v>0</v>
      </c>
      <c r="AD111" s="178">
        <v>82</v>
      </c>
      <c r="AE111" s="178">
        <v>90</v>
      </c>
      <c r="AF111" s="178">
        <v>15</v>
      </c>
      <c r="AG111" s="178">
        <v>71</v>
      </c>
      <c r="AH111" s="178">
        <v>101</v>
      </c>
      <c r="AI111" s="178">
        <v>218</v>
      </c>
      <c r="AJ111" s="178">
        <v>1</v>
      </c>
      <c r="AK111" s="178">
        <v>264</v>
      </c>
      <c r="AL111" s="178">
        <v>4</v>
      </c>
      <c r="AM111" s="178">
        <v>0</v>
      </c>
      <c r="AN111" s="178">
        <v>123</v>
      </c>
      <c r="AO111" s="178">
        <v>57</v>
      </c>
      <c r="AP111" s="178">
        <v>72</v>
      </c>
      <c r="AQ111" s="178">
        <v>74</v>
      </c>
      <c r="AR111" s="178">
        <v>135</v>
      </c>
      <c r="AS111" s="178">
        <v>243</v>
      </c>
      <c r="AT111" s="178">
        <v>266</v>
      </c>
      <c r="AU111" s="178">
        <v>905</v>
      </c>
      <c r="AV111" s="178">
        <v>135</v>
      </c>
      <c r="AW111" s="178">
        <v>71</v>
      </c>
      <c r="AX111" s="178">
        <v>191</v>
      </c>
      <c r="AY111" s="178">
        <v>361</v>
      </c>
      <c r="AZ111" s="178">
        <v>1</v>
      </c>
      <c r="BA111" s="178">
        <v>10</v>
      </c>
      <c r="BB111" s="178">
        <v>128</v>
      </c>
      <c r="BC111" s="178">
        <v>130</v>
      </c>
      <c r="BD111" s="178">
        <v>256</v>
      </c>
      <c r="BE111" s="178">
        <v>0</v>
      </c>
      <c r="BF111" s="178">
        <v>2</v>
      </c>
      <c r="BG111" s="178">
        <v>54</v>
      </c>
      <c r="BH111" s="178">
        <v>3</v>
      </c>
      <c r="BI111" s="178">
        <v>61</v>
      </c>
      <c r="BJ111" s="178">
        <v>113</v>
      </c>
      <c r="BK111" s="178">
        <v>9</v>
      </c>
      <c r="BL111" s="178">
        <v>3066</v>
      </c>
      <c r="BM111" s="178">
        <v>1705</v>
      </c>
      <c r="BN111" s="178">
        <v>2179</v>
      </c>
      <c r="BO111" s="178">
        <v>851</v>
      </c>
      <c r="BP111" s="178">
        <v>475</v>
      </c>
      <c r="BQ111" s="178">
        <v>22</v>
      </c>
      <c r="BR111" s="178">
        <v>302</v>
      </c>
      <c r="BS111" s="178">
        <v>365</v>
      </c>
      <c r="BT111" s="178">
        <v>2551</v>
      </c>
      <c r="BU111" s="178">
        <v>2308</v>
      </c>
      <c r="BV111" s="178">
        <v>431</v>
      </c>
      <c r="BW111" s="178">
        <v>363</v>
      </c>
      <c r="BX111" s="178">
        <v>37</v>
      </c>
      <c r="BY111" s="178">
        <v>36</v>
      </c>
      <c r="BZ111" s="178">
        <v>283</v>
      </c>
      <c r="CA111" s="178">
        <v>0</v>
      </c>
      <c r="CB111" s="178">
        <v>61</v>
      </c>
      <c r="CC111" s="178">
        <v>5</v>
      </c>
      <c r="CD111" s="178">
        <v>5</v>
      </c>
      <c r="CE111" s="178">
        <v>24</v>
      </c>
      <c r="CF111" s="178">
        <v>47</v>
      </c>
      <c r="CG111" s="178">
        <v>8</v>
      </c>
      <c r="CH111" s="178">
        <v>628</v>
      </c>
      <c r="CI111" s="178">
        <v>104</v>
      </c>
      <c r="CJ111" s="178">
        <v>28</v>
      </c>
      <c r="CK111" s="178">
        <v>47</v>
      </c>
      <c r="CL111" s="178">
        <v>36</v>
      </c>
      <c r="CM111" s="178">
        <v>142</v>
      </c>
      <c r="CN111" s="178">
        <v>2414</v>
      </c>
      <c r="CO111" s="178">
        <v>73</v>
      </c>
      <c r="CP111" s="178">
        <v>508</v>
      </c>
      <c r="CQ111" s="178">
        <v>365</v>
      </c>
      <c r="CR111" s="178">
        <v>743</v>
      </c>
      <c r="CS111" s="178">
        <v>354</v>
      </c>
      <c r="CT111" s="178">
        <v>770</v>
      </c>
      <c r="CU111" s="178">
        <v>128</v>
      </c>
      <c r="CV111" s="178">
        <v>2</v>
      </c>
      <c r="CW111" s="178">
        <v>326</v>
      </c>
      <c r="CX111" s="178">
        <v>998</v>
      </c>
      <c r="CY111" s="178">
        <v>710</v>
      </c>
      <c r="CZ111" s="178">
        <v>138</v>
      </c>
      <c r="DA111" s="178">
        <v>262</v>
      </c>
      <c r="DB111" s="178">
        <v>56</v>
      </c>
      <c r="DC111" s="178">
        <v>6</v>
      </c>
      <c r="DD111" s="178">
        <v>432</v>
      </c>
      <c r="DE111" s="178">
        <v>5</v>
      </c>
      <c r="DF111" s="266">
        <v>0</v>
      </c>
      <c r="DG111" s="267">
        <v>33630</v>
      </c>
      <c r="DH111" s="178">
        <v>0</v>
      </c>
      <c r="DI111" s="178">
        <v>0</v>
      </c>
      <c r="DJ111" s="178">
        <v>0</v>
      </c>
      <c r="DK111" s="178">
        <v>0</v>
      </c>
      <c r="DL111" s="178">
        <v>0</v>
      </c>
      <c r="DM111" s="178">
        <v>0</v>
      </c>
      <c r="DN111" s="266">
        <v>0</v>
      </c>
      <c r="DO111" s="267">
        <v>0</v>
      </c>
      <c r="DP111" s="267">
        <v>33630</v>
      </c>
      <c r="DQ111" s="266">
        <v>23383</v>
      </c>
      <c r="DR111" s="267">
        <v>23383</v>
      </c>
      <c r="DS111" s="267">
        <v>57013</v>
      </c>
      <c r="DT111" s="178">
        <v>0</v>
      </c>
      <c r="DU111" s="267">
        <v>23383</v>
      </c>
      <c r="DV111" s="267">
        <v>57013</v>
      </c>
    </row>
    <row r="112" spans="1:126">
      <c r="A112" s="257" t="s">
        <v>330</v>
      </c>
      <c r="B112" s="258" t="s">
        <v>86</v>
      </c>
      <c r="C112" s="271">
        <v>95768</v>
      </c>
      <c r="D112" s="272">
        <v>31271</v>
      </c>
      <c r="E112" s="272">
        <v>6157</v>
      </c>
      <c r="F112" s="272">
        <v>4816</v>
      </c>
      <c r="G112" s="272">
        <v>985</v>
      </c>
      <c r="H112" s="272">
        <v>183</v>
      </c>
      <c r="I112" s="272">
        <v>1362</v>
      </c>
      <c r="J112" s="272">
        <v>232029</v>
      </c>
      <c r="K112" s="272">
        <v>27207</v>
      </c>
      <c r="L112" s="272">
        <v>419</v>
      </c>
      <c r="M112" s="272">
        <v>0</v>
      </c>
      <c r="N112" s="272">
        <v>12849</v>
      </c>
      <c r="O112" s="272">
        <v>22405</v>
      </c>
      <c r="P112" s="272">
        <v>10049</v>
      </c>
      <c r="Q112" s="272">
        <v>10030</v>
      </c>
      <c r="R112" s="272">
        <v>5673</v>
      </c>
      <c r="S112" s="272">
        <v>27560</v>
      </c>
      <c r="T112" s="272">
        <v>9933</v>
      </c>
      <c r="U112" s="272">
        <v>0</v>
      </c>
      <c r="V112" s="272">
        <v>6186</v>
      </c>
      <c r="W112" s="272">
        <v>0</v>
      </c>
      <c r="X112" s="272">
        <v>3339</v>
      </c>
      <c r="Y112" s="272">
        <v>5</v>
      </c>
      <c r="Z112" s="272">
        <v>0</v>
      </c>
      <c r="AA112" s="272">
        <v>169245</v>
      </c>
      <c r="AB112" s="272">
        <v>28211</v>
      </c>
      <c r="AC112" s="272">
        <v>3</v>
      </c>
      <c r="AD112" s="272">
        <v>2175</v>
      </c>
      <c r="AE112" s="272">
        <v>36702</v>
      </c>
      <c r="AF112" s="272">
        <v>1098</v>
      </c>
      <c r="AG112" s="272">
        <v>9097</v>
      </c>
      <c r="AH112" s="272">
        <v>22938</v>
      </c>
      <c r="AI112" s="272">
        <v>10836</v>
      </c>
      <c r="AJ112" s="272">
        <v>256</v>
      </c>
      <c r="AK112" s="272">
        <v>11203</v>
      </c>
      <c r="AL112" s="272">
        <v>237</v>
      </c>
      <c r="AM112" s="272">
        <v>0</v>
      </c>
      <c r="AN112" s="272">
        <v>4674</v>
      </c>
      <c r="AO112" s="272">
        <v>3190</v>
      </c>
      <c r="AP112" s="272">
        <v>17240</v>
      </c>
      <c r="AQ112" s="272">
        <v>14667</v>
      </c>
      <c r="AR112" s="272">
        <v>20544</v>
      </c>
      <c r="AS112" s="272">
        <v>16069</v>
      </c>
      <c r="AT112" s="272">
        <v>18557</v>
      </c>
      <c r="AU112" s="272">
        <v>80202</v>
      </c>
      <c r="AV112" s="272">
        <v>32875</v>
      </c>
      <c r="AW112" s="272">
        <v>29308</v>
      </c>
      <c r="AX112" s="272">
        <v>254642</v>
      </c>
      <c r="AY112" s="272">
        <v>65503</v>
      </c>
      <c r="AZ112" s="272">
        <v>1719</v>
      </c>
      <c r="BA112" s="272">
        <v>7212</v>
      </c>
      <c r="BB112" s="272">
        <v>9885</v>
      </c>
      <c r="BC112" s="272">
        <v>14402</v>
      </c>
      <c r="BD112" s="272">
        <v>87991</v>
      </c>
      <c r="BE112" s="272">
        <v>0</v>
      </c>
      <c r="BF112" s="272">
        <v>1763</v>
      </c>
      <c r="BG112" s="272">
        <v>66174</v>
      </c>
      <c r="BH112" s="272">
        <v>444</v>
      </c>
      <c r="BI112" s="272">
        <v>6024</v>
      </c>
      <c r="BJ112" s="272">
        <v>66004</v>
      </c>
      <c r="BK112" s="272">
        <v>3394</v>
      </c>
      <c r="BL112" s="272">
        <v>117563</v>
      </c>
      <c r="BM112" s="272">
        <v>50509</v>
      </c>
      <c r="BN112" s="272">
        <v>95335</v>
      </c>
      <c r="BO112" s="272">
        <v>26464</v>
      </c>
      <c r="BP112" s="272">
        <v>72270</v>
      </c>
      <c r="BQ112" s="272">
        <v>6183</v>
      </c>
      <c r="BR112" s="272">
        <v>23194</v>
      </c>
      <c r="BS112" s="272">
        <v>16557</v>
      </c>
      <c r="BT112" s="272">
        <v>169963</v>
      </c>
      <c r="BU112" s="272">
        <v>82398</v>
      </c>
      <c r="BV112" s="272">
        <v>10530</v>
      </c>
      <c r="BW112" s="272">
        <v>14737</v>
      </c>
      <c r="BX112" s="272">
        <v>45354</v>
      </c>
      <c r="BY112" s="272">
        <v>2278</v>
      </c>
      <c r="BZ112" s="272">
        <v>26527</v>
      </c>
      <c r="CA112" s="272">
        <v>113943</v>
      </c>
      <c r="CB112" s="272">
        <v>2682</v>
      </c>
      <c r="CC112" s="272">
        <v>1092</v>
      </c>
      <c r="CD112" s="272">
        <v>181</v>
      </c>
      <c r="CE112" s="272">
        <v>3207</v>
      </c>
      <c r="CF112" s="272">
        <v>7381</v>
      </c>
      <c r="CG112" s="272">
        <v>1642</v>
      </c>
      <c r="CH112" s="272">
        <v>55150</v>
      </c>
      <c r="CI112" s="272">
        <v>11653</v>
      </c>
      <c r="CJ112" s="272">
        <v>10702</v>
      </c>
      <c r="CK112" s="272">
        <v>2237</v>
      </c>
      <c r="CL112" s="272">
        <v>6755</v>
      </c>
      <c r="CM112" s="272">
        <v>119850</v>
      </c>
      <c r="CN112" s="272">
        <v>44882</v>
      </c>
      <c r="CO112" s="272">
        <v>30906</v>
      </c>
      <c r="CP112" s="272">
        <v>176992</v>
      </c>
      <c r="CQ112" s="272">
        <v>8830</v>
      </c>
      <c r="CR112" s="272">
        <v>34811</v>
      </c>
      <c r="CS112" s="272">
        <v>26701</v>
      </c>
      <c r="CT112" s="272">
        <v>22760</v>
      </c>
      <c r="CU112" s="272">
        <v>13239</v>
      </c>
      <c r="CV112" s="272">
        <v>7914</v>
      </c>
      <c r="CW112" s="272">
        <v>35496</v>
      </c>
      <c r="CX112" s="272">
        <v>50398</v>
      </c>
      <c r="CY112" s="272">
        <v>21433</v>
      </c>
      <c r="CZ112" s="272">
        <v>53896</v>
      </c>
      <c r="DA112" s="272">
        <v>9118</v>
      </c>
      <c r="DB112" s="272">
        <v>10850</v>
      </c>
      <c r="DC112" s="272">
        <v>1085</v>
      </c>
      <c r="DD112" s="272">
        <v>12882</v>
      </c>
      <c r="DE112" s="272">
        <v>10924</v>
      </c>
      <c r="DF112" s="273">
        <v>19423</v>
      </c>
      <c r="DG112" s="274">
        <v>3311587</v>
      </c>
      <c r="DH112" s="272">
        <v>79716</v>
      </c>
      <c r="DI112" s="272">
        <v>2135418</v>
      </c>
      <c r="DJ112" s="272">
        <v>892170</v>
      </c>
      <c r="DK112" s="272">
        <v>223492</v>
      </c>
      <c r="DL112" s="272">
        <v>361427</v>
      </c>
      <c r="DM112" s="272">
        <v>736966</v>
      </c>
      <c r="DN112" s="275">
        <v>7084</v>
      </c>
      <c r="DO112" s="274">
        <v>4436273</v>
      </c>
      <c r="DP112" s="274">
        <v>7747860</v>
      </c>
      <c r="DQ112" s="273">
        <v>3008990</v>
      </c>
      <c r="DR112" s="274">
        <v>7445263</v>
      </c>
      <c r="DS112" s="274">
        <v>10756850</v>
      </c>
      <c r="DT112" s="272">
        <v>-3193578</v>
      </c>
      <c r="DU112" s="274">
        <v>4251685</v>
      </c>
      <c r="DV112" s="274">
        <v>7563272</v>
      </c>
    </row>
    <row r="113" spans="1:126">
      <c r="A113" s="257" t="s">
        <v>331</v>
      </c>
      <c r="B113" s="276" t="s">
        <v>332</v>
      </c>
      <c r="C113" s="271">
        <v>474</v>
      </c>
      <c r="D113" s="272">
        <v>56</v>
      </c>
      <c r="E113" s="272">
        <v>24</v>
      </c>
      <c r="F113" s="272">
        <v>133</v>
      </c>
      <c r="G113" s="272">
        <v>82</v>
      </c>
      <c r="H113" s="272">
        <v>10</v>
      </c>
      <c r="I113" s="272">
        <v>59</v>
      </c>
      <c r="J113" s="272">
        <v>1999</v>
      </c>
      <c r="K113" s="272">
        <v>107</v>
      </c>
      <c r="L113" s="272">
        <v>8</v>
      </c>
      <c r="M113" s="272">
        <v>0</v>
      </c>
      <c r="N113" s="272">
        <v>199</v>
      </c>
      <c r="O113" s="272">
        <v>863</v>
      </c>
      <c r="P113" s="272">
        <v>166</v>
      </c>
      <c r="Q113" s="272">
        <v>257</v>
      </c>
      <c r="R113" s="272">
        <v>129</v>
      </c>
      <c r="S113" s="272">
        <v>821</v>
      </c>
      <c r="T113" s="272">
        <v>289</v>
      </c>
      <c r="U113" s="272">
        <v>0</v>
      </c>
      <c r="V113" s="272">
        <v>224</v>
      </c>
      <c r="W113" s="272">
        <v>0</v>
      </c>
      <c r="X113" s="272">
        <v>49</v>
      </c>
      <c r="Y113" s="272">
        <v>0</v>
      </c>
      <c r="Z113" s="272">
        <v>0</v>
      </c>
      <c r="AA113" s="272">
        <v>5341</v>
      </c>
      <c r="AB113" s="272">
        <v>763</v>
      </c>
      <c r="AC113" s="272">
        <v>0</v>
      </c>
      <c r="AD113" s="272">
        <v>26</v>
      </c>
      <c r="AE113" s="272">
        <v>895</v>
      </c>
      <c r="AF113" s="272">
        <v>49</v>
      </c>
      <c r="AG113" s="272">
        <v>212</v>
      </c>
      <c r="AH113" s="272">
        <v>479</v>
      </c>
      <c r="AI113" s="272">
        <v>200</v>
      </c>
      <c r="AJ113" s="272">
        <v>2</v>
      </c>
      <c r="AK113" s="272">
        <v>413</v>
      </c>
      <c r="AL113" s="272">
        <v>5</v>
      </c>
      <c r="AM113" s="272">
        <v>0</v>
      </c>
      <c r="AN113" s="272">
        <v>64</v>
      </c>
      <c r="AO113" s="272">
        <v>15</v>
      </c>
      <c r="AP113" s="272">
        <v>115</v>
      </c>
      <c r="AQ113" s="272">
        <v>151</v>
      </c>
      <c r="AR113" s="272">
        <v>491</v>
      </c>
      <c r="AS113" s="272">
        <v>410</v>
      </c>
      <c r="AT113" s="272">
        <v>785</v>
      </c>
      <c r="AU113" s="272">
        <v>2356</v>
      </c>
      <c r="AV113" s="272">
        <v>484</v>
      </c>
      <c r="AW113" s="272">
        <v>900</v>
      </c>
      <c r="AX113" s="272">
        <v>2978</v>
      </c>
      <c r="AY113" s="272">
        <v>1237</v>
      </c>
      <c r="AZ113" s="272">
        <v>55</v>
      </c>
      <c r="BA113" s="272">
        <v>222</v>
      </c>
      <c r="BB113" s="272">
        <v>184</v>
      </c>
      <c r="BC113" s="272">
        <v>226</v>
      </c>
      <c r="BD113" s="272">
        <v>5484</v>
      </c>
      <c r="BE113" s="272">
        <v>0</v>
      </c>
      <c r="BF113" s="272">
        <v>12</v>
      </c>
      <c r="BG113" s="272">
        <v>490</v>
      </c>
      <c r="BH113" s="272">
        <v>7</v>
      </c>
      <c r="BI113" s="272">
        <v>56</v>
      </c>
      <c r="BJ113" s="272">
        <v>1101</v>
      </c>
      <c r="BK113" s="272">
        <v>26</v>
      </c>
      <c r="BL113" s="272">
        <v>3409</v>
      </c>
      <c r="BM113" s="272">
        <v>1352</v>
      </c>
      <c r="BN113" s="272">
        <v>2217</v>
      </c>
      <c r="BO113" s="272">
        <v>603</v>
      </c>
      <c r="BP113" s="272">
        <v>880</v>
      </c>
      <c r="BQ113" s="272">
        <v>73</v>
      </c>
      <c r="BR113" s="272">
        <v>200</v>
      </c>
      <c r="BS113" s="272">
        <v>882</v>
      </c>
      <c r="BT113" s="272">
        <v>8714</v>
      </c>
      <c r="BU113" s="272">
        <v>5611</v>
      </c>
      <c r="BV113" s="272">
        <v>217</v>
      </c>
      <c r="BW113" s="272">
        <v>188</v>
      </c>
      <c r="BX113" s="272">
        <v>0</v>
      </c>
      <c r="BY113" s="272">
        <v>111</v>
      </c>
      <c r="BZ113" s="272">
        <v>825</v>
      </c>
      <c r="CA113" s="272">
        <v>0</v>
      </c>
      <c r="CB113" s="272">
        <v>42</v>
      </c>
      <c r="CC113" s="272">
        <v>14</v>
      </c>
      <c r="CD113" s="272">
        <v>7</v>
      </c>
      <c r="CE113" s="272">
        <v>111</v>
      </c>
      <c r="CF113" s="272">
        <v>420</v>
      </c>
      <c r="CG113" s="272">
        <v>25</v>
      </c>
      <c r="CH113" s="272">
        <v>213</v>
      </c>
      <c r="CI113" s="272">
        <v>182</v>
      </c>
      <c r="CJ113" s="272">
        <v>299</v>
      </c>
      <c r="CK113" s="272">
        <v>14</v>
      </c>
      <c r="CL113" s="272">
        <v>274</v>
      </c>
      <c r="CM113" s="272">
        <v>4049</v>
      </c>
      <c r="CN113" s="272">
        <v>606</v>
      </c>
      <c r="CO113" s="272">
        <v>780</v>
      </c>
      <c r="CP113" s="272">
        <v>2457</v>
      </c>
      <c r="CQ113" s="272">
        <v>282</v>
      </c>
      <c r="CR113" s="272">
        <v>1868</v>
      </c>
      <c r="CS113" s="272">
        <v>1533</v>
      </c>
      <c r="CT113" s="272">
        <v>2187</v>
      </c>
      <c r="CU113" s="272">
        <v>156</v>
      </c>
      <c r="CV113" s="272">
        <v>80</v>
      </c>
      <c r="CW113" s="272">
        <v>365</v>
      </c>
      <c r="CX113" s="272">
        <v>2299</v>
      </c>
      <c r="CY113" s="272">
        <v>734</v>
      </c>
      <c r="CZ113" s="272">
        <v>1399</v>
      </c>
      <c r="DA113" s="272">
        <v>419</v>
      </c>
      <c r="DB113" s="272">
        <v>655</v>
      </c>
      <c r="DC113" s="272">
        <v>75</v>
      </c>
      <c r="DD113" s="272">
        <v>591</v>
      </c>
      <c r="DE113" s="272">
        <v>0</v>
      </c>
      <c r="DF113" s="273">
        <v>115</v>
      </c>
      <c r="DG113" s="274">
        <v>79716</v>
      </c>
      <c r="DH113" s="272"/>
      <c r="DI113" s="272"/>
      <c r="DJ113" s="272"/>
      <c r="DK113" s="272"/>
      <c r="DL113" s="272"/>
      <c r="DM113" s="272"/>
      <c r="DN113" s="272"/>
      <c r="DO113" s="272"/>
      <c r="DP113" s="272"/>
      <c r="DQ113" s="272"/>
      <c r="DR113" s="272"/>
      <c r="DS113" s="272"/>
      <c r="DT113" s="272"/>
      <c r="DU113" s="272"/>
      <c r="DV113" s="272"/>
    </row>
    <row r="114" spans="1:126">
      <c r="A114" s="268" t="s">
        <v>333</v>
      </c>
      <c r="B114" s="277" t="s">
        <v>334</v>
      </c>
      <c r="C114" s="265">
        <v>29916</v>
      </c>
      <c r="D114" s="178">
        <v>4147</v>
      </c>
      <c r="E114" s="178">
        <v>3016</v>
      </c>
      <c r="F114" s="178">
        <v>4829</v>
      </c>
      <c r="G114" s="178">
        <v>469</v>
      </c>
      <c r="H114" s="178">
        <v>46</v>
      </c>
      <c r="I114" s="178">
        <v>852</v>
      </c>
      <c r="J114" s="178">
        <v>49834</v>
      </c>
      <c r="K114" s="178">
        <v>6629</v>
      </c>
      <c r="L114" s="178">
        <v>112</v>
      </c>
      <c r="M114" s="178">
        <v>0</v>
      </c>
      <c r="N114" s="178">
        <v>3464</v>
      </c>
      <c r="O114" s="178">
        <v>17478</v>
      </c>
      <c r="P114" s="178">
        <v>3154</v>
      </c>
      <c r="Q114" s="178">
        <v>5247</v>
      </c>
      <c r="R114" s="178">
        <v>571</v>
      </c>
      <c r="S114" s="178">
        <v>9002</v>
      </c>
      <c r="T114" s="178">
        <v>6764</v>
      </c>
      <c r="U114" s="178">
        <v>0</v>
      </c>
      <c r="V114" s="178">
        <v>1178</v>
      </c>
      <c r="W114" s="178">
        <v>0</v>
      </c>
      <c r="X114" s="178">
        <v>307</v>
      </c>
      <c r="Y114" s="178">
        <v>1</v>
      </c>
      <c r="Z114" s="178">
        <v>0</v>
      </c>
      <c r="AA114" s="178">
        <v>14368</v>
      </c>
      <c r="AB114" s="178">
        <v>8040</v>
      </c>
      <c r="AC114" s="178">
        <v>1</v>
      </c>
      <c r="AD114" s="178">
        <v>568</v>
      </c>
      <c r="AE114" s="178">
        <v>15066</v>
      </c>
      <c r="AF114" s="178">
        <v>851</v>
      </c>
      <c r="AG114" s="178">
        <v>5142</v>
      </c>
      <c r="AH114" s="178">
        <v>8667</v>
      </c>
      <c r="AI114" s="178">
        <v>4055</v>
      </c>
      <c r="AJ114" s="178">
        <v>84</v>
      </c>
      <c r="AK114" s="178">
        <v>4881</v>
      </c>
      <c r="AL114" s="178">
        <v>59</v>
      </c>
      <c r="AM114" s="178">
        <v>0</v>
      </c>
      <c r="AN114" s="178">
        <v>11031</v>
      </c>
      <c r="AO114" s="178">
        <v>1810</v>
      </c>
      <c r="AP114" s="178">
        <v>4385</v>
      </c>
      <c r="AQ114" s="178">
        <v>6930</v>
      </c>
      <c r="AR114" s="178">
        <v>11284</v>
      </c>
      <c r="AS114" s="178">
        <v>13749</v>
      </c>
      <c r="AT114" s="178">
        <v>15423</v>
      </c>
      <c r="AU114" s="178">
        <v>56714</v>
      </c>
      <c r="AV114" s="178">
        <v>10261</v>
      </c>
      <c r="AW114" s="178">
        <v>7392</v>
      </c>
      <c r="AX114" s="178">
        <v>68187</v>
      </c>
      <c r="AY114" s="178">
        <v>20713</v>
      </c>
      <c r="AZ114" s="178">
        <v>695</v>
      </c>
      <c r="BA114" s="178">
        <v>2669</v>
      </c>
      <c r="BB114" s="178">
        <v>4267</v>
      </c>
      <c r="BC114" s="178">
        <v>7962</v>
      </c>
      <c r="BD114" s="178">
        <v>12747</v>
      </c>
      <c r="BE114" s="178">
        <v>0</v>
      </c>
      <c r="BF114" s="178">
        <v>242</v>
      </c>
      <c r="BG114" s="178">
        <v>29074</v>
      </c>
      <c r="BH114" s="178">
        <v>167</v>
      </c>
      <c r="BI114" s="178">
        <v>2050</v>
      </c>
      <c r="BJ114" s="178">
        <v>10544</v>
      </c>
      <c r="BK114" s="178">
        <v>846</v>
      </c>
      <c r="BL114" s="178">
        <v>70200</v>
      </c>
      <c r="BM114" s="178">
        <v>30021</v>
      </c>
      <c r="BN114" s="178">
        <v>63473</v>
      </c>
      <c r="BO114" s="178">
        <v>18852</v>
      </c>
      <c r="BP114" s="178">
        <v>18202</v>
      </c>
      <c r="BQ114" s="178">
        <v>848</v>
      </c>
      <c r="BR114" s="178">
        <v>5830</v>
      </c>
      <c r="BS114" s="178">
        <v>26662</v>
      </c>
      <c r="BT114" s="178">
        <v>266725</v>
      </c>
      <c r="BU114" s="178">
        <v>69091</v>
      </c>
      <c r="BV114" s="178">
        <v>9783</v>
      </c>
      <c r="BW114" s="178">
        <v>8433</v>
      </c>
      <c r="BX114" s="178">
        <v>0</v>
      </c>
      <c r="BY114" s="178">
        <v>4053</v>
      </c>
      <c r="BZ114" s="178">
        <v>65199</v>
      </c>
      <c r="CA114" s="178">
        <v>0</v>
      </c>
      <c r="CB114" s="178">
        <v>1426</v>
      </c>
      <c r="CC114" s="178">
        <v>219</v>
      </c>
      <c r="CD114" s="178">
        <v>219</v>
      </c>
      <c r="CE114" s="178">
        <v>2080</v>
      </c>
      <c r="CF114" s="178">
        <v>5262</v>
      </c>
      <c r="CG114" s="178">
        <v>4209</v>
      </c>
      <c r="CH114" s="178">
        <v>6937</v>
      </c>
      <c r="CI114" s="178">
        <v>4213</v>
      </c>
      <c r="CJ114" s="178">
        <v>14380</v>
      </c>
      <c r="CK114" s="178">
        <v>1812</v>
      </c>
      <c r="CL114" s="178">
        <v>4261</v>
      </c>
      <c r="CM114" s="178">
        <v>148644</v>
      </c>
      <c r="CN114" s="178">
        <v>139261</v>
      </c>
      <c r="CO114" s="178">
        <v>12238</v>
      </c>
      <c r="CP114" s="178">
        <v>170070</v>
      </c>
      <c r="CQ114" s="178">
        <v>10721</v>
      </c>
      <c r="CR114" s="178">
        <v>68068</v>
      </c>
      <c r="CS114" s="178">
        <v>87979</v>
      </c>
      <c r="CT114" s="178">
        <v>30557</v>
      </c>
      <c r="CU114" s="178">
        <v>6174</v>
      </c>
      <c r="CV114" s="178">
        <v>799</v>
      </c>
      <c r="CW114" s="178">
        <v>23015</v>
      </c>
      <c r="CX114" s="178">
        <v>77936</v>
      </c>
      <c r="CY114" s="178">
        <v>13514</v>
      </c>
      <c r="CZ114" s="178">
        <v>36007</v>
      </c>
      <c r="DA114" s="178">
        <v>11261</v>
      </c>
      <c r="DB114" s="178">
        <v>10023</v>
      </c>
      <c r="DC114" s="178">
        <v>1392</v>
      </c>
      <c r="DD114" s="178">
        <v>15674</v>
      </c>
      <c r="DE114" s="178">
        <v>0</v>
      </c>
      <c r="DF114" s="266">
        <v>953</v>
      </c>
      <c r="DG114" s="267">
        <v>2074616</v>
      </c>
      <c r="DH114" s="178"/>
      <c r="DI114" s="178"/>
      <c r="DJ114" s="178"/>
      <c r="DK114" s="178"/>
      <c r="DL114" s="178"/>
      <c r="DM114" s="178"/>
      <c r="DN114" s="178"/>
      <c r="DO114" s="178"/>
      <c r="DP114" s="178"/>
      <c r="DQ114" s="178"/>
      <c r="DR114" s="178"/>
      <c r="DS114" s="178"/>
      <c r="DT114" s="178"/>
      <c r="DU114" s="178"/>
      <c r="DV114" s="178"/>
    </row>
    <row r="115" spans="1:126">
      <c r="A115" s="268" t="s">
        <v>335</v>
      </c>
      <c r="B115" s="277" t="s">
        <v>336</v>
      </c>
      <c r="C115" s="265">
        <v>51831</v>
      </c>
      <c r="D115" s="178">
        <v>1921</v>
      </c>
      <c r="E115" s="178">
        <v>4520</v>
      </c>
      <c r="F115" s="178">
        <v>728</v>
      </c>
      <c r="G115" s="178">
        <v>593</v>
      </c>
      <c r="H115" s="178">
        <v>63</v>
      </c>
      <c r="I115" s="178">
        <v>56</v>
      </c>
      <c r="J115" s="178">
        <v>35554</v>
      </c>
      <c r="K115" s="178">
        <v>-2731</v>
      </c>
      <c r="L115" s="178">
        <v>571</v>
      </c>
      <c r="M115" s="178">
        <v>0</v>
      </c>
      <c r="N115" s="178">
        <v>2839</v>
      </c>
      <c r="O115" s="178">
        <v>12259</v>
      </c>
      <c r="P115" s="178">
        <v>5072</v>
      </c>
      <c r="Q115" s="178">
        <v>1388</v>
      </c>
      <c r="R115" s="178">
        <v>956</v>
      </c>
      <c r="S115" s="178">
        <v>12001</v>
      </c>
      <c r="T115" s="178">
        <v>2496</v>
      </c>
      <c r="U115" s="178">
        <v>0</v>
      </c>
      <c r="V115" s="178">
        <v>2568</v>
      </c>
      <c r="W115" s="178">
        <v>0</v>
      </c>
      <c r="X115" s="178">
        <v>1049</v>
      </c>
      <c r="Y115" s="178">
        <v>5</v>
      </c>
      <c r="Z115" s="178">
        <v>0</v>
      </c>
      <c r="AA115" s="178">
        <v>54459</v>
      </c>
      <c r="AB115" s="178">
        <v>17612</v>
      </c>
      <c r="AC115" s="178">
        <v>1</v>
      </c>
      <c r="AD115" s="178">
        <v>733</v>
      </c>
      <c r="AE115" s="178">
        <v>3822</v>
      </c>
      <c r="AF115" s="178">
        <v>499</v>
      </c>
      <c r="AG115" s="178">
        <v>969</v>
      </c>
      <c r="AH115" s="178">
        <v>2675</v>
      </c>
      <c r="AI115" s="178">
        <v>2691</v>
      </c>
      <c r="AJ115" s="178">
        <v>12</v>
      </c>
      <c r="AK115" s="178">
        <v>4514</v>
      </c>
      <c r="AL115" s="178">
        <v>18</v>
      </c>
      <c r="AM115" s="178">
        <v>0</v>
      </c>
      <c r="AN115" s="178">
        <v>-5786</v>
      </c>
      <c r="AO115" s="178">
        <v>968</v>
      </c>
      <c r="AP115" s="178">
        <v>1214</v>
      </c>
      <c r="AQ115" s="178">
        <v>4214</v>
      </c>
      <c r="AR115" s="178">
        <v>7016</v>
      </c>
      <c r="AS115" s="178">
        <v>3562</v>
      </c>
      <c r="AT115" s="178">
        <v>12067</v>
      </c>
      <c r="AU115" s="178">
        <v>20197</v>
      </c>
      <c r="AV115" s="178">
        <v>1854</v>
      </c>
      <c r="AW115" s="178">
        <v>9272</v>
      </c>
      <c r="AX115" s="178">
        <v>-8486</v>
      </c>
      <c r="AY115" s="178">
        <v>5607</v>
      </c>
      <c r="AZ115" s="178">
        <v>75</v>
      </c>
      <c r="BA115" s="178">
        <v>158</v>
      </c>
      <c r="BB115" s="178">
        <v>3289</v>
      </c>
      <c r="BC115" s="178">
        <v>19676</v>
      </c>
      <c r="BD115" s="178">
        <v>9814</v>
      </c>
      <c r="BE115" s="178">
        <v>0</v>
      </c>
      <c r="BF115" s="178">
        <v>54</v>
      </c>
      <c r="BG115" s="178">
        <v>-14990</v>
      </c>
      <c r="BH115" s="178">
        <v>140</v>
      </c>
      <c r="BI115" s="178">
        <v>702</v>
      </c>
      <c r="BJ115" s="178">
        <v>10447</v>
      </c>
      <c r="BK115" s="178">
        <v>-387</v>
      </c>
      <c r="BL115" s="178">
        <v>24243</v>
      </c>
      <c r="BM115" s="178">
        <v>13384</v>
      </c>
      <c r="BN115" s="178">
        <v>10388</v>
      </c>
      <c r="BO115" s="178">
        <v>8346</v>
      </c>
      <c r="BP115" s="178">
        <v>5060</v>
      </c>
      <c r="BQ115" s="178">
        <v>-104</v>
      </c>
      <c r="BR115" s="178">
        <v>810</v>
      </c>
      <c r="BS115" s="178">
        <v>588</v>
      </c>
      <c r="BT115" s="178">
        <v>74464</v>
      </c>
      <c r="BU115" s="178">
        <v>47953</v>
      </c>
      <c r="BV115" s="178">
        <v>6341</v>
      </c>
      <c r="BW115" s="178">
        <v>10950</v>
      </c>
      <c r="BX115" s="178">
        <v>201369</v>
      </c>
      <c r="BY115" s="178">
        <v>-3072</v>
      </c>
      <c r="BZ115" s="178">
        <v>30018</v>
      </c>
      <c r="CA115" s="178">
        <v>0</v>
      </c>
      <c r="CB115" s="178">
        <v>-112</v>
      </c>
      <c r="CC115" s="178">
        <v>-611</v>
      </c>
      <c r="CD115" s="178">
        <v>219</v>
      </c>
      <c r="CE115" s="178">
        <v>2059</v>
      </c>
      <c r="CF115" s="178">
        <v>3327</v>
      </c>
      <c r="CG115" s="178">
        <v>939</v>
      </c>
      <c r="CH115" s="178">
        <v>16973</v>
      </c>
      <c r="CI115" s="178">
        <v>547</v>
      </c>
      <c r="CJ115" s="178">
        <v>1494</v>
      </c>
      <c r="CK115" s="178">
        <v>-299</v>
      </c>
      <c r="CL115" s="178">
        <v>-197</v>
      </c>
      <c r="CM115" s="178">
        <v>0</v>
      </c>
      <c r="CN115" s="178">
        <v>135</v>
      </c>
      <c r="CO115" s="178">
        <v>1174</v>
      </c>
      <c r="CP115" s="178">
        <v>24479</v>
      </c>
      <c r="CQ115" s="178">
        <v>-37</v>
      </c>
      <c r="CR115" s="178">
        <v>1907</v>
      </c>
      <c r="CS115" s="178">
        <v>-2684</v>
      </c>
      <c r="CT115" s="178">
        <v>278</v>
      </c>
      <c r="CU115" s="178">
        <v>3976</v>
      </c>
      <c r="CV115" s="178">
        <v>-651</v>
      </c>
      <c r="CW115" s="178">
        <v>-3331</v>
      </c>
      <c r="CX115" s="178">
        <v>37694</v>
      </c>
      <c r="CY115" s="178">
        <v>-6436</v>
      </c>
      <c r="CZ115" s="178">
        <v>2426</v>
      </c>
      <c r="DA115" s="178">
        <v>1730</v>
      </c>
      <c r="DB115" s="178">
        <v>4311</v>
      </c>
      <c r="DC115" s="178">
        <v>1302</v>
      </c>
      <c r="DD115" s="178">
        <v>-859</v>
      </c>
      <c r="DE115" s="178">
        <v>0</v>
      </c>
      <c r="DF115" s="266">
        <v>29086</v>
      </c>
      <c r="DG115" s="267">
        <v>851998</v>
      </c>
      <c r="DH115" s="178"/>
      <c r="DI115" s="178"/>
      <c r="DJ115" s="178"/>
      <c r="DK115" s="178"/>
      <c r="DL115" s="178"/>
      <c r="DM115" s="178"/>
      <c r="DN115" s="178"/>
      <c r="DO115" s="178"/>
      <c r="DP115" s="178"/>
      <c r="DQ115" s="178"/>
      <c r="DR115" s="178"/>
      <c r="DS115" s="178"/>
      <c r="DT115" s="178"/>
      <c r="DU115" s="178"/>
      <c r="DV115" s="178"/>
    </row>
    <row r="116" spans="1:126">
      <c r="A116" s="268" t="s">
        <v>337</v>
      </c>
      <c r="B116" s="277" t="s">
        <v>338</v>
      </c>
      <c r="C116" s="265">
        <v>46621</v>
      </c>
      <c r="D116" s="178">
        <v>4888</v>
      </c>
      <c r="E116" s="178">
        <v>1851</v>
      </c>
      <c r="F116" s="178">
        <v>810</v>
      </c>
      <c r="G116" s="178">
        <v>408</v>
      </c>
      <c r="H116" s="178">
        <v>100</v>
      </c>
      <c r="I116" s="178">
        <v>362</v>
      </c>
      <c r="J116" s="178">
        <v>15151</v>
      </c>
      <c r="K116" s="178">
        <v>2786</v>
      </c>
      <c r="L116" s="178">
        <v>67</v>
      </c>
      <c r="M116" s="178">
        <v>0</v>
      </c>
      <c r="N116" s="178">
        <v>1767</v>
      </c>
      <c r="O116" s="178">
        <v>8889</v>
      </c>
      <c r="P116" s="178">
        <v>2016</v>
      </c>
      <c r="Q116" s="178">
        <v>1506</v>
      </c>
      <c r="R116" s="178">
        <v>130</v>
      </c>
      <c r="S116" s="178">
        <v>3582</v>
      </c>
      <c r="T116" s="178">
        <v>4480</v>
      </c>
      <c r="U116" s="178">
        <v>0</v>
      </c>
      <c r="V116" s="178">
        <v>891</v>
      </c>
      <c r="W116" s="178">
        <v>0</v>
      </c>
      <c r="X116" s="178">
        <v>561</v>
      </c>
      <c r="Y116" s="178">
        <v>2</v>
      </c>
      <c r="Z116" s="178">
        <v>0</v>
      </c>
      <c r="AA116" s="178">
        <v>66646</v>
      </c>
      <c r="AB116" s="178">
        <v>7392</v>
      </c>
      <c r="AC116" s="178">
        <v>1</v>
      </c>
      <c r="AD116" s="178">
        <v>325</v>
      </c>
      <c r="AE116" s="178">
        <v>3753</v>
      </c>
      <c r="AF116" s="178">
        <v>557</v>
      </c>
      <c r="AG116" s="178">
        <v>1955</v>
      </c>
      <c r="AH116" s="178">
        <v>5465</v>
      </c>
      <c r="AI116" s="178">
        <v>2862</v>
      </c>
      <c r="AJ116" s="178">
        <v>25</v>
      </c>
      <c r="AK116" s="178">
        <v>1583</v>
      </c>
      <c r="AL116" s="178">
        <v>30</v>
      </c>
      <c r="AM116" s="178">
        <v>0</v>
      </c>
      <c r="AN116" s="178">
        <v>300</v>
      </c>
      <c r="AO116" s="178">
        <v>397</v>
      </c>
      <c r="AP116" s="178">
        <v>1262</v>
      </c>
      <c r="AQ116" s="178">
        <v>1539</v>
      </c>
      <c r="AR116" s="178">
        <v>4471</v>
      </c>
      <c r="AS116" s="178">
        <v>4116</v>
      </c>
      <c r="AT116" s="178">
        <v>6912</v>
      </c>
      <c r="AU116" s="178">
        <v>17220</v>
      </c>
      <c r="AV116" s="178">
        <v>2270</v>
      </c>
      <c r="AW116" s="178">
        <v>16044</v>
      </c>
      <c r="AX116" s="178">
        <v>16124</v>
      </c>
      <c r="AY116" s="178">
        <v>6495</v>
      </c>
      <c r="AZ116" s="178">
        <v>616</v>
      </c>
      <c r="BA116" s="178">
        <v>1150</v>
      </c>
      <c r="BB116" s="178">
        <v>930</v>
      </c>
      <c r="BC116" s="178">
        <v>1556</v>
      </c>
      <c r="BD116" s="178">
        <v>5556</v>
      </c>
      <c r="BE116" s="178">
        <v>0</v>
      </c>
      <c r="BF116" s="178">
        <v>252</v>
      </c>
      <c r="BG116" s="178">
        <v>8031</v>
      </c>
      <c r="BH116" s="178">
        <v>174</v>
      </c>
      <c r="BI116" s="178">
        <v>553</v>
      </c>
      <c r="BJ116" s="178">
        <v>6560</v>
      </c>
      <c r="BK116" s="178">
        <v>374</v>
      </c>
      <c r="BL116" s="178">
        <v>11176</v>
      </c>
      <c r="BM116" s="178">
        <v>4355</v>
      </c>
      <c r="BN116" s="178">
        <v>21122</v>
      </c>
      <c r="BO116" s="178">
        <v>5781</v>
      </c>
      <c r="BP116" s="178">
        <v>45337</v>
      </c>
      <c r="BQ116" s="178">
        <v>1439</v>
      </c>
      <c r="BR116" s="178">
        <v>15247</v>
      </c>
      <c r="BS116" s="178">
        <v>3464</v>
      </c>
      <c r="BT116" s="178">
        <v>55078</v>
      </c>
      <c r="BU116" s="178">
        <v>18365</v>
      </c>
      <c r="BV116" s="178">
        <v>15755</v>
      </c>
      <c r="BW116" s="178">
        <v>16257</v>
      </c>
      <c r="BX116" s="178">
        <v>167722</v>
      </c>
      <c r="BY116" s="178">
        <v>2999</v>
      </c>
      <c r="BZ116" s="178">
        <v>18213</v>
      </c>
      <c r="CA116" s="178">
        <v>0</v>
      </c>
      <c r="CB116" s="178">
        <v>448</v>
      </c>
      <c r="CC116" s="178">
        <v>803</v>
      </c>
      <c r="CD116" s="178">
        <v>94</v>
      </c>
      <c r="CE116" s="178">
        <v>1774</v>
      </c>
      <c r="CF116" s="178">
        <v>953</v>
      </c>
      <c r="CG116" s="178">
        <v>580</v>
      </c>
      <c r="CH116" s="178">
        <v>21633</v>
      </c>
      <c r="CI116" s="178">
        <v>4478</v>
      </c>
      <c r="CJ116" s="178">
        <v>2767</v>
      </c>
      <c r="CK116" s="178">
        <v>219</v>
      </c>
      <c r="CL116" s="178">
        <v>1000</v>
      </c>
      <c r="CM116" s="178">
        <v>0</v>
      </c>
      <c r="CN116" s="178">
        <v>9154</v>
      </c>
      <c r="CO116" s="178">
        <v>1901</v>
      </c>
      <c r="CP116" s="178">
        <v>27585</v>
      </c>
      <c r="CQ116" s="178">
        <v>677</v>
      </c>
      <c r="CR116" s="178">
        <v>3191</v>
      </c>
      <c r="CS116" s="178">
        <v>11872</v>
      </c>
      <c r="CT116" s="178">
        <v>2718</v>
      </c>
      <c r="CU116" s="178">
        <v>13321</v>
      </c>
      <c r="CV116" s="178">
        <v>666</v>
      </c>
      <c r="CW116" s="178">
        <v>2017</v>
      </c>
      <c r="CX116" s="178">
        <v>14959</v>
      </c>
      <c r="CY116" s="178">
        <v>6953</v>
      </c>
      <c r="CZ116" s="178">
        <v>8124</v>
      </c>
      <c r="DA116" s="178">
        <v>5946</v>
      </c>
      <c r="DB116" s="178">
        <v>7992</v>
      </c>
      <c r="DC116" s="178">
        <v>121</v>
      </c>
      <c r="DD116" s="178">
        <v>9579</v>
      </c>
      <c r="DE116" s="178">
        <v>0</v>
      </c>
      <c r="DF116" s="266">
        <v>5730</v>
      </c>
      <c r="DG116" s="267">
        <v>859929</v>
      </c>
      <c r="DH116" s="178"/>
      <c r="DI116" s="178"/>
      <c r="DJ116" s="178"/>
      <c r="DK116" s="178"/>
      <c r="DL116" s="178"/>
      <c r="DM116" s="178"/>
      <c r="DN116" s="178"/>
      <c r="DO116" s="178"/>
      <c r="DP116" s="178"/>
      <c r="DQ116" s="178"/>
      <c r="DR116" s="178"/>
      <c r="DS116" s="178"/>
      <c r="DT116" s="178"/>
      <c r="DU116" s="178"/>
      <c r="DV116" s="178"/>
    </row>
    <row r="117" spans="1:126">
      <c r="A117" s="268" t="s">
        <v>339</v>
      </c>
      <c r="B117" s="277" t="s">
        <v>652</v>
      </c>
      <c r="C117" s="265">
        <v>0</v>
      </c>
      <c r="D117" s="178">
        <v>0</v>
      </c>
      <c r="E117" s="178">
        <v>0</v>
      </c>
      <c r="F117" s="178">
        <v>0</v>
      </c>
      <c r="G117" s="178">
        <v>0</v>
      </c>
      <c r="H117" s="178">
        <v>0</v>
      </c>
      <c r="I117" s="178">
        <v>0</v>
      </c>
      <c r="J117" s="178">
        <v>0</v>
      </c>
      <c r="K117" s="178">
        <v>0</v>
      </c>
      <c r="L117" s="178">
        <v>0</v>
      </c>
      <c r="M117" s="178">
        <v>0</v>
      </c>
      <c r="N117" s="178">
        <v>0</v>
      </c>
      <c r="O117" s="178">
        <v>0</v>
      </c>
      <c r="P117" s="178">
        <v>0</v>
      </c>
      <c r="Q117" s="178">
        <v>0</v>
      </c>
      <c r="R117" s="178">
        <v>0</v>
      </c>
      <c r="S117" s="178">
        <v>0</v>
      </c>
      <c r="T117" s="178">
        <v>0</v>
      </c>
      <c r="U117" s="178">
        <v>0</v>
      </c>
      <c r="V117" s="178">
        <v>0</v>
      </c>
      <c r="W117" s="178">
        <v>0</v>
      </c>
      <c r="X117" s="178">
        <v>0</v>
      </c>
      <c r="Y117" s="178">
        <v>0</v>
      </c>
      <c r="Z117" s="178">
        <v>0</v>
      </c>
      <c r="AA117" s="178">
        <v>0</v>
      </c>
      <c r="AB117" s="178">
        <v>0</v>
      </c>
      <c r="AC117" s="178">
        <v>0</v>
      </c>
      <c r="AD117" s="178">
        <v>0</v>
      </c>
      <c r="AE117" s="178">
        <v>0</v>
      </c>
      <c r="AF117" s="178">
        <v>0</v>
      </c>
      <c r="AG117" s="178">
        <v>0</v>
      </c>
      <c r="AH117" s="178">
        <v>0</v>
      </c>
      <c r="AI117" s="178">
        <v>0</v>
      </c>
      <c r="AJ117" s="178">
        <v>0</v>
      </c>
      <c r="AK117" s="178">
        <v>0</v>
      </c>
      <c r="AL117" s="178">
        <v>0</v>
      </c>
      <c r="AM117" s="178">
        <v>0</v>
      </c>
      <c r="AN117" s="178">
        <v>0</v>
      </c>
      <c r="AO117" s="178">
        <v>0</v>
      </c>
      <c r="AP117" s="178">
        <v>0</v>
      </c>
      <c r="AQ117" s="178">
        <v>0</v>
      </c>
      <c r="AR117" s="178">
        <v>0</v>
      </c>
      <c r="AS117" s="178">
        <v>0</v>
      </c>
      <c r="AT117" s="178">
        <v>0</v>
      </c>
      <c r="AU117" s="178">
        <v>0</v>
      </c>
      <c r="AV117" s="178">
        <v>0</v>
      </c>
      <c r="AW117" s="178">
        <v>0</v>
      </c>
      <c r="AX117" s="178">
        <v>0</v>
      </c>
      <c r="AY117" s="178">
        <v>0</v>
      </c>
      <c r="AZ117" s="178">
        <v>0</v>
      </c>
      <c r="BA117" s="178">
        <v>0</v>
      </c>
      <c r="BB117" s="178">
        <v>0</v>
      </c>
      <c r="BC117" s="178">
        <v>0</v>
      </c>
      <c r="BD117" s="178">
        <v>0</v>
      </c>
      <c r="BE117" s="178">
        <v>0</v>
      </c>
      <c r="BF117" s="178">
        <v>0</v>
      </c>
      <c r="BG117" s="178">
        <v>0</v>
      </c>
      <c r="BH117" s="178">
        <v>0</v>
      </c>
      <c r="BI117" s="178">
        <v>0</v>
      </c>
      <c r="BJ117" s="178">
        <v>0</v>
      </c>
      <c r="BK117" s="178">
        <v>0</v>
      </c>
      <c r="BL117" s="178">
        <v>0</v>
      </c>
      <c r="BM117" s="178">
        <v>0</v>
      </c>
      <c r="BN117" s="178">
        <v>0</v>
      </c>
      <c r="BO117" s="178">
        <v>0</v>
      </c>
      <c r="BP117" s="178">
        <v>0</v>
      </c>
      <c r="BQ117" s="178">
        <v>0</v>
      </c>
      <c r="BR117" s="178">
        <v>702</v>
      </c>
      <c r="BS117" s="178">
        <v>1088</v>
      </c>
      <c r="BT117" s="178">
        <v>0</v>
      </c>
      <c r="BU117" s="178">
        <v>0</v>
      </c>
      <c r="BV117" s="178">
        <v>0</v>
      </c>
      <c r="BW117" s="178">
        <v>0</v>
      </c>
      <c r="BX117" s="178">
        <v>0</v>
      </c>
      <c r="BY117" s="178">
        <v>0</v>
      </c>
      <c r="BZ117" s="178">
        <v>0</v>
      </c>
      <c r="CA117" s="178">
        <v>0</v>
      </c>
      <c r="CB117" s="178">
        <v>0</v>
      </c>
      <c r="CC117" s="178">
        <v>0</v>
      </c>
      <c r="CD117" s="178">
        <v>0</v>
      </c>
      <c r="CE117" s="178">
        <v>0</v>
      </c>
      <c r="CF117" s="178">
        <v>17</v>
      </c>
      <c r="CG117" s="178">
        <v>0</v>
      </c>
      <c r="CH117" s="178">
        <v>0</v>
      </c>
      <c r="CI117" s="178">
        <v>0</v>
      </c>
      <c r="CJ117" s="178">
        <v>0</v>
      </c>
      <c r="CK117" s="178">
        <v>0</v>
      </c>
      <c r="CL117" s="178">
        <v>0</v>
      </c>
      <c r="CM117" s="178">
        <v>160095</v>
      </c>
      <c r="CN117" s="178">
        <v>26227</v>
      </c>
      <c r="CO117" s="178">
        <v>34979</v>
      </c>
      <c r="CP117" s="178">
        <v>0</v>
      </c>
      <c r="CQ117" s="178">
        <v>36</v>
      </c>
      <c r="CR117" s="178">
        <v>348</v>
      </c>
      <c r="CS117" s="178">
        <v>0</v>
      </c>
      <c r="CT117" s="178">
        <v>0</v>
      </c>
      <c r="CU117" s="178">
        <v>0</v>
      </c>
      <c r="CV117" s="178">
        <v>0</v>
      </c>
      <c r="CW117" s="178">
        <v>0</v>
      </c>
      <c r="CX117" s="178">
        <v>0</v>
      </c>
      <c r="CY117" s="178">
        <v>0</v>
      </c>
      <c r="CZ117" s="178">
        <v>0</v>
      </c>
      <c r="DA117" s="178">
        <v>0</v>
      </c>
      <c r="DB117" s="178">
        <v>0</v>
      </c>
      <c r="DC117" s="178">
        <v>0</v>
      </c>
      <c r="DD117" s="178">
        <v>0</v>
      </c>
      <c r="DE117" s="178">
        <v>0</v>
      </c>
      <c r="DF117" s="266">
        <v>0</v>
      </c>
      <c r="DG117" s="267">
        <v>223492</v>
      </c>
      <c r="DH117" s="178"/>
      <c r="DI117" s="178"/>
      <c r="DJ117" s="178"/>
      <c r="DK117" s="178"/>
      <c r="DL117" s="178"/>
      <c r="DM117" s="178"/>
      <c r="DN117" s="178"/>
      <c r="DO117" s="178"/>
      <c r="DP117" s="178"/>
      <c r="DQ117" s="178"/>
      <c r="DR117" s="178"/>
      <c r="DS117" s="178"/>
      <c r="DT117" s="178"/>
      <c r="DU117" s="178"/>
      <c r="DV117" s="178"/>
    </row>
    <row r="118" spans="1:126">
      <c r="A118" s="268" t="s">
        <v>340</v>
      </c>
      <c r="B118" s="277" t="s">
        <v>653</v>
      </c>
      <c r="C118" s="265">
        <v>6212</v>
      </c>
      <c r="D118" s="178">
        <v>917</v>
      </c>
      <c r="E118" s="178">
        <v>1011</v>
      </c>
      <c r="F118" s="178">
        <v>414</v>
      </c>
      <c r="G118" s="178">
        <v>106</v>
      </c>
      <c r="H118" s="178">
        <v>43</v>
      </c>
      <c r="I118" s="178">
        <v>149</v>
      </c>
      <c r="J118" s="178">
        <v>5764</v>
      </c>
      <c r="K118" s="178">
        <v>2901</v>
      </c>
      <c r="L118" s="178">
        <v>126</v>
      </c>
      <c r="M118" s="178">
        <v>0</v>
      </c>
      <c r="N118" s="178">
        <v>-657</v>
      </c>
      <c r="O118" s="178">
        <v>3108</v>
      </c>
      <c r="P118" s="178">
        <v>1114</v>
      </c>
      <c r="Q118" s="178">
        <v>661</v>
      </c>
      <c r="R118" s="178">
        <v>114</v>
      </c>
      <c r="S118" s="178">
        <v>2822</v>
      </c>
      <c r="T118" s="178">
        <v>993</v>
      </c>
      <c r="U118" s="178">
        <v>0</v>
      </c>
      <c r="V118" s="178">
        <v>288</v>
      </c>
      <c r="W118" s="178">
        <v>0</v>
      </c>
      <c r="X118" s="178">
        <v>-84</v>
      </c>
      <c r="Y118" s="178">
        <v>-2</v>
      </c>
      <c r="Z118" s="178">
        <v>0</v>
      </c>
      <c r="AA118" s="178">
        <v>8452</v>
      </c>
      <c r="AB118" s="178">
        <v>-218</v>
      </c>
      <c r="AC118" s="178">
        <v>1</v>
      </c>
      <c r="AD118" s="178">
        <v>194</v>
      </c>
      <c r="AE118" s="178">
        <v>1512</v>
      </c>
      <c r="AF118" s="178">
        <v>123</v>
      </c>
      <c r="AG118" s="178">
        <v>367</v>
      </c>
      <c r="AH118" s="178">
        <v>378</v>
      </c>
      <c r="AI118" s="178">
        <v>1108</v>
      </c>
      <c r="AJ118" s="178">
        <v>6</v>
      </c>
      <c r="AK118" s="178">
        <v>845</v>
      </c>
      <c r="AL118" s="178">
        <v>19</v>
      </c>
      <c r="AM118" s="178">
        <v>0</v>
      </c>
      <c r="AN118" s="178">
        <v>608</v>
      </c>
      <c r="AO118" s="178">
        <v>281</v>
      </c>
      <c r="AP118" s="178">
        <v>51</v>
      </c>
      <c r="AQ118" s="178">
        <v>-877</v>
      </c>
      <c r="AR118" s="178">
        <v>2300</v>
      </c>
      <c r="AS118" s="178">
        <v>1854</v>
      </c>
      <c r="AT118" s="178">
        <v>390</v>
      </c>
      <c r="AU118" s="178">
        <v>1550</v>
      </c>
      <c r="AV118" s="178">
        <v>-1453</v>
      </c>
      <c r="AW118" s="178">
        <v>-5134</v>
      </c>
      <c r="AX118" s="178">
        <v>-5250</v>
      </c>
      <c r="AY118" s="178">
        <v>-2266</v>
      </c>
      <c r="AZ118" s="178">
        <v>48</v>
      </c>
      <c r="BA118" s="178">
        <v>-673</v>
      </c>
      <c r="BB118" s="178">
        <v>403</v>
      </c>
      <c r="BC118" s="178">
        <v>-10853</v>
      </c>
      <c r="BD118" s="178">
        <v>-11919</v>
      </c>
      <c r="BE118" s="178">
        <v>0</v>
      </c>
      <c r="BF118" s="178">
        <v>-36</v>
      </c>
      <c r="BG118" s="178">
        <v>-311</v>
      </c>
      <c r="BH118" s="178">
        <v>7</v>
      </c>
      <c r="BI118" s="178">
        <v>1</v>
      </c>
      <c r="BJ118" s="178">
        <v>683</v>
      </c>
      <c r="BK118" s="178">
        <v>56</v>
      </c>
      <c r="BL118" s="178">
        <v>11827</v>
      </c>
      <c r="BM118" s="178">
        <v>5396</v>
      </c>
      <c r="BN118" s="178">
        <v>11535</v>
      </c>
      <c r="BO118" s="178">
        <v>2891</v>
      </c>
      <c r="BP118" s="178">
        <v>6826</v>
      </c>
      <c r="BQ118" s="178">
        <v>32</v>
      </c>
      <c r="BR118" s="178">
        <v>1019</v>
      </c>
      <c r="BS118" s="178">
        <v>2325</v>
      </c>
      <c r="BT118" s="178">
        <v>36636</v>
      </c>
      <c r="BU118" s="178">
        <v>3621</v>
      </c>
      <c r="BV118" s="178">
        <v>3059</v>
      </c>
      <c r="BW118" s="178">
        <v>3169</v>
      </c>
      <c r="BX118" s="178">
        <v>32077</v>
      </c>
      <c r="BY118" s="178">
        <v>-39</v>
      </c>
      <c r="BZ118" s="178">
        <v>13186</v>
      </c>
      <c r="CA118" s="178">
        <v>0</v>
      </c>
      <c r="CB118" s="178">
        <v>68</v>
      </c>
      <c r="CC118" s="178">
        <v>-73</v>
      </c>
      <c r="CD118" s="178">
        <v>50</v>
      </c>
      <c r="CE118" s="178">
        <v>547</v>
      </c>
      <c r="CF118" s="178">
        <v>368</v>
      </c>
      <c r="CG118" s="178">
        <v>631</v>
      </c>
      <c r="CH118" s="178">
        <v>1797</v>
      </c>
      <c r="CI118" s="178">
        <v>667</v>
      </c>
      <c r="CJ118" s="178">
        <v>1679</v>
      </c>
      <c r="CK118" s="178">
        <v>122</v>
      </c>
      <c r="CL118" s="178">
        <v>259</v>
      </c>
      <c r="CM118" s="178">
        <v>775</v>
      </c>
      <c r="CN118" s="178">
        <v>1095</v>
      </c>
      <c r="CO118" s="178">
        <v>837</v>
      </c>
      <c r="CP118" s="178">
        <v>4697</v>
      </c>
      <c r="CQ118" s="178">
        <v>398</v>
      </c>
      <c r="CR118" s="178">
        <v>925</v>
      </c>
      <c r="CS118" s="178">
        <v>1298</v>
      </c>
      <c r="CT118" s="178">
        <v>1965</v>
      </c>
      <c r="CU118" s="178">
        <v>585</v>
      </c>
      <c r="CV118" s="178">
        <v>25</v>
      </c>
      <c r="CW118" s="178">
        <v>2163</v>
      </c>
      <c r="CX118" s="178">
        <v>14172</v>
      </c>
      <c r="CY118" s="178">
        <v>18</v>
      </c>
      <c r="CZ118" s="178">
        <v>3990</v>
      </c>
      <c r="DA118" s="178">
        <v>2176</v>
      </c>
      <c r="DB118" s="178">
        <v>1980</v>
      </c>
      <c r="DC118" s="178">
        <v>340</v>
      </c>
      <c r="DD118" s="178">
        <v>3800</v>
      </c>
      <c r="DE118" s="178">
        <v>0</v>
      </c>
      <c r="DF118" s="266">
        <v>1875</v>
      </c>
      <c r="DG118" s="267">
        <v>191036</v>
      </c>
      <c r="DH118" s="178"/>
      <c r="DI118" s="178"/>
      <c r="DJ118" s="178"/>
      <c r="DK118" s="178"/>
      <c r="DL118" s="178"/>
      <c r="DM118" s="178"/>
      <c r="DN118" s="178"/>
      <c r="DO118" s="178"/>
      <c r="DP118" s="178"/>
      <c r="DQ118" s="178"/>
      <c r="DR118" s="178"/>
      <c r="DS118" s="178"/>
      <c r="DT118" s="178"/>
      <c r="DU118" s="178"/>
      <c r="DV118" s="178"/>
    </row>
    <row r="119" spans="1:126">
      <c r="A119" s="259" t="s">
        <v>341</v>
      </c>
      <c r="B119" s="263" t="s">
        <v>342</v>
      </c>
      <c r="C119" s="278">
        <v>-12228</v>
      </c>
      <c r="D119" s="279">
        <v>-203</v>
      </c>
      <c r="E119" s="279">
        <v>0</v>
      </c>
      <c r="F119" s="279">
        <v>-109</v>
      </c>
      <c r="G119" s="279">
        <v>-7</v>
      </c>
      <c r="H119" s="279">
        <v>-1</v>
      </c>
      <c r="I119" s="279">
        <v>0</v>
      </c>
      <c r="J119" s="279">
        <v>-267</v>
      </c>
      <c r="K119" s="279">
        <v>-1</v>
      </c>
      <c r="L119" s="279">
        <v>-4</v>
      </c>
      <c r="M119" s="279">
        <v>0</v>
      </c>
      <c r="N119" s="279">
        <v>0</v>
      </c>
      <c r="O119" s="279">
        <v>0</v>
      </c>
      <c r="P119" s="279">
        <v>0</v>
      </c>
      <c r="Q119" s="279">
        <v>0</v>
      </c>
      <c r="R119" s="279">
        <v>0</v>
      </c>
      <c r="S119" s="279">
        <v>0</v>
      </c>
      <c r="T119" s="279">
        <v>0</v>
      </c>
      <c r="U119" s="279">
        <v>0</v>
      </c>
      <c r="V119" s="279">
        <v>0</v>
      </c>
      <c r="W119" s="279">
        <v>0</v>
      </c>
      <c r="X119" s="279">
        <v>0</v>
      </c>
      <c r="Y119" s="279">
        <v>0</v>
      </c>
      <c r="Z119" s="279">
        <v>0</v>
      </c>
      <c r="AA119" s="279">
        <v>0</v>
      </c>
      <c r="AB119" s="279">
        <v>0</v>
      </c>
      <c r="AC119" s="279">
        <v>0</v>
      </c>
      <c r="AD119" s="279">
        <v>0</v>
      </c>
      <c r="AE119" s="279">
        <v>0</v>
      </c>
      <c r="AF119" s="279">
        <v>0</v>
      </c>
      <c r="AG119" s="279">
        <v>0</v>
      </c>
      <c r="AH119" s="279">
        <v>0</v>
      </c>
      <c r="AI119" s="279">
        <v>0</v>
      </c>
      <c r="AJ119" s="279">
        <v>0</v>
      </c>
      <c r="AK119" s="279">
        <v>0</v>
      </c>
      <c r="AL119" s="279">
        <v>0</v>
      </c>
      <c r="AM119" s="279">
        <v>0</v>
      </c>
      <c r="AN119" s="279">
        <v>0</v>
      </c>
      <c r="AO119" s="279">
        <v>0</v>
      </c>
      <c r="AP119" s="279">
        <v>0</v>
      </c>
      <c r="AQ119" s="279">
        <v>0</v>
      </c>
      <c r="AR119" s="279">
        <v>0</v>
      </c>
      <c r="AS119" s="279">
        <v>0</v>
      </c>
      <c r="AT119" s="279">
        <v>0</v>
      </c>
      <c r="AU119" s="279">
        <v>0</v>
      </c>
      <c r="AV119" s="279">
        <v>0</v>
      </c>
      <c r="AW119" s="279">
        <v>0</v>
      </c>
      <c r="AX119" s="279">
        <v>-2</v>
      </c>
      <c r="AY119" s="279">
        <v>0</v>
      </c>
      <c r="AZ119" s="279">
        <v>0</v>
      </c>
      <c r="BA119" s="279">
        <v>0</v>
      </c>
      <c r="BB119" s="279">
        <v>0</v>
      </c>
      <c r="BC119" s="279">
        <v>-1</v>
      </c>
      <c r="BD119" s="279">
        <v>-1</v>
      </c>
      <c r="BE119" s="279">
        <v>0</v>
      </c>
      <c r="BF119" s="279">
        <v>0</v>
      </c>
      <c r="BG119" s="279">
        <v>0</v>
      </c>
      <c r="BH119" s="279">
        <v>0</v>
      </c>
      <c r="BI119" s="279">
        <v>0</v>
      </c>
      <c r="BJ119" s="279">
        <v>0</v>
      </c>
      <c r="BK119" s="279">
        <v>0</v>
      </c>
      <c r="BL119" s="279">
        <v>0</v>
      </c>
      <c r="BM119" s="279">
        <v>-1</v>
      </c>
      <c r="BN119" s="279">
        <v>-502</v>
      </c>
      <c r="BO119" s="279">
        <v>-1105</v>
      </c>
      <c r="BP119" s="279">
        <v>-6</v>
      </c>
      <c r="BQ119" s="279">
        <v>-7</v>
      </c>
      <c r="BR119" s="279">
        <v>-857</v>
      </c>
      <c r="BS119" s="279">
        <v>0</v>
      </c>
      <c r="BT119" s="279">
        <v>-453</v>
      </c>
      <c r="BU119" s="279">
        <v>-2802</v>
      </c>
      <c r="BV119" s="279">
        <v>0</v>
      </c>
      <c r="BW119" s="279">
        <v>-80</v>
      </c>
      <c r="BX119" s="279">
        <v>0</v>
      </c>
      <c r="BY119" s="279">
        <v>-117</v>
      </c>
      <c r="BZ119" s="279">
        <v>-366</v>
      </c>
      <c r="CA119" s="279">
        <v>0</v>
      </c>
      <c r="CB119" s="279">
        <v>-5</v>
      </c>
      <c r="CC119" s="279">
        <v>0</v>
      </c>
      <c r="CD119" s="279">
        <v>0</v>
      </c>
      <c r="CE119" s="279">
        <v>0</v>
      </c>
      <c r="CF119" s="279">
        <v>-39</v>
      </c>
      <c r="CG119" s="279">
        <v>0</v>
      </c>
      <c r="CH119" s="279">
        <v>0</v>
      </c>
      <c r="CI119" s="279">
        <v>0</v>
      </c>
      <c r="CJ119" s="279">
        <v>0</v>
      </c>
      <c r="CK119" s="279">
        <v>0</v>
      </c>
      <c r="CL119" s="279">
        <v>0</v>
      </c>
      <c r="CM119" s="279">
        <v>0</v>
      </c>
      <c r="CN119" s="279">
        <v>-43</v>
      </c>
      <c r="CO119" s="279">
        <v>-317</v>
      </c>
      <c r="CP119" s="279">
        <v>-7778</v>
      </c>
      <c r="CQ119" s="279">
        <v>0</v>
      </c>
      <c r="CR119" s="279">
        <v>0</v>
      </c>
      <c r="CS119" s="279">
        <v>-379</v>
      </c>
      <c r="CT119" s="279">
        <v>-1232</v>
      </c>
      <c r="CU119" s="279">
        <v>0</v>
      </c>
      <c r="CV119" s="279">
        <v>0</v>
      </c>
      <c r="CW119" s="279">
        <v>0</v>
      </c>
      <c r="CX119" s="279">
        <v>-20</v>
      </c>
      <c r="CY119" s="279">
        <v>0</v>
      </c>
      <c r="CZ119" s="279">
        <v>0</v>
      </c>
      <c r="DA119" s="279">
        <v>0</v>
      </c>
      <c r="DB119" s="279">
        <v>0</v>
      </c>
      <c r="DC119" s="279">
        <v>0</v>
      </c>
      <c r="DD119" s="279">
        <v>0</v>
      </c>
      <c r="DE119" s="279">
        <v>0</v>
      </c>
      <c r="DF119" s="280">
        <v>-169</v>
      </c>
      <c r="DG119" s="281">
        <v>-29102</v>
      </c>
      <c r="DH119" s="178"/>
      <c r="DI119" s="178"/>
      <c r="DJ119" s="178"/>
      <c r="DK119" s="178"/>
      <c r="DL119" s="178"/>
      <c r="DM119" s="178"/>
      <c r="DN119" s="178"/>
      <c r="DO119" s="178"/>
      <c r="DP119" s="178"/>
      <c r="DQ119" s="178"/>
      <c r="DR119" s="178"/>
      <c r="DS119" s="178"/>
      <c r="DT119" s="178"/>
      <c r="DU119" s="178"/>
      <c r="DV119" s="178"/>
    </row>
    <row r="120" spans="1:126">
      <c r="A120" s="282" t="s">
        <v>343</v>
      </c>
      <c r="B120" s="283" t="s">
        <v>344</v>
      </c>
      <c r="C120" s="284">
        <v>122826</v>
      </c>
      <c r="D120" s="285">
        <v>11726</v>
      </c>
      <c r="E120" s="285">
        <v>10422</v>
      </c>
      <c r="F120" s="285">
        <v>6805</v>
      </c>
      <c r="G120" s="285">
        <v>1651</v>
      </c>
      <c r="H120" s="285">
        <v>261</v>
      </c>
      <c r="I120" s="285">
        <v>1478</v>
      </c>
      <c r="J120" s="285">
        <v>108035</v>
      </c>
      <c r="K120" s="285">
        <v>9691</v>
      </c>
      <c r="L120" s="285">
        <v>880</v>
      </c>
      <c r="M120" s="285">
        <v>0</v>
      </c>
      <c r="N120" s="285">
        <v>7612</v>
      </c>
      <c r="O120" s="285">
        <v>42597</v>
      </c>
      <c r="P120" s="285">
        <v>11522</v>
      </c>
      <c r="Q120" s="285">
        <v>9059</v>
      </c>
      <c r="R120" s="285">
        <v>1900</v>
      </c>
      <c r="S120" s="285">
        <v>28228</v>
      </c>
      <c r="T120" s="285">
        <v>15022</v>
      </c>
      <c r="U120" s="285">
        <v>0</v>
      </c>
      <c r="V120" s="285">
        <v>5149</v>
      </c>
      <c r="W120" s="285">
        <v>0</v>
      </c>
      <c r="X120" s="285">
        <v>1882</v>
      </c>
      <c r="Y120" s="285">
        <v>6</v>
      </c>
      <c r="Z120" s="285">
        <v>0</v>
      </c>
      <c r="AA120" s="285">
        <v>149266</v>
      </c>
      <c r="AB120" s="285">
        <v>33589</v>
      </c>
      <c r="AC120" s="285">
        <v>4</v>
      </c>
      <c r="AD120" s="285">
        <v>1846</v>
      </c>
      <c r="AE120" s="285">
        <v>25048</v>
      </c>
      <c r="AF120" s="285">
        <v>2079</v>
      </c>
      <c r="AG120" s="285">
        <v>8645</v>
      </c>
      <c r="AH120" s="285">
        <v>17664</v>
      </c>
      <c r="AI120" s="285">
        <v>10916</v>
      </c>
      <c r="AJ120" s="285">
        <v>129</v>
      </c>
      <c r="AK120" s="285">
        <v>12236</v>
      </c>
      <c r="AL120" s="285">
        <v>131</v>
      </c>
      <c r="AM120" s="285">
        <v>0</v>
      </c>
      <c r="AN120" s="285">
        <v>6217</v>
      </c>
      <c r="AO120" s="285">
        <v>3471</v>
      </c>
      <c r="AP120" s="285">
        <v>7027</v>
      </c>
      <c r="AQ120" s="285">
        <v>11957</v>
      </c>
      <c r="AR120" s="285">
        <v>25562</v>
      </c>
      <c r="AS120" s="285">
        <v>23691</v>
      </c>
      <c r="AT120" s="285">
        <v>35577</v>
      </c>
      <c r="AU120" s="285">
        <v>98037</v>
      </c>
      <c r="AV120" s="285">
        <v>13416</v>
      </c>
      <c r="AW120" s="285">
        <v>28474</v>
      </c>
      <c r="AX120" s="285">
        <v>73551</v>
      </c>
      <c r="AY120" s="285">
        <v>31786</v>
      </c>
      <c r="AZ120" s="285">
        <v>1489</v>
      </c>
      <c r="BA120" s="285">
        <v>3526</v>
      </c>
      <c r="BB120" s="285">
        <v>9073</v>
      </c>
      <c r="BC120" s="285">
        <v>18566</v>
      </c>
      <c r="BD120" s="285">
        <v>21681</v>
      </c>
      <c r="BE120" s="285">
        <v>0</v>
      </c>
      <c r="BF120" s="285">
        <v>524</v>
      </c>
      <c r="BG120" s="285">
        <v>22294</v>
      </c>
      <c r="BH120" s="285">
        <v>495</v>
      </c>
      <c r="BI120" s="285">
        <v>3362</v>
      </c>
      <c r="BJ120" s="285">
        <v>29335</v>
      </c>
      <c r="BK120" s="285">
        <v>915</v>
      </c>
      <c r="BL120" s="285">
        <v>120855</v>
      </c>
      <c r="BM120" s="285">
        <v>54507</v>
      </c>
      <c r="BN120" s="285">
        <v>108233</v>
      </c>
      <c r="BO120" s="285">
        <v>35368</v>
      </c>
      <c r="BP120" s="285">
        <v>76299</v>
      </c>
      <c r="BQ120" s="285">
        <v>2281</v>
      </c>
      <c r="BR120" s="285">
        <v>22951</v>
      </c>
      <c r="BS120" s="285">
        <v>35009</v>
      </c>
      <c r="BT120" s="285">
        <v>441164</v>
      </c>
      <c r="BU120" s="285">
        <v>141839</v>
      </c>
      <c r="BV120" s="285">
        <v>35155</v>
      </c>
      <c r="BW120" s="285">
        <v>38917</v>
      </c>
      <c r="BX120" s="285">
        <v>401168</v>
      </c>
      <c r="BY120" s="285">
        <v>3935</v>
      </c>
      <c r="BZ120" s="285">
        <v>127075</v>
      </c>
      <c r="CA120" s="285">
        <v>0</v>
      </c>
      <c r="CB120" s="285">
        <v>1867</v>
      </c>
      <c r="CC120" s="285">
        <v>352</v>
      </c>
      <c r="CD120" s="285">
        <v>589</v>
      </c>
      <c r="CE120" s="285">
        <v>6571</v>
      </c>
      <c r="CF120" s="285">
        <v>10308</v>
      </c>
      <c r="CG120" s="285">
        <v>6384</v>
      </c>
      <c r="CH120" s="285">
        <v>47553</v>
      </c>
      <c r="CI120" s="285">
        <v>10087</v>
      </c>
      <c r="CJ120" s="285">
        <v>20619</v>
      </c>
      <c r="CK120" s="285">
        <v>1868</v>
      </c>
      <c r="CL120" s="285">
        <v>5597</v>
      </c>
      <c r="CM120" s="285">
        <v>313563</v>
      </c>
      <c r="CN120" s="285">
        <v>176435</v>
      </c>
      <c r="CO120" s="285">
        <v>51592</v>
      </c>
      <c r="CP120" s="285">
        <v>221510</v>
      </c>
      <c r="CQ120" s="285">
        <v>12077</v>
      </c>
      <c r="CR120" s="285">
        <v>76307</v>
      </c>
      <c r="CS120" s="285">
        <v>99619</v>
      </c>
      <c r="CT120" s="285">
        <v>36473</v>
      </c>
      <c r="CU120" s="285">
        <v>24212</v>
      </c>
      <c r="CV120" s="285">
        <v>919</v>
      </c>
      <c r="CW120" s="285">
        <v>24229</v>
      </c>
      <c r="CX120" s="285">
        <v>147040</v>
      </c>
      <c r="CY120" s="285">
        <v>14783</v>
      </c>
      <c r="CZ120" s="285">
        <v>51946</v>
      </c>
      <c r="DA120" s="285">
        <v>21532</v>
      </c>
      <c r="DB120" s="285">
        <v>24961</v>
      </c>
      <c r="DC120" s="285">
        <v>3230</v>
      </c>
      <c r="DD120" s="285">
        <v>28785</v>
      </c>
      <c r="DE120" s="285">
        <v>0</v>
      </c>
      <c r="DF120" s="275">
        <v>37590</v>
      </c>
      <c r="DG120" s="286">
        <v>4251685</v>
      </c>
      <c r="DH120" s="178"/>
      <c r="DI120" s="178"/>
      <c r="DJ120" s="178"/>
      <c r="DK120" s="178"/>
      <c r="DL120" s="178"/>
      <c r="DM120" s="178"/>
      <c r="DN120" s="178"/>
      <c r="DO120" s="178"/>
      <c r="DP120" s="178"/>
      <c r="DQ120" s="178"/>
      <c r="DR120" s="178"/>
      <c r="DS120" s="178"/>
      <c r="DT120" s="178"/>
      <c r="DU120" s="178"/>
      <c r="DV120" s="178"/>
    </row>
    <row r="121" spans="1:126">
      <c r="A121" s="282" t="s">
        <v>345</v>
      </c>
      <c r="B121" s="287" t="s">
        <v>651</v>
      </c>
      <c r="C121" s="284">
        <v>218594</v>
      </c>
      <c r="D121" s="285">
        <v>42997</v>
      </c>
      <c r="E121" s="285">
        <v>16579</v>
      </c>
      <c r="F121" s="285">
        <v>11621</v>
      </c>
      <c r="G121" s="285">
        <v>2636</v>
      </c>
      <c r="H121" s="285">
        <v>444</v>
      </c>
      <c r="I121" s="285">
        <v>2840</v>
      </c>
      <c r="J121" s="285">
        <v>340064</v>
      </c>
      <c r="K121" s="285">
        <v>36898</v>
      </c>
      <c r="L121" s="285">
        <v>1299</v>
      </c>
      <c r="M121" s="285">
        <v>0</v>
      </c>
      <c r="N121" s="285">
        <v>20461</v>
      </c>
      <c r="O121" s="285">
        <v>65002</v>
      </c>
      <c r="P121" s="285">
        <v>21571</v>
      </c>
      <c r="Q121" s="285">
        <v>19089</v>
      </c>
      <c r="R121" s="285">
        <v>7573</v>
      </c>
      <c r="S121" s="285">
        <v>55788</v>
      </c>
      <c r="T121" s="285">
        <v>24955</v>
      </c>
      <c r="U121" s="285">
        <v>0</v>
      </c>
      <c r="V121" s="285">
        <v>11335</v>
      </c>
      <c r="W121" s="285">
        <v>0</v>
      </c>
      <c r="X121" s="285">
        <v>5221</v>
      </c>
      <c r="Y121" s="285">
        <v>11</v>
      </c>
      <c r="Z121" s="285">
        <v>0</v>
      </c>
      <c r="AA121" s="285">
        <v>318511</v>
      </c>
      <c r="AB121" s="285">
        <v>61800</v>
      </c>
      <c r="AC121" s="285">
        <v>7</v>
      </c>
      <c r="AD121" s="285">
        <v>4021</v>
      </c>
      <c r="AE121" s="285">
        <v>61750</v>
      </c>
      <c r="AF121" s="285">
        <v>3177</v>
      </c>
      <c r="AG121" s="285">
        <v>17742</v>
      </c>
      <c r="AH121" s="285">
        <v>40602</v>
      </c>
      <c r="AI121" s="285">
        <v>21752</v>
      </c>
      <c r="AJ121" s="285">
        <v>385</v>
      </c>
      <c r="AK121" s="285">
        <v>23439</v>
      </c>
      <c r="AL121" s="285">
        <v>368</v>
      </c>
      <c r="AM121" s="285">
        <v>0</v>
      </c>
      <c r="AN121" s="285">
        <v>10891</v>
      </c>
      <c r="AO121" s="285">
        <v>6661</v>
      </c>
      <c r="AP121" s="285">
        <v>24267</v>
      </c>
      <c r="AQ121" s="285">
        <v>26624</v>
      </c>
      <c r="AR121" s="285">
        <v>46106</v>
      </c>
      <c r="AS121" s="285">
        <v>39760</v>
      </c>
      <c r="AT121" s="285">
        <v>54134</v>
      </c>
      <c r="AU121" s="285">
        <v>178239</v>
      </c>
      <c r="AV121" s="285">
        <v>46291</v>
      </c>
      <c r="AW121" s="285">
        <v>57782</v>
      </c>
      <c r="AX121" s="285">
        <v>328193</v>
      </c>
      <c r="AY121" s="285">
        <v>97289</v>
      </c>
      <c r="AZ121" s="285">
        <v>3208</v>
      </c>
      <c r="BA121" s="285">
        <v>10738</v>
      </c>
      <c r="BB121" s="285">
        <v>18958</v>
      </c>
      <c r="BC121" s="285">
        <v>32968</v>
      </c>
      <c r="BD121" s="285">
        <v>109672</v>
      </c>
      <c r="BE121" s="285">
        <v>0</v>
      </c>
      <c r="BF121" s="285">
        <v>2287</v>
      </c>
      <c r="BG121" s="285">
        <v>88468</v>
      </c>
      <c r="BH121" s="285">
        <v>939</v>
      </c>
      <c r="BI121" s="285">
        <v>9386</v>
      </c>
      <c r="BJ121" s="285">
        <v>95339</v>
      </c>
      <c r="BK121" s="285">
        <v>4309</v>
      </c>
      <c r="BL121" s="285">
        <v>238418</v>
      </c>
      <c r="BM121" s="285">
        <v>105016</v>
      </c>
      <c r="BN121" s="285">
        <v>203568</v>
      </c>
      <c r="BO121" s="285">
        <v>61832</v>
      </c>
      <c r="BP121" s="285">
        <v>148569</v>
      </c>
      <c r="BQ121" s="285">
        <v>8464</v>
      </c>
      <c r="BR121" s="285">
        <v>46145</v>
      </c>
      <c r="BS121" s="285">
        <v>51566</v>
      </c>
      <c r="BT121" s="285">
        <v>611127</v>
      </c>
      <c r="BU121" s="285">
        <v>224237</v>
      </c>
      <c r="BV121" s="285">
        <v>45685</v>
      </c>
      <c r="BW121" s="285">
        <v>53654</v>
      </c>
      <c r="BX121" s="285">
        <v>446522</v>
      </c>
      <c r="BY121" s="285">
        <v>6213</v>
      </c>
      <c r="BZ121" s="285">
        <v>153602</v>
      </c>
      <c r="CA121" s="285">
        <v>113943</v>
      </c>
      <c r="CB121" s="285">
        <v>4549</v>
      </c>
      <c r="CC121" s="285">
        <v>1444</v>
      </c>
      <c r="CD121" s="285">
        <v>770</v>
      </c>
      <c r="CE121" s="285">
        <v>9778</v>
      </c>
      <c r="CF121" s="285">
        <v>17689</v>
      </c>
      <c r="CG121" s="285">
        <v>8026</v>
      </c>
      <c r="CH121" s="285">
        <v>102703</v>
      </c>
      <c r="CI121" s="285">
        <v>21740</v>
      </c>
      <c r="CJ121" s="285">
        <v>31321</v>
      </c>
      <c r="CK121" s="285">
        <v>4105</v>
      </c>
      <c r="CL121" s="285">
        <v>12352</v>
      </c>
      <c r="CM121" s="285">
        <v>433413</v>
      </c>
      <c r="CN121" s="285">
        <v>221317</v>
      </c>
      <c r="CO121" s="285">
        <v>82498</v>
      </c>
      <c r="CP121" s="285">
        <v>398502</v>
      </c>
      <c r="CQ121" s="285">
        <v>20907</v>
      </c>
      <c r="CR121" s="285">
        <v>111118</v>
      </c>
      <c r="CS121" s="285">
        <v>126320</v>
      </c>
      <c r="CT121" s="285">
        <v>59233</v>
      </c>
      <c r="CU121" s="285">
        <v>37451</v>
      </c>
      <c r="CV121" s="285">
        <v>8833</v>
      </c>
      <c r="CW121" s="285">
        <v>59725</v>
      </c>
      <c r="CX121" s="285">
        <v>197438</v>
      </c>
      <c r="CY121" s="285">
        <v>36216</v>
      </c>
      <c r="CZ121" s="285">
        <v>105842</v>
      </c>
      <c r="DA121" s="285">
        <v>30650</v>
      </c>
      <c r="DB121" s="285">
        <v>35811</v>
      </c>
      <c r="DC121" s="285">
        <v>4315</v>
      </c>
      <c r="DD121" s="285">
        <v>41667</v>
      </c>
      <c r="DE121" s="285">
        <v>10924</v>
      </c>
      <c r="DF121" s="275">
        <v>57013</v>
      </c>
      <c r="DG121" s="286">
        <v>7563272</v>
      </c>
      <c r="DH121" s="178"/>
      <c r="DI121" s="178"/>
      <c r="DJ121" s="178"/>
      <c r="DK121" s="178"/>
      <c r="DL121" s="178"/>
      <c r="DM121" s="178"/>
      <c r="DN121" s="178"/>
      <c r="DO121" s="178"/>
      <c r="DP121" s="178"/>
      <c r="DQ121" s="178"/>
      <c r="DR121" s="178"/>
      <c r="DS121" s="178"/>
      <c r="DT121" s="178"/>
      <c r="DU121" s="178"/>
      <c r="DV121" s="178"/>
    </row>
    <row r="123" spans="1:126" s="520" customFormat="1">
      <c r="A123" s="544"/>
      <c r="B123" s="520" t="s">
        <v>584</v>
      </c>
      <c r="C123" s="520">
        <f>IFERROR(C112/C121,0)</f>
        <v>0.4381090057366625</v>
      </c>
      <c r="D123" s="520">
        <f t="shared" ref="D123:BO123" si="0">IFERROR(D112/D121,0)</f>
        <v>0.72728329883480247</v>
      </c>
      <c r="E123" s="520">
        <f t="shared" si="0"/>
        <v>0.37137342421135172</v>
      </c>
      <c r="F123" s="520">
        <f t="shared" si="0"/>
        <v>0.41442216676705962</v>
      </c>
      <c r="G123" s="520">
        <f t="shared" si="0"/>
        <v>0.37367223065250377</v>
      </c>
      <c r="H123" s="520">
        <f t="shared" si="0"/>
        <v>0.41216216216216217</v>
      </c>
      <c r="I123" s="520">
        <f t="shared" si="0"/>
        <v>0.47957746478873242</v>
      </c>
      <c r="J123" s="520">
        <f t="shared" si="0"/>
        <v>0.68230980050813961</v>
      </c>
      <c r="K123" s="520">
        <f t="shared" si="0"/>
        <v>0.73735703832186028</v>
      </c>
      <c r="L123" s="520">
        <f t="shared" si="0"/>
        <v>0.32255581216320245</v>
      </c>
      <c r="M123" s="520">
        <f t="shared" si="0"/>
        <v>0</v>
      </c>
      <c r="N123" s="520">
        <f t="shared" si="0"/>
        <v>0.62797517227896971</v>
      </c>
      <c r="O123" s="520">
        <f t="shared" si="0"/>
        <v>0.34468170210147381</v>
      </c>
      <c r="P123" s="520">
        <f t="shared" si="0"/>
        <v>0.46585693755505075</v>
      </c>
      <c r="Q123" s="520">
        <f t="shared" si="0"/>
        <v>0.52543349573052545</v>
      </c>
      <c r="R123" s="520">
        <f t="shared" si="0"/>
        <v>0.74910867555790306</v>
      </c>
      <c r="S123" s="520">
        <f t="shared" si="0"/>
        <v>0.49401304940130492</v>
      </c>
      <c r="T123" s="520">
        <f t="shared" si="0"/>
        <v>0.39803646563814865</v>
      </c>
      <c r="U123" s="520">
        <f t="shared" si="0"/>
        <v>0</v>
      </c>
      <c r="V123" s="520">
        <f t="shared" si="0"/>
        <v>0.54574327304808112</v>
      </c>
      <c r="W123" s="520">
        <f t="shared" si="0"/>
        <v>0</v>
      </c>
      <c r="X123" s="520">
        <f t="shared" si="0"/>
        <v>0.63953265657919933</v>
      </c>
      <c r="Y123" s="520">
        <f t="shared" si="0"/>
        <v>0.45454545454545453</v>
      </c>
      <c r="Z123" s="520">
        <f t="shared" si="0"/>
        <v>0</v>
      </c>
      <c r="AA123" s="520">
        <f t="shared" si="0"/>
        <v>0.53136312403653252</v>
      </c>
      <c r="AB123" s="520">
        <f t="shared" si="0"/>
        <v>0.45648867313915859</v>
      </c>
      <c r="AC123" s="520">
        <f t="shared" si="0"/>
        <v>0.42857142857142855</v>
      </c>
      <c r="AD123" s="520">
        <f t="shared" si="0"/>
        <v>0.54091022133797562</v>
      </c>
      <c r="AE123" s="520">
        <f t="shared" si="0"/>
        <v>0.59436437246963558</v>
      </c>
      <c r="AF123" s="520">
        <f t="shared" si="0"/>
        <v>0.34560906515580736</v>
      </c>
      <c r="AG123" s="520">
        <f t="shared" si="0"/>
        <v>0.5127381354976891</v>
      </c>
      <c r="AH123" s="520">
        <f t="shared" si="0"/>
        <v>0.56494753953007237</v>
      </c>
      <c r="AI123" s="520">
        <f t="shared" si="0"/>
        <v>0.49816108863552777</v>
      </c>
      <c r="AJ123" s="520">
        <f t="shared" si="0"/>
        <v>0.66493506493506493</v>
      </c>
      <c r="AK123" s="520">
        <f t="shared" si="0"/>
        <v>0.47796407696574084</v>
      </c>
      <c r="AL123" s="520">
        <f t="shared" si="0"/>
        <v>0.64402173913043481</v>
      </c>
      <c r="AM123" s="520">
        <f t="shared" si="0"/>
        <v>0</v>
      </c>
      <c r="AN123" s="520">
        <f t="shared" si="0"/>
        <v>0.42916169314112568</v>
      </c>
      <c r="AO123" s="520">
        <f t="shared" si="0"/>
        <v>0.47890707101035879</v>
      </c>
      <c r="AP123" s="520">
        <f t="shared" si="0"/>
        <v>0.71042980178843695</v>
      </c>
      <c r="AQ123" s="520">
        <f t="shared" si="0"/>
        <v>0.55089393028846156</v>
      </c>
      <c r="AR123" s="520">
        <f t="shared" si="0"/>
        <v>0.4455819199236542</v>
      </c>
      <c r="AS123" s="520">
        <f t="shared" si="0"/>
        <v>0.40414989939637824</v>
      </c>
      <c r="AT123" s="520">
        <f t="shared" si="0"/>
        <v>0.34279750249381163</v>
      </c>
      <c r="AU123" s="520">
        <f t="shared" si="0"/>
        <v>0.44996886203356168</v>
      </c>
      <c r="AV123" s="520">
        <f t="shared" si="0"/>
        <v>0.71018124473439759</v>
      </c>
      <c r="AW123" s="520">
        <f t="shared" si="0"/>
        <v>0.50721678031220796</v>
      </c>
      <c r="AX123" s="520">
        <f t="shared" si="0"/>
        <v>0.77589101534767657</v>
      </c>
      <c r="AY123" s="520">
        <f t="shared" si="0"/>
        <v>0.67328269382972383</v>
      </c>
      <c r="AZ123" s="520">
        <f t="shared" si="0"/>
        <v>0.5358478802992519</v>
      </c>
      <c r="BA123" s="520">
        <f t="shared" si="0"/>
        <v>0.67163345129446828</v>
      </c>
      <c r="BB123" s="520">
        <f t="shared" si="0"/>
        <v>0.52141576115624011</v>
      </c>
      <c r="BC123" s="520">
        <f t="shared" si="0"/>
        <v>0.4368478524629944</v>
      </c>
      <c r="BD123" s="520">
        <f t="shared" si="0"/>
        <v>0.80231052593186958</v>
      </c>
      <c r="BE123" s="520">
        <f t="shared" si="0"/>
        <v>0</v>
      </c>
      <c r="BF123" s="520">
        <f t="shared" si="0"/>
        <v>0.77087888062964582</v>
      </c>
      <c r="BG123" s="520">
        <f t="shared" si="0"/>
        <v>0.74799927657458065</v>
      </c>
      <c r="BH123" s="520">
        <f t="shared" si="0"/>
        <v>0.47284345047923321</v>
      </c>
      <c r="BI123" s="520">
        <f t="shared" si="0"/>
        <v>0.64180694651608783</v>
      </c>
      <c r="BJ123" s="520">
        <f t="shared" si="0"/>
        <v>0.69230849914515569</v>
      </c>
      <c r="BK123" s="520">
        <f t="shared" si="0"/>
        <v>0.78765374796936649</v>
      </c>
      <c r="BL123" s="520">
        <f t="shared" si="0"/>
        <v>0.49309615884706692</v>
      </c>
      <c r="BM123" s="520">
        <f t="shared" si="0"/>
        <v>0.4809648053629923</v>
      </c>
      <c r="BN123" s="520">
        <f t="shared" si="0"/>
        <v>0.46832016819932404</v>
      </c>
      <c r="BO123" s="520">
        <f t="shared" si="0"/>
        <v>0.42799844740587401</v>
      </c>
      <c r="BP123" s="520">
        <f t="shared" ref="BP123:DG123" si="1">IFERROR(BP112/BP121,0)</f>
        <v>0.48644064374129192</v>
      </c>
      <c r="BQ123" s="520">
        <f t="shared" si="1"/>
        <v>0.73050567107750475</v>
      </c>
      <c r="BR123" s="520">
        <f t="shared" si="1"/>
        <v>0.50263300465922633</v>
      </c>
      <c r="BS123" s="520">
        <f t="shared" si="1"/>
        <v>0.32108365977582126</v>
      </c>
      <c r="BT123" s="520">
        <f t="shared" si="1"/>
        <v>0.2781140417621869</v>
      </c>
      <c r="BU123" s="520">
        <f t="shared" si="1"/>
        <v>0.36745942908619006</v>
      </c>
      <c r="BV123" s="520">
        <f t="shared" si="1"/>
        <v>0.23049140855860786</v>
      </c>
      <c r="BW123" s="520">
        <f t="shared" si="1"/>
        <v>0.27466731278189882</v>
      </c>
      <c r="BX123" s="520">
        <f t="shared" si="1"/>
        <v>0.10157170307398068</v>
      </c>
      <c r="BY123" s="520">
        <f t="shared" si="1"/>
        <v>0.36665057138258489</v>
      </c>
      <c r="BZ123" s="520">
        <f t="shared" si="1"/>
        <v>0.17269957422429397</v>
      </c>
      <c r="CA123" s="520">
        <f t="shared" si="1"/>
        <v>1</v>
      </c>
      <c r="CB123" s="520">
        <f t="shared" si="1"/>
        <v>0.58958012750054956</v>
      </c>
      <c r="CC123" s="520">
        <f t="shared" si="1"/>
        <v>0.75623268698060941</v>
      </c>
      <c r="CD123" s="520">
        <f t="shared" si="1"/>
        <v>0.23506493506493506</v>
      </c>
      <c r="CE123" s="520">
        <f t="shared" si="1"/>
        <v>0.32798118224585804</v>
      </c>
      <c r="CF123" s="520">
        <f t="shared" si="1"/>
        <v>0.41726496692859971</v>
      </c>
      <c r="CG123" s="520">
        <f t="shared" si="1"/>
        <v>0.20458509843010217</v>
      </c>
      <c r="CH123" s="520">
        <f t="shared" si="1"/>
        <v>0.53698528767416731</v>
      </c>
      <c r="CI123" s="520">
        <f t="shared" si="1"/>
        <v>0.53601655933762649</v>
      </c>
      <c r="CJ123" s="520">
        <f t="shared" si="1"/>
        <v>0.34168768557836593</v>
      </c>
      <c r="CK123" s="520">
        <f t="shared" si="1"/>
        <v>0.54494518879415343</v>
      </c>
      <c r="CL123" s="520">
        <f t="shared" si="1"/>
        <v>0.546875</v>
      </c>
      <c r="CM123" s="520">
        <f t="shared" si="1"/>
        <v>0.2765260848197908</v>
      </c>
      <c r="CN123" s="520">
        <f t="shared" si="1"/>
        <v>0.2027950857819327</v>
      </c>
      <c r="CO123" s="520">
        <f t="shared" si="1"/>
        <v>0.374627263691241</v>
      </c>
      <c r="CP123" s="520">
        <f t="shared" si="1"/>
        <v>0.44414331672112062</v>
      </c>
      <c r="CQ123" s="520">
        <f t="shared" si="1"/>
        <v>0.42234658248433538</v>
      </c>
      <c r="CR123" s="520">
        <f t="shared" si="1"/>
        <v>0.31327957666624667</v>
      </c>
      <c r="CS123" s="520">
        <f t="shared" si="1"/>
        <v>0.21137587080430653</v>
      </c>
      <c r="CT123" s="520">
        <f t="shared" si="1"/>
        <v>0.38424526868468589</v>
      </c>
      <c r="CU123" s="520">
        <f t="shared" si="1"/>
        <v>0.35350190916130408</v>
      </c>
      <c r="CV123" s="520">
        <f t="shared" si="1"/>
        <v>0.89595833805049252</v>
      </c>
      <c r="CW123" s="520">
        <f t="shared" si="1"/>
        <v>0.59432398493093341</v>
      </c>
      <c r="CX123" s="520">
        <f t="shared" si="1"/>
        <v>0.25525987905063868</v>
      </c>
      <c r="CY123" s="520">
        <f t="shared" si="1"/>
        <v>0.59181024961343054</v>
      </c>
      <c r="CZ123" s="520">
        <f t="shared" si="1"/>
        <v>0.50921184406946207</v>
      </c>
      <c r="DA123" s="520">
        <f t="shared" si="1"/>
        <v>0.29748776508972269</v>
      </c>
      <c r="DB123" s="520">
        <f t="shared" si="1"/>
        <v>0.30297953142889056</v>
      </c>
      <c r="DC123" s="520">
        <f t="shared" si="1"/>
        <v>0.25144843568945541</v>
      </c>
      <c r="DD123" s="520">
        <f t="shared" si="1"/>
        <v>0.30916552667578662</v>
      </c>
      <c r="DE123" s="520">
        <f t="shared" ref="DE123" si="2">IFERROR(DE112/DE121,0)</f>
        <v>1</v>
      </c>
      <c r="DF123" s="520">
        <f t="shared" si="1"/>
        <v>0.34067668777296406</v>
      </c>
      <c r="DG123" s="520">
        <f t="shared" si="1"/>
        <v>0.43785110465417615</v>
      </c>
    </row>
    <row r="124" spans="1:126" s="405" customFormat="1">
      <c r="A124" s="404"/>
      <c r="B124" s="405" t="s">
        <v>393</v>
      </c>
      <c r="C124" s="405">
        <f>IFERROR(C120/C121,0)</f>
        <v>0.56189099426333755</v>
      </c>
      <c r="D124" s="405">
        <f t="shared" ref="D124:BO124" si="3">IFERROR(D120/D121,0)</f>
        <v>0.27271670116519758</v>
      </c>
      <c r="E124" s="405">
        <f t="shared" si="3"/>
        <v>0.62862657578864833</v>
      </c>
      <c r="F124" s="405">
        <f t="shared" si="3"/>
        <v>0.58557783323294033</v>
      </c>
      <c r="G124" s="405">
        <f t="shared" si="3"/>
        <v>0.62632776934749623</v>
      </c>
      <c r="H124" s="405">
        <f t="shared" si="3"/>
        <v>0.58783783783783783</v>
      </c>
      <c r="I124" s="405">
        <f t="shared" si="3"/>
        <v>0.52042253521126758</v>
      </c>
      <c r="J124" s="405">
        <f t="shared" si="3"/>
        <v>0.31769019949186034</v>
      </c>
      <c r="K124" s="405">
        <f t="shared" si="3"/>
        <v>0.26264296167813972</v>
      </c>
      <c r="L124" s="405">
        <f t="shared" si="3"/>
        <v>0.6774441878367975</v>
      </c>
      <c r="M124" s="405">
        <f t="shared" si="3"/>
        <v>0</v>
      </c>
      <c r="N124" s="405">
        <f t="shared" si="3"/>
        <v>0.37202482772103024</v>
      </c>
      <c r="O124" s="405">
        <f t="shared" si="3"/>
        <v>0.65531829789852625</v>
      </c>
      <c r="P124" s="405">
        <f t="shared" si="3"/>
        <v>0.53414306244494925</v>
      </c>
      <c r="Q124" s="405">
        <f t="shared" si="3"/>
        <v>0.47456650426947455</v>
      </c>
      <c r="R124" s="405">
        <f t="shared" si="3"/>
        <v>0.25089132444209694</v>
      </c>
      <c r="S124" s="405">
        <f t="shared" si="3"/>
        <v>0.50598695059869503</v>
      </c>
      <c r="T124" s="405">
        <f t="shared" si="3"/>
        <v>0.60196353436185135</v>
      </c>
      <c r="U124" s="405">
        <f t="shared" si="3"/>
        <v>0</v>
      </c>
      <c r="V124" s="405">
        <f t="shared" si="3"/>
        <v>0.45425672695191882</v>
      </c>
      <c r="W124" s="405">
        <f t="shared" si="3"/>
        <v>0</v>
      </c>
      <c r="X124" s="405">
        <f t="shared" si="3"/>
        <v>0.36046734342080061</v>
      </c>
      <c r="Y124" s="405">
        <f t="shared" si="3"/>
        <v>0.54545454545454541</v>
      </c>
      <c r="Z124" s="405">
        <f t="shared" si="3"/>
        <v>0</v>
      </c>
      <c r="AA124" s="405">
        <f t="shared" si="3"/>
        <v>0.46863687596346754</v>
      </c>
      <c r="AB124" s="405">
        <f t="shared" si="3"/>
        <v>0.54351132686084147</v>
      </c>
      <c r="AC124" s="405">
        <f t="shared" si="3"/>
        <v>0.5714285714285714</v>
      </c>
      <c r="AD124" s="405">
        <f t="shared" si="3"/>
        <v>0.45908977866202438</v>
      </c>
      <c r="AE124" s="405">
        <f t="shared" si="3"/>
        <v>0.40563562753036436</v>
      </c>
      <c r="AF124" s="405">
        <f t="shared" si="3"/>
        <v>0.65439093484419264</v>
      </c>
      <c r="AG124" s="405">
        <f t="shared" si="3"/>
        <v>0.4872618645023109</v>
      </c>
      <c r="AH124" s="405">
        <f t="shared" si="3"/>
        <v>0.43505246046992757</v>
      </c>
      <c r="AI124" s="405">
        <f t="shared" si="3"/>
        <v>0.50183891136447223</v>
      </c>
      <c r="AJ124" s="405">
        <f t="shared" si="3"/>
        <v>0.33506493506493507</v>
      </c>
      <c r="AK124" s="405">
        <f t="shared" si="3"/>
        <v>0.52203592303425916</v>
      </c>
      <c r="AL124" s="405">
        <f t="shared" si="3"/>
        <v>0.35597826086956524</v>
      </c>
      <c r="AM124" s="405">
        <f t="shared" si="3"/>
        <v>0</v>
      </c>
      <c r="AN124" s="405">
        <f t="shared" si="3"/>
        <v>0.57083830685887427</v>
      </c>
      <c r="AO124" s="405">
        <f t="shared" si="3"/>
        <v>0.52109292898964121</v>
      </c>
      <c r="AP124" s="405">
        <f t="shared" si="3"/>
        <v>0.28957019821156305</v>
      </c>
      <c r="AQ124" s="405">
        <f t="shared" si="3"/>
        <v>0.44910606971153844</v>
      </c>
      <c r="AR124" s="405">
        <f t="shared" si="3"/>
        <v>0.55441808007634585</v>
      </c>
      <c r="AS124" s="405">
        <f t="shared" si="3"/>
        <v>0.59585010060362176</v>
      </c>
      <c r="AT124" s="405">
        <f t="shared" si="3"/>
        <v>0.65720249750618831</v>
      </c>
      <c r="AU124" s="405">
        <f t="shared" si="3"/>
        <v>0.55003113796643832</v>
      </c>
      <c r="AV124" s="405">
        <f t="shared" si="3"/>
        <v>0.28981875526560241</v>
      </c>
      <c r="AW124" s="405">
        <f t="shared" si="3"/>
        <v>0.49278321968779204</v>
      </c>
      <c r="AX124" s="405">
        <f t="shared" si="3"/>
        <v>0.22410898465232348</v>
      </c>
      <c r="AY124" s="405">
        <f t="shared" si="3"/>
        <v>0.32671730617027617</v>
      </c>
      <c r="AZ124" s="405">
        <f t="shared" si="3"/>
        <v>0.46415211970074816</v>
      </c>
      <c r="BA124" s="405">
        <f t="shared" si="3"/>
        <v>0.32836654870553178</v>
      </c>
      <c r="BB124" s="405">
        <f t="shared" si="3"/>
        <v>0.47858423884375989</v>
      </c>
      <c r="BC124" s="405">
        <f t="shared" si="3"/>
        <v>0.5631521475370056</v>
      </c>
      <c r="BD124" s="405">
        <f t="shared" si="3"/>
        <v>0.19768947406813042</v>
      </c>
      <c r="BE124" s="405">
        <f t="shared" si="3"/>
        <v>0</v>
      </c>
      <c r="BF124" s="405">
        <f t="shared" si="3"/>
        <v>0.22912111937035418</v>
      </c>
      <c r="BG124" s="405">
        <f t="shared" si="3"/>
        <v>0.25200072342541935</v>
      </c>
      <c r="BH124" s="405">
        <f t="shared" si="3"/>
        <v>0.52715654952076674</v>
      </c>
      <c r="BI124" s="405">
        <f t="shared" si="3"/>
        <v>0.35819305348391223</v>
      </c>
      <c r="BJ124" s="405">
        <f t="shared" si="3"/>
        <v>0.30769150085484431</v>
      </c>
      <c r="BK124" s="405">
        <f t="shared" si="3"/>
        <v>0.21234625203063356</v>
      </c>
      <c r="BL124" s="405">
        <f t="shared" si="3"/>
        <v>0.50690384115293308</v>
      </c>
      <c r="BM124" s="405">
        <f t="shared" si="3"/>
        <v>0.51903519463700765</v>
      </c>
      <c r="BN124" s="405">
        <f t="shared" si="3"/>
        <v>0.53167983180067591</v>
      </c>
      <c r="BO124" s="405">
        <f t="shared" si="3"/>
        <v>0.57200155259412599</v>
      </c>
      <c r="BP124" s="405">
        <f t="shared" ref="BP124:DG124" si="4">IFERROR(BP120/BP121,0)</f>
        <v>0.51355935625870808</v>
      </c>
      <c r="BQ124" s="405">
        <f t="shared" si="4"/>
        <v>0.26949432892249525</v>
      </c>
      <c r="BR124" s="405">
        <f t="shared" si="4"/>
        <v>0.49736699534077367</v>
      </c>
      <c r="BS124" s="405">
        <f t="shared" si="4"/>
        <v>0.67891634022417868</v>
      </c>
      <c r="BT124" s="405">
        <f t="shared" si="4"/>
        <v>0.7218859582378131</v>
      </c>
      <c r="BU124" s="405">
        <f t="shared" si="4"/>
        <v>0.63254057091381</v>
      </c>
      <c r="BV124" s="405">
        <f t="shared" si="4"/>
        <v>0.76950859144139216</v>
      </c>
      <c r="BW124" s="405">
        <f t="shared" si="4"/>
        <v>0.72533268721810118</v>
      </c>
      <c r="BX124" s="405">
        <f t="shared" si="4"/>
        <v>0.89842829692601933</v>
      </c>
      <c r="BY124" s="405">
        <f t="shared" si="4"/>
        <v>0.63334942861741506</v>
      </c>
      <c r="BZ124" s="405">
        <f t="shared" si="4"/>
        <v>0.82730042577570606</v>
      </c>
      <c r="CA124" s="405">
        <f t="shared" si="4"/>
        <v>0</v>
      </c>
      <c r="CB124" s="405">
        <f t="shared" si="4"/>
        <v>0.41041987249945044</v>
      </c>
      <c r="CC124" s="405">
        <f t="shared" si="4"/>
        <v>0.24376731301939059</v>
      </c>
      <c r="CD124" s="405">
        <f t="shared" si="4"/>
        <v>0.76493506493506491</v>
      </c>
      <c r="CE124" s="405">
        <f t="shared" si="4"/>
        <v>0.67201881775414196</v>
      </c>
      <c r="CF124" s="405">
        <f t="shared" si="4"/>
        <v>0.58273503307140029</v>
      </c>
      <c r="CG124" s="405">
        <f t="shared" si="4"/>
        <v>0.7954149015698978</v>
      </c>
      <c r="CH124" s="405">
        <f t="shared" si="4"/>
        <v>0.46301471232583274</v>
      </c>
      <c r="CI124" s="405">
        <f t="shared" si="4"/>
        <v>0.46398344066237351</v>
      </c>
      <c r="CJ124" s="405">
        <f t="shared" si="4"/>
        <v>0.65831231442163407</v>
      </c>
      <c r="CK124" s="405">
        <f t="shared" si="4"/>
        <v>0.45505481120584651</v>
      </c>
      <c r="CL124" s="405">
        <f t="shared" si="4"/>
        <v>0.453125</v>
      </c>
      <c r="CM124" s="405">
        <f t="shared" si="4"/>
        <v>0.7234739151802092</v>
      </c>
      <c r="CN124" s="405">
        <f t="shared" si="4"/>
        <v>0.79720491421806727</v>
      </c>
      <c r="CO124" s="405">
        <f t="shared" si="4"/>
        <v>0.625372736308759</v>
      </c>
      <c r="CP124" s="405">
        <f t="shared" si="4"/>
        <v>0.55585668327887938</v>
      </c>
      <c r="CQ124" s="405">
        <f t="shared" si="4"/>
        <v>0.57765341751566457</v>
      </c>
      <c r="CR124" s="405">
        <f t="shared" si="4"/>
        <v>0.68672042333375327</v>
      </c>
      <c r="CS124" s="405">
        <f t="shared" si="4"/>
        <v>0.78862412919569347</v>
      </c>
      <c r="CT124" s="405">
        <f t="shared" si="4"/>
        <v>0.61575473131531411</v>
      </c>
      <c r="CU124" s="405">
        <f t="shared" si="4"/>
        <v>0.64649809083869592</v>
      </c>
      <c r="CV124" s="405">
        <f t="shared" si="4"/>
        <v>0.10404166194950752</v>
      </c>
      <c r="CW124" s="405">
        <f t="shared" si="4"/>
        <v>0.40567601506906653</v>
      </c>
      <c r="CX124" s="405">
        <f t="shared" si="4"/>
        <v>0.74474012094936137</v>
      </c>
      <c r="CY124" s="405">
        <f t="shared" si="4"/>
        <v>0.40818975038656946</v>
      </c>
      <c r="CZ124" s="405">
        <f t="shared" si="4"/>
        <v>0.49078815593053798</v>
      </c>
      <c r="DA124" s="405">
        <f t="shared" si="4"/>
        <v>0.70251223491027737</v>
      </c>
      <c r="DB124" s="405">
        <f t="shared" si="4"/>
        <v>0.69702046857110944</v>
      </c>
      <c r="DC124" s="405">
        <f t="shared" si="4"/>
        <v>0.74855156431054459</v>
      </c>
      <c r="DD124" s="405">
        <f t="shared" si="4"/>
        <v>0.69083447332421344</v>
      </c>
      <c r="DE124" s="405">
        <f t="shared" ref="DE124" si="5">IFERROR(DE113/DE122,0)</f>
        <v>0</v>
      </c>
      <c r="DF124" s="405">
        <f t="shared" si="4"/>
        <v>0.65932331222703588</v>
      </c>
      <c r="DG124" s="405">
        <f t="shared" si="4"/>
        <v>0.56214889534582391</v>
      </c>
    </row>
    <row r="125" spans="1:126" s="407" customFormat="1">
      <c r="A125" s="406"/>
      <c r="B125" s="407" t="s">
        <v>394</v>
      </c>
      <c r="C125" s="407">
        <f>IFERROR(C114/C121,0)</f>
        <v>0.13685645534644134</v>
      </c>
      <c r="D125" s="407">
        <f t="shared" ref="D125:BO125" si="6">IFERROR(D114/D121,0)</f>
        <v>9.6448589436472318E-2</v>
      </c>
      <c r="E125" s="407">
        <f t="shared" si="6"/>
        <v>0.18191688280354665</v>
      </c>
      <c r="F125" s="407">
        <f t="shared" si="6"/>
        <v>0.41554083125376473</v>
      </c>
      <c r="G125" s="407">
        <f t="shared" si="6"/>
        <v>0.17792109256449165</v>
      </c>
      <c r="H125" s="407">
        <f t="shared" si="6"/>
        <v>0.1036036036036036</v>
      </c>
      <c r="I125" s="407">
        <f t="shared" si="6"/>
        <v>0.3</v>
      </c>
      <c r="J125" s="407">
        <f t="shared" si="6"/>
        <v>0.14654300366989742</v>
      </c>
      <c r="K125" s="407">
        <f t="shared" si="6"/>
        <v>0.17965743400726328</v>
      </c>
      <c r="L125" s="407">
        <f t="shared" si="6"/>
        <v>8.6220169361046956E-2</v>
      </c>
      <c r="M125" s="407">
        <f t="shared" si="6"/>
        <v>0</v>
      </c>
      <c r="N125" s="407">
        <f t="shared" si="6"/>
        <v>0.16929768828503006</v>
      </c>
      <c r="O125" s="407">
        <f t="shared" si="6"/>
        <v>0.26888403433740499</v>
      </c>
      <c r="P125" s="407">
        <f t="shared" si="6"/>
        <v>0.14621482546010847</v>
      </c>
      <c r="Q125" s="407">
        <f t="shared" si="6"/>
        <v>0.27487034417727485</v>
      </c>
      <c r="R125" s="407">
        <f t="shared" si="6"/>
        <v>7.5399445398124917E-2</v>
      </c>
      <c r="S125" s="407">
        <f t="shared" si="6"/>
        <v>0.16136086613608661</v>
      </c>
      <c r="T125" s="407">
        <f t="shared" si="6"/>
        <v>0.2710478861951513</v>
      </c>
      <c r="U125" s="407">
        <f t="shared" si="6"/>
        <v>0</v>
      </c>
      <c r="V125" s="407">
        <f t="shared" si="6"/>
        <v>0.1039258932509925</v>
      </c>
      <c r="W125" s="407">
        <f t="shared" si="6"/>
        <v>0</v>
      </c>
      <c r="X125" s="407">
        <f t="shared" si="6"/>
        <v>5.8800995977782031E-2</v>
      </c>
      <c r="Y125" s="407">
        <f t="shared" si="6"/>
        <v>9.0909090909090912E-2</v>
      </c>
      <c r="Z125" s="407">
        <f t="shared" si="6"/>
        <v>0</v>
      </c>
      <c r="AA125" s="407">
        <f t="shared" si="6"/>
        <v>4.5109902012803328E-2</v>
      </c>
      <c r="AB125" s="407">
        <f t="shared" si="6"/>
        <v>0.13009708737864079</v>
      </c>
      <c r="AC125" s="407">
        <f t="shared" si="6"/>
        <v>0.14285714285714285</v>
      </c>
      <c r="AD125" s="407">
        <f t="shared" si="6"/>
        <v>0.14125839343446903</v>
      </c>
      <c r="AE125" s="407">
        <f t="shared" si="6"/>
        <v>0.2439838056680162</v>
      </c>
      <c r="AF125" s="407">
        <f t="shared" si="6"/>
        <v>0.26786276361347183</v>
      </c>
      <c r="AG125" s="407">
        <f t="shared" si="6"/>
        <v>0.28982076428812986</v>
      </c>
      <c r="AH125" s="407">
        <f t="shared" si="6"/>
        <v>0.21346239101522094</v>
      </c>
      <c r="AI125" s="407">
        <f t="shared" si="6"/>
        <v>0.18641963957337257</v>
      </c>
      <c r="AJ125" s="407">
        <f t="shared" si="6"/>
        <v>0.21818181818181817</v>
      </c>
      <c r="AK125" s="407">
        <f t="shared" si="6"/>
        <v>0.208242672468962</v>
      </c>
      <c r="AL125" s="407">
        <f t="shared" si="6"/>
        <v>0.16032608695652173</v>
      </c>
      <c r="AM125" s="407">
        <f t="shared" si="6"/>
        <v>0</v>
      </c>
      <c r="AN125" s="407">
        <f t="shared" si="6"/>
        <v>1.0128546506289597</v>
      </c>
      <c r="AO125" s="407">
        <f t="shared" si="6"/>
        <v>0.27173097132562679</v>
      </c>
      <c r="AP125" s="407">
        <f t="shared" si="6"/>
        <v>0.1806980673342399</v>
      </c>
      <c r="AQ125" s="407">
        <f t="shared" si="6"/>
        <v>0.26029146634615385</v>
      </c>
      <c r="AR125" s="407">
        <f t="shared" si="6"/>
        <v>0.24474038086149308</v>
      </c>
      <c r="AS125" s="407">
        <f t="shared" si="6"/>
        <v>0.34579979879275652</v>
      </c>
      <c r="AT125" s="407">
        <f t="shared" si="6"/>
        <v>0.28490412679646804</v>
      </c>
      <c r="AU125" s="407">
        <f t="shared" si="6"/>
        <v>0.31819074388882346</v>
      </c>
      <c r="AV125" s="407">
        <f t="shared" si="6"/>
        <v>0.22166295824242294</v>
      </c>
      <c r="AW125" s="407">
        <f t="shared" si="6"/>
        <v>0.12792911287252084</v>
      </c>
      <c r="AX125" s="407">
        <f t="shared" si="6"/>
        <v>0.20776494318891628</v>
      </c>
      <c r="AY125" s="407">
        <f t="shared" si="6"/>
        <v>0.21290176690067736</v>
      </c>
      <c r="AZ125" s="407">
        <f t="shared" si="6"/>
        <v>0.21664588528678305</v>
      </c>
      <c r="BA125" s="407">
        <f t="shared" si="6"/>
        <v>0.24855652821754518</v>
      </c>
      <c r="BB125" s="407">
        <f t="shared" si="6"/>
        <v>0.2250764848612723</v>
      </c>
      <c r="BC125" s="407">
        <f t="shared" si="6"/>
        <v>0.24150691579713662</v>
      </c>
      <c r="BD125" s="407">
        <f t="shared" si="6"/>
        <v>0.11622839010868773</v>
      </c>
      <c r="BE125" s="407">
        <f t="shared" si="6"/>
        <v>0</v>
      </c>
      <c r="BF125" s="407">
        <f t="shared" si="6"/>
        <v>0.10581547879317883</v>
      </c>
      <c r="BG125" s="407">
        <f t="shared" si="6"/>
        <v>0.32863860378894061</v>
      </c>
      <c r="BH125" s="407">
        <f t="shared" si="6"/>
        <v>0.17784877529286475</v>
      </c>
      <c r="BI125" s="407">
        <f t="shared" si="6"/>
        <v>0.21841039846580013</v>
      </c>
      <c r="BJ125" s="407">
        <f t="shared" si="6"/>
        <v>0.11059482478314227</v>
      </c>
      <c r="BK125" s="407">
        <f t="shared" si="6"/>
        <v>0.19633325597586446</v>
      </c>
      <c r="BL125" s="407">
        <f t="shared" si="6"/>
        <v>0.2944408559756394</v>
      </c>
      <c r="BM125" s="407">
        <f t="shared" si="6"/>
        <v>0.28587072446103451</v>
      </c>
      <c r="BN125" s="407">
        <f t="shared" si="6"/>
        <v>0.31180244439204591</v>
      </c>
      <c r="BO125" s="407">
        <f t="shared" si="6"/>
        <v>0.30489067149695948</v>
      </c>
      <c r="BP125" s="407">
        <f t="shared" ref="BP125:DG125" si="7">IFERROR(BP114/BP121,0)</f>
        <v>0.1225154641950878</v>
      </c>
      <c r="BQ125" s="407">
        <f t="shared" si="7"/>
        <v>0.1001890359168242</v>
      </c>
      <c r="BR125" s="407">
        <f t="shared" si="7"/>
        <v>0.1263408820023838</v>
      </c>
      <c r="BS125" s="407">
        <f t="shared" si="7"/>
        <v>0.51704611565760383</v>
      </c>
      <c r="BT125" s="407">
        <f t="shared" si="7"/>
        <v>0.43644774326776592</v>
      </c>
      <c r="BU125" s="407">
        <f t="shared" si="7"/>
        <v>0.30811596658892154</v>
      </c>
      <c r="BV125" s="407">
        <f t="shared" si="7"/>
        <v>0.21414030863521943</v>
      </c>
      <c r="BW125" s="407">
        <f t="shared" si="7"/>
        <v>0.15717374287098818</v>
      </c>
      <c r="BX125" s="407">
        <f t="shared" si="7"/>
        <v>0</v>
      </c>
      <c r="BY125" s="407">
        <f t="shared" si="7"/>
        <v>0.6523418638338967</v>
      </c>
      <c r="BZ125" s="407">
        <f t="shared" si="7"/>
        <v>0.42446712933425346</v>
      </c>
      <c r="CA125" s="407">
        <f t="shared" si="7"/>
        <v>0</v>
      </c>
      <c r="CB125" s="407">
        <f t="shared" si="7"/>
        <v>0.3134754891184876</v>
      </c>
      <c r="CC125" s="407">
        <f t="shared" si="7"/>
        <v>0.15166204986149584</v>
      </c>
      <c r="CD125" s="407">
        <f t="shared" si="7"/>
        <v>0.2844155844155844</v>
      </c>
      <c r="CE125" s="407">
        <f t="shared" si="7"/>
        <v>0.2127224381264062</v>
      </c>
      <c r="CF125" s="407">
        <f t="shared" si="7"/>
        <v>0.29747300582282776</v>
      </c>
      <c r="CG125" s="407">
        <f t="shared" si="7"/>
        <v>0.52442063294293551</v>
      </c>
      <c r="CH125" s="407">
        <f t="shared" si="7"/>
        <v>6.7544278161300056E-2</v>
      </c>
      <c r="CI125" s="407">
        <f t="shared" si="7"/>
        <v>0.1937902483900644</v>
      </c>
      <c r="CJ125" s="407">
        <f t="shared" si="7"/>
        <v>0.45911688643402188</v>
      </c>
      <c r="CK125" s="407">
        <f t="shared" si="7"/>
        <v>0.44141291108404385</v>
      </c>
      <c r="CL125" s="407">
        <f t="shared" si="7"/>
        <v>0.34496437823834197</v>
      </c>
      <c r="CM125" s="407">
        <f t="shared" si="7"/>
        <v>0.34296156322030025</v>
      </c>
      <c r="CN125" s="407">
        <f t="shared" si="7"/>
        <v>0.6292376997700132</v>
      </c>
      <c r="CO125" s="407">
        <f t="shared" si="7"/>
        <v>0.14834299013309413</v>
      </c>
      <c r="CP125" s="407">
        <f t="shared" si="7"/>
        <v>0.42677326588072328</v>
      </c>
      <c r="CQ125" s="407">
        <f t="shared" si="7"/>
        <v>0.51279475773664318</v>
      </c>
      <c r="CR125" s="407">
        <f t="shared" si="7"/>
        <v>0.6125740204107345</v>
      </c>
      <c r="CS125" s="407">
        <f t="shared" si="7"/>
        <v>0.69647720075997466</v>
      </c>
      <c r="CT125" s="407">
        <f t="shared" si="7"/>
        <v>0.51587797342697483</v>
      </c>
      <c r="CU125" s="407">
        <f t="shared" si="7"/>
        <v>0.16485541107046542</v>
      </c>
      <c r="CV125" s="407">
        <f t="shared" si="7"/>
        <v>9.0456243631835159E-2</v>
      </c>
      <c r="CW125" s="407">
        <f t="shared" si="7"/>
        <v>0.38534951862704059</v>
      </c>
      <c r="CX125" s="407">
        <f t="shared" si="7"/>
        <v>0.39473657553257224</v>
      </c>
      <c r="CY125" s="407">
        <f t="shared" si="7"/>
        <v>0.37314998895515794</v>
      </c>
      <c r="CZ125" s="407">
        <f t="shared" si="7"/>
        <v>0.34019576349653258</v>
      </c>
      <c r="DA125" s="407">
        <f t="shared" si="7"/>
        <v>0.36740619902120719</v>
      </c>
      <c r="DB125" s="407">
        <f t="shared" si="7"/>
        <v>0.27988606852643044</v>
      </c>
      <c r="DC125" s="407">
        <f t="shared" si="7"/>
        <v>0.32259559675550403</v>
      </c>
      <c r="DD125" s="407">
        <f t="shared" si="7"/>
        <v>0.37617299061607506</v>
      </c>
      <c r="DE125" s="407">
        <f t="shared" ref="DE125" si="8">IFERROR(DE114/DE123,0)</f>
        <v>0</v>
      </c>
      <c r="DF125" s="407">
        <f t="shared" si="7"/>
        <v>1.6715485941802746E-2</v>
      </c>
      <c r="DG125" s="407">
        <f t="shared" si="7"/>
        <v>0.27430138701874002</v>
      </c>
    </row>
  </sheetData>
  <sheetProtection sheet="1" objects="1" scenarios="1"/>
  <phoneticPr fontId="6"/>
  <pageMargins left="0.70866141732283472" right="0.70866141732283472" top="0.74803149606299213" bottom="0.74803149606299213" header="0.31496062992125984" footer="0.31496062992125984"/>
  <pageSetup paperSize="8" scale="1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BI131"/>
  <sheetViews>
    <sheetView workbookViewId="0">
      <pane xSplit="2" ySplit="5" topLeftCell="C6" activePane="bottomRight" state="frozen"/>
      <selection activeCell="E12" sqref="E12"/>
      <selection pane="topRight" activeCell="E12" sqref="E12"/>
      <selection pane="bottomLeft" activeCell="E12" sqref="E12"/>
      <selection pane="bottomRight" activeCell="C6" sqref="C6"/>
    </sheetView>
  </sheetViews>
  <sheetFormatPr defaultColWidth="9" defaultRowHeight="13.5"/>
  <cols>
    <col min="1" max="1" width="4.125" style="288" bestFit="1" customWidth="1"/>
    <col min="2" max="2" width="21.5" style="288" bestFit="1" customWidth="1"/>
    <col min="3" max="3" width="12.125" style="289" customWidth="1"/>
    <col min="4" max="8" width="9.625" style="288" bestFit="1" customWidth="1"/>
    <col min="9" max="9" width="9.75" style="288" customWidth="1"/>
    <col min="10" max="10" width="10.625" style="288" bestFit="1" customWidth="1"/>
    <col min="11" max="11" width="9" style="289"/>
    <col min="12" max="12" width="3.75" style="294" bestFit="1" customWidth="1"/>
    <col min="13" max="13" width="26.875" style="291" customWidth="1"/>
    <col min="14" max="26" width="8.125" style="289" customWidth="1"/>
    <col min="27" max="27" width="9.625" style="289" customWidth="1"/>
    <col min="28" max="28" width="9" style="289"/>
    <col min="29" max="35" width="9" style="288" customWidth="1"/>
    <col min="36" max="37" width="9" style="289"/>
    <col min="38" max="38" width="3.75" style="294" bestFit="1" customWidth="1"/>
    <col min="39" max="39" width="25.75" style="291" bestFit="1" customWidth="1"/>
    <col min="40" max="40" width="14.125" style="289" customWidth="1"/>
    <col min="41" max="49" width="11.75" style="289" customWidth="1"/>
    <col min="50" max="51" width="9.375" style="289" customWidth="1"/>
    <col min="52" max="52" width="10.875" style="289" customWidth="1"/>
    <col min="53" max="53" width="11.625" style="289" customWidth="1"/>
    <col min="54" max="54" width="10.375" style="289" customWidth="1"/>
    <col min="55" max="55" width="8.125" style="289" customWidth="1"/>
    <col min="56" max="56" width="10.125" style="289" customWidth="1"/>
    <col min="57" max="57" width="10" style="289" customWidth="1"/>
    <col min="58" max="61" width="9.625" style="289" customWidth="1"/>
    <col min="62" max="16384" width="9" style="289"/>
  </cols>
  <sheetData>
    <row r="1" spans="1:61" ht="18.75">
      <c r="A1" s="288" t="s">
        <v>724</v>
      </c>
      <c r="L1" s="290" t="s">
        <v>722</v>
      </c>
      <c r="P1" s="291" t="s">
        <v>395</v>
      </c>
      <c r="AC1" s="291"/>
      <c r="AL1" s="290" t="s">
        <v>722</v>
      </c>
      <c r="AM1" s="292"/>
      <c r="AP1" s="291" t="s">
        <v>395</v>
      </c>
    </row>
    <row r="2" spans="1:61" ht="17.25">
      <c r="C2" s="288" t="s">
        <v>203</v>
      </c>
      <c r="L2" s="293" t="s">
        <v>137</v>
      </c>
      <c r="P2" s="617" t="s">
        <v>723</v>
      </c>
      <c r="AC2" s="617" t="s">
        <v>723</v>
      </c>
      <c r="AL2" s="293" t="s">
        <v>135</v>
      </c>
      <c r="AM2" s="292"/>
      <c r="AP2" s="617" t="s">
        <v>723</v>
      </c>
    </row>
    <row r="3" spans="1:61" ht="14.25" thickBot="1">
      <c r="C3" s="340" t="s">
        <v>374</v>
      </c>
      <c r="P3" s="197"/>
      <c r="AA3" s="295" t="s">
        <v>136</v>
      </c>
      <c r="AC3" s="288" t="s">
        <v>129</v>
      </c>
      <c r="AD3" s="197"/>
      <c r="AP3" s="197"/>
      <c r="BI3" s="295" t="s">
        <v>136</v>
      </c>
    </row>
    <row r="4" spans="1:61" s="288" customFormat="1" ht="12">
      <c r="A4" s="296"/>
      <c r="B4" s="297"/>
      <c r="C4" s="341" t="s">
        <v>138</v>
      </c>
      <c r="D4" s="342" t="s">
        <v>189</v>
      </c>
      <c r="E4" s="192"/>
      <c r="F4" s="192"/>
      <c r="G4" s="192"/>
      <c r="H4" s="192"/>
      <c r="I4" s="192"/>
      <c r="J4" s="193"/>
      <c r="L4" s="343"/>
      <c r="M4" s="344"/>
      <c r="N4" s="345" t="s">
        <v>330</v>
      </c>
      <c r="O4" s="346" t="s">
        <v>331</v>
      </c>
      <c r="P4" s="346" t="s">
        <v>346</v>
      </c>
      <c r="Q4" s="346" t="s">
        <v>347</v>
      </c>
      <c r="R4" s="346" t="s">
        <v>348</v>
      </c>
      <c r="S4" s="346" t="s">
        <v>349</v>
      </c>
      <c r="T4" s="346" t="s">
        <v>350</v>
      </c>
      <c r="U4" s="346" t="s">
        <v>351</v>
      </c>
      <c r="V4" s="345" t="s">
        <v>352</v>
      </c>
      <c r="W4" s="345" t="s">
        <v>353</v>
      </c>
      <c r="X4" s="346" t="s">
        <v>358</v>
      </c>
      <c r="Y4" s="345" t="s">
        <v>354</v>
      </c>
      <c r="Z4" s="347" t="s">
        <v>355</v>
      </c>
      <c r="AA4" s="348" t="s">
        <v>356</v>
      </c>
      <c r="AC4" s="245">
        <v>901100</v>
      </c>
      <c r="AD4" s="246">
        <v>901200</v>
      </c>
      <c r="AE4" s="246">
        <v>901301</v>
      </c>
      <c r="AF4" s="246">
        <v>901302</v>
      </c>
      <c r="AG4" s="246">
        <v>901400</v>
      </c>
      <c r="AH4" s="246">
        <v>901500</v>
      </c>
      <c r="AI4" s="247">
        <v>901600</v>
      </c>
      <c r="AL4" s="298"/>
      <c r="AM4" s="299"/>
      <c r="AN4" s="300" t="s">
        <v>330</v>
      </c>
      <c r="AO4" s="301" t="s">
        <v>331</v>
      </c>
      <c r="AP4" s="301" t="s">
        <v>346</v>
      </c>
      <c r="AQ4" s="301" t="s">
        <v>347</v>
      </c>
      <c r="AR4" s="301" t="s">
        <v>348</v>
      </c>
      <c r="AS4" s="301" t="s">
        <v>349</v>
      </c>
      <c r="AT4" s="301" t="s">
        <v>350</v>
      </c>
      <c r="AU4" s="301" t="s">
        <v>351</v>
      </c>
      <c r="AV4" s="300" t="s">
        <v>352</v>
      </c>
      <c r="AW4" s="300" t="s">
        <v>353</v>
      </c>
      <c r="AX4" s="301" t="s">
        <v>358</v>
      </c>
      <c r="AY4" s="300" t="s">
        <v>354</v>
      </c>
      <c r="AZ4" s="300" t="s">
        <v>355</v>
      </c>
      <c r="BA4" s="301" t="s">
        <v>356</v>
      </c>
      <c r="BB4" s="302" t="s">
        <v>359</v>
      </c>
      <c r="BC4" s="301" t="s">
        <v>360</v>
      </c>
      <c r="BD4" s="301" t="s">
        <v>361</v>
      </c>
      <c r="BE4" s="300" t="s">
        <v>357</v>
      </c>
      <c r="BF4" s="300" t="s">
        <v>362</v>
      </c>
      <c r="BG4" s="301" t="s">
        <v>363</v>
      </c>
      <c r="BH4" s="349" t="s">
        <v>364</v>
      </c>
      <c r="BI4" s="303" t="s">
        <v>345</v>
      </c>
    </row>
    <row r="5" spans="1:61" s="288" customFormat="1" ht="60">
      <c r="A5" s="337"/>
      <c r="B5" s="350"/>
      <c r="C5" s="351" t="s">
        <v>368</v>
      </c>
      <c r="D5" s="248" t="s">
        <v>139</v>
      </c>
      <c r="E5" s="182" t="s">
        <v>140</v>
      </c>
      <c r="F5" s="182" t="s">
        <v>141</v>
      </c>
      <c r="G5" s="182" t="s">
        <v>142</v>
      </c>
      <c r="H5" s="182" t="s">
        <v>143</v>
      </c>
      <c r="I5" s="182" t="s">
        <v>372</v>
      </c>
      <c r="J5" s="183" t="s">
        <v>144</v>
      </c>
      <c r="L5" s="352"/>
      <c r="M5" s="353"/>
      <c r="N5" s="354" t="s">
        <v>86</v>
      </c>
      <c r="O5" s="355" t="s">
        <v>396</v>
      </c>
      <c r="P5" s="355" t="s">
        <v>397</v>
      </c>
      <c r="Q5" s="355" t="s">
        <v>398</v>
      </c>
      <c r="R5" s="355" t="s">
        <v>83</v>
      </c>
      <c r="S5" s="355" t="s">
        <v>84</v>
      </c>
      <c r="T5" s="355" t="s">
        <v>85</v>
      </c>
      <c r="U5" s="355" t="s">
        <v>78</v>
      </c>
      <c r="V5" s="354" t="s">
        <v>399</v>
      </c>
      <c r="W5" s="354" t="s">
        <v>400</v>
      </c>
      <c r="X5" s="355" t="s">
        <v>87</v>
      </c>
      <c r="Y5" s="354" t="s">
        <v>88</v>
      </c>
      <c r="Z5" s="356" t="s">
        <v>89</v>
      </c>
      <c r="AA5" s="357" t="s">
        <v>90</v>
      </c>
      <c r="AB5" s="358" t="s">
        <v>401</v>
      </c>
      <c r="AC5" s="194" t="s">
        <v>139</v>
      </c>
      <c r="AD5" s="195" t="s">
        <v>140</v>
      </c>
      <c r="AE5" s="195" t="s">
        <v>141</v>
      </c>
      <c r="AF5" s="195" t="s">
        <v>142</v>
      </c>
      <c r="AG5" s="195" t="s">
        <v>143</v>
      </c>
      <c r="AH5" s="195" t="s">
        <v>372</v>
      </c>
      <c r="AI5" s="196" t="s">
        <v>144</v>
      </c>
      <c r="AJ5" s="320"/>
      <c r="AL5" s="305"/>
      <c r="AM5" s="306"/>
      <c r="AN5" s="307" t="s">
        <v>86</v>
      </c>
      <c r="AO5" s="304" t="s">
        <v>392</v>
      </c>
      <c r="AP5" s="304" t="s">
        <v>212</v>
      </c>
      <c r="AQ5" s="304" t="s">
        <v>211</v>
      </c>
      <c r="AR5" s="304" t="s">
        <v>83</v>
      </c>
      <c r="AS5" s="304" t="s">
        <v>84</v>
      </c>
      <c r="AT5" s="304" t="s">
        <v>85</v>
      </c>
      <c r="AU5" s="304" t="s">
        <v>78</v>
      </c>
      <c r="AV5" s="307" t="s">
        <v>365</v>
      </c>
      <c r="AW5" s="307" t="s">
        <v>366</v>
      </c>
      <c r="AX5" s="304" t="s">
        <v>87</v>
      </c>
      <c r="AY5" s="307" t="s">
        <v>88</v>
      </c>
      <c r="AZ5" s="307" t="s">
        <v>89</v>
      </c>
      <c r="BA5" s="304" t="s">
        <v>90</v>
      </c>
      <c r="BB5" s="308" t="s">
        <v>196</v>
      </c>
      <c r="BC5" s="304" t="s">
        <v>197</v>
      </c>
      <c r="BD5" s="304" t="s">
        <v>198</v>
      </c>
      <c r="BE5" s="307" t="s">
        <v>367</v>
      </c>
      <c r="BF5" s="307" t="s">
        <v>210</v>
      </c>
      <c r="BG5" s="304" t="s">
        <v>91</v>
      </c>
      <c r="BH5" s="359" t="s">
        <v>92</v>
      </c>
      <c r="BI5" s="309" t="s">
        <v>93</v>
      </c>
    </row>
    <row r="6" spans="1:61" s="288" customFormat="1" ht="12">
      <c r="A6" s="338" t="s">
        <v>6</v>
      </c>
      <c r="B6" s="339" t="s">
        <v>0</v>
      </c>
      <c r="C6" s="360">
        <f t="shared" ref="C6" si="0">IF(BA6=0,0,AA6/BA6)</f>
        <v>6.4971810388847057E-2</v>
      </c>
      <c r="D6" s="310">
        <f>IF($C6=0,0,AC6/$BA6)</f>
        <v>8.93754745283085E-4</v>
      </c>
      <c r="E6" s="311">
        <f t="shared" ref="E6:J6" si="1">IF($C6=0,0,AD6/$BA6)</f>
        <v>3.55599800594519E-2</v>
      </c>
      <c r="F6" s="311">
        <f t="shared" si="1"/>
        <v>1.5003222489470332E-3</v>
      </c>
      <c r="G6" s="311">
        <f t="shared" si="1"/>
        <v>2.0269650014056555E-3</v>
      </c>
      <c r="H6" s="311">
        <f t="shared" si="1"/>
        <v>1.2925019586743615E-4</v>
      </c>
      <c r="I6" s="311">
        <f t="shared" si="1"/>
        <v>3.0824020200642204E-3</v>
      </c>
      <c r="J6" s="312">
        <f t="shared" si="1"/>
        <v>2.1779136117827731E-2</v>
      </c>
      <c r="K6" s="321"/>
      <c r="L6" s="361" t="s">
        <v>6</v>
      </c>
      <c r="M6" s="362" t="s">
        <v>0</v>
      </c>
      <c r="N6" s="363">
        <v>516079</v>
      </c>
      <c r="O6" s="364">
        <v>4093</v>
      </c>
      <c r="P6" s="364">
        <v>276087</v>
      </c>
      <c r="Q6" s="364">
        <v>0</v>
      </c>
      <c r="R6" s="364">
        <v>0</v>
      </c>
      <c r="S6" s="364">
        <v>0</v>
      </c>
      <c r="T6" s="364">
        <v>0</v>
      </c>
      <c r="U6" s="364">
        <v>16386</v>
      </c>
      <c r="V6" s="363">
        <v>296566</v>
      </c>
      <c r="W6" s="363">
        <v>812645</v>
      </c>
      <c r="X6" s="364">
        <v>2706</v>
      </c>
      <c r="Y6" s="364">
        <v>2706</v>
      </c>
      <c r="Z6" s="365">
        <v>299272</v>
      </c>
      <c r="AA6" s="366">
        <v>815351</v>
      </c>
      <c r="AB6" s="316"/>
      <c r="AC6" s="367">
        <v>11216</v>
      </c>
      <c r="AD6" s="364">
        <v>446253</v>
      </c>
      <c r="AE6" s="364">
        <v>18828</v>
      </c>
      <c r="AF6" s="364">
        <v>25437</v>
      </c>
      <c r="AG6" s="364">
        <v>1622</v>
      </c>
      <c r="AH6" s="364">
        <v>38682</v>
      </c>
      <c r="AI6" s="368">
        <v>273313</v>
      </c>
      <c r="AJ6" s="369"/>
      <c r="AK6" s="370"/>
      <c r="AL6" s="313" t="s">
        <v>6</v>
      </c>
      <c r="AM6" s="314" t="s">
        <v>0</v>
      </c>
      <c r="AN6" s="315">
        <v>6396180</v>
      </c>
      <c r="AO6" s="316">
        <v>102354</v>
      </c>
      <c r="AP6" s="316">
        <v>5910677</v>
      </c>
      <c r="AQ6" s="316">
        <v>0</v>
      </c>
      <c r="AR6" s="316">
        <v>0</v>
      </c>
      <c r="AS6" s="316">
        <v>0</v>
      </c>
      <c r="AT6" s="316">
        <v>29920</v>
      </c>
      <c r="AU6" s="316">
        <v>50297</v>
      </c>
      <c r="AV6" s="315">
        <v>6093248</v>
      </c>
      <c r="AW6" s="315">
        <v>12489428</v>
      </c>
      <c r="AX6" s="316">
        <v>59876</v>
      </c>
      <c r="AY6" s="315">
        <v>59876</v>
      </c>
      <c r="AZ6" s="315">
        <v>6153124</v>
      </c>
      <c r="BA6" s="316">
        <v>12549304</v>
      </c>
      <c r="BB6" s="317">
        <v>-1790147</v>
      </c>
      <c r="BC6" s="316">
        <v>-22026</v>
      </c>
      <c r="BD6" s="316">
        <v>-151836</v>
      </c>
      <c r="BE6" s="315">
        <v>-1964009</v>
      </c>
      <c r="BF6" s="315">
        <v>4189115</v>
      </c>
      <c r="BG6" s="316">
        <v>-3685736</v>
      </c>
      <c r="BH6" s="371">
        <v>-815351</v>
      </c>
      <c r="BI6" s="319">
        <v>6084208</v>
      </c>
    </row>
    <row r="7" spans="1:61" s="288" customFormat="1" ht="12">
      <c r="A7" s="313" t="s">
        <v>8</v>
      </c>
      <c r="B7" s="314" t="s">
        <v>1</v>
      </c>
      <c r="C7" s="372">
        <f t="shared" ref="C7:C70" si="2">IF(BA7=0,0,AA7/BA7)</f>
        <v>2.2064325095914543E-2</v>
      </c>
      <c r="D7" s="373">
        <f t="shared" ref="D7:D70" si="3">IF($C7=0,0,AC7/$BA7)</f>
        <v>8.2009166695209065E-6</v>
      </c>
      <c r="E7" s="374">
        <f t="shared" ref="E7:E70" si="4">IF($C7=0,0,AD7/$BA7)</f>
        <v>1.9643366254385682E-2</v>
      </c>
      <c r="F7" s="374">
        <f t="shared" ref="F7:F70" si="5">IF($C7=0,0,AE7/$BA7)</f>
        <v>0</v>
      </c>
      <c r="G7" s="374">
        <f t="shared" ref="G7:G70" si="6">IF($C7=0,0,AF7/$BA7)</f>
        <v>2.4506268635980123E-4</v>
      </c>
      <c r="H7" s="374">
        <f t="shared" ref="H7:H70" si="7">IF($C7=0,0,AG7/$BA7)</f>
        <v>0</v>
      </c>
      <c r="I7" s="374">
        <f t="shared" ref="I7:I70" si="8">IF($C7=0,0,AH7/$BA7)</f>
        <v>1.0919279342035632E-3</v>
      </c>
      <c r="J7" s="375">
        <f t="shared" ref="J7:J70" si="9">IF($C7=0,0,AI7/$BA7)</f>
        <v>1.0757673042959778E-3</v>
      </c>
      <c r="K7" s="321"/>
      <c r="L7" s="361" t="s">
        <v>8</v>
      </c>
      <c r="M7" s="362" t="s">
        <v>1</v>
      </c>
      <c r="N7" s="363">
        <v>82517</v>
      </c>
      <c r="O7" s="364">
        <v>0</v>
      </c>
      <c r="P7" s="364">
        <v>8747</v>
      </c>
      <c r="Q7" s="364">
        <v>0</v>
      </c>
      <c r="R7" s="364">
        <v>0</v>
      </c>
      <c r="S7" s="364">
        <v>0</v>
      </c>
      <c r="T7" s="364">
        <v>0</v>
      </c>
      <c r="U7" s="364">
        <v>0</v>
      </c>
      <c r="V7" s="363">
        <v>8747</v>
      </c>
      <c r="W7" s="363">
        <v>91264</v>
      </c>
      <c r="X7" s="364">
        <v>212</v>
      </c>
      <c r="Y7" s="364">
        <v>212</v>
      </c>
      <c r="Z7" s="365">
        <v>8959</v>
      </c>
      <c r="AA7" s="366">
        <v>91476</v>
      </c>
      <c r="AB7" s="316"/>
      <c r="AC7" s="367">
        <v>34</v>
      </c>
      <c r="AD7" s="364">
        <v>81439</v>
      </c>
      <c r="AE7" s="364">
        <v>0</v>
      </c>
      <c r="AF7" s="364">
        <v>1016</v>
      </c>
      <c r="AG7" s="364">
        <v>0</v>
      </c>
      <c r="AH7" s="364">
        <v>4527</v>
      </c>
      <c r="AI7" s="368">
        <v>4460</v>
      </c>
      <c r="AJ7" s="369"/>
      <c r="AK7" s="370"/>
      <c r="AL7" s="313" t="s">
        <v>8</v>
      </c>
      <c r="AM7" s="314" t="s">
        <v>1</v>
      </c>
      <c r="AN7" s="315">
        <v>3524147</v>
      </c>
      <c r="AO7" s="316">
        <v>0</v>
      </c>
      <c r="AP7" s="316">
        <v>366011</v>
      </c>
      <c r="AQ7" s="316">
        <v>0</v>
      </c>
      <c r="AR7" s="316">
        <v>0</v>
      </c>
      <c r="AS7" s="316">
        <v>0</v>
      </c>
      <c r="AT7" s="316">
        <v>233171</v>
      </c>
      <c r="AU7" s="316">
        <v>16522</v>
      </c>
      <c r="AV7" s="315">
        <v>615704</v>
      </c>
      <c r="AW7" s="315">
        <v>4139851</v>
      </c>
      <c r="AX7" s="316">
        <v>6027</v>
      </c>
      <c r="AY7" s="315">
        <v>6027</v>
      </c>
      <c r="AZ7" s="315">
        <v>621731</v>
      </c>
      <c r="BA7" s="316">
        <v>4145878</v>
      </c>
      <c r="BB7" s="317">
        <v>-51993</v>
      </c>
      <c r="BC7" s="316">
        <v>-4800</v>
      </c>
      <c r="BD7" s="316">
        <v>-5659</v>
      </c>
      <c r="BE7" s="315">
        <v>-62452</v>
      </c>
      <c r="BF7" s="315">
        <v>559279</v>
      </c>
      <c r="BG7" s="316">
        <v>-253766</v>
      </c>
      <c r="BH7" s="371">
        <v>-91476</v>
      </c>
      <c r="BI7" s="319">
        <v>3738184</v>
      </c>
    </row>
    <row r="8" spans="1:61" s="288" customFormat="1" ht="12">
      <c r="A8" s="313" t="s">
        <v>9</v>
      </c>
      <c r="B8" s="314" t="s">
        <v>2</v>
      </c>
      <c r="C8" s="372">
        <f t="shared" si="2"/>
        <v>0</v>
      </c>
      <c r="D8" s="373">
        <f t="shared" si="3"/>
        <v>0</v>
      </c>
      <c r="E8" s="374">
        <f t="shared" si="4"/>
        <v>0</v>
      </c>
      <c r="F8" s="374">
        <f t="shared" si="5"/>
        <v>0</v>
      </c>
      <c r="G8" s="374">
        <f t="shared" si="6"/>
        <v>0</v>
      </c>
      <c r="H8" s="374">
        <f t="shared" si="7"/>
        <v>0</v>
      </c>
      <c r="I8" s="374">
        <f t="shared" si="8"/>
        <v>0</v>
      </c>
      <c r="J8" s="375">
        <f t="shared" si="9"/>
        <v>0</v>
      </c>
      <c r="K8" s="321"/>
      <c r="L8" s="361" t="s">
        <v>9</v>
      </c>
      <c r="M8" s="362" t="s">
        <v>2</v>
      </c>
      <c r="N8" s="363">
        <v>0</v>
      </c>
      <c r="O8" s="364">
        <v>0</v>
      </c>
      <c r="P8" s="364">
        <v>0</v>
      </c>
      <c r="Q8" s="364">
        <v>0</v>
      </c>
      <c r="R8" s="364">
        <v>0</v>
      </c>
      <c r="S8" s="364">
        <v>0</v>
      </c>
      <c r="T8" s="364">
        <v>0</v>
      </c>
      <c r="U8" s="364">
        <v>0</v>
      </c>
      <c r="V8" s="363">
        <v>0</v>
      </c>
      <c r="W8" s="363">
        <v>0</v>
      </c>
      <c r="X8" s="364">
        <v>0</v>
      </c>
      <c r="Y8" s="364">
        <v>0</v>
      </c>
      <c r="Z8" s="365">
        <v>0</v>
      </c>
      <c r="AA8" s="366">
        <v>0</v>
      </c>
      <c r="AB8" s="316"/>
      <c r="AC8" s="367">
        <v>0</v>
      </c>
      <c r="AD8" s="364">
        <v>0</v>
      </c>
      <c r="AE8" s="364">
        <v>0</v>
      </c>
      <c r="AF8" s="364">
        <v>0</v>
      </c>
      <c r="AG8" s="364">
        <v>0</v>
      </c>
      <c r="AH8" s="364">
        <v>0</v>
      </c>
      <c r="AI8" s="368">
        <v>0</v>
      </c>
      <c r="AJ8" s="369"/>
      <c r="AK8" s="370"/>
      <c r="AL8" s="313" t="s">
        <v>9</v>
      </c>
      <c r="AM8" s="314" t="s">
        <v>2</v>
      </c>
      <c r="AN8" s="315">
        <v>438468</v>
      </c>
      <c r="AO8" s="316">
        <v>0</v>
      </c>
      <c r="AP8" s="316">
        <v>0</v>
      </c>
      <c r="AQ8" s="316">
        <v>0</v>
      </c>
      <c r="AR8" s="316">
        <v>0</v>
      </c>
      <c r="AS8" s="316">
        <v>0</v>
      </c>
      <c r="AT8" s="316">
        <v>0</v>
      </c>
      <c r="AU8" s="316">
        <v>0</v>
      </c>
      <c r="AV8" s="315">
        <v>0</v>
      </c>
      <c r="AW8" s="315">
        <v>438468</v>
      </c>
      <c r="AX8" s="316">
        <v>0</v>
      </c>
      <c r="AY8" s="315">
        <v>0</v>
      </c>
      <c r="AZ8" s="315">
        <v>0</v>
      </c>
      <c r="BA8" s="316">
        <v>438468</v>
      </c>
      <c r="BB8" s="317">
        <v>0</v>
      </c>
      <c r="BC8" s="316">
        <v>0</v>
      </c>
      <c r="BD8" s="316">
        <v>0</v>
      </c>
      <c r="BE8" s="315">
        <v>0</v>
      </c>
      <c r="BF8" s="315">
        <v>0</v>
      </c>
      <c r="BG8" s="316">
        <v>0</v>
      </c>
      <c r="BH8" s="371">
        <v>0</v>
      </c>
      <c r="BI8" s="319">
        <v>438468</v>
      </c>
    </row>
    <row r="9" spans="1:61" s="288" customFormat="1" ht="12">
      <c r="A9" s="313" t="s">
        <v>12</v>
      </c>
      <c r="B9" s="314" t="s">
        <v>3</v>
      </c>
      <c r="C9" s="372">
        <f t="shared" si="2"/>
        <v>3.9969837268012239E-2</v>
      </c>
      <c r="D9" s="373">
        <f t="shared" si="3"/>
        <v>2.7834735894747586E-5</v>
      </c>
      <c r="E9" s="374">
        <f t="shared" si="4"/>
        <v>2.4053429197288392E-2</v>
      </c>
      <c r="F9" s="374">
        <f t="shared" si="5"/>
        <v>1.7898578657167992E-3</v>
      </c>
      <c r="G9" s="374">
        <f t="shared" si="6"/>
        <v>6.0899028230326537E-3</v>
      </c>
      <c r="H9" s="374">
        <f t="shared" si="7"/>
        <v>3.3739073811815252E-5</v>
      </c>
      <c r="I9" s="374">
        <f t="shared" si="8"/>
        <v>1.1901458287117831E-3</v>
      </c>
      <c r="J9" s="375">
        <f t="shared" si="9"/>
        <v>6.784927743556048E-3</v>
      </c>
      <c r="K9" s="321"/>
      <c r="L9" s="361" t="s">
        <v>12</v>
      </c>
      <c r="M9" s="362" t="s">
        <v>3</v>
      </c>
      <c r="N9" s="363">
        <v>39430</v>
      </c>
      <c r="O9" s="364">
        <v>122</v>
      </c>
      <c r="P9" s="364">
        <v>6749</v>
      </c>
      <c r="Q9" s="364">
        <v>0</v>
      </c>
      <c r="R9" s="364">
        <v>0</v>
      </c>
      <c r="S9" s="364">
        <v>0</v>
      </c>
      <c r="T9" s="364">
        <v>0</v>
      </c>
      <c r="U9" s="364">
        <v>0</v>
      </c>
      <c r="V9" s="363">
        <v>6871</v>
      </c>
      <c r="W9" s="363">
        <v>46301</v>
      </c>
      <c r="X9" s="364">
        <v>1086</v>
      </c>
      <c r="Y9" s="364">
        <v>1086</v>
      </c>
      <c r="Z9" s="365">
        <v>7957</v>
      </c>
      <c r="AA9" s="366">
        <v>47387</v>
      </c>
      <c r="AB9" s="316"/>
      <c r="AC9" s="367">
        <v>33</v>
      </c>
      <c r="AD9" s="364">
        <v>28517</v>
      </c>
      <c r="AE9" s="364">
        <v>2122</v>
      </c>
      <c r="AF9" s="364">
        <v>7220</v>
      </c>
      <c r="AG9" s="364">
        <v>40</v>
      </c>
      <c r="AH9" s="364">
        <v>1411</v>
      </c>
      <c r="AI9" s="368">
        <v>8044</v>
      </c>
      <c r="AJ9" s="369"/>
      <c r="AK9" s="370"/>
      <c r="AL9" s="313" t="s">
        <v>12</v>
      </c>
      <c r="AM9" s="314" t="s">
        <v>3</v>
      </c>
      <c r="AN9" s="315">
        <v>649695</v>
      </c>
      <c r="AO9" s="316">
        <v>6236</v>
      </c>
      <c r="AP9" s="316">
        <v>367346</v>
      </c>
      <c r="AQ9" s="316">
        <v>0</v>
      </c>
      <c r="AR9" s="316">
        <v>0</v>
      </c>
      <c r="AS9" s="316">
        <v>0</v>
      </c>
      <c r="AT9" s="316">
        <v>0</v>
      </c>
      <c r="AU9" s="316">
        <v>144111</v>
      </c>
      <c r="AV9" s="315">
        <v>517693</v>
      </c>
      <c r="AW9" s="315">
        <v>1167388</v>
      </c>
      <c r="AX9" s="316">
        <v>18181</v>
      </c>
      <c r="AY9" s="315">
        <v>18181</v>
      </c>
      <c r="AZ9" s="315">
        <v>535874</v>
      </c>
      <c r="BA9" s="316">
        <v>1185569</v>
      </c>
      <c r="BB9" s="317">
        <v>-89887</v>
      </c>
      <c r="BC9" s="316">
        <v>-1026</v>
      </c>
      <c r="BD9" s="316">
        <v>-8482</v>
      </c>
      <c r="BE9" s="315">
        <v>-99395</v>
      </c>
      <c r="BF9" s="315">
        <v>436479</v>
      </c>
      <c r="BG9" s="316">
        <v>-286234</v>
      </c>
      <c r="BH9" s="371">
        <v>-47387</v>
      </c>
      <c r="BI9" s="319">
        <v>752553</v>
      </c>
    </row>
    <row r="10" spans="1:61" s="288" customFormat="1" ht="12">
      <c r="A10" s="313" t="s">
        <v>14</v>
      </c>
      <c r="B10" s="314" t="s">
        <v>4</v>
      </c>
      <c r="C10" s="372">
        <f t="shared" si="2"/>
        <v>4.2867468785782126E-2</v>
      </c>
      <c r="D10" s="373">
        <f t="shared" si="3"/>
        <v>8.9923667652401348E-6</v>
      </c>
      <c r="E10" s="374">
        <f t="shared" si="4"/>
        <v>2.6903020321892474E-2</v>
      </c>
      <c r="F10" s="374">
        <f t="shared" si="5"/>
        <v>0</v>
      </c>
      <c r="G10" s="374">
        <f t="shared" si="6"/>
        <v>5.750832650341667E-4</v>
      </c>
      <c r="H10" s="374">
        <f t="shared" si="7"/>
        <v>3.4856126413835572E-4</v>
      </c>
      <c r="I10" s="374">
        <f t="shared" si="8"/>
        <v>3.3044806822551485E-3</v>
      </c>
      <c r="J10" s="375">
        <f t="shared" si="9"/>
        <v>1.1727330885696741E-2</v>
      </c>
      <c r="K10" s="321"/>
      <c r="L10" s="376" t="s">
        <v>14</v>
      </c>
      <c r="M10" s="377" t="s">
        <v>4</v>
      </c>
      <c r="N10" s="378">
        <v>77880</v>
      </c>
      <c r="O10" s="379">
        <v>875</v>
      </c>
      <c r="P10" s="379">
        <v>19311</v>
      </c>
      <c r="Q10" s="379">
        <v>0</v>
      </c>
      <c r="R10" s="379">
        <v>0</v>
      </c>
      <c r="S10" s="379">
        <v>0</v>
      </c>
      <c r="T10" s="379">
        <v>0</v>
      </c>
      <c r="U10" s="379">
        <v>0</v>
      </c>
      <c r="V10" s="378">
        <v>20186</v>
      </c>
      <c r="W10" s="378">
        <v>98066</v>
      </c>
      <c r="X10" s="379">
        <v>2043</v>
      </c>
      <c r="Y10" s="379">
        <v>2043</v>
      </c>
      <c r="Z10" s="380">
        <v>22229</v>
      </c>
      <c r="AA10" s="381">
        <v>100109</v>
      </c>
      <c r="AB10" s="316"/>
      <c r="AC10" s="367">
        <v>21</v>
      </c>
      <c r="AD10" s="364">
        <v>62827</v>
      </c>
      <c r="AE10" s="364">
        <v>0</v>
      </c>
      <c r="AF10" s="364">
        <v>1343</v>
      </c>
      <c r="AG10" s="364">
        <v>814</v>
      </c>
      <c r="AH10" s="364">
        <v>7717</v>
      </c>
      <c r="AI10" s="368">
        <v>27387</v>
      </c>
      <c r="AJ10" s="369"/>
      <c r="AK10" s="370"/>
      <c r="AL10" s="322" t="s">
        <v>14</v>
      </c>
      <c r="AM10" s="323" t="s">
        <v>4</v>
      </c>
      <c r="AN10" s="324">
        <v>1593258</v>
      </c>
      <c r="AO10" s="325">
        <v>24599</v>
      </c>
      <c r="AP10" s="325">
        <v>656375</v>
      </c>
      <c r="AQ10" s="325">
        <v>0</v>
      </c>
      <c r="AR10" s="325">
        <v>0</v>
      </c>
      <c r="AS10" s="325">
        <v>0</v>
      </c>
      <c r="AT10" s="325">
        <v>0</v>
      </c>
      <c r="AU10" s="325">
        <v>14069</v>
      </c>
      <c r="AV10" s="324">
        <v>695043</v>
      </c>
      <c r="AW10" s="324">
        <v>2288301</v>
      </c>
      <c r="AX10" s="325">
        <v>47013</v>
      </c>
      <c r="AY10" s="324">
        <v>47013</v>
      </c>
      <c r="AZ10" s="324">
        <v>742056</v>
      </c>
      <c r="BA10" s="325">
        <v>2335314</v>
      </c>
      <c r="BB10" s="326">
        <v>-169834</v>
      </c>
      <c r="BC10" s="325">
        <v>-7259</v>
      </c>
      <c r="BD10" s="325">
        <v>-14146</v>
      </c>
      <c r="BE10" s="324">
        <v>-191239</v>
      </c>
      <c r="BF10" s="324">
        <v>550817</v>
      </c>
      <c r="BG10" s="325">
        <v>-691568</v>
      </c>
      <c r="BH10" s="382">
        <v>-100109</v>
      </c>
      <c r="BI10" s="328">
        <v>1352398</v>
      </c>
    </row>
    <row r="11" spans="1:61" s="288" customFormat="1" ht="12">
      <c r="A11" s="313" t="s">
        <v>39</v>
      </c>
      <c r="B11" s="314" t="s">
        <v>174</v>
      </c>
      <c r="C11" s="372">
        <f t="shared" si="2"/>
        <v>6.1420755345919301E-2</v>
      </c>
      <c r="D11" s="373">
        <f t="shared" si="3"/>
        <v>1.315697323258742E-5</v>
      </c>
      <c r="E11" s="374">
        <f t="shared" si="4"/>
        <v>1.6114677159339199E-2</v>
      </c>
      <c r="F11" s="374">
        <f t="shared" si="5"/>
        <v>5.4889911682387072E-3</v>
      </c>
      <c r="G11" s="374">
        <f t="shared" si="6"/>
        <v>9.7359967514534171E-3</v>
      </c>
      <c r="H11" s="374">
        <f t="shared" si="7"/>
        <v>0</v>
      </c>
      <c r="I11" s="374">
        <f t="shared" si="8"/>
        <v>1.5014476347970725E-3</v>
      </c>
      <c r="J11" s="375">
        <f t="shared" si="9"/>
        <v>2.8566485658858318E-2</v>
      </c>
      <c r="K11" s="321"/>
      <c r="L11" s="361" t="s">
        <v>39</v>
      </c>
      <c r="M11" s="362" t="s">
        <v>174</v>
      </c>
      <c r="N11" s="363">
        <v>738567</v>
      </c>
      <c r="O11" s="364">
        <v>0</v>
      </c>
      <c r="P11" s="364">
        <v>1</v>
      </c>
      <c r="Q11" s="364">
        <v>0</v>
      </c>
      <c r="R11" s="364">
        <v>0</v>
      </c>
      <c r="S11" s="364">
        <v>0</v>
      </c>
      <c r="T11" s="364">
        <v>0</v>
      </c>
      <c r="U11" s="364">
        <v>13025</v>
      </c>
      <c r="V11" s="363">
        <v>13026</v>
      </c>
      <c r="W11" s="363">
        <v>751593</v>
      </c>
      <c r="X11" s="364">
        <v>4</v>
      </c>
      <c r="Y11" s="364">
        <v>4</v>
      </c>
      <c r="Z11" s="365">
        <v>13030</v>
      </c>
      <c r="AA11" s="366">
        <v>751597</v>
      </c>
      <c r="AB11" s="316"/>
      <c r="AC11" s="367">
        <v>161</v>
      </c>
      <c r="AD11" s="364">
        <v>197193</v>
      </c>
      <c r="AE11" s="364">
        <v>67168</v>
      </c>
      <c r="AF11" s="364">
        <v>119138</v>
      </c>
      <c r="AG11" s="364">
        <v>0</v>
      </c>
      <c r="AH11" s="364">
        <v>18373</v>
      </c>
      <c r="AI11" s="368">
        <v>349564</v>
      </c>
      <c r="AJ11" s="369"/>
      <c r="AK11" s="370"/>
      <c r="AL11" s="313" t="s">
        <v>39</v>
      </c>
      <c r="AM11" s="314" t="s">
        <v>174</v>
      </c>
      <c r="AN11" s="315">
        <v>12262016</v>
      </c>
      <c r="AO11" s="316">
        <v>0</v>
      </c>
      <c r="AP11" s="316">
        <v>186</v>
      </c>
      <c r="AQ11" s="316">
        <v>0</v>
      </c>
      <c r="AR11" s="316">
        <v>0</v>
      </c>
      <c r="AS11" s="316">
        <v>0</v>
      </c>
      <c r="AT11" s="316">
        <v>0</v>
      </c>
      <c r="AU11" s="316">
        <v>-25447</v>
      </c>
      <c r="AV11" s="315">
        <v>-25261</v>
      </c>
      <c r="AW11" s="315">
        <v>12236755</v>
      </c>
      <c r="AX11" s="316">
        <v>102</v>
      </c>
      <c r="AY11" s="315">
        <v>102</v>
      </c>
      <c r="AZ11" s="315">
        <v>-25159</v>
      </c>
      <c r="BA11" s="316">
        <v>12236857</v>
      </c>
      <c r="BB11" s="317">
        <v>-9562870</v>
      </c>
      <c r="BC11" s="316">
        <v>0</v>
      </c>
      <c r="BD11" s="316">
        <v>-1657821</v>
      </c>
      <c r="BE11" s="315">
        <v>-11220691</v>
      </c>
      <c r="BF11" s="315">
        <v>-11245850</v>
      </c>
      <c r="BG11" s="316">
        <v>-129788</v>
      </c>
      <c r="BH11" s="371">
        <v>-751597</v>
      </c>
      <c r="BI11" s="319">
        <v>134781</v>
      </c>
    </row>
    <row r="12" spans="1:61" s="288" customFormat="1" ht="12">
      <c r="A12" s="313" t="s">
        <v>41</v>
      </c>
      <c r="B12" s="314" t="s">
        <v>384</v>
      </c>
      <c r="C12" s="372">
        <f t="shared" si="2"/>
        <v>0.12254657037230883</v>
      </c>
      <c r="D12" s="373">
        <f t="shared" si="3"/>
        <v>5.2394199883872559E-4</v>
      </c>
      <c r="E12" s="374">
        <f t="shared" si="4"/>
        <v>5.989695993547358E-2</v>
      </c>
      <c r="F12" s="374">
        <f t="shared" si="5"/>
        <v>7.1955445938597686E-3</v>
      </c>
      <c r="G12" s="374">
        <f t="shared" si="6"/>
        <v>2.5167369584943537E-2</v>
      </c>
      <c r="H12" s="374">
        <f t="shared" si="7"/>
        <v>0</v>
      </c>
      <c r="I12" s="374">
        <f t="shared" si="8"/>
        <v>4.3982082077357407E-3</v>
      </c>
      <c r="J12" s="375">
        <f t="shared" si="9"/>
        <v>2.5364546051457472E-2</v>
      </c>
      <c r="K12" s="321"/>
      <c r="L12" s="361" t="s">
        <v>41</v>
      </c>
      <c r="M12" s="362" t="s">
        <v>384</v>
      </c>
      <c r="N12" s="363">
        <v>426299</v>
      </c>
      <c r="O12" s="364">
        <v>0</v>
      </c>
      <c r="P12" s="364">
        <v>24</v>
      </c>
      <c r="Q12" s="364">
        <v>0</v>
      </c>
      <c r="R12" s="364">
        <v>0</v>
      </c>
      <c r="S12" s="364">
        <v>0</v>
      </c>
      <c r="T12" s="364">
        <v>0</v>
      </c>
      <c r="U12" s="364">
        <v>6537</v>
      </c>
      <c r="V12" s="363">
        <v>6561</v>
      </c>
      <c r="W12" s="363">
        <v>432860</v>
      </c>
      <c r="X12" s="364">
        <v>5924</v>
      </c>
      <c r="Y12" s="364">
        <v>5924</v>
      </c>
      <c r="Z12" s="365">
        <v>12485</v>
      </c>
      <c r="AA12" s="366">
        <v>438784</v>
      </c>
      <c r="AB12" s="316"/>
      <c r="AC12" s="367">
        <v>1876</v>
      </c>
      <c r="AD12" s="364">
        <v>214464</v>
      </c>
      <c r="AE12" s="364">
        <v>25764</v>
      </c>
      <c r="AF12" s="364">
        <v>90113</v>
      </c>
      <c r="AG12" s="364">
        <v>0</v>
      </c>
      <c r="AH12" s="364">
        <v>15748</v>
      </c>
      <c r="AI12" s="368">
        <v>90819</v>
      </c>
      <c r="AJ12" s="369"/>
      <c r="AK12" s="370"/>
      <c r="AL12" s="313" t="s">
        <v>41</v>
      </c>
      <c r="AM12" s="314" t="s">
        <v>384</v>
      </c>
      <c r="AN12" s="315">
        <v>3530889</v>
      </c>
      <c r="AO12" s="316">
        <v>-4500</v>
      </c>
      <c r="AP12" s="316">
        <v>-4915</v>
      </c>
      <c r="AQ12" s="316">
        <v>0</v>
      </c>
      <c r="AR12" s="316">
        <v>0</v>
      </c>
      <c r="AS12" s="316">
        <v>0</v>
      </c>
      <c r="AT12" s="316">
        <v>-4978</v>
      </c>
      <c r="AU12" s="316">
        <v>40556</v>
      </c>
      <c r="AV12" s="315">
        <v>26163</v>
      </c>
      <c r="AW12" s="315">
        <v>3557052</v>
      </c>
      <c r="AX12" s="316">
        <v>23497</v>
      </c>
      <c r="AY12" s="315">
        <v>23497</v>
      </c>
      <c r="AZ12" s="315">
        <v>49660</v>
      </c>
      <c r="BA12" s="316">
        <v>3580549</v>
      </c>
      <c r="BB12" s="317">
        <v>-2452550</v>
      </c>
      <c r="BC12" s="316">
        <v>0</v>
      </c>
      <c r="BD12" s="316">
        <v>-245254</v>
      </c>
      <c r="BE12" s="315">
        <v>-2697804</v>
      </c>
      <c r="BF12" s="315">
        <v>-2648144</v>
      </c>
      <c r="BG12" s="316">
        <v>-72203</v>
      </c>
      <c r="BH12" s="371">
        <v>-438784</v>
      </c>
      <c r="BI12" s="319">
        <v>371758</v>
      </c>
    </row>
    <row r="13" spans="1:61" s="288" customFormat="1" ht="12">
      <c r="A13" s="313" t="s">
        <v>79</v>
      </c>
      <c r="B13" s="314" t="s">
        <v>5</v>
      </c>
      <c r="C13" s="372">
        <f t="shared" si="2"/>
        <v>3.1955546652823019E-2</v>
      </c>
      <c r="D13" s="373">
        <f t="shared" si="3"/>
        <v>2.5414925947494225E-4</v>
      </c>
      <c r="E13" s="374">
        <f t="shared" si="4"/>
        <v>2.3687729736588076E-2</v>
      </c>
      <c r="F13" s="374">
        <f t="shared" si="5"/>
        <v>1.9194580528701476E-4</v>
      </c>
      <c r="G13" s="374">
        <f t="shared" si="6"/>
        <v>2.6675354576884987E-4</v>
      </c>
      <c r="H13" s="374">
        <f t="shared" si="7"/>
        <v>3.3964647579600575E-5</v>
      </c>
      <c r="I13" s="374">
        <f t="shared" si="8"/>
        <v>1.5457353871379579E-3</v>
      </c>
      <c r="J13" s="375">
        <f t="shared" si="9"/>
        <v>5.9752682709865784E-3</v>
      </c>
      <c r="K13" s="321"/>
      <c r="L13" s="361" t="s">
        <v>79</v>
      </c>
      <c r="M13" s="362" t="s">
        <v>5</v>
      </c>
      <c r="N13" s="363">
        <v>653351</v>
      </c>
      <c r="O13" s="364">
        <v>21026</v>
      </c>
      <c r="P13" s="364">
        <v>1015420</v>
      </c>
      <c r="Q13" s="364">
        <v>0</v>
      </c>
      <c r="R13" s="364">
        <v>0</v>
      </c>
      <c r="S13" s="364">
        <v>0</v>
      </c>
      <c r="T13" s="364">
        <v>0</v>
      </c>
      <c r="U13" s="364">
        <v>1311</v>
      </c>
      <c r="V13" s="363">
        <v>1037757</v>
      </c>
      <c r="W13" s="363">
        <v>1691108</v>
      </c>
      <c r="X13" s="364">
        <v>27820</v>
      </c>
      <c r="Y13" s="364">
        <v>27820</v>
      </c>
      <c r="Z13" s="365">
        <v>1065577</v>
      </c>
      <c r="AA13" s="366">
        <v>1718928</v>
      </c>
      <c r="AB13" s="316"/>
      <c r="AC13" s="367">
        <v>13671</v>
      </c>
      <c r="AD13" s="364">
        <v>1274192</v>
      </c>
      <c r="AE13" s="364">
        <v>10325</v>
      </c>
      <c r="AF13" s="364">
        <v>14349</v>
      </c>
      <c r="AG13" s="364">
        <v>1827</v>
      </c>
      <c r="AH13" s="364">
        <v>83147</v>
      </c>
      <c r="AI13" s="368">
        <v>321417</v>
      </c>
      <c r="AJ13" s="369"/>
      <c r="AK13" s="370"/>
      <c r="AL13" s="313" t="s">
        <v>79</v>
      </c>
      <c r="AM13" s="314" t="s">
        <v>5</v>
      </c>
      <c r="AN13" s="315">
        <v>14369048</v>
      </c>
      <c r="AO13" s="316">
        <v>737445</v>
      </c>
      <c r="AP13" s="316">
        <v>38133227</v>
      </c>
      <c r="AQ13" s="316">
        <v>0</v>
      </c>
      <c r="AR13" s="316">
        <v>0</v>
      </c>
      <c r="AS13" s="316">
        <v>0</v>
      </c>
      <c r="AT13" s="316">
        <v>0</v>
      </c>
      <c r="AU13" s="316">
        <v>-101216</v>
      </c>
      <c r="AV13" s="315">
        <v>38769456</v>
      </c>
      <c r="AW13" s="315">
        <v>53138504</v>
      </c>
      <c r="AX13" s="316">
        <v>652721</v>
      </c>
      <c r="AY13" s="315">
        <v>652721</v>
      </c>
      <c r="AZ13" s="315">
        <v>39422177</v>
      </c>
      <c r="BA13" s="316">
        <v>53791225</v>
      </c>
      <c r="BB13" s="317">
        <v>-4499494</v>
      </c>
      <c r="BC13" s="316">
        <v>-327144</v>
      </c>
      <c r="BD13" s="316">
        <v>-382184</v>
      </c>
      <c r="BE13" s="315">
        <v>-5208822</v>
      </c>
      <c r="BF13" s="315">
        <v>34213355</v>
      </c>
      <c r="BG13" s="316">
        <v>-17764312</v>
      </c>
      <c r="BH13" s="371">
        <v>-1718928</v>
      </c>
      <c r="BI13" s="319">
        <v>29099163</v>
      </c>
    </row>
    <row r="14" spans="1:61" s="288" customFormat="1" ht="12">
      <c r="A14" s="313" t="s">
        <v>80</v>
      </c>
      <c r="B14" s="314" t="s">
        <v>7</v>
      </c>
      <c r="C14" s="372">
        <f t="shared" si="2"/>
        <v>4.4324816596597649E-2</v>
      </c>
      <c r="D14" s="373">
        <f t="shared" si="3"/>
        <v>4.6190082260021684E-4</v>
      </c>
      <c r="E14" s="374">
        <f t="shared" si="4"/>
        <v>3.6531443340347677E-2</v>
      </c>
      <c r="F14" s="374">
        <f t="shared" si="5"/>
        <v>1.3534537530111618E-4</v>
      </c>
      <c r="G14" s="374">
        <f t="shared" si="6"/>
        <v>2.3556445818537374E-4</v>
      </c>
      <c r="H14" s="374">
        <f t="shared" si="7"/>
        <v>1.6471651246323523E-5</v>
      </c>
      <c r="I14" s="374">
        <f t="shared" si="8"/>
        <v>2.3887863379758582E-3</v>
      </c>
      <c r="J14" s="375">
        <f t="shared" si="9"/>
        <v>4.5553046109410864E-3</v>
      </c>
      <c r="K14" s="321"/>
      <c r="L14" s="361" t="s">
        <v>80</v>
      </c>
      <c r="M14" s="362" t="s">
        <v>7</v>
      </c>
      <c r="N14" s="363">
        <v>99656</v>
      </c>
      <c r="O14" s="364">
        <v>16732</v>
      </c>
      <c r="P14" s="364">
        <v>322327</v>
      </c>
      <c r="Q14" s="364">
        <v>0</v>
      </c>
      <c r="R14" s="364">
        <v>0</v>
      </c>
      <c r="S14" s="364">
        <v>0</v>
      </c>
      <c r="T14" s="364">
        <v>0</v>
      </c>
      <c r="U14" s="364">
        <v>0</v>
      </c>
      <c r="V14" s="363">
        <v>339059</v>
      </c>
      <c r="W14" s="363">
        <v>438715</v>
      </c>
      <c r="X14" s="364">
        <v>7987</v>
      </c>
      <c r="Y14" s="364">
        <v>7987</v>
      </c>
      <c r="Z14" s="365">
        <v>347046</v>
      </c>
      <c r="AA14" s="366">
        <v>446702</v>
      </c>
      <c r="AB14" s="316"/>
      <c r="AC14" s="367">
        <v>4655</v>
      </c>
      <c r="AD14" s="364">
        <v>368161</v>
      </c>
      <c r="AE14" s="364">
        <v>1364</v>
      </c>
      <c r="AF14" s="364">
        <v>2374</v>
      </c>
      <c r="AG14" s="364">
        <v>166</v>
      </c>
      <c r="AH14" s="364">
        <v>24074</v>
      </c>
      <c r="AI14" s="368">
        <v>45908</v>
      </c>
      <c r="AJ14" s="369"/>
      <c r="AK14" s="370"/>
      <c r="AL14" s="313" t="s">
        <v>80</v>
      </c>
      <c r="AM14" s="314" t="s">
        <v>7</v>
      </c>
      <c r="AN14" s="315">
        <v>2122687</v>
      </c>
      <c r="AO14" s="316">
        <v>414255</v>
      </c>
      <c r="AP14" s="316">
        <v>7376694</v>
      </c>
      <c r="AQ14" s="316">
        <v>0</v>
      </c>
      <c r="AR14" s="316">
        <v>0</v>
      </c>
      <c r="AS14" s="316">
        <v>0</v>
      </c>
      <c r="AT14" s="316">
        <v>0</v>
      </c>
      <c r="AU14" s="316">
        <v>1273</v>
      </c>
      <c r="AV14" s="315">
        <v>7792222</v>
      </c>
      <c r="AW14" s="315">
        <v>9914909</v>
      </c>
      <c r="AX14" s="316">
        <v>163012</v>
      </c>
      <c r="AY14" s="315">
        <v>163012</v>
      </c>
      <c r="AZ14" s="315">
        <v>7955234</v>
      </c>
      <c r="BA14" s="316">
        <v>10077921</v>
      </c>
      <c r="BB14" s="317">
        <v>-395827</v>
      </c>
      <c r="BC14" s="316">
        <v>-6560</v>
      </c>
      <c r="BD14" s="316">
        <v>-104365</v>
      </c>
      <c r="BE14" s="315">
        <v>-506752</v>
      </c>
      <c r="BF14" s="315">
        <v>7448482</v>
      </c>
      <c r="BG14" s="316">
        <v>-3277723</v>
      </c>
      <c r="BH14" s="371">
        <v>-446702</v>
      </c>
      <c r="BI14" s="319">
        <v>5846744</v>
      </c>
    </row>
    <row r="15" spans="1:61" s="288" customFormat="1" ht="12">
      <c r="A15" s="313" t="s">
        <v>81</v>
      </c>
      <c r="B15" s="314" t="s">
        <v>215</v>
      </c>
      <c r="C15" s="372">
        <f t="shared" si="2"/>
        <v>9.2788723895232655E-2</v>
      </c>
      <c r="D15" s="373">
        <f t="shared" si="3"/>
        <v>1.9034386681144225E-4</v>
      </c>
      <c r="E15" s="374">
        <f t="shared" si="4"/>
        <v>6.8519322137438707E-2</v>
      </c>
      <c r="F15" s="374">
        <f t="shared" si="5"/>
        <v>4.4322928986092981E-3</v>
      </c>
      <c r="G15" s="374">
        <f t="shared" si="6"/>
        <v>3.4470492044483101E-3</v>
      </c>
      <c r="H15" s="374">
        <f t="shared" si="7"/>
        <v>0</v>
      </c>
      <c r="I15" s="374">
        <f t="shared" si="8"/>
        <v>4.0679948521482592E-3</v>
      </c>
      <c r="J15" s="375">
        <f t="shared" si="9"/>
        <v>1.2131720935776639E-2</v>
      </c>
      <c r="K15" s="321"/>
      <c r="L15" s="376" t="s">
        <v>81</v>
      </c>
      <c r="M15" s="377" t="s">
        <v>215</v>
      </c>
      <c r="N15" s="378">
        <v>210681</v>
      </c>
      <c r="O15" s="379">
        <v>0</v>
      </c>
      <c r="P15" s="379">
        <v>36398</v>
      </c>
      <c r="Q15" s="379">
        <v>0</v>
      </c>
      <c r="R15" s="379">
        <v>0</v>
      </c>
      <c r="S15" s="379">
        <v>0</v>
      </c>
      <c r="T15" s="379">
        <v>0</v>
      </c>
      <c r="U15" s="379">
        <v>0</v>
      </c>
      <c r="V15" s="378">
        <v>36398</v>
      </c>
      <c r="W15" s="378">
        <v>247079</v>
      </c>
      <c r="X15" s="379">
        <v>2023</v>
      </c>
      <c r="Y15" s="379">
        <v>2023</v>
      </c>
      <c r="Z15" s="380">
        <v>38421</v>
      </c>
      <c r="AA15" s="381">
        <v>249102</v>
      </c>
      <c r="AB15" s="316"/>
      <c r="AC15" s="367">
        <v>511</v>
      </c>
      <c r="AD15" s="364">
        <v>183948</v>
      </c>
      <c r="AE15" s="364">
        <v>11899</v>
      </c>
      <c r="AF15" s="364">
        <v>9254</v>
      </c>
      <c r="AG15" s="364">
        <v>0</v>
      </c>
      <c r="AH15" s="364">
        <v>10921</v>
      </c>
      <c r="AI15" s="368">
        <v>32569</v>
      </c>
      <c r="AJ15" s="369"/>
      <c r="AK15" s="370"/>
      <c r="AL15" s="322" t="s">
        <v>81</v>
      </c>
      <c r="AM15" s="323" t="s">
        <v>215</v>
      </c>
      <c r="AN15" s="324">
        <v>1920713</v>
      </c>
      <c r="AO15" s="325">
        <v>0</v>
      </c>
      <c r="AP15" s="325">
        <v>750042</v>
      </c>
      <c r="AQ15" s="325">
        <v>0</v>
      </c>
      <c r="AR15" s="325">
        <v>0</v>
      </c>
      <c r="AS15" s="325">
        <v>0</v>
      </c>
      <c r="AT15" s="325">
        <v>0</v>
      </c>
      <c r="AU15" s="325">
        <v>-1680</v>
      </c>
      <c r="AV15" s="324">
        <v>748362</v>
      </c>
      <c r="AW15" s="324">
        <v>2669075</v>
      </c>
      <c r="AX15" s="325">
        <v>15540</v>
      </c>
      <c r="AY15" s="324">
        <v>15540</v>
      </c>
      <c r="AZ15" s="324">
        <v>763902</v>
      </c>
      <c r="BA15" s="325">
        <v>2684615</v>
      </c>
      <c r="BB15" s="326">
        <v>-161882</v>
      </c>
      <c r="BC15" s="325">
        <v>-1052</v>
      </c>
      <c r="BD15" s="325">
        <v>-16267</v>
      </c>
      <c r="BE15" s="324">
        <v>-179201</v>
      </c>
      <c r="BF15" s="324">
        <v>584701</v>
      </c>
      <c r="BG15" s="325">
        <v>-759622</v>
      </c>
      <c r="BH15" s="382">
        <v>-249102</v>
      </c>
      <c r="BI15" s="328">
        <v>1496690</v>
      </c>
    </row>
    <row r="16" spans="1:61" s="288" customFormat="1" ht="12">
      <c r="A16" s="313" t="s">
        <v>82</v>
      </c>
      <c r="B16" s="314" t="s">
        <v>10</v>
      </c>
      <c r="C16" s="372">
        <f t="shared" si="2"/>
        <v>1.4156965854943571E-2</v>
      </c>
      <c r="D16" s="373">
        <f t="shared" si="3"/>
        <v>2.8685892110925476E-4</v>
      </c>
      <c r="E16" s="374">
        <f t="shared" si="4"/>
        <v>9.6384597492709598E-3</v>
      </c>
      <c r="F16" s="374">
        <f t="shared" si="5"/>
        <v>1.2669602348992085E-4</v>
      </c>
      <c r="G16" s="374">
        <f t="shared" si="6"/>
        <v>1.4151706774723235E-4</v>
      </c>
      <c r="H16" s="374">
        <f t="shared" si="7"/>
        <v>1.5538191560084634E-5</v>
      </c>
      <c r="I16" s="374">
        <f t="shared" si="8"/>
        <v>8.0583451921608154E-4</v>
      </c>
      <c r="J16" s="375">
        <f t="shared" si="9"/>
        <v>3.142061382550037E-3</v>
      </c>
      <c r="K16" s="321"/>
      <c r="L16" s="361" t="s">
        <v>82</v>
      </c>
      <c r="M16" s="362" t="s">
        <v>10</v>
      </c>
      <c r="N16" s="363">
        <v>982</v>
      </c>
      <c r="O16" s="364">
        <v>2769</v>
      </c>
      <c r="P16" s="364">
        <v>55068</v>
      </c>
      <c r="Q16" s="364">
        <v>0</v>
      </c>
      <c r="R16" s="364">
        <v>0</v>
      </c>
      <c r="S16" s="364">
        <v>0</v>
      </c>
      <c r="T16" s="364">
        <v>0</v>
      </c>
      <c r="U16" s="364">
        <v>0</v>
      </c>
      <c r="V16" s="363">
        <v>57837</v>
      </c>
      <c r="W16" s="363">
        <v>58819</v>
      </c>
      <c r="X16" s="364">
        <v>403</v>
      </c>
      <c r="Y16" s="364">
        <v>403</v>
      </c>
      <c r="Z16" s="365">
        <v>58240</v>
      </c>
      <c r="AA16" s="366">
        <v>59222</v>
      </c>
      <c r="AB16" s="316"/>
      <c r="AC16" s="367">
        <v>1200</v>
      </c>
      <c r="AD16" s="364">
        <v>40320</v>
      </c>
      <c r="AE16" s="364">
        <v>530</v>
      </c>
      <c r="AF16" s="364">
        <v>592</v>
      </c>
      <c r="AG16" s="364">
        <v>65</v>
      </c>
      <c r="AH16" s="364">
        <v>3371</v>
      </c>
      <c r="AI16" s="368">
        <v>13144</v>
      </c>
      <c r="AJ16" s="369"/>
      <c r="AK16" s="370"/>
      <c r="AL16" s="313" t="s">
        <v>82</v>
      </c>
      <c r="AM16" s="314" t="s">
        <v>10</v>
      </c>
      <c r="AN16" s="315">
        <v>57034</v>
      </c>
      <c r="AO16" s="316">
        <v>197098</v>
      </c>
      <c r="AP16" s="316">
        <v>3921491</v>
      </c>
      <c r="AQ16" s="316">
        <v>0</v>
      </c>
      <c r="AR16" s="316">
        <v>0</v>
      </c>
      <c r="AS16" s="316">
        <v>0</v>
      </c>
      <c r="AT16" s="316">
        <v>0</v>
      </c>
      <c r="AU16" s="316">
        <v>-23543</v>
      </c>
      <c r="AV16" s="315">
        <v>4095046</v>
      </c>
      <c r="AW16" s="315">
        <v>4152080</v>
      </c>
      <c r="AX16" s="316">
        <v>31161</v>
      </c>
      <c r="AY16" s="315">
        <v>31161</v>
      </c>
      <c r="AZ16" s="315">
        <v>4126207</v>
      </c>
      <c r="BA16" s="316">
        <v>4183241</v>
      </c>
      <c r="BB16" s="317">
        <v>-564811</v>
      </c>
      <c r="BC16" s="316">
        <v>-8895</v>
      </c>
      <c r="BD16" s="316">
        <v>-1167424</v>
      </c>
      <c r="BE16" s="315">
        <v>-1741130</v>
      </c>
      <c r="BF16" s="315">
        <v>2385077</v>
      </c>
      <c r="BG16" s="316">
        <v>-761563</v>
      </c>
      <c r="BH16" s="371">
        <v>-59222</v>
      </c>
      <c r="BI16" s="319">
        <v>1621326</v>
      </c>
    </row>
    <row r="17" spans="1:61" s="288" customFormat="1" ht="12">
      <c r="A17" s="313" t="s">
        <v>216</v>
      </c>
      <c r="B17" s="329" t="s">
        <v>11</v>
      </c>
      <c r="C17" s="372">
        <f t="shared" si="2"/>
        <v>2.1675911831183857E-2</v>
      </c>
      <c r="D17" s="373">
        <f t="shared" si="3"/>
        <v>1.7282035758597135E-4</v>
      </c>
      <c r="E17" s="374">
        <f t="shared" si="4"/>
        <v>1.2029492500520364E-2</v>
      </c>
      <c r="F17" s="374">
        <f t="shared" si="5"/>
        <v>2.7173012199052098E-6</v>
      </c>
      <c r="G17" s="374">
        <f t="shared" si="6"/>
        <v>2.048845119808528E-4</v>
      </c>
      <c r="H17" s="374">
        <f t="shared" si="7"/>
        <v>8.1519036597156298E-6</v>
      </c>
      <c r="I17" s="374">
        <f t="shared" si="8"/>
        <v>7.5269243791374304E-4</v>
      </c>
      <c r="J17" s="375">
        <f t="shared" si="9"/>
        <v>8.5051528183033055E-3</v>
      </c>
      <c r="K17" s="321"/>
      <c r="L17" s="361" t="s">
        <v>216</v>
      </c>
      <c r="M17" s="383" t="s">
        <v>11</v>
      </c>
      <c r="N17" s="363">
        <v>24086</v>
      </c>
      <c r="O17" s="364">
        <v>31</v>
      </c>
      <c r="P17" s="364">
        <v>2450</v>
      </c>
      <c r="Q17" s="364">
        <v>0</v>
      </c>
      <c r="R17" s="364">
        <v>0</v>
      </c>
      <c r="S17" s="364">
        <v>15</v>
      </c>
      <c r="T17" s="364">
        <v>991</v>
      </c>
      <c r="U17" s="364">
        <v>59</v>
      </c>
      <c r="V17" s="363">
        <v>3546</v>
      </c>
      <c r="W17" s="363">
        <v>27632</v>
      </c>
      <c r="X17" s="364">
        <v>12253</v>
      </c>
      <c r="Y17" s="364">
        <v>12253</v>
      </c>
      <c r="Z17" s="365">
        <v>15799</v>
      </c>
      <c r="AA17" s="366">
        <v>39885</v>
      </c>
      <c r="AB17" s="316"/>
      <c r="AC17" s="367">
        <v>318</v>
      </c>
      <c r="AD17" s="364">
        <v>22135</v>
      </c>
      <c r="AE17" s="364">
        <v>5</v>
      </c>
      <c r="AF17" s="364">
        <v>377</v>
      </c>
      <c r="AG17" s="364">
        <v>15</v>
      </c>
      <c r="AH17" s="364">
        <v>1385</v>
      </c>
      <c r="AI17" s="368">
        <v>15650</v>
      </c>
      <c r="AJ17" s="369"/>
      <c r="AK17" s="370"/>
      <c r="AL17" s="313" t="s">
        <v>216</v>
      </c>
      <c r="AM17" s="329" t="s">
        <v>11</v>
      </c>
      <c r="AN17" s="315">
        <v>1159360</v>
      </c>
      <c r="AO17" s="316">
        <v>2497</v>
      </c>
      <c r="AP17" s="316">
        <v>193471</v>
      </c>
      <c r="AQ17" s="316">
        <v>0</v>
      </c>
      <c r="AR17" s="316">
        <v>0</v>
      </c>
      <c r="AS17" s="316">
        <v>676</v>
      </c>
      <c r="AT17" s="316">
        <v>44169</v>
      </c>
      <c r="AU17" s="316">
        <v>-18916</v>
      </c>
      <c r="AV17" s="315">
        <v>221897</v>
      </c>
      <c r="AW17" s="315">
        <v>1381257</v>
      </c>
      <c r="AX17" s="316">
        <v>458804</v>
      </c>
      <c r="AY17" s="315">
        <v>458804</v>
      </c>
      <c r="AZ17" s="315">
        <v>680701</v>
      </c>
      <c r="BA17" s="316">
        <v>1840061</v>
      </c>
      <c r="BB17" s="317">
        <v>-339971</v>
      </c>
      <c r="BC17" s="316">
        <v>-8448</v>
      </c>
      <c r="BD17" s="316">
        <v>-34829</v>
      </c>
      <c r="BE17" s="315">
        <v>-383248</v>
      </c>
      <c r="BF17" s="315">
        <v>297453</v>
      </c>
      <c r="BG17" s="316">
        <v>-351539</v>
      </c>
      <c r="BH17" s="371">
        <v>-39885</v>
      </c>
      <c r="BI17" s="319">
        <v>1065389</v>
      </c>
    </row>
    <row r="18" spans="1:61" s="288" customFormat="1" ht="12">
      <c r="A18" s="313" t="s">
        <v>217</v>
      </c>
      <c r="B18" s="314" t="s">
        <v>13</v>
      </c>
      <c r="C18" s="372">
        <f t="shared" si="2"/>
        <v>3.3359447789553291E-2</v>
      </c>
      <c r="D18" s="373">
        <f t="shared" si="3"/>
        <v>1.9928230487125503E-5</v>
      </c>
      <c r="E18" s="374">
        <f t="shared" si="4"/>
        <v>2.692968213160226E-2</v>
      </c>
      <c r="F18" s="374">
        <f t="shared" si="5"/>
        <v>1.3154272305082018E-4</v>
      </c>
      <c r="G18" s="374">
        <f t="shared" si="6"/>
        <v>3.5993828645264949E-4</v>
      </c>
      <c r="H18" s="374">
        <f t="shared" si="7"/>
        <v>6.4213187125182174E-5</v>
      </c>
      <c r="I18" s="374">
        <f t="shared" si="8"/>
        <v>1.6384613864291375E-3</v>
      </c>
      <c r="J18" s="375">
        <f t="shared" si="9"/>
        <v>4.2156818444061168E-3</v>
      </c>
      <c r="K18" s="321"/>
      <c r="L18" s="361" t="s">
        <v>217</v>
      </c>
      <c r="M18" s="362" t="s">
        <v>13</v>
      </c>
      <c r="N18" s="363">
        <v>119076</v>
      </c>
      <c r="O18" s="364">
        <v>9547</v>
      </c>
      <c r="P18" s="364">
        <v>252210</v>
      </c>
      <c r="Q18" s="364">
        <v>0</v>
      </c>
      <c r="R18" s="364">
        <v>0</v>
      </c>
      <c r="S18" s="364">
        <v>10</v>
      </c>
      <c r="T18" s="364">
        <v>11668</v>
      </c>
      <c r="U18" s="364">
        <v>3595</v>
      </c>
      <c r="V18" s="363">
        <v>277030</v>
      </c>
      <c r="W18" s="363">
        <v>396106</v>
      </c>
      <c r="X18" s="364">
        <v>10671</v>
      </c>
      <c r="Y18" s="364">
        <v>10671</v>
      </c>
      <c r="Z18" s="365">
        <v>287701</v>
      </c>
      <c r="AA18" s="366">
        <v>406777</v>
      </c>
      <c r="AB18" s="316"/>
      <c r="AC18" s="367">
        <v>243</v>
      </c>
      <c r="AD18" s="364">
        <v>328374</v>
      </c>
      <c r="AE18" s="364">
        <v>1604</v>
      </c>
      <c r="AF18" s="364">
        <v>4389</v>
      </c>
      <c r="AG18" s="364">
        <v>783</v>
      </c>
      <c r="AH18" s="364">
        <v>19979</v>
      </c>
      <c r="AI18" s="368">
        <v>51405</v>
      </c>
      <c r="AJ18" s="369"/>
      <c r="AK18" s="370"/>
      <c r="AL18" s="313" t="s">
        <v>217</v>
      </c>
      <c r="AM18" s="314" t="s">
        <v>13</v>
      </c>
      <c r="AN18" s="315">
        <v>2862704</v>
      </c>
      <c r="AO18" s="316">
        <v>255170</v>
      </c>
      <c r="AP18" s="316">
        <v>8609616</v>
      </c>
      <c r="AQ18" s="316">
        <v>0</v>
      </c>
      <c r="AR18" s="316">
        <v>0</v>
      </c>
      <c r="AS18" s="316">
        <v>381</v>
      </c>
      <c r="AT18" s="316">
        <v>325706</v>
      </c>
      <c r="AU18" s="316">
        <v>-38505</v>
      </c>
      <c r="AV18" s="315">
        <v>9152368</v>
      </c>
      <c r="AW18" s="315">
        <v>12015072</v>
      </c>
      <c r="AX18" s="316">
        <v>178685</v>
      </c>
      <c r="AY18" s="315">
        <v>178685</v>
      </c>
      <c r="AZ18" s="315">
        <v>9331053</v>
      </c>
      <c r="BA18" s="316">
        <v>12193757</v>
      </c>
      <c r="BB18" s="317">
        <v>-3648693</v>
      </c>
      <c r="BC18" s="316">
        <v>-190374</v>
      </c>
      <c r="BD18" s="316">
        <v>-378840</v>
      </c>
      <c r="BE18" s="315">
        <v>-4217907</v>
      </c>
      <c r="BF18" s="315">
        <v>5113146</v>
      </c>
      <c r="BG18" s="316">
        <v>-5723548</v>
      </c>
      <c r="BH18" s="371">
        <v>-406777</v>
      </c>
      <c r="BI18" s="319">
        <v>1845525</v>
      </c>
    </row>
    <row r="19" spans="1:61" s="288" customFormat="1" ht="12">
      <c r="A19" s="313" t="s">
        <v>218</v>
      </c>
      <c r="B19" s="314" t="s">
        <v>219</v>
      </c>
      <c r="C19" s="372">
        <f t="shared" si="2"/>
        <v>7.0943510398870202E-2</v>
      </c>
      <c r="D19" s="373">
        <f t="shared" si="3"/>
        <v>6.9531734307028183E-5</v>
      </c>
      <c r="E19" s="374">
        <f t="shared" si="4"/>
        <v>5.9277212923788285E-2</v>
      </c>
      <c r="F19" s="374">
        <f t="shared" si="5"/>
        <v>1.1336491546139122E-3</v>
      </c>
      <c r="G19" s="374">
        <f t="shared" si="6"/>
        <v>1.5531886055340214E-3</v>
      </c>
      <c r="H19" s="374">
        <f t="shared" si="7"/>
        <v>6.5773262182323951E-6</v>
      </c>
      <c r="I19" s="374">
        <f t="shared" si="8"/>
        <v>3.1911777383816817E-3</v>
      </c>
      <c r="J19" s="375">
        <f t="shared" si="9"/>
        <v>5.7121729160270413E-3</v>
      </c>
      <c r="K19" s="321"/>
      <c r="L19" s="361" t="s">
        <v>218</v>
      </c>
      <c r="M19" s="362" t="s">
        <v>219</v>
      </c>
      <c r="N19" s="363">
        <v>293537</v>
      </c>
      <c r="O19" s="364">
        <v>378</v>
      </c>
      <c r="P19" s="364">
        <v>4133</v>
      </c>
      <c r="Q19" s="364">
        <v>109</v>
      </c>
      <c r="R19" s="364">
        <v>0</v>
      </c>
      <c r="S19" s="364">
        <v>38</v>
      </c>
      <c r="T19" s="364">
        <v>1327</v>
      </c>
      <c r="U19" s="364">
        <v>540</v>
      </c>
      <c r="V19" s="363">
        <v>6525</v>
      </c>
      <c r="W19" s="363">
        <v>300062</v>
      </c>
      <c r="X19" s="364">
        <v>1948</v>
      </c>
      <c r="Y19" s="364">
        <v>1948</v>
      </c>
      <c r="Z19" s="365">
        <v>8473</v>
      </c>
      <c r="AA19" s="366">
        <v>302010</v>
      </c>
      <c r="AB19" s="316"/>
      <c r="AC19" s="367">
        <v>296</v>
      </c>
      <c r="AD19" s="364">
        <v>252346</v>
      </c>
      <c r="AE19" s="364">
        <v>4826</v>
      </c>
      <c r="AF19" s="364">
        <v>6612</v>
      </c>
      <c r="AG19" s="364">
        <v>28</v>
      </c>
      <c r="AH19" s="364">
        <v>13585</v>
      </c>
      <c r="AI19" s="368">
        <v>24317</v>
      </c>
      <c r="AJ19" s="369"/>
      <c r="AK19" s="370"/>
      <c r="AL19" s="313" t="s">
        <v>218</v>
      </c>
      <c r="AM19" s="314" t="s">
        <v>219</v>
      </c>
      <c r="AN19" s="315">
        <v>4110667</v>
      </c>
      <c r="AO19" s="316">
        <v>10430</v>
      </c>
      <c r="AP19" s="316">
        <v>113973</v>
      </c>
      <c r="AQ19" s="316">
        <v>2299</v>
      </c>
      <c r="AR19" s="316">
        <v>0</v>
      </c>
      <c r="AS19" s="316">
        <v>527</v>
      </c>
      <c r="AT19" s="316">
        <v>18646</v>
      </c>
      <c r="AU19" s="316">
        <v>-24882</v>
      </c>
      <c r="AV19" s="315">
        <v>120993</v>
      </c>
      <c r="AW19" s="315">
        <v>4231660</v>
      </c>
      <c r="AX19" s="316">
        <v>25389</v>
      </c>
      <c r="AY19" s="315">
        <v>25389</v>
      </c>
      <c r="AZ19" s="315">
        <v>146382</v>
      </c>
      <c r="BA19" s="316">
        <v>4257049</v>
      </c>
      <c r="BB19" s="317">
        <v>-870830</v>
      </c>
      <c r="BC19" s="316">
        <v>-17017</v>
      </c>
      <c r="BD19" s="316">
        <v>-88751</v>
      </c>
      <c r="BE19" s="315">
        <v>-976598</v>
      </c>
      <c r="BF19" s="315">
        <v>-830216</v>
      </c>
      <c r="BG19" s="316">
        <v>-614883</v>
      </c>
      <c r="BH19" s="371">
        <v>-302010</v>
      </c>
      <c r="BI19" s="319">
        <v>2363558</v>
      </c>
    </row>
    <row r="20" spans="1:61" s="288" customFormat="1" ht="12">
      <c r="A20" s="313" t="s">
        <v>220</v>
      </c>
      <c r="B20" s="314" t="s">
        <v>15</v>
      </c>
      <c r="C20" s="372">
        <f t="shared" si="2"/>
        <v>2.9128515934745386E-2</v>
      </c>
      <c r="D20" s="373">
        <f t="shared" si="3"/>
        <v>1.2003447444155256E-4</v>
      </c>
      <c r="E20" s="374">
        <f t="shared" si="4"/>
        <v>2.4023785292781649E-2</v>
      </c>
      <c r="F20" s="374">
        <f t="shared" si="5"/>
        <v>1.4908597013190957E-4</v>
      </c>
      <c r="G20" s="374">
        <f t="shared" si="6"/>
        <v>4.335203814258699E-4</v>
      </c>
      <c r="H20" s="374">
        <f t="shared" si="7"/>
        <v>3.4681630514069594E-5</v>
      </c>
      <c r="I20" s="374">
        <f t="shared" si="8"/>
        <v>1.4356843800467122E-3</v>
      </c>
      <c r="J20" s="375">
        <f t="shared" si="9"/>
        <v>2.9317238054036234E-3</v>
      </c>
      <c r="K20" s="321"/>
      <c r="L20" s="376" t="s">
        <v>220</v>
      </c>
      <c r="M20" s="377" t="s">
        <v>15</v>
      </c>
      <c r="N20" s="378">
        <v>107235</v>
      </c>
      <c r="O20" s="379">
        <v>868</v>
      </c>
      <c r="P20" s="379">
        <v>6189</v>
      </c>
      <c r="Q20" s="379">
        <v>16</v>
      </c>
      <c r="R20" s="379">
        <v>0</v>
      </c>
      <c r="S20" s="379">
        <v>394</v>
      </c>
      <c r="T20" s="379">
        <v>12454</v>
      </c>
      <c r="U20" s="379">
        <v>0</v>
      </c>
      <c r="V20" s="378">
        <v>19921</v>
      </c>
      <c r="W20" s="378">
        <v>127156</v>
      </c>
      <c r="X20" s="379">
        <v>2186</v>
      </c>
      <c r="Y20" s="379">
        <v>2186</v>
      </c>
      <c r="Z20" s="380">
        <v>22107</v>
      </c>
      <c r="AA20" s="381">
        <v>129342</v>
      </c>
      <c r="AB20" s="316"/>
      <c r="AC20" s="367">
        <v>533</v>
      </c>
      <c r="AD20" s="364">
        <v>106675</v>
      </c>
      <c r="AE20" s="364">
        <v>662</v>
      </c>
      <c r="AF20" s="364">
        <v>1925</v>
      </c>
      <c r="AG20" s="364">
        <v>154</v>
      </c>
      <c r="AH20" s="364">
        <v>6375</v>
      </c>
      <c r="AI20" s="368">
        <v>13018</v>
      </c>
      <c r="AJ20" s="369"/>
      <c r="AK20" s="370"/>
      <c r="AL20" s="322" t="s">
        <v>220</v>
      </c>
      <c r="AM20" s="323" t="s">
        <v>15</v>
      </c>
      <c r="AN20" s="324">
        <v>3360014</v>
      </c>
      <c r="AO20" s="325">
        <v>57786</v>
      </c>
      <c r="AP20" s="325">
        <v>490487</v>
      </c>
      <c r="AQ20" s="325">
        <v>1200</v>
      </c>
      <c r="AR20" s="325">
        <v>0</v>
      </c>
      <c r="AS20" s="325">
        <v>15402</v>
      </c>
      <c r="AT20" s="325">
        <v>493997</v>
      </c>
      <c r="AU20" s="325">
        <v>-56452</v>
      </c>
      <c r="AV20" s="324">
        <v>1002420</v>
      </c>
      <c r="AW20" s="324">
        <v>4362434</v>
      </c>
      <c r="AX20" s="325">
        <v>77957</v>
      </c>
      <c r="AY20" s="324">
        <v>77957</v>
      </c>
      <c r="AZ20" s="324">
        <v>1080377</v>
      </c>
      <c r="BA20" s="325">
        <v>4440391</v>
      </c>
      <c r="BB20" s="326">
        <v>-659004</v>
      </c>
      <c r="BC20" s="325">
        <v>-1812</v>
      </c>
      <c r="BD20" s="325">
        <v>-65917</v>
      </c>
      <c r="BE20" s="324">
        <v>-726733</v>
      </c>
      <c r="BF20" s="324">
        <v>353644</v>
      </c>
      <c r="BG20" s="325">
        <v>-1843406</v>
      </c>
      <c r="BH20" s="382">
        <v>-129342</v>
      </c>
      <c r="BI20" s="328">
        <v>1740910</v>
      </c>
    </row>
    <row r="21" spans="1:61" s="288" customFormat="1" ht="12">
      <c r="A21" s="313" t="s">
        <v>221</v>
      </c>
      <c r="B21" s="314" t="s">
        <v>16</v>
      </c>
      <c r="C21" s="372">
        <f t="shared" si="2"/>
        <v>8.1376857739627995E-2</v>
      </c>
      <c r="D21" s="373">
        <f t="shared" si="3"/>
        <v>2.1883550629711425E-3</v>
      </c>
      <c r="E21" s="374">
        <f t="shared" si="4"/>
        <v>5.5858944070101522E-2</v>
      </c>
      <c r="F21" s="374">
        <f t="shared" si="5"/>
        <v>8.8514728208975344E-4</v>
      </c>
      <c r="G21" s="374">
        <f t="shared" si="6"/>
        <v>3.2139849348467421E-3</v>
      </c>
      <c r="H21" s="374">
        <f t="shared" si="7"/>
        <v>0</v>
      </c>
      <c r="I21" s="374">
        <f t="shared" si="8"/>
        <v>4.8136680289436922E-3</v>
      </c>
      <c r="J21" s="375">
        <f t="shared" si="9"/>
        <v>1.4416758360675144E-2</v>
      </c>
      <c r="K21" s="321"/>
      <c r="L21" s="361" t="s">
        <v>221</v>
      </c>
      <c r="M21" s="362" t="s">
        <v>16</v>
      </c>
      <c r="N21" s="363">
        <v>433279</v>
      </c>
      <c r="O21" s="364">
        <v>1016</v>
      </c>
      <c r="P21" s="364">
        <v>4379</v>
      </c>
      <c r="Q21" s="364">
        <v>0</v>
      </c>
      <c r="R21" s="364">
        <v>0</v>
      </c>
      <c r="S21" s="364">
        <v>0</v>
      </c>
      <c r="T21" s="364">
        <v>0</v>
      </c>
      <c r="U21" s="364">
        <v>716</v>
      </c>
      <c r="V21" s="363">
        <v>6111</v>
      </c>
      <c r="W21" s="363">
        <v>439390</v>
      </c>
      <c r="X21" s="364">
        <v>17072</v>
      </c>
      <c r="Y21" s="364">
        <v>17072</v>
      </c>
      <c r="Z21" s="365">
        <v>23183</v>
      </c>
      <c r="AA21" s="366">
        <v>456462</v>
      </c>
      <c r="AB21" s="316"/>
      <c r="AC21" s="367">
        <v>12275</v>
      </c>
      <c r="AD21" s="364">
        <v>313326</v>
      </c>
      <c r="AE21" s="364">
        <v>4965</v>
      </c>
      <c r="AF21" s="364">
        <v>18028</v>
      </c>
      <c r="AG21" s="364">
        <v>0</v>
      </c>
      <c r="AH21" s="364">
        <v>27001</v>
      </c>
      <c r="AI21" s="368">
        <v>80867</v>
      </c>
      <c r="AJ21" s="369"/>
      <c r="AK21" s="370"/>
      <c r="AL21" s="313" t="s">
        <v>221</v>
      </c>
      <c r="AM21" s="314" t="s">
        <v>16</v>
      </c>
      <c r="AN21" s="315">
        <v>5401317</v>
      </c>
      <c r="AO21" s="316">
        <v>-11806</v>
      </c>
      <c r="AP21" s="316">
        <v>16138</v>
      </c>
      <c r="AQ21" s="316">
        <v>0</v>
      </c>
      <c r="AR21" s="316">
        <v>0</v>
      </c>
      <c r="AS21" s="316">
        <v>0</v>
      </c>
      <c r="AT21" s="316">
        <v>0</v>
      </c>
      <c r="AU21" s="316">
        <v>-71592</v>
      </c>
      <c r="AV21" s="315">
        <v>-67260</v>
      </c>
      <c r="AW21" s="315">
        <v>5334057</v>
      </c>
      <c r="AX21" s="316">
        <v>275179</v>
      </c>
      <c r="AY21" s="315">
        <v>275179</v>
      </c>
      <c r="AZ21" s="315">
        <v>207919</v>
      </c>
      <c r="BA21" s="316">
        <v>5609236</v>
      </c>
      <c r="BB21" s="317">
        <v>-272050</v>
      </c>
      <c r="BC21" s="316">
        <v>0</v>
      </c>
      <c r="BD21" s="316">
        <v>-27168</v>
      </c>
      <c r="BE21" s="315">
        <v>-299218</v>
      </c>
      <c r="BF21" s="315">
        <v>-91299</v>
      </c>
      <c r="BG21" s="316">
        <v>-1038707</v>
      </c>
      <c r="BH21" s="371">
        <v>-456462</v>
      </c>
      <c r="BI21" s="319">
        <v>3814849</v>
      </c>
    </row>
    <row r="22" spans="1:61" s="288" customFormat="1" ht="12">
      <c r="A22" s="313" t="s">
        <v>222</v>
      </c>
      <c r="B22" s="314" t="s">
        <v>17</v>
      </c>
      <c r="C22" s="372">
        <f t="shared" si="2"/>
        <v>8.7663232603499952E-2</v>
      </c>
      <c r="D22" s="373">
        <f t="shared" si="3"/>
        <v>6.5155319541463491E-4</v>
      </c>
      <c r="E22" s="374">
        <f t="shared" si="4"/>
        <v>6.4019262829385609E-2</v>
      </c>
      <c r="F22" s="374">
        <f t="shared" si="5"/>
        <v>1.9643694726719208E-3</v>
      </c>
      <c r="G22" s="374">
        <f t="shared" si="6"/>
        <v>2.1205202993102214E-3</v>
      </c>
      <c r="H22" s="374">
        <f t="shared" si="7"/>
        <v>0</v>
      </c>
      <c r="I22" s="374">
        <f t="shared" si="8"/>
        <v>3.9798644698015593E-3</v>
      </c>
      <c r="J22" s="375">
        <f t="shared" si="9"/>
        <v>1.4927662336916017E-2</v>
      </c>
      <c r="K22" s="321"/>
      <c r="L22" s="361" t="s">
        <v>222</v>
      </c>
      <c r="M22" s="362" t="s">
        <v>17</v>
      </c>
      <c r="N22" s="363">
        <v>376734</v>
      </c>
      <c r="O22" s="364">
        <v>12171</v>
      </c>
      <c r="P22" s="364">
        <v>38930</v>
      </c>
      <c r="Q22" s="364">
        <v>0</v>
      </c>
      <c r="R22" s="364">
        <v>0</v>
      </c>
      <c r="S22" s="364">
        <v>0</v>
      </c>
      <c r="T22" s="364">
        <v>0</v>
      </c>
      <c r="U22" s="364">
        <v>716</v>
      </c>
      <c r="V22" s="363">
        <v>51817</v>
      </c>
      <c r="W22" s="363">
        <v>428551</v>
      </c>
      <c r="X22" s="364">
        <v>13833</v>
      </c>
      <c r="Y22" s="364">
        <v>13833</v>
      </c>
      <c r="Z22" s="365">
        <v>65650</v>
      </c>
      <c r="AA22" s="366">
        <v>442384</v>
      </c>
      <c r="AB22" s="316"/>
      <c r="AC22" s="367">
        <v>3288</v>
      </c>
      <c r="AD22" s="364">
        <v>323067</v>
      </c>
      <c r="AE22" s="364">
        <v>9913</v>
      </c>
      <c r="AF22" s="364">
        <v>10701</v>
      </c>
      <c r="AG22" s="364">
        <v>0</v>
      </c>
      <c r="AH22" s="364">
        <v>20084</v>
      </c>
      <c r="AI22" s="368">
        <v>75331</v>
      </c>
      <c r="AJ22" s="369"/>
      <c r="AK22" s="370"/>
      <c r="AL22" s="313" t="s">
        <v>222</v>
      </c>
      <c r="AM22" s="314" t="s">
        <v>17</v>
      </c>
      <c r="AN22" s="315">
        <v>4089719</v>
      </c>
      <c r="AO22" s="316">
        <v>191471</v>
      </c>
      <c r="AP22" s="316">
        <v>622521</v>
      </c>
      <c r="AQ22" s="316">
        <v>0</v>
      </c>
      <c r="AR22" s="316">
        <v>0</v>
      </c>
      <c r="AS22" s="316">
        <v>0</v>
      </c>
      <c r="AT22" s="316">
        <v>0</v>
      </c>
      <c r="AU22" s="316">
        <v>-21101</v>
      </c>
      <c r="AV22" s="315">
        <v>792891</v>
      </c>
      <c r="AW22" s="315">
        <v>4882610</v>
      </c>
      <c r="AX22" s="316">
        <v>163793</v>
      </c>
      <c r="AY22" s="315">
        <v>163793</v>
      </c>
      <c r="AZ22" s="315">
        <v>956684</v>
      </c>
      <c r="BA22" s="316">
        <v>5046403</v>
      </c>
      <c r="BB22" s="317">
        <v>-156401</v>
      </c>
      <c r="BC22" s="316">
        <v>-44</v>
      </c>
      <c r="BD22" s="316">
        <v>-15602</v>
      </c>
      <c r="BE22" s="315">
        <v>-172047</v>
      </c>
      <c r="BF22" s="315">
        <v>784637</v>
      </c>
      <c r="BG22" s="316">
        <v>-911133</v>
      </c>
      <c r="BH22" s="371">
        <v>-442384</v>
      </c>
      <c r="BI22" s="319">
        <v>3520839</v>
      </c>
    </row>
    <row r="23" spans="1:61" s="288" customFormat="1" ht="12">
      <c r="A23" s="313" t="s">
        <v>223</v>
      </c>
      <c r="B23" s="314" t="s">
        <v>175</v>
      </c>
      <c r="C23" s="372">
        <f t="shared" si="2"/>
        <v>4.8159365973106855E-2</v>
      </c>
      <c r="D23" s="373">
        <f t="shared" si="3"/>
        <v>5.8955514098514451E-5</v>
      </c>
      <c r="E23" s="374">
        <f t="shared" si="4"/>
        <v>3.4015402181654157E-2</v>
      </c>
      <c r="F23" s="374">
        <f t="shared" si="5"/>
        <v>0</v>
      </c>
      <c r="G23" s="374">
        <f t="shared" si="6"/>
        <v>0</v>
      </c>
      <c r="H23" s="374">
        <f t="shared" si="7"/>
        <v>0</v>
      </c>
      <c r="I23" s="374">
        <f t="shared" si="8"/>
        <v>1.7639489818275524E-3</v>
      </c>
      <c r="J23" s="375">
        <f t="shared" si="9"/>
        <v>1.2321059295526626E-2</v>
      </c>
      <c r="K23" s="321"/>
      <c r="L23" s="361" t="s">
        <v>223</v>
      </c>
      <c r="M23" s="362" t="s">
        <v>175</v>
      </c>
      <c r="N23" s="363">
        <v>221034</v>
      </c>
      <c r="O23" s="364">
        <v>727</v>
      </c>
      <c r="P23" s="364">
        <v>1925</v>
      </c>
      <c r="Q23" s="364">
        <v>0</v>
      </c>
      <c r="R23" s="364">
        <v>0</v>
      </c>
      <c r="S23" s="364">
        <v>0</v>
      </c>
      <c r="T23" s="364">
        <v>0</v>
      </c>
      <c r="U23" s="364">
        <v>0</v>
      </c>
      <c r="V23" s="363">
        <v>2652</v>
      </c>
      <c r="W23" s="363">
        <v>223686</v>
      </c>
      <c r="X23" s="364">
        <v>955</v>
      </c>
      <c r="Y23" s="364">
        <v>955</v>
      </c>
      <c r="Z23" s="365">
        <v>3607</v>
      </c>
      <c r="AA23" s="366">
        <v>224641</v>
      </c>
      <c r="AB23" s="316"/>
      <c r="AC23" s="367">
        <v>275</v>
      </c>
      <c r="AD23" s="364">
        <v>158666</v>
      </c>
      <c r="AE23" s="364">
        <v>0</v>
      </c>
      <c r="AF23" s="364">
        <v>0</v>
      </c>
      <c r="AG23" s="364">
        <v>0</v>
      </c>
      <c r="AH23" s="364">
        <v>8228</v>
      </c>
      <c r="AI23" s="368">
        <v>57472</v>
      </c>
      <c r="AJ23" s="369"/>
      <c r="AK23" s="370"/>
      <c r="AL23" s="313" t="s">
        <v>223</v>
      </c>
      <c r="AM23" s="314" t="s">
        <v>175</v>
      </c>
      <c r="AN23" s="315">
        <v>4525240</v>
      </c>
      <c r="AO23" s="316">
        <v>35559</v>
      </c>
      <c r="AP23" s="316">
        <v>94187</v>
      </c>
      <c r="AQ23" s="316">
        <v>0</v>
      </c>
      <c r="AR23" s="316">
        <v>0</v>
      </c>
      <c r="AS23" s="316">
        <v>0</v>
      </c>
      <c r="AT23" s="316">
        <v>0</v>
      </c>
      <c r="AU23" s="316">
        <v>-13574</v>
      </c>
      <c r="AV23" s="315">
        <v>116172</v>
      </c>
      <c r="AW23" s="315">
        <v>4641412</v>
      </c>
      <c r="AX23" s="316">
        <v>23122</v>
      </c>
      <c r="AY23" s="315">
        <v>23122</v>
      </c>
      <c r="AZ23" s="315">
        <v>139294</v>
      </c>
      <c r="BA23" s="316">
        <v>4664534</v>
      </c>
      <c r="BB23" s="317">
        <v>-77445</v>
      </c>
      <c r="BC23" s="316">
        <v>0</v>
      </c>
      <c r="BD23" s="316">
        <v>-7683</v>
      </c>
      <c r="BE23" s="315">
        <v>-85128</v>
      </c>
      <c r="BF23" s="315">
        <v>54166</v>
      </c>
      <c r="BG23" s="316">
        <v>-267236</v>
      </c>
      <c r="BH23" s="371">
        <v>-224641</v>
      </c>
      <c r="BI23" s="319">
        <v>4087529</v>
      </c>
    </row>
    <row r="24" spans="1:61" s="288" customFormat="1" ht="12">
      <c r="A24" s="313" t="s">
        <v>224</v>
      </c>
      <c r="B24" s="314" t="s">
        <v>18</v>
      </c>
      <c r="C24" s="372">
        <f t="shared" si="2"/>
        <v>4.6853075116596872E-2</v>
      </c>
      <c r="D24" s="373">
        <f t="shared" si="3"/>
        <v>3.5904143264859002E-4</v>
      </c>
      <c r="E24" s="374">
        <f t="shared" si="4"/>
        <v>2.1487530637591637E-2</v>
      </c>
      <c r="F24" s="374">
        <f t="shared" si="5"/>
        <v>1.443493106770862E-3</v>
      </c>
      <c r="G24" s="374">
        <f t="shared" si="6"/>
        <v>1.6453623204334876E-2</v>
      </c>
      <c r="H24" s="374">
        <f t="shared" si="7"/>
        <v>0</v>
      </c>
      <c r="I24" s="374">
        <f t="shared" si="8"/>
        <v>1.5863769422126478E-3</v>
      </c>
      <c r="J24" s="375">
        <f t="shared" si="9"/>
        <v>5.5230097930382598E-3</v>
      </c>
      <c r="K24" s="321"/>
      <c r="L24" s="361" t="s">
        <v>224</v>
      </c>
      <c r="M24" s="362" t="s">
        <v>18</v>
      </c>
      <c r="N24" s="363">
        <v>24563</v>
      </c>
      <c r="O24" s="364">
        <v>0</v>
      </c>
      <c r="P24" s="364">
        <v>495</v>
      </c>
      <c r="Q24" s="364">
        <v>0</v>
      </c>
      <c r="R24" s="364">
        <v>0</v>
      </c>
      <c r="S24" s="364">
        <v>0</v>
      </c>
      <c r="T24" s="364">
        <v>0</v>
      </c>
      <c r="U24" s="364">
        <v>80</v>
      </c>
      <c r="V24" s="363">
        <v>575</v>
      </c>
      <c r="W24" s="363">
        <v>25138</v>
      </c>
      <c r="X24" s="364">
        <v>439</v>
      </c>
      <c r="Y24" s="364">
        <v>439</v>
      </c>
      <c r="Z24" s="365">
        <v>1014</v>
      </c>
      <c r="AA24" s="366">
        <v>25577</v>
      </c>
      <c r="AB24" s="316"/>
      <c r="AC24" s="367">
        <v>196</v>
      </c>
      <c r="AD24" s="364">
        <v>11730</v>
      </c>
      <c r="AE24" s="364">
        <v>788</v>
      </c>
      <c r="AF24" s="364">
        <v>8982</v>
      </c>
      <c r="AG24" s="364">
        <v>0</v>
      </c>
      <c r="AH24" s="364">
        <v>866</v>
      </c>
      <c r="AI24" s="368">
        <v>3015</v>
      </c>
      <c r="AJ24" s="369"/>
      <c r="AK24" s="370"/>
      <c r="AL24" s="313" t="s">
        <v>224</v>
      </c>
      <c r="AM24" s="314" t="s">
        <v>18</v>
      </c>
      <c r="AN24" s="315">
        <v>520926</v>
      </c>
      <c r="AO24" s="316">
        <v>0</v>
      </c>
      <c r="AP24" s="316">
        <v>15405</v>
      </c>
      <c r="AQ24" s="316">
        <v>0</v>
      </c>
      <c r="AR24" s="316">
        <v>0</v>
      </c>
      <c r="AS24" s="316">
        <v>0</v>
      </c>
      <c r="AT24" s="316">
        <v>0</v>
      </c>
      <c r="AU24" s="316">
        <v>-2012</v>
      </c>
      <c r="AV24" s="315">
        <v>13393</v>
      </c>
      <c r="AW24" s="315">
        <v>534319</v>
      </c>
      <c r="AX24" s="316">
        <v>11579</v>
      </c>
      <c r="AY24" s="315">
        <v>11579</v>
      </c>
      <c r="AZ24" s="315">
        <v>24972</v>
      </c>
      <c r="BA24" s="316">
        <v>545898</v>
      </c>
      <c r="BB24" s="317">
        <v>-79803</v>
      </c>
      <c r="BC24" s="316">
        <v>-27</v>
      </c>
      <c r="BD24" s="316">
        <v>-7983</v>
      </c>
      <c r="BE24" s="315">
        <v>-87813</v>
      </c>
      <c r="BF24" s="315">
        <v>-62841</v>
      </c>
      <c r="BG24" s="316">
        <v>-117043</v>
      </c>
      <c r="BH24" s="371">
        <v>-25577</v>
      </c>
      <c r="BI24" s="319">
        <v>315465</v>
      </c>
    </row>
    <row r="25" spans="1:61" s="288" customFormat="1" ht="12">
      <c r="A25" s="313" t="s">
        <v>225</v>
      </c>
      <c r="B25" s="314" t="s">
        <v>176</v>
      </c>
      <c r="C25" s="372">
        <f t="shared" si="2"/>
        <v>4.7256918304920001E-2</v>
      </c>
      <c r="D25" s="373">
        <f t="shared" si="3"/>
        <v>7.2750597966437646E-4</v>
      </c>
      <c r="E25" s="374">
        <f t="shared" si="4"/>
        <v>3.0872101887763369E-2</v>
      </c>
      <c r="F25" s="374">
        <f t="shared" si="5"/>
        <v>4.1527101458942815E-3</v>
      </c>
      <c r="G25" s="374">
        <f t="shared" si="6"/>
        <v>1.5616215134506713E-3</v>
      </c>
      <c r="H25" s="374">
        <f t="shared" si="7"/>
        <v>8.6359694679766335E-6</v>
      </c>
      <c r="I25" s="374">
        <f t="shared" si="8"/>
        <v>2.7176502539570609E-3</v>
      </c>
      <c r="J25" s="375">
        <f t="shared" si="9"/>
        <v>7.2166925547222675E-3</v>
      </c>
      <c r="K25" s="321"/>
      <c r="L25" s="376" t="s">
        <v>225</v>
      </c>
      <c r="M25" s="377" t="s">
        <v>176</v>
      </c>
      <c r="N25" s="378">
        <v>126136</v>
      </c>
      <c r="O25" s="379">
        <v>0</v>
      </c>
      <c r="P25" s="379">
        <v>312</v>
      </c>
      <c r="Q25" s="379">
        <v>0</v>
      </c>
      <c r="R25" s="379">
        <v>0</v>
      </c>
      <c r="S25" s="379">
        <v>0</v>
      </c>
      <c r="T25" s="379">
        <v>0</v>
      </c>
      <c r="U25" s="379">
        <v>258</v>
      </c>
      <c r="V25" s="378">
        <v>570</v>
      </c>
      <c r="W25" s="378">
        <v>126706</v>
      </c>
      <c r="X25" s="379">
        <v>31985</v>
      </c>
      <c r="Y25" s="379">
        <v>31985</v>
      </c>
      <c r="Z25" s="380">
        <v>32555</v>
      </c>
      <c r="AA25" s="381">
        <v>158691</v>
      </c>
      <c r="AB25" s="316"/>
      <c r="AC25" s="367">
        <v>2443</v>
      </c>
      <c r="AD25" s="364">
        <v>103670</v>
      </c>
      <c r="AE25" s="364">
        <v>13945</v>
      </c>
      <c r="AF25" s="364">
        <v>5244</v>
      </c>
      <c r="AG25" s="364">
        <v>29</v>
      </c>
      <c r="AH25" s="364">
        <v>9126</v>
      </c>
      <c r="AI25" s="368">
        <v>24234</v>
      </c>
      <c r="AJ25" s="369"/>
      <c r="AK25" s="370"/>
      <c r="AL25" s="322" t="s">
        <v>225</v>
      </c>
      <c r="AM25" s="323" t="s">
        <v>176</v>
      </c>
      <c r="AN25" s="324">
        <v>2624876</v>
      </c>
      <c r="AO25" s="325">
        <v>39</v>
      </c>
      <c r="AP25" s="325">
        <v>28079</v>
      </c>
      <c r="AQ25" s="325">
        <v>0</v>
      </c>
      <c r="AR25" s="325">
        <v>0</v>
      </c>
      <c r="AS25" s="325">
        <v>0</v>
      </c>
      <c r="AT25" s="325">
        <v>0</v>
      </c>
      <c r="AU25" s="325">
        <v>-17955</v>
      </c>
      <c r="AV25" s="324">
        <v>10163</v>
      </c>
      <c r="AW25" s="324">
        <v>2635039</v>
      </c>
      <c r="AX25" s="325">
        <v>723009</v>
      </c>
      <c r="AY25" s="324">
        <v>723009</v>
      </c>
      <c r="AZ25" s="324">
        <v>733172</v>
      </c>
      <c r="BA25" s="325">
        <v>3358048</v>
      </c>
      <c r="BB25" s="326">
        <v>-512445</v>
      </c>
      <c r="BC25" s="325">
        <v>-7061</v>
      </c>
      <c r="BD25" s="325">
        <v>-51913</v>
      </c>
      <c r="BE25" s="324">
        <v>-571419</v>
      </c>
      <c r="BF25" s="324">
        <v>161753</v>
      </c>
      <c r="BG25" s="325">
        <v>-439361</v>
      </c>
      <c r="BH25" s="382">
        <v>-158691</v>
      </c>
      <c r="BI25" s="328">
        <v>2188577</v>
      </c>
    </row>
    <row r="26" spans="1:61" s="288" customFormat="1" ht="12">
      <c r="A26" s="313" t="s">
        <v>226</v>
      </c>
      <c r="B26" s="314" t="s">
        <v>385</v>
      </c>
      <c r="C26" s="372">
        <f t="shared" si="2"/>
        <v>5.1033522141139931E-2</v>
      </c>
      <c r="D26" s="373">
        <f t="shared" si="3"/>
        <v>3.5021875372661569E-4</v>
      </c>
      <c r="E26" s="374">
        <f t="shared" si="4"/>
        <v>3.5998941364071016E-2</v>
      </c>
      <c r="F26" s="374">
        <f t="shared" si="5"/>
        <v>5.3512538939670612E-3</v>
      </c>
      <c r="G26" s="374">
        <f t="shared" si="6"/>
        <v>4.6858382618864908E-4</v>
      </c>
      <c r="H26" s="374">
        <f t="shared" si="7"/>
        <v>0</v>
      </c>
      <c r="I26" s="374">
        <f t="shared" si="8"/>
        <v>2.7911104727376865E-3</v>
      </c>
      <c r="J26" s="375">
        <f t="shared" si="9"/>
        <v>6.0734138304489047E-3</v>
      </c>
      <c r="K26" s="321"/>
      <c r="L26" s="361" t="s">
        <v>226</v>
      </c>
      <c r="M26" s="362" t="s">
        <v>385</v>
      </c>
      <c r="N26" s="363">
        <v>79607</v>
      </c>
      <c r="O26" s="364">
        <v>0</v>
      </c>
      <c r="P26" s="364">
        <v>0</v>
      </c>
      <c r="Q26" s="364">
        <v>0</v>
      </c>
      <c r="R26" s="364">
        <v>0</v>
      </c>
      <c r="S26" s="364">
        <v>0</v>
      </c>
      <c r="T26" s="364">
        <v>0</v>
      </c>
      <c r="U26" s="364">
        <v>4140</v>
      </c>
      <c r="V26" s="363">
        <v>4140</v>
      </c>
      <c r="W26" s="363">
        <v>83747</v>
      </c>
      <c r="X26" s="364">
        <v>31371</v>
      </c>
      <c r="Y26" s="364">
        <v>31371</v>
      </c>
      <c r="Z26" s="365">
        <v>35511</v>
      </c>
      <c r="AA26" s="366">
        <v>115118</v>
      </c>
      <c r="AB26" s="316"/>
      <c r="AC26" s="367">
        <v>790</v>
      </c>
      <c r="AD26" s="364">
        <v>81204</v>
      </c>
      <c r="AE26" s="364">
        <v>12071</v>
      </c>
      <c r="AF26" s="364">
        <v>1057</v>
      </c>
      <c r="AG26" s="364">
        <v>0</v>
      </c>
      <c r="AH26" s="364">
        <v>6296</v>
      </c>
      <c r="AI26" s="368">
        <v>13700</v>
      </c>
      <c r="AJ26" s="369"/>
      <c r="AK26" s="370"/>
      <c r="AL26" s="313" t="s">
        <v>226</v>
      </c>
      <c r="AM26" s="314" t="s">
        <v>385</v>
      </c>
      <c r="AN26" s="315">
        <v>1927411</v>
      </c>
      <c r="AO26" s="316">
        <v>0</v>
      </c>
      <c r="AP26" s="316">
        <v>0</v>
      </c>
      <c r="AQ26" s="316">
        <v>0</v>
      </c>
      <c r="AR26" s="316">
        <v>0</v>
      </c>
      <c r="AS26" s="316">
        <v>0</v>
      </c>
      <c r="AT26" s="316">
        <v>0</v>
      </c>
      <c r="AU26" s="316">
        <v>19204</v>
      </c>
      <c r="AV26" s="315">
        <v>19204</v>
      </c>
      <c r="AW26" s="315">
        <v>1946615</v>
      </c>
      <c r="AX26" s="316">
        <v>309118</v>
      </c>
      <c r="AY26" s="315">
        <v>309118</v>
      </c>
      <c r="AZ26" s="315">
        <v>328322</v>
      </c>
      <c r="BA26" s="316">
        <v>2255733</v>
      </c>
      <c r="BB26" s="317">
        <v>-22050</v>
      </c>
      <c r="BC26" s="316">
        <v>0</v>
      </c>
      <c r="BD26" s="316">
        <v>-2205</v>
      </c>
      <c r="BE26" s="315">
        <v>-24255</v>
      </c>
      <c r="BF26" s="315">
        <v>304067</v>
      </c>
      <c r="BG26" s="316">
        <v>-53069</v>
      </c>
      <c r="BH26" s="371">
        <v>-115118</v>
      </c>
      <c r="BI26" s="319">
        <v>2063291</v>
      </c>
    </row>
    <row r="27" spans="1:61" s="288" customFormat="1" ht="12">
      <c r="A27" s="313" t="s">
        <v>227</v>
      </c>
      <c r="B27" s="314" t="s">
        <v>386</v>
      </c>
      <c r="C27" s="372">
        <f t="shared" si="2"/>
        <v>3.5090380038475595E-2</v>
      </c>
      <c r="D27" s="373">
        <f t="shared" si="3"/>
        <v>3.8263022304562213E-4</v>
      </c>
      <c r="E27" s="374">
        <f t="shared" si="4"/>
        <v>2.4031576259375326E-2</v>
      </c>
      <c r="F27" s="374">
        <f t="shared" si="5"/>
        <v>3.5443713431765229E-3</v>
      </c>
      <c r="G27" s="374">
        <f t="shared" si="6"/>
        <v>4.044325149570536E-4</v>
      </c>
      <c r="H27" s="374">
        <f t="shared" si="7"/>
        <v>1.2808846497965983E-5</v>
      </c>
      <c r="I27" s="374">
        <f t="shared" si="8"/>
        <v>2.0319736061454119E-3</v>
      </c>
      <c r="J27" s="375">
        <f t="shared" si="9"/>
        <v>4.6825872452776916E-3</v>
      </c>
      <c r="K27" s="321"/>
      <c r="L27" s="361" t="s">
        <v>227</v>
      </c>
      <c r="M27" s="362" t="s">
        <v>386</v>
      </c>
      <c r="N27" s="363">
        <v>163907</v>
      </c>
      <c r="O27" s="364">
        <v>0</v>
      </c>
      <c r="P27" s="364">
        <v>1</v>
      </c>
      <c r="Q27" s="364">
        <v>0</v>
      </c>
      <c r="R27" s="364">
        <v>0</v>
      </c>
      <c r="S27" s="364">
        <v>0</v>
      </c>
      <c r="T27" s="364">
        <v>0</v>
      </c>
      <c r="U27" s="364">
        <v>661</v>
      </c>
      <c r="V27" s="363">
        <v>662</v>
      </c>
      <c r="W27" s="363">
        <v>164569</v>
      </c>
      <c r="X27" s="364">
        <v>92948</v>
      </c>
      <c r="Y27" s="364">
        <v>92948</v>
      </c>
      <c r="Z27" s="365">
        <v>93610</v>
      </c>
      <c r="AA27" s="366">
        <v>257517</v>
      </c>
      <c r="AB27" s="316"/>
      <c r="AC27" s="367">
        <v>2808</v>
      </c>
      <c r="AD27" s="364">
        <v>176360</v>
      </c>
      <c r="AE27" s="364">
        <v>26011</v>
      </c>
      <c r="AF27" s="364">
        <v>2968</v>
      </c>
      <c r="AG27" s="364">
        <v>94</v>
      </c>
      <c r="AH27" s="364">
        <v>14912</v>
      </c>
      <c r="AI27" s="368">
        <v>34364</v>
      </c>
      <c r="AJ27" s="369"/>
      <c r="AK27" s="370"/>
      <c r="AL27" s="313" t="s">
        <v>227</v>
      </c>
      <c r="AM27" s="314" t="s">
        <v>386</v>
      </c>
      <c r="AN27" s="315">
        <v>5773982</v>
      </c>
      <c r="AO27" s="316">
        <v>0</v>
      </c>
      <c r="AP27" s="316">
        <v>338</v>
      </c>
      <c r="AQ27" s="316">
        <v>0</v>
      </c>
      <c r="AR27" s="316">
        <v>0</v>
      </c>
      <c r="AS27" s="316">
        <v>0</v>
      </c>
      <c r="AT27" s="316">
        <v>0</v>
      </c>
      <c r="AU27" s="316">
        <v>-52905</v>
      </c>
      <c r="AV27" s="315">
        <v>-52567</v>
      </c>
      <c r="AW27" s="315">
        <v>5721415</v>
      </c>
      <c r="AX27" s="316">
        <v>1617263</v>
      </c>
      <c r="AY27" s="315">
        <v>1617263</v>
      </c>
      <c r="AZ27" s="315">
        <v>1564696</v>
      </c>
      <c r="BA27" s="316">
        <v>7338678</v>
      </c>
      <c r="BB27" s="317">
        <v>-1678650</v>
      </c>
      <c r="BC27" s="316">
        <v>-17370</v>
      </c>
      <c r="BD27" s="316">
        <v>-169603</v>
      </c>
      <c r="BE27" s="315">
        <v>-1865623</v>
      </c>
      <c r="BF27" s="315">
        <v>-300927</v>
      </c>
      <c r="BG27" s="316">
        <v>-652237</v>
      </c>
      <c r="BH27" s="371">
        <v>-257517</v>
      </c>
      <c r="BI27" s="319">
        <v>4563301</v>
      </c>
    </row>
    <row r="28" spans="1:61" s="288" customFormat="1" ht="12">
      <c r="A28" s="313" t="s">
        <v>228</v>
      </c>
      <c r="B28" s="314" t="s">
        <v>19</v>
      </c>
      <c r="C28" s="372">
        <f t="shared" si="2"/>
        <v>3.67038848199919E-2</v>
      </c>
      <c r="D28" s="373">
        <f t="shared" si="3"/>
        <v>1.6732132775071118E-4</v>
      </c>
      <c r="E28" s="374">
        <f t="shared" si="4"/>
        <v>2.5328152524434058E-2</v>
      </c>
      <c r="F28" s="374">
        <f t="shared" si="5"/>
        <v>1.7034702988001882E-4</v>
      </c>
      <c r="G28" s="374">
        <f t="shared" si="6"/>
        <v>5.1073851942712561E-4</v>
      </c>
      <c r="H28" s="374">
        <f t="shared" si="7"/>
        <v>3.3282723422383782E-6</v>
      </c>
      <c r="I28" s="374">
        <f t="shared" si="8"/>
        <v>1.3960589624625343E-3</v>
      </c>
      <c r="J28" s="375">
        <f t="shared" si="9"/>
        <v>9.1279381836952174E-3</v>
      </c>
      <c r="K28" s="321"/>
      <c r="L28" s="361" t="s">
        <v>228</v>
      </c>
      <c r="M28" s="362" t="s">
        <v>19</v>
      </c>
      <c r="N28" s="363">
        <v>72115</v>
      </c>
      <c r="O28" s="364">
        <v>0</v>
      </c>
      <c r="P28" s="364">
        <v>0</v>
      </c>
      <c r="Q28" s="364">
        <v>0</v>
      </c>
      <c r="R28" s="364">
        <v>0</v>
      </c>
      <c r="S28" s="364">
        <v>0</v>
      </c>
      <c r="T28" s="364">
        <v>0</v>
      </c>
      <c r="U28" s="364">
        <v>277</v>
      </c>
      <c r="V28" s="363">
        <v>277</v>
      </c>
      <c r="W28" s="363">
        <v>72392</v>
      </c>
      <c r="X28" s="364">
        <v>48915</v>
      </c>
      <c r="Y28" s="364">
        <v>48915</v>
      </c>
      <c r="Z28" s="365">
        <v>49192</v>
      </c>
      <c r="AA28" s="366">
        <v>121307</v>
      </c>
      <c r="AB28" s="316"/>
      <c r="AC28" s="367">
        <v>553</v>
      </c>
      <c r="AD28" s="364">
        <v>83710</v>
      </c>
      <c r="AE28" s="364">
        <v>563</v>
      </c>
      <c r="AF28" s="364">
        <v>1688</v>
      </c>
      <c r="AG28" s="364">
        <v>11</v>
      </c>
      <c r="AH28" s="364">
        <v>4614</v>
      </c>
      <c r="AI28" s="368">
        <v>30168</v>
      </c>
      <c r="AJ28" s="369"/>
      <c r="AK28" s="370"/>
      <c r="AL28" s="313" t="s">
        <v>228</v>
      </c>
      <c r="AM28" s="314" t="s">
        <v>19</v>
      </c>
      <c r="AN28" s="315">
        <v>2165783</v>
      </c>
      <c r="AO28" s="316">
        <v>0</v>
      </c>
      <c r="AP28" s="316">
        <v>0</v>
      </c>
      <c r="AQ28" s="316">
        <v>0</v>
      </c>
      <c r="AR28" s="316">
        <v>0</v>
      </c>
      <c r="AS28" s="316">
        <v>0</v>
      </c>
      <c r="AT28" s="316">
        <v>0</v>
      </c>
      <c r="AU28" s="316">
        <v>-36628</v>
      </c>
      <c r="AV28" s="315">
        <v>-36628</v>
      </c>
      <c r="AW28" s="315">
        <v>2129155</v>
      </c>
      <c r="AX28" s="316">
        <v>1175863</v>
      </c>
      <c r="AY28" s="315">
        <v>1175863</v>
      </c>
      <c r="AZ28" s="315">
        <v>1139235</v>
      </c>
      <c r="BA28" s="316">
        <v>3305018</v>
      </c>
      <c r="BB28" s="317">
        <v>-538362</v>
      </c>
      <c r="BC28" s="316">
        <v>-11597</v>
      </c>
      <c r="BD28" s="316">
        <v>-54997</v>
      </c>
      <c r="BE28" s="315">
        <v>-604956</v>
      </c>
      <c r="BF28" s="315">
        <v>534279</v>
      </c>
      <c r="BG28" s="316">
        <v>-513431</v>
      </c>
      <c r="BH28" s="371">
        <v>-121307</v>
      </c>
      <c r="BI28" s="319">
        <v>2065324</v>
      </c>
    </row>
    <row r="29" spans="1:61" s="288" customFormat="1" ht="12">
      <c r="A29" s="313" t="s">
        <v>229</v>
      </c>
      <c r="B29" s="314" t="s">
        <v>20</v>
      </c>
      <c r="C29" s="372">
        <f t="shared" si="2"/>
        <v>3.9775185998133504E-2</v>
      </c>
      <c r="D29" s="373">
        <f t="shared" si="3"/>
        <v>0</v>
      </c>
      <c r="E29" s="374">
        <f t="shared" si="4"/>
        <v>2.9693661378254424E-2</v>
      </c>
      <c r="F29" s="374">
        <f t="shared" si="5"/>
        <v>1.7378942630372482E-6</v>
      </c>
      <c r="G29" s="374">
        <f t="shared" si="6"/>
        <v>4.8661039365042951E-5</v>
      </c>
      <c r="H29" s="374">
        <f t="shared" si="7"/>
        <v>8.6894713151862412E-6</v>
      </c>
      <c r="I29" s="374">
        <f t="shared" si="8"/>
        <v>1.5137059031054432E-3</v>
      </c>
      <c r="J29" s="375">
        <f t="shared" si="9"/>
        <v>8.5087303118303679E-3</v>
      </c>
      <c r="K29" s="321"/>
      <c r="L29" s="361" t="s">
        <v>229</v>
      </c>
      <c r="M29" s="362" t="s">
        <v>20</v>
      </c>
      <c r="N29" s="363">
        <v>16583</v>
      </c>
      <c r="O29" s="364">
        <v>0</v>
      </c>
      <c r="P29" s="364">
        <v>0</v>
      </c>
      <c r="Q29" s="364">
        <v>0</v>
      </c>
      <c r="R29" s="364">
        <v>0</v>
      </c>
      <c r="S29" s="364">
        <v>0</v>
      </c>
      <c r="T29" s="364">
        <v>0</v>
      </c>
      <c r="U29" s="364">
        <v>87</v>
      </c>
      <c r="V29" s="363">
        <v>87</v>
      </c>
      <c r="W29" s="363">
        <v>16670</v>
      </c>
      <c r="X29" s="364">
        <v>6217</v>
      </c>
      <c r="Y29" s="364">
        <v>6217</v>
      </c>
      <c r="Z29" s="365">
        <v>6304</v>
      </c>
      <c r="AA29" s="366">
        <v>22887</v>
      </c>
      <c r="AB29" s="316"/>
      <c r="AC29" s="367">
        <v>0</v>
      </c>
      <c r="AD29" s="364">
        <v>17086</v>
      </c>
      <c r="AE29" s="364">
        <v>1</v>
      </c>
      <c r="AF29" s="364">
        <v>28</v>
      </c>
      <c r="AG29" s="364">
        <v>5</v>
      </c>
      <c r="AH29" s="364">
        <v>871</v>
      </c>
      <c r="AI29" s="368">
        <v>4896</v>
      </c>
      <c r="AJ29" s="369"/>
      <c r="AK29" s="370"/>
      <c r="AL29" s="313" t="s">
        <v>229</v>
      </c>
      <c r="AM29" s="314" t="s">
        <v>20</v>
      </c>
      <c r="AN29" s="315">
        <v>421772</v>
      </c>
      <c r="AO29" s="316">
        <v>0</v>
      </c>
      <c r="AP29" s="316">
        <v>0</v>
      </c>
      <c r="AQ29" s="316">
        <v>0</v>
      </c>
      <c r="AR29" s="316">
        <v>0</v>
      </c>
      <c r="AS29" s="316">
        <v>0</v>
      </c>
      <c r="AT29" s="316">
        <v>0</v>
      </c>
      <c r="AU29" s="316">
        <v>-2493</v>
      </c>
      <c r="AV29" s="315">
        <v>-2493</v>
      </c>
      <c r="AW29" s="315">
        <v>419279</v>
      </c>
      <c r="AX29" s="316">
        <v>156130</v>
      </c>
      <c r="AY29" s="315">
        <v>156130</v>
      </c>
      <c r="AZ29" s="315">
        <v>153637</v>
      </c>
      <c r="BA29" s="316">
        <v>575409</v>
      </c>
      <c r="BB29" s="317">
        <v>-67640</v>
      </c>
      <c r="BC29" s="316">
        <v>-2458</v>
      </c>
      <c r="BD29" s="316">
        <v>-7010</v>
      </c>
      <c r="BE29" s="315">
        <v>-77108</v>
      </c>
      <c r="BF29" s="315">
        <v>76529</v>
      </c>
      <c r="BG29" s="316">
        <v>-105990</v>
      </c>
      <c r="BH29" s="371">
        <v>-22887</v>
      </c>
      <c r="BI29" s="319">
        <v>369424</v>
      </c>
    </row>
    <row r="30" spans="1:61" s="288" customFormat="1" ht="12">
      <c r="A30" s="313" t="s">
        <v>230</v>
      </c>
      <c r="B30" s="314" t="s">
        <v>21</v>
      </c>
      <c r="C30" s="372">
        <f t="shared" si="2"/>
        <v>2.7901509404814014E-2</v>
      </c>
      <c r="D30" s="373">
        <f t="shared" si="3"/>
        <v>4.1452506064962996E-4</v>
      </c>
      <c r="E30" s="374">
        <f t="shared" si="4"/>
        <v>2.3021053515791156E-2</v>
      </c>
      <c r="F30" s="374">
        <f t="shared" si="5"/>
        <v>1.091652562756333E-4</v>
      </c>
      <c r="G30" s="374">
        <f t="shared" si="6"/>
        <v>2.8403937545356882E-4</v>
      </c>
      <c r="H30" s="374">
        <f t="shared" si="7"/>
        <v>2.650490480544992E-5</v>
      </c>
      <c r="I30" s="374">
        <f t="shared" si="8"/>
        <v>1.6290904786576098E-3</v>
      </c>
      <c r="J30" s="375">
        <f t="shared" si="9"/>
        <v>2.4171308131809648E-3</v>
      </c>
      <c r="K30" s="321"/>
      <c r="L30" s="361" t="s">
        <v>230</v>
      </c>
      <c r="M30" s="362" t="s">
        <v>21</v>
      </c>
      <c r="N30" s="363">
        <v>407310</v>
      </c>
      <c r="O30" s="364">
        <v>3839</v>
      </c>
      <c r="P30" s="364">
        <v>33662</v>
      </c>
      <c r="Q30" s="364">
        <v>0</v>
      </c>
      <c r="R30" s="364">
        <v>0</v>
      </c>
      <c r="S30" s="364">
        <v>0</v>
      </c>
      <c r="T30" s="364">
        <v>0</v>
      </c>
      <c r="U30" s="364">
        <v>7188</v>
      </c>
      <c r="V30" s="363">
        <v>44689</v>
      </c>
      <c r="W30" s="363">
        <v>451999</v>
      </c>
      <c r="X30" s="364">
        <v>26976</v>
      </c>
      <c r="Y30" s="364">
        <v>26976</v>
      </c>
      <c r="Z30" s="365">
        <v>71665</v>
      </c>
      <c r="AA30" s="366">
        <v>478975</v>
      </c>
      <c r="AB30" s="316"/>
      <c r="AC30" s="367">
        <v>7116</v>
      </c>
      <c r="AD30" s="364">
        <v>395194</v>
      </c>
      <c r="AE30" s="364">
        <v>1874</v>
      </c>
      <c r="AF30" s="364">
        <v>4876</v>
      </c>
      <c r="AG30" s="364">
        <v>455</v>
      </c>
      <c r="AH30" s="364">
        <v>27966</v>
      </c>
      <c r="AI30" s="368">
        <v>41494</v>
      </c>
      <c r="AJ30" s="369"/>
      <c r="AK30" s="370"/>
      <c r="AL30" s="313" t="s">
        <v>230</v>
      </c>
      <c r="AM30" s="314" t="s">
        <v>21</v>
      </c>
      <c r="AN30" s="315">
        <v>13690480</v>
      </c>
      <c r="AO30" s="316">
        <v>242789</v>
      </c>
      <c r="AP30" s="316">
        <v>2129100</v>
      </c>
      <c r="AQ30" s="316">
        <v>0</v>
      </c>
      <c r="AR30" s="316">
        <v>0</v>
      </c>
      <c r="AS30" s="316">
        <v>0</v>
      </c>
      <c r="AT30" s="316">
        <v>0</v>
      </c>
      <c r="AU30" s="316">
        <v>228114</v>
      </c>
      <c r="AV30" s="315">
        <v>2600003</v>
      </c>
      <c r="AW30" s="315">
        <v>16290483</v>
      </c>
      <c r="AX30" s="316">
        <v>876151</v>
      </c>
      <c r="AY30" s="315">
        <v>876151</v>
      </c>
      <c r="AZ30" s="315">
        <v>3476154</v>
      </c>
      <c r="BA30" s="316">
        <v>17166634</v>
      </c>
      <c r="BB30" s="317">
        <v>-3263703</v>
      </c>
      <c r="BC30" s="316">
        <v>-3001</v>
      </c>
      <c r="BD30" s="316">
        <v>-326514</v>
      </c>
      <c r="BE30" s="315">
        <v>-3593218</v>
      </c>
      <c r="BF30" s="315">
        <v>-117064</v>
      </c>
      <c r="BG30" s="316">
        <v>-3470198</v>
      </c>
      <c r="BH30" s="371">
        <v>-478975</v>
      </c>
      <c r="BI30" s="319">
        <v>9624243</v>
      </c>
    </row>
    <row r="31" spans="1:61" s="288" customFormat="1" ht="12">
      <c r="A31" s="313" t="s">
        <v>231</v>
      </c>
      <c r="B31" s="314" t="s">
        <v>232</v>
      </c>
      <c r="C31" s="372">
        <f t="shared" si="2"/>
        <v>1.8744393102536127E-2</v>
      </c>
      <c r="D31" s="373">
        <f t="shared" si="3"/>
        <v>2.4424976944018701E-4</v>
      </c>
      <c r="E31" s="374">
        <f t="shared" si="4"/>
        <v>1.4753957818775499E-2</v>
      </c>
      <c r="F31" s="374">
        <f t="shared" si="5"/>
        <v>8.857327014308773E-5</v>
      </c>
      <c r="G31" s="374">
        <f t="shared" si="6"/>
        <v>3.0073019085744311E-4</v>
      </c>
      <c r="H31" s="374">
        <f t="shared" si="7"/>
        <v>9.5754886641175923E-6</v>
      </c>
      <c r="I31" s="374">
        <f t="shared" si="8"/>
        <v>9.8380665173289404E-4</v>
      </c>
      <c r="J31" s="375">
        <f t="shared" si="9"/>
        <v>2.3634999129228998E-3</v>
      </c>
      <c r="K31" s="321"/>
      <c r="L31" s="384" t="s">
        <v>231</v>
      </c>
      <c r="M31" s="385" t="s">
        <v>232</v>
      </c>
      <c r="N31" s="386">
        <v>122878</v>
      </c>
      <c r="O31" s="387">
        <v>2705</v>
      </c>
      <c r="P31" s="387">
        <v>48224</v>
      </c>
      <c r="Q31" s="387">
        <v>0</v>
      </c>
      <c r="R31" s="387">
        <v>0</v>
      </c>
      <c r="S31" s="387">
        <v>0</v>
      </c>
      <c r="T31" s="387">
        <v>0</v>
      </c>
      <c r="U31" s="387">
        <v>1282</v>
      </c>
      <c r="V31" s="386">
        <v>52211</v>
      </c>
      <c r="W31" s="386">
        <v>175089</v>
      </c>
      <c r="X31" s="387">
        <v>75476</v>
      </c>
      <c r="Y31" s="387">
        <v>75476</v>
      </c>
      <c r="Z31" s="388">
        <v>127687</v>
      </c>
      <c r="AA31" s="389">
        <v>250565</v>
      </c>
      <c r="AB31" s="316"/>
      <c r="AC31" s="367">
        <v>3265</v>
      </c>
      <c r="AD31" s="364">
        <v>197223</v>
      </c>
      <c r="AE31" s="364">
        <v>1184</v>
      </c>
      <c r="AF31" s="364">
        <v>4020</v>
      </c>
      <c r="AG31" s="364">
        <v>128</v>
      </c>
      <c r="AH31" s="364">
        <v>13151</v>
      </c>
      <c r="AI31" s="368">
        <v>31594</v>
      </c>
      <c r="AJ31" s="369"/>
      <c r="AK31" s="370"/>
      <c r="AL31" s="330" t="s">
        <v>231</v>
      </c>
      <c r="AM31" s="331" t="s">
        <v>232</v>
      </c>
      <c r="AN31" s="332">
        <v>5640864</v>
      </c>
      <c r="AO31" s="333">
        <v>231632</v>
      </c>
      <c r="AP31" s="333">
        <v>4677819</v>
      </c>
      <c r="AQ31" s="333">
        <v>0</v>
      </c>
      <c r="AR31" s="333">
        <v>0</v>
      </c>
      <c r="AS31" s="333">
        <v>0</v>
      </c>
      <c r="AT31" s="333">
        <v>0</v>
      </c>
      <c r="AU31" s="333">
        <v>23056</v>
      </c>
      <c r="AV31" s="332">
        <v>4932507</v>
      </c>
      <c r="AW31" s="332">
        <v>10573371</v>
      </c>
      <c r="AX31" s="333">
        <v>2794093</v>
      </c>
      <c r="AY31" s="332">
        <v>2794093</v>
      </c>
      <c r="AZ31" s="332">
        <v>7726600</v>
      </c>
      <c r="BA31" s="333">
        <v>13367464</v>
      </c>
      <c r="BB31" s="334">
        <v>-1136974</v>
      </c>
      <c r="BC31" s="333">
        <v>-11613</v>
      </c>
      <c r="BD31" s="333">
        <v>-113739</v>
      </c>
      <c r="BE31" s="332">
        <v>-1262326</v>
      </c>
      <c r="BF31" s="332">
        <v>6464274</v>
      </c>
      <c r="BG31" s="333">
        <v>-4720204</v>
      </c>
      <c r="BH31" s="390">
        <v>-250565</v>
      </c>
      <c r="BI31" s="335">
        <v>7134369</v>
      </c>
    </row>
    <row r="32" spans="1:61" s="288" customFormat="1" ht="12">
      <c r="A32" s="313" t="s">
        <v>233</v>
      </c>
      <c r="B32" s="314" t="s">
        <v>22</v>
      </c>
      <c r="C32" s="372">
        <f t="shared" si="2"/>
        <v>2.0849115421345012E-2</v>
      </c>
      <c r="D32" s="373">
        <f t="shared" si="3"/>
        <v>6.132043561100502E-4</v>
      </c>
      <c r="E32" s="374">
        <f t="shared" si="4"/>
        <v>9.8126082065872373E-3</v>
      </c>
      <c r="F32" s="374">
        <f t="shared" si="5"/>
        <v>5.7580976577155194E-3</v>
      </c>
      <c r="G32" s="374">
        <f t="shared" si="6"/>
        <v>2.6134384836122739E-4</v>
      </c>
      <c r="H32" s="374">
        <f t="shared" si="7"/>
        <v>3.3462720660848576E-7</v>
      </c>
      <c r="I32" s="374">
        <f t="shared" si="8"/>
        <v>1.6815574844087425E-3</v>
      </c>
      <c r="J32" s="375">
        <f t="shared" si="9"/>
        <v>2.721969240955626E-3</v>
      </c>
      <c r="K32" s="321"/>
      <c r="L32" s="361" t="s">
        <v>233</v>
      </c>
      <c r="M32" s="362" t="s">
        <v>22</v>
      </c>
      <c r="N32" s="363">
        <v>243437</v>
      </c>
      <c r="O32" s="364">
        <v>440</v>
      </c>
      <c r="P32" s="364">
        <v>105678</v>
      </c>
      <c r="Q32" s="364">
        <v>0</v>
      </c>
      <c r="R32" s="364">
        <v>0</v>
      </c>
      <c r="S32" s="364">
        <v>0</v>
      </c>
      <c r="T32" s="364">
        <v>0</v>
      </c>
      <c r="U32" s="364">
        <v>1895</v>
      </c>
      <c r="V32" s="363">
        <v>108013</v>
      </c>
      <c r="W32" s="363">
        <v>351450</v>
      </c>
      <c r="X32" s="364">
        <v>22383</v>
      </c>
      <c r="Y32" s="364">
        <v>22383</v>
      </c>
      <c r="Z32" s="365">
        <v>130396</v>
      </c>
      <c r="AA32" s="366">
        <v>373833</v>
      </c>
      <c r="AB32" s="316"/>
      <c r="AC32" s="367">
        <v>10995</v>
      </c>
      <c r="AD32" s="364">
        <v>175944</v>
      </c>
      <c r="AE32" s="364">
        <v>103245</v>
      </c>
      <c r="AF32" s="364">
        <v>4686</v>
      </c>
      <c r="AG32" s="364">
        <v>6</v>
      </c>
      <c r="AH32" s="364">
        <v>30151</v>
      </c>
      <c r="AI32" s="368">
        <v>48806</v>
      </c>
      <c r="AJ32" s="369"/>
      <c r="AK32" s="370"/>
      <c r="AL32" s="313" t="s">
        <v>233</v>
      </c>
      <c r="AM32" s="314" t="s">
        <v>22</v>
      </c>
      <c r="AN32" s="315">
        <v>10900584</v>
      </c>
      <c r="AO32" s="316">
        <v>23385</v>
      </c>
      <c r="AP32" s="316">
        <v>6122919</v>
      </c>
      <c r="AQ32" s="316">
        <v>0</v>
      </c>
      <c r="AR32" s="316">
        <v>0</v>
      </c>
      <c r="AS32" s="316">
        <v>0</v>
      </c>
      <c r="AT32" s="316">
        <v>0</v>
      </c>
      <c r="AU32" s="316">
        <v>22664</v>
      </c>
      <c r="AV32" s="315">
        <v>6168968</v>
      </c>
      <c r="AW32" s="315">
        <v>17069552</v>
      </c>
      <c r="AX32" s="316">
        <v>860849</v>
      </c>
      <c r="AY32" s="315">
        <v>860849</v>
      </c>
      <c r="AZ32" s="315">
        <v>7029817</v>
      </c>
      <c r="BA32" s="316">
        <v>17930401</v>
      </c>
      <c r="BB32" s="317">
        <v>-2012591</v>
      </c>
      <c r="BC32" s="316">
        <v>-6945</v>
      </c>
      <c r="BD32" s="316">
        <v>-285808</v>
      </c>
      <c r="BE32" s="315">
        <v>-2305344</v>
      </c>
      <c r="BF32" s="315">
        <v>4724473</v>
      </c>
      <c r="BG32" s="316">
        <v>-3541339</v>
      </c>
      <c r="BH32" s="371">
        <v>-373833</v>
      </c>
      <c r="BI32" s="319">
        <v>11709885</v>
      </c>
    </row>
    <row r="33" spans="1:61" s="288" customFormat="1" ht="12">
      <c r="A33" s="313" t="s">
        <v>234</v>
      </c>
      <c r="B33" s="314" t="s">
        <v>23</v>
      </c>
      <c r="C33" s="372">
        <f t="shared" si="2"/>
        <v>4.8761262130217205E-2</v>
      </c>
      <c r="D33" s="373">
        <f t="shared" si="3"/>
        <v>4.1549462557701816E-5</v>
      </c>
      <c r="E33" s="374">
        <f t="shared" si="4"/>
        <v>3.3688304241784629E-2</v>
      </c>
      <c r="F33" s="374">
        <f t="shared" si="5"/>
        <v>4.3882168098441357E-3</v>
      </c>
      <c r="G33" s="374">
        <f t="shared" si="6"/>
        <v>7.4521928915992327E-3</v>
      </c>
      <c r="H33" s="374">
        <f t="shared" si="7"/>
        <v>0</v>
      </c>
      <c r="I33" s="374">
        <f t="shared" si="8"/>
        <v>2.1552299792430758E-3</v>
      </c>
      <c r="J33" s="375">
        <f t="shared" si="9"/>
        <v>1.0357687451884238E-3</v>
      </c>
      <c r="K33" s="321"/>
      <c r="L33" s="361" t="s">
        <v>234</v>
      </c>
      <c r="M33" s="362" t="s">
        <v>23</v>
      </c>
      <c r="N33" s="363">
        <v>78809</v>
      </c>
      <c r="O33" s="364">
        <v>0</v>
      </c>
      <c r="P33" s="364">
        <v>1</v>
      </c>
      <c r="Q33" s="364">
        <v>0</v>
      </c>
      <c r="R33" s="364">
        <v>0</v>
      </c>
      <c r="S33" s="364">
        <v>0</v>
      </c>
      <c r="T33" s="364">
        <v>0</v>
      </c>
      <c r="U33" s="364">
        <v>502</v>
      </c>
      <c r="V33" s="363">
        <v>503</v>
      </c>
      <c r="W33" s="363">
        <v>79312</v>
      </c>
      <c r="X33" s="364">
        <v>2838</v>
      </c>
      <c r="Y33" s="364">
        <v>2838</v>
      </c>
      <c r="Z33" s="365">
        <v>3341</v>
      </c>
      <c r="AA33" s="366">
        <v>82150</v>
      </c>
      <c r="AB33" s="316"/>
      <c r="AC33" s="367">
        <v>70</v>
      </c>
      <c r="AD33" s="364">
        <v>56756</v>
      </c>
      <c r="AE33" s="364">
        <v>7393</v>
      </c>
      <c r="AF33" s="364">
        <v>12555</v>
      </c>
      <c r="AG33" s="364">
        <v>0</v>
      </c>
      <c r="AH33" s="364">
        <v>3631</v>
      </c>
      <c r="AI33" s="368">
        <v>1745</v>
      </c>
      <c r="AJ33" s="369"/>
      <c r="AK33" s="370"/>
      <c r="AL33" s="313" t="s">
        <v>234</v>
      </c>
      <c r="AM33" s="314" t="s">
        <v>23</v>
      </c>
      <c r="AN33" s="315">
        <v>1616797</v>
      </c>
      <c r="AO33" s="316">
        <v>515</v>
      </c>
      <c r="AP33" s="316">
        <v>225</v>
      </c>
      <c r="AQ33" s="316">
        <v>0</v>
      </c>
      <c r="AR33" s="316">
        <v>0</v>
      </c>
      <c r="AS33" s="316">
        <v>0</v>
      </c>
      <c r="AT33" s="316">
        <v>0</v>
      </c>
      <c r="AU33" s="316">
        <v>-5011</v>
      </c>
      <c r="AV33" s="315">
        <v>-4271</v>
      </c>
      <c r="AW33" s="315">
        <v>1612526</v>
      </c>
      <c r="AX33" s="316">
        <v>72213</v>
      </c>
      <c r="AY33" s="315">
        <v>72213</v>
      </c>
      <c r="AZ33" s="315">
        <v>67942</v>
      </c>
      <c r="BA33" s="316">
        <v>1684739</v>
      </c>
      <c r="BB33" s="317">
        <v>-19713</v>
      </c>
      <c r="BC33" s="316">
        <v>-422</v>
      </c>
      <c r="BD33" s="316">
        <v>-2014</v>
      </c>
      <c r="BE33" s="315">
        <v>-22149</v>
      </c>
      <c r="BF33" s="315">
        <v>45793</v>
      </c>
      <c r="BG33" s="316">
        <v>-38491</v>
      </c>
      <c r="BH33" s="371">
        <v>-82150</v>
      </c>
      <c r="BI33" s="319">
        <v>1541949</v>
      </c>
    </row>
    <row r="34" spans="1:61" s="288" customFormat="1" ht="12">
      <c r="A34" s="313" t="s">
        <v>235</v>
      </c>
      <c r="B34" s="314" t="s">
        <v>24</v>
      </c>
      <c r="C34" s="372">
        <f t="shared" si="2"/>
        <v>3.3426086864406367E-2</v>
      </c>
      <c r="D34" s="373">
        <f t="shared" si="3"/>
        <v>1.1626757069439708E-4</v>
      </c>
      <c r="E34" s="374">
        <f t="shared" si="4"/>
        <v>2.4496285283412862E-2</v>
      </c>
      <c r="F34" s="374">
        <f t="shared" si="5"/>
        <v>9.0236553477818178E-5</v>
      </c>
      <c r="G34" s="374">
        <f t="shared" si="6"/>
        <v>3.6449883412693489E-4</v>
      </c>
      <c r="H34" s="374">
        <f t="shared" si="7"/>
        <v>7.3636128106451483E-6</v>
      </c>
      <c r="I34" s="374">
        <f t="shared" si="8"/>
        <v>1.3560028397708211E-3</v>
      </c>
      <c r="J34" s="375">
        <f t="shared" si="9"/>
        <v>6.995432170112891E-3</v>
      </c>
      <c r="K34" s="321"/>
      <c r="L34" s="361" t="s">
        <v>235</v>
      </c>
      <c r="M34" s="362" t="s">
        <v>24</v>
      </c>
      <c r="N34" s="363">
        <v>391978</v>
      </c>
      <c r="O34" s="364">
        <v>3597</v>
      </c>
      <c r="P34" s="364">
        <v>76149</v>
      </c>
      <c r="Q34" s="364">
        <v>100</v>
      </c>
      <c r="R34" s="364">
        <v>0</v>
      </c>
      <c r="S34" s="364">
        <v>0</v>
      </c>
      <c r="T34" s="364">
        <v>0</v>
      </c>
      <c r="U34" s="364">
        <v>267</v>
      </c>
      <c r="V34" s="363">
        <v>80113</v>
      </c>
      <c r="W34" s="363">
        <v>472091</v>
      </c>
      <c r="X34" s="364">
        <v>45396</v>
      </c>
      <c r="Y34" s="364">
        <v>45396</v>
      </c>
      <c r="Z34" s="365">
        <v>125509</v>
      </c>
      <c r="AA34" s="366">
        <v>517487</v>
      </c>
      <c r="AB34" s="316"/>
      <c r="AC34" s="367">
        <v>1800</v>
      </c>
      <c r="AD34" s="364">
        <v>379240</v>
      </c>
      <c r="AE34" s="364">
        <v>1397</v>
      </c>
      <c r="AF34" s="364">
        <v>5643</v>
      </c>
      <c r="AG34" s="364">
        <v>114</v>
      </c>
      <c r="AH34" s="364">
        <v>20993</v>
      </c>
      <c r="AI34" s="368">
        <v>108300</v>
      </c>
      <c r="AJ34" s="369"/>
      <c r="AK34" s="370"/>
      <c r="AL34" s="313" t="s">
        <v>235</v>
      </c>
      <c r="AM34" s="314" t="s">
        <v>24</v>
      </c>
      <c r="AN34" s="315">
        <v>12675853</v>
      </c>
      <c r="AO34" s="316">
        <v>36469</v>
      </c>
      <c r="AP34" s="316">
        <v>985657</v>
      </c>
      <c r="AQ34" s="316">
        <v>9194</v>
      </c>
      <c r="AR34" s="316">
        <v>0</v>
      </c>
      <c r="AS34" s="316">
        <v>0</v>
      </c>
      <c r="AT34" s="316">
        <v>-559</v>
      </c>
      <c r="AU34" s="316">
        <v>-78101</v>
      </c>
      <c r="AV34" s="315">
        <v>952660</v>
      </c>
      <c r="AW34" s="315">
        <v>13628513</v>
      </c>
      <c r="AX34" s="316">
        <v>1853018</v>
      </c>
      <c r="AY34" s="315">
        <v>1853018</v>
      </c>
      <c r="AZ34" s="315">
        <v>2805678</v>
      </c>
      <c r="BA34" s="316">
        <v>15481531</v>
      </c>
      <c r="BB34" s="317">
        <v>-1032384</v>
      </c>
      <c r="BC34" s="316">
        <v>-27501</v>
      </c>
      <c r="BD34" s="316">
        <v>-105981</v>
      </c>
      <c r="BE34" s="315">
        <v>-1165866</v>
      </c>
      <c r="BF34" s="315">
        <v>1639812</v>
      </c>
      <c r="BG34" s="316">
        <v>-2791327</v>
      </c>
      <c r="BH34" s="371">
        <v>-517487</v>
      </c>
      <c r="BI34" s="319">
        <v>11006851</v>
      </c>
    </row>
    <row r="35" spans="1:61" s="288" customFormat="1" ht="12">
      <c r="A35" s="313" t="s">
        <v>236</v>
      </c>
      <c r="B35" s="314" t="s">
        <v>25</v>
      </c>
      <c r="C35" s="372">
        <f t="shared" si="2"/>
        <v>2.8214137262172586E-2</v>
      </c>
      <c r="D35" s="373">
        <f t="shared" si="3"/>
        <v>8.4344514140828874E-5</v>
      </c>
      <c r="E35" s="374">
        <f t="shared" si="4"/>
        <v>2.2349726003705325E-2</v>
      </c>
      <c r="F35" s="374">
        <f t="shared" si="5"/>
        <v>1.5092284338816399E-3</v>
      </c>
      <c r="G35" s="374">
        <f t="shared" si="6"/>
        <v>3.6182899284350258E-4</v>
      </c>
      <c r="H35" s="374">
        <f t="shared" si="7"/>
        <v>2.3777974731191116E-5</v>
      </c>
      <c r="I35" s="374">
        <f t="shared" si="8"/>
        <v>1.506087946652992E-3</v>
      </c>
      <c r="J35" s="375">
        <f t="shared" si="9"/>
        <v>2.3791433962171036E-3</v>
      </c>
      <c r="K35" s="321"/>
      <c r="L35" s="376" t="s">
        <v>236</v>
      </c>
      <c r="M35" s="377" t="s">
        <v>25</v>
      </c>
      <c r="N35" s="378">
        <v>88110</v>
      </c>
      <c r="O35" s="379">
        <v>202</v>
      </c>
      <c r="P35" s="379">
        <v>10148</v>
      </c>
      <c r="Q35" s="379">
        <v>0</v>
      </c>
      <c r="R35" s="379">
        <v>0</v>
      </c>
      <c r="S35" s="379">
        <v>0</v>
      </c>
      <c r="T35" s="379">
        <v>0</v>
      </c>
      <c r="U35" s="379">
        <v>92</v>
      </c>
      <c r="V35" s="378">
        <v>10442</v>
      </c>
      <c r="W35" s="378">
        <v>98552</v>
      </c>
      <c r="X35" s="379">
        <v>27224</v>
      </c>
      <c r="Y35" s="379">
        <v>27224</v>
      </c>
      <c r="Z35" s="380">
        <v>37666</v>
      </c>
      <c r="AA35" s="381">
        <v>125776</v>
      </c>
      <c r="AB35" s="316"/>
      <c r="AC35" s="367">
        <v>376</v>
      </c>
      <c r="AD35" s="364">
        <v>99633</v>
      </c>
      <c r="AE35" s="364">
        <v>6728</v>
      </c>
      <c r="AF35" s="364">
        <v>1613</v>
      </c>
      <c r="AG35" s="364">
        <v>106</v>
      </c>
      <c r="AH35" s="364">
        <v>6714</v>
      </c>
      <c r="AI35" s="368">
        <v>10606</v>
      </c>
      <c r="AJ35" s="369"/>
      <c r="AK35" s="370"/>
      <c r="AL35" s="322" t="s">
        <v>236</v>
      </c>
      <c r="AM35" s="323" t="s">
        <v>25</v>
      </c>
      <c r="AN35" s="324">
        <v>2942546</v>
      </c>
      <c r="AO35" s="325">
        <v>14931</v>
      </c>
      <c r="AP35" s="325">
        <v>857536</v>
      </c>
      <c r="AQ35" s="325">
        <v>0</v>
      </c>
      <c r="AR35" s="325">
        <v>0</v>
      </c>
      <c r="AS35" s="325">
        <v>0</v>
      </c>
      <c r="AT35" s="325">
        <v>0</v>
      </c>
      <c r="AU35" s="325">
        <v>-53531</v>
      </c>
      <c r="AV35" s="324">
        <v>818936</v>
      </c>
      <c r="AW35" s="324">
        <v>3761482</v>
      </c>
      <c r="AX35" s="325">
        <v>696425</v>
      </c>
      <c r="AY35" s="324">
        <v>696425</v>
      </c>
      <c r="AZ35" s="324">
        <v>1515361</v>
      </c>
      <c r="BA35" s="325">
        <v>4457907</v>
      </c>
      <c r="BB35" s="326">
        <v>-667731</v>
      </c>
      <c r="BC35" s="325">
        <v>-17819</v>
      </c>
      <c r="BD35" s="325">
        <v>-68508</v>
      </c>
      <c r="BE35" s="324">
        <v>-754058</v>
      </c>
      <c r="BF35" s="324">
        <v>761303</v>
      </c>
      <c r="BG35" s="325">
        <v>-899014</v>
      </c>
      <c r="BH35" s="382">
        <v>-125776</v>
      </c>
      <c r="BI35" s="328">
        <v>2679059</v>
      </c>
    </row>
    <row r="36" spans="1:61" s="288" customFormat="1" ht="12">
      <c r="A36" s="313" t="s">
        <v>237</v>
      </c>
      <c r="B36" s="314" t="s">
        <v>387</v>
      </c>
      <c r="C36" s="372">
        <f t="shared" si="2"/>
        <v>2.1375712371627074E-2</v>
      </c>
      <c r="D36" s="373">
        <f t="shared" si="3"/>
        <v>1.2517191580311083E-5</v>
      </c>
      <c r="E36" s="374">
        <f t="shared" si="4"/>
        <v>1.6255659465630661E-2</v>
      </c>
      <c r="F36" s="374">
        <f t="shared" si="5"/>
        <v>4.6000679057643234E-4</v>
      </c>
      <c r="G36" s="374">
        <f t="shared" si="6"/>
        <v>3.1501598810449561E-4</v>
      </c>
      <c r="H36" s="374">
        <f t="shared" si="7"/>
        <v>3.3900727196675852E-5</v>
      </c>
      <c r="I36" s="374">
        <f t="shared" si="8"/>
        <v>1.0180649151986347E-3</v>
      </c>
      <c r="J36" s="375">
        <f t="shared" si="9"/>
        <v>3.2805472933398632E-3</v>
      </c>
      <c r="K36" s="321"/>
      <c r="L36" s="361" t="s">
        <v>237</v>
      </c>
      <c r="M36" s="362" t="s">
        <v>387</v>
      </c>
      <c r="N36" s="363">
        <v>7425</v>
      </c>
      <c r="O36" s="364">
        <v>1127</v>
      </c>
      <c r="P36" s="364">
        <v>31730</v>
      </c>
      <c r="Q36" s="364">
        <v>0</v>
      </c>
      <c r="R36" s="364">
        <v>0</v>
      </c>
      <c r="S36" s="364">
        <v>0</v>
      </c>
      <c r="T36" s="364">
        <v>0</v>
      </c>
      <c r="U36" s="364">
        <v>0</v>
      </c>
      <c r="V36" s="363">
        <v>32857</v>
      </c>
      <c r="W36" s="363">
        <v>40282</v>
      </c>
      <c r="X36" s="364">
        <v>703</v>
      </c>
      <c r="Y36" s="364">
        <v>703</v>
      </c>
      <c r="Z36" s="365">
        <v>33560</v>
      </c>
      <c r="AA36" s="366">
        <v>40985</v>
      </c>
      <c r="AB36" s="316"/>
      <c r="AC36" s="367">
        <v>24</v>
      </c>
      <c r="AD36" s="364">
        <v>31168</v>
      </c>
      <c r="AE36" s="364">
        <v>882</v>
      </c>
      <c r="AF36" s="364">
        <v>604</v>
      </c>
      <c r="AG36" s="364">
        <v>65</v>
      </c>
      <c r="AH36" s="364">
        <v>1952</v>
      </c>
      <c r="AI36" s="368">
        <v>6290</v>
      </c>
      <c r="AJ36" s="369"/>
      <c r="AK36" s="370"/>
      <c r="AL36" s="313" t="s">
        <v>237</v>
      </c>
      <c r="AM36" s="314" t="s">
        <v>387</v>
      </c>
      <c r="AN36" s="315">
        <v>257326</v>
      </c>
      <c r="AO36" s="316">
        <v>57502</v>
      </c>
      <c r="AP36" s="316">
        <v>1632254</v>
      </c>
      <c r="AQ36" s="316">
        <v>0</v>
      </c>
      <c r="AR36" s="316">
        <v>0</v>
      </c>
      <c r="AS36" s="316">
        <v>0</v>
      </c>
      <c r="AT36" s="316">
        <v>0</v>
      </c>
      <c r="AU36" s="316">
        <v>-56760</v>
      </c>
      <c r="AV36" s="315">
        <v>1632996</v>
      </c>
      <c r="AW36" s="315">
        <v>1890322</v>
      </c>
      <c r="AX36" s="316">
        <v>27041</v>
      </c>
      <c r="AY36" s="315">
        <v>27041</v>
      </c>
      <c r="AZ36" s="315">
        <v>1660037</v>
      </c>
      <c r="BA36" s="316">
        <v>1917363</v>
      </c>
      <c r="BB36" s="317">
        <v>-699971</v>
      </c>
      <c r="BC36" s="316">
        <v>-57740</v>
      </c>
      <c r="BD36" s="316">
        <v>-72663</v>
      </c>
      <c r="BE36" s="315">
        <v>-830374</v>
      </c>
      <c r="BF36" s="315">
        <v>829663</v>
      </c>
      <c r="BG36" s="316">
        <v>-779775</v>
      </c>
      <c r="BH36" s="371">
        <v>-40985</v>
      </c>
      <c r="BI36" s="319">
        <v>266229</v>
      </c>
    </row>
    <row r="37" spans="1:61" s="288" customFormat="1" ht="12">
      <c r="A37" s="313" t="s">
        <v>238</v>
      </c>
      <c r="B37" s="314" t="s">
        <v>26</v>
      </c>
      <c r="C37" s="372">
        <f t="shared" si="2"/>
        <v>6.0943618949734608E-2</v>
      </c>
      <c r="D37" s="373">
        <f t="shared" si="3"/>
        <v>2.4608210668012421E-4</v>
      </c>
      <c r="E37" s="374">
        <f t="shared" si="4"/>
        <v>4.2051249179047276E-2</v>
      </c>
      <c r="F37" s="374">
        <f t="shared" si="5"/>
        <v>2.9296264929931787E-3</v>
      </c>
      <c r="G37" s="374">
        <f t="shared" si="6"/>
        <v>1.9333470588842432E-3</v>
      </c>
      <c r="H37" s="374">
        <f t="shared" si="7"/>
        <v>1.1951007388438703E-5</v>
      </c>
      <c r="I37" s="374">
        <f t="shared" si="8"/>
        <v>2.6406294052363881E-3</v>
      </c>
      <c r="J37" s="375">
        <f t="shared" si="9"/>
        <v>1.1130733699504956E-2</v>
      </c>
      <c r="K37" s="321"/>
      <c r="L37" s="361" t="s">
        <v>238</v>
      </c>
      <c r="M37" s="362" t="s">
        <v>26</v>
      </c>
      <c r="N37" s="363">
        <v>88695</v>
      </c>
      <c r="O37" s="364">
        <v>647</v>
      </c>
      <c r="P37" s="364">
        <v>905</v>
      </c>
      <c r="Q37" s="364">
        <v>0</v>
      </c>
      <c r="R37" s="364">
        <v>0</v>
      </c>
      <c r="S37" s="364">
        <v>0</v>
      </c>
      <c r="T37" s="364">
        <v>0</v>
      </c>
      <c r="U37" s="364">
        <v>58</v>
      </c>
      <c r="V37" s="363">
        <v>1610</v>
      </c>
      <c r="W37" s="363">
        <v>90305</v>
      </c>
      <c r="X37" s="364">
        <v>21883</v>
      </c>
      <c r="Y37" s="364">
        <v>21883</v>
      </c>
      <c r="Z37" s="365">
        <v>23493</v>
      </c>
      <c r="AA37" s="366">
        <v>112188</v>
      </c>
      <c r="AB37" s="316"/>
      <c r="AC37" s="367">
        <v>453</v>
      </c>
      <c r="AD37" s="364">
        <v>77410</v>
      </c>
      <c r="AE37" s="364">
        <v>5393</v>
      </c>
      <c r="AF37" s="364">
        <v>3559</v>
      </c>
      <c r="AG37" s="364">
        <v>22</v>
      </c>
      <c r="AH37" s="364">
        <v>4861</v>
      </c>
      <c r="AI37" s="368">
        <v>20490</v>
      </c>
      <c r="AJ37" s="369"/>
      <c r="AK37" s="370"/>
      <c r="AL37" s="313" t="s">
        <v>238</v>
      </c>
      <c r="AM37" s="314" t="s">
        <v>26</v>
      </c>
      <c r="AN37" s="315">
        <v>1439358</v>
      </c>
      <c r="AO37" s="316">
        <v>47057</v>
      </c>
      <c r="AP37" s="316">
        <v>63182</v>
      </c>
      <c r="AQ37" s="316">
        <v>0</v>
      </c>
      <c r="AR37" s="316">
        <v>0</v>
      </c>
      <c r="AS37" s="316">
        <v>0</v>
      </c>
      <c r="AT37" s="316">
        <v>0</v>
      </c>
      <c r="AU37" s="316">
        <v>-16798</v>
      </c>
      <c r="AV37" s="315">
        <v>93441</v>
      </c>
      <c r="AW37" s="315">
        <v>1532799</v>
      </c>
      <c r="AX37" s="316">
        <v>308050</v>
      </c>
      <c r="AY37" s="315">
        <v>308050</v>
      </c>
      <c r="AZ37" s="315">
        <v>401491</v>
      </c>
      <c r="BA37" s="316">
        <v>1840849</v>
      </c>
      <c r="BB37" s="317">
        <v>-207329</v>
      </c>
      <c r="BC37" s="316">
        <v>-1043</v>
      </c>
      <c r="BD37" s="316">
        <v>-20815</v>
      </c>
      <c r="BE37" s="315">
        <v>-229187</v>
      </c>
      <c r="BF37" s="315">
        <v>172304</v>
      </c>
      <c r="BG37" s="316">
        <v>-289128</v>
      </c>
      <c r="BH37" s="371">
        <v>-112188</v>
      </c>
      <c r="BI37" s="319">
        <v>1210346</v>
      </c>
    </row>
    <row r="38" spans="1:61" s="288" customFormat="1" ht="12">
      <c r="A38" s="313" t="s">
        <v>239</v>
      </c>
      <c r="B38" s="329" t="s">
        <v>27</v>
      </c>
      <c r="C38" s="372">
        <f t="shared" si="2"/>
        <v>5.8830700571972643E-2</v>
      </c>
      <c r="D38" s="373">
        <f t="shared" si="3"/>
        <v>2.9525814898345552E-4</v>
      </c>
      <c r="E38" s="374">
        <f t="shared" si="4"/>
        <v>4.7355240562091269E-2</v>
      </c>
      <c r="F38" s="374">
        <f t="shared" si="5"/>
        <v>5.7367012309024173E-3</v>
      </c>
      <c r="G38" s="374">
        <f t="shared" si="6"/>
        <v>2.4417951798335596E-3</v>
      </c>
      <c r="H38" s="374">
        <f t="shared" si="7"/>
        <v>0</v>
      </c>
      <c r="I38" s="374">
        <f t="shared" si="8"/>
        <v>2.4749731425677633E-3</v>
      </c>
      <c r="J38" s="375">
        <f t="shared" si="9"/>
        <v>5.2673230759417845E-4</v>
      </c>
      <c r="K38" s="321"/>
      <c r="L38" s="361" t="s">
        <v>239</v>
      </c>
      <c r="M38" s="383" t="s">
        <v>27</v>
      </c>
      <c r="N38" s="363">
        <v>222489</v>
      </c>
      <c r="O38" s="364">
        <v>0</v>
      </c>
      <c r="P38" s="364">
        <v>190</v>
      </c>
      <c r="Q38" s="364">
        <v>0</v>
      </c>
      <c r="R38" s="364">
        <v>0</v>
      </c>
      <c r="S38" s="364">
        <v>0</v>
      </c>
      <c r="T38" s="364">
        <v>0</v>
      </c>
      <c r="U38" s="364">
        <v>9</v>
      </c>
      <c r="V38" s="363">
        <v>199</v>
      </c>
      <c r="W38" s="363">
        <v>222688</v>
      </c>
      <c r="X38" s="364">
        <v>6053</v>
      </c>
      <c r="Y38" s="364">
        <v>6053</v>
      </c>
      <c r="Z38" s="365">
        <v>6252</v>
      </c>
      <c r="AA38" s="366">
        <v>228741</v>
      </c>
      <c r="AB38" s="316"/>
      <c r="AC38" s="367">
        <v>1148</v>
      </c>
      <c r="AD38" s="364">
        <v>184123</v>
      </c>
      <c r="AE38" s="364">
        <v>22305</v>
      </c>
      <c r="AF38" s="364">
        <v>9494</v>
      </c>
      <c r="AG38" s="364">
        <v>0</v>
      </c>
      <c r="AH38" s="364">
        <v>9623</v>
      </c>
      <c r="AI38" s="368">
        <v>2048</v>
      </c>
      <c r="AJ38" s="369"/>
      <c r="AK38" s="370"/>
      <c r="AL38" s="313" t="s">
        <v>239</v>
      </c>
      <c r="AM38" s="329" t="s">
        <v>27</v>
      </c>
      <c r="AN38" s="315">
        <v>3839664</v>
      </c>
      <c r="AO38" s="316">
        <v>0</v>
      </c>
      <c r="AP38" s="316">
        <v>2964</v>
      </c>
      <c r="AQ38" s="316">
        <v>0</v>
      </c>
      <c r="AR38" s="316">
        <v>0</v>
      </c>
      <c r="AS38" s="316">
        <v>0</v>
      </c>
      <c r="AT38" s="316">
        <v>0</v>
      </c>
      <c r="AU38" s="316">
        <v>-1507</v>
      </c>
      <c r="AV38" s="315">
        <v>1457</v>
      </c>
      <c r="AW38" s="315">
        <v>3841121</v>
      </c>
      <c r="AX38" s="316">
        <v>47002</v>
      </c>
      <c r="AY38" s="315">
        <v>47002</v>
      </c>
      <c r="AZ38" s="315">
        <v>48459</v>
      </c>
      <c r="BA38" s="316">
        <v>3888123</v>
      </c>
      <c r="BB38" s="317">
        <v>-12266</v>
      </c>
      <c r="BC38" s="316">
        <v>-57</v>
      </c>
      <c r="BD38" s="316">
        <v>-1232</v>
      </c>
      <c r="BE38" s="315">
        <v>-13555</v>
      </c>
      <c r="BF38" s="315">
        <v>34904</v>
      </c>
      <c r="BG38" s="316">
        <v>-840702</v>
      </c>
      <c r="BH38" s="371">
        <v>-228741</v>
      </c>
      <c r="BI38" s="319">
        <v>2805125</v>
      </c>
    </row>
    <row r="39" spans="1:61" s="288" customFormat="1" ht="12">
      <c r="A39" s="313" t="s">
        <v>240</v>
      </c>
      <c r="B39" s="314" t="s">
        <v>28</v>
      </c>
      <c r="C39" s="372">
        <f t="shared" si="2"/>
        <v>2.8992821338294294E-2</v>
      </c>
      <c r="D39" s="373">
        <f t="shared" si="3"/>
        <v>2.8587104357224457E-5</v>
      </c>
      <c r="E39" s="374">
        <f t="shared" si="4"/>
        <v>2.3544778950215558E-2</v>
      </c>
      <c r="F39" s="374">
        <f t="shared" si="5"/>
        <v>1.5085195068504597E-3</v>
      </c>
      <c r="G39" s="374">
        <f t="shared" si="6"/>
        <v>1.3974696014627801E-3</v>
      </c>
      <c r="H39" s="374">
        <f t="shared" si="7"/>
        <v>2.1990080274788045E-6</v>
      </c>
      <c r="I39" s="374">
        <f t="shared" si="8"/>
        <v>1.3919720813940831E-3</v>
      </c>
      <c r="J39" s="375">
        <f t="shared" si="9"/>
        <v>1.1192950859867114E-3</v>
      </c>
      <c r="K39" s="321"/>
      <c r="L39" s="361" t="s">
        <v>240</v>
      </c>
      <c r="M39" s="362" t="s">
        <v>28</v>
      </c>
      <c r="N39" s="363">
        <v>19807</v>
      </c>
      <c r="O39" s="364">
        <v>92</v>
      </c>
      <c r="P39" s="364">
        <v>660</v>
      </c>
      <c r="Q39" s="364">
        <v>0</v>
      </c>
      <c r="R39" s="364">
        <v>0</v>
      </c>
      <c r="S39" s="364">
        <v>0</v>
      </c>
      <c r="T39" s="364">
        <v>0</v>
      </c>
      <c r="U39" s="364">
        <v>17</v>
      </c>
      <c r="V39" s="363">
        <v>769</v>
      </c>
      <c r="W39" s="363">
        <v>20576</v>
      </c>
      <c r="X39" s="364">
        <v>5793</v>
      </c>
      <c r="Y39" s="364">
        <v>5793</v>
      </c>
      <c r="Z39" s="365">
        <v>6562</v>
      </c>
      <c r="AA39" s="366">
        <v>26369</v>
      </c>
      <c r="AB39" s="316"/>
      <c r="AC39" s="367">
        <v>26</v>
      </c>
      <c r="AD39" s="364">
        <v>21414</v>
      </c>
      <c r="AE39" s="364">
        <v>1372</v>
      </c>
      <c r="AF39" s="364">
        <v>1271</v>
      </c>
      <c r="AG39" s="364">
        <v>2</v>
      </c>
      <c r="AH39" s="364">
        <v>1266</v>
      </c>
      <c r="AI39" s="368">
        <v>1018</v>
      </c>
      <c r="AJ39" s="369"/>
      <c r="AK39" s="370"/>
      <c r="AL39" s="313" t="s">
        <v>240</v>
      </c>
      <c r="AM39" s="314" t="s">
        <v>28</v>
      </c>
      <c r="AN39" s="315">
        <v>715250</v>
      </c>
      <c r="AO39" s="316">
        <v>5972</v>
      </c>
      <c r="AP39" s="316">
        <v>42515</v>
      </c>
      <c r="AQ39" s="316">
        <v>0</v>
      </c>
      <c r="AR39" s="316">
        <v>0</v>
      </c>
      <c r="AS39" s="316">
        <v>0</v>
      </c>
      <c r="AT39" s="316">
        <v>0</v>
      </c>
      <c r="AU39" s="316">
        <v>-6013</v>
      </c>
      <c r="AV39" s="315">
        <v>42474</v>
      </c>
      <c r="AW39" s="315">
        <v>757724</v>
      </c>
      <c r="AX39" s="316">
        <v>151777</v>
      </c>
      <c r="AY39" s="315">
        <v>151777</v>
      </c>
      <c r="AZ39" s="315">
        <v>194251</v>
      </c>
      <c r="BA39" s="316">
        <v>909501</v>
      </c>
      <c r="BB39" s="317">
        <v>-108649</v>
      </c>
      <c r="BC39" s="316">
        <v>-589</v>
      </c>
      <c r="BD39" s="316">
        <v>-10902</v>
      </c>
      <c r="BE39" s="315">
        <v>-120140</v>
      </c>
      <c r="BF39" s="315">
        <v>74111</v>
      </c>
      <c r="BG39" s="316">
        <v>-164291</v>
      </c>
      <c r="BH39" s="371">
        <v>-26369</v>
      </c>
      <c r="BI39" s="319">
        <v>598701</v>
      </c>
    </row>
    <row r="40" spans="1:61" s="288" customFormat="1" ht="12">
      <c r="A40" s="313" t="s">
        <v>241</v>
      </c>
      <c r="B40" s="314" t="s">
        <v>29</v>
      </c>
      <c r="C40" s="372">
        <f t="shared" si="2"/>
        <v>9.1567637026551255E-2</v>
      </c>
      <c r="D40" s="373">
        <f t="shared" si="3"/>
        <v>1.2257910618240954E-4</v>
      </c>
      <c r="E40" s="374">
        <f t="shared" si="4"/>
        <v>6.7317519932163603E-2</v>
      </c>
      <c r="F40" s="374">
        <f t="shared" si="5"/>
        <v>3.1755649695380476E-3</v>
      </c>
      <c r="G40" s="374">
        <f t="shared" si="6"/>
        <v>2.1736897181551147E-3</v>
      </c>
      <c r="H40" s="374">
        <f t="shared" si="7"/>
        <v>2.7858887768729443E-6</v>
      </c>
      <c r="I40" s="374">
        <f t="shared" si="8"/>
        <v>3.8511429979297363E-3</v>
      </c>
      <c r="J40" s="375">
        <f t="shared" si="9"/>
        <v>1.4924354413805472E-2</v>
      </c>
      <c r="K40" s="321"/>
      <c r="L40" s="361" t="s">
        <v>241</v>
      </c>
      <c r="M40" s="362" t="s">
        <v>29</v>
      </c>
      <c r="N40" s="363">
        <v>230589</v>
      </c>
      <c r="O40" s="364">
        <v>152</v>
      </c>
      <c r="P40" s="364">
        <v>4584</v>
      </c>
      <c r="Q40" s="364">
        <v>0</v>
      </c>
      <c r="R40" s="364">
        <v>0</v>
      </c>
      <c r="S40" s="364">
        <v>0</v>
      </c>
      <c r="T40" s="364">
        <v>0</v>
      </c>
      <c r="U40" s="364">
        <v>3364</v>
      </c>
      <c r="V40" s="363">
        <v>8100</v>
      </c>
      <c r="W40" s="363">
        <v>238689</v>
      </c>
      <c r="X40" s="364">
        <v>24258</v>
      </c>
      <c r="Y40" s="364">
        <v>24258</v>
      </c>
      <c r="Z40" s="365">
        <v>32358</v>
      </c>
      <c r="AA40" s="366">
        <v>262947</v>
      </c>
      <c r="AB40" s="316"/>
      <c r="AC40" s="367">
        <v>352</v>
      </c>
      <c r="AD40" s="364">
        <v>193310</v>
      </c>
      <c r="AE40" s="364">
        <v>9119</v>
      </c>
      <c r="AF40" s="364">
        <v>6242</v>
      </c>
      <c r="AG40" s="364">
        <v>8</v>
      </c>
      <c r="AH40" s="364">
        <v>11059</v>
      </c>
      <c r="AI40" s="368">
        <v>42857</v>
      </c>
      <c r="AJ40" s="369"/>
      <c r="AK40" s="370"/>
      <c r="AL40" s="313" t="s">
        <v>241</v>
      </c>
      <c r="AM40" s="314" t="s">
        <v>29</v>
      </c>
      <c r="AN40" s="315">
        <v>2313082</v>
      </c>
      <c r="AO40" s="316">
        <v>4863</v>
      </c>
      <c r="AP40" s="316">
        <v>143789</v>
      </c>
      <c r="AQ40" s="316">
        <v>0</v>
      </c>
      <c r="AR40" s="316">
        <v>0</v>
      </c>
      <c r="AS40" s="316">
        <v>0</v>
      </c>
      <c r="AT40" s="316">
        <v>0</v>
      </c>
      <c r="AU40" s="316">
        <v>-12963</v>
      </c>
      <c r="AV40" s="315">
        <v>135689</v>
      </c>
      <c r="AW40" s="315">
        <v>2448771</v>
      </c>
      <c r="AX40" s="316">
        <v>422844</v>
      </c>
      <c r="AY40" s="315">
        <v>422844</v>
      </c>
      <c r="AZ40" s="315">
        <v>558533</v>
      </c>
      <c r="BA40" s="316">
        <v>2871615</v>
      </c>
      <c r="BB40" s="317">
        <v>-216303</v>
      </c>
      <c r="BC40" s="316">
        <v>-1218</v>
      </c>
      <c r="BD40" s="316">
        <v>-21753</v>
      </c>
      <c r="BE40" s="315">
        <v>-239274</v>
      </c>
      <c r="BF40" s="315">
        <v>319259</v>
      </c>
      <c r="BG40" s="316">
        <v>-406626</v>
      </c>
      <c r="BH40" s="371">
        <v>-262947</v>
      </c>
      <c r="BI40" s="319">
        <v>1962768</v>
      </c>
    </row>
    <row r="41" spans="1:61" s="288" customFormat="1" ht="12">
      <c r="A41" s="313" t="s">
        <v>242</v>
      </c>
      <c r="B41" s="314" t="s">
        <v>30</v>
      </c>
      <c r="C41" s="372">
        <f t="shared" si="2"/>
        <v>1.3065392110657872E-2</v>
      </c>
      <c r="D41" s="373">
        <f t="shared" si="3"/>
        <v>2.9219682098247197E-5</v>
      </c>
      <c r="E41" s="374">
        <f t="shared" si="4"/>
        <v>8.7326305417259158E-3</v>
      </c>
      <c r="F41" s="374">
        <f t="shared" si="5"/>
        <v>5.3336405361154569E-4</v>
      </c>
      <c r="G41" s="374">
        <f t="shared" si="6"/>
        <v>1.4292478951692875E-3</v>
      </c>
      <c r="H41" s="374">
        <f t="shared" si="7"/>
        <v>0</v>
      </c>
      <c r="I41" s="374">
        <f t="shared" si="8"/>
        <v>5.3630000253050833E-4</v>
      </c>
      <c r="J41" s="375">
        <f t="shared" si="9"/>
        <v>1.8046299355223676E-3</v>
      </c>
      <c r="K41" s="321"/>
      <c r="L41" s="384" t="s">
        <v>242</v>
      </c>
      <c r="M41" s="385" t="s">
        <v>30</v>
      </c>
      <c r="N41" s="386">
        <v>91704</v>
      </c>
      <c r="O41" s="387">
        <v>0</v>
      </c>
      <c r="P41" s="387">
        <v>0</v>
      </c>
      <c r="Q41" s="387">
        <v>0</v>
      </c>
      <c r="R41" s="387">
        <v>0</v>
      </c>
      <c r="S41" s="387">
        <v>0</v>
      </c>
      <c r="T41" s="387">
        <v>0</v>
      </c>
      <c r="U41" s="387">
        <v>0</v>
      </c>
      <c r="V41" s="386">
        <v>0</v>
      </c>
      <c r="W41" s="386">
        <v>91704</v>
      </c>
      <c r="X41" s="387">
        <v>1749</v>
      </c>
      <c r="Y41" s="387">
        <v>1749</v>
      </c>
      <c r="Z41" s="388">
        <v>1749</v>
      </c>
      <c r="AA41" s="389">
        <v>93453</v>
      </c>
      <c r="AB41" s="316"/>
      <c r="AC41" s="367">
        <v>209</v>
      </c>
      <c r="AD41" s="364">
        <v>62462</v>
      </c>
      <c r="AE41" s="364">
        <v>3815</v>
      </c>
      <c r="AF41" s="364">
        <v>10223</v>
      </c>
      <c r="AG41" s="364">
        <v>0</v>
      </c>
      <c r="AH41" s="364">
        <v>3836</v>
      </c>
      <c r="AI41" s="368">
        <v>12908</v>
      </c>
      <c r="AJ41" s="369"/>
      <c r="AK41" s="370"/>
      <c r="AL41" s="330" t="s">
        <v>242</v>
      </c>
      <c r="AM41" s="331" t="s">
        <v>30</v>
      </c>
      <c r="AN41" s="332">
        <v>7115854</v>
      </c>
      <c r="AO41" s="333">
        <v>0</v>
      </c>
      <c r="AP41" s="333">
        <v>-33279</v>
      </c>
      <c r="AQ41" s="333">
        <v>0</v>
      </c>
      <c r="AR41" s="333">
        <v>0</v>
      </c>
      <c r="AS41" s="333">
        <v>-26955</v>
      </c>
      <c r="AT41" s="333">
        <v>-161906</v>
      </c>
      <c r="AU41" s="333">
        <v>-80467</v>
      </c>
      <c r="AV41" s="332">
        <v>-302607</v>
      </c>
      <c r="AW41" s="332">
        <v>6813247</v>
      </c>
      <c r="AX41" s="333">
        <v>339466</v>
      </c>
      <c r="AY41" s="332">
        <v>339466</v>
      </c>
      <c r="AZ41" s="332">
        <v>36859</v>
      </c>
      <c r="BA41" s="333">
        <v>7152713</v>
      </c>
      <c r="BB41" s="334">
        <v>-197745</v>
      </c>
      <c r="BC41" s="333">
        <v>-1119</v>
      </c>
      <c r="BD41" s="333">
        <v>-19886</v>
      </c>
      <c r="BE41" s="332">
        <v>-218750</v>
      </c>
      <c r="BF41" s="332">
        <v>-181891</v>
      </c>
      <c r="BG41" s="333">
        <v>-58098</v>
      </c>
      <c r="BH41" s="390">
        <v>-93453</v>
      </c>
      <c r="BI41" s="335">
        <v>6782412</v>
      </c>
    </row>
    <row r="42" spans="1:61" s="288" customFormat="1" ht="12">
      <c r="A42" s="313" t="s">
        <v>243</v>
      </c>
      <c r="B42" s="329" t="s">
        <v>31</v>
      </c>
      <c r="C42" s="372">
        <f t="shared" si="2"/>
        <v>4.0453105363960622E-2</v>
      </c>
      <c r="D42" s="373">
        <f t="shared" si="3"/>
        <v>1.2636646739421227E-5</v>
      </c>
      <c r="E42" s="374">
        <f t="shared" si="4"/>
        <v>2.6567909939418474E-2</v>
      </c>
      <c r="F42" s="374">
        <f t="shared" si="5"/>
        <v>1.67603524728678E-3</v>
      </c>
      <c r="G42" s="374">
        <f t="shared" si="6"/>
        <v>5.1192815474485689E-3</v>
      </c>
      <c r="H42" s="374">
        <f t="shared" si="7"/>
        <v>0</v>
      </c>
      <c r="I42" s="374">
        <f t="shared" si="8"/>
        <v>1.547349395364446E-3</v>
      </c>
      <c r="J42" s="375">
        <f t="shared" si="9"/>
        <v>5.5298925877029269E-3</v>
      </c>
      <c r="K42" s="321"/>
      <c r="L42" s="361" t="s">
        <v>243</v>
      </c>
      <c r="M42" s="383" t="s">
        <v>31</v>
      </c>
      <c r="N42" s="363">
        <v>406814</v>
      </c>
      <c r="O42" s="364">
        <v>0</v>
      </c>
      <c r="P42" s="364">
        <v>0</v>
      </c>
      <c r="Q42" s="364">
        <v>0</v>
      </c>
      <c r="R42" s="364">
        <v>0</v>
      </c>
      <c r="S42" s="364">
        <v>0</v>
      </c>
      <c r="T42" s="364">
        <v>0</v>
      </c>
      <c r="U42" s="364">
        <v>149</v>
      </c>
      <c r="V42" s="363">
        <v>149</v>
      </c>
      <c r="W42" s="363">
        <v>406963</v>
      </c>
      <c r="X42" s="364">
        <v>98835</v>
      </c>
      <c r="Y42" s="364">
        <v>98835</v>
      </c>
      <c r="Z42" s="365">
        <v>98984</v>
      </c>
      <c r="AA42" s="366">
        <v>505798</v>
      </c>
      <c r="AB42" s="316"/>
      <c r="AC42" s="367">
        <v>158</v>
      </c>
      <c r="AD42" s="364">
        <v>332187</v>
      </c>
      <c r="AE42" s="364">
        <v>20956</v>
      </c>
      <c r="AF42" s="364">
        <v>64008</v>
      </c>
      <c r="AG42" s="364">
        <v>0</v>
      </c>
      <c r="AH42" s="364">
        <v>19347</v>
      </c>
      <c r="AI42" s="368">
        <v>69142</v>
      </c>
      <c r="AJ42" s="369"/>
      <c r="AK42" s="370"/>
      <c r="AL42" s="313" t="s">
        <v>243</v>
      </c>
      <c r="AM42" s="329" t="s">
        <v>31</v>
      </c>
      <c r="AN42" s="315">
        <v>10296931</v>
      </c>
      <c r="AO42" s="316">
        <v>0</v>
      </c>
      <c r="AP42" s="316">
        <v>0</v>
      </c>
      <c r="AQ42" s="316">
        <v>0</v>
      </c>
      <c r="AR42" s="316">
        <v>0</v>
      </c>
      <c r="AS42" s="316">
        <v>0</v>
      </c>
      <c r="AT42" s="316">
        <v>0</v>
      </c>
      <c r="AU42" s="316">
        <v>-244283</v>
      </c>
      <c r="AV42" s="315">
        <v>-244283</v>
      </c>
      <c r="AW42" s="315">
        <v>10052648</v>
      </c>
      <c r="AX42" s="316">
        <v>2450669</v>
      </c>
      <c r="AY42" s="315">
        <v>2450669</v>
      </c>
      <c r="AZ42" s="315">
        <v>2206386</v>
      </c>
      <c r="BA42" s="316">
        <v>12503317</v>
      </c>
      <c r="BB42" s="317">
        <v>-433350</v>
      </c>
      <c r="BC42" s="316">
        <v>-3</v>
      </c>
      <c r="BD42" s="316">
        <v>-43335</v>
      </c>
      <c r="BE42" s="315">
        <v>-476688</v>
      </c>
      <c r="BF42" s="315">
        <v>1729698</v>
      </c>
      <c r="BG42" s="316">
        <v>-862471</v>
      </c>
      <c r="BH42" s="371">
        <v>-505798</v>
      </c>
      <c r="BI42" s="319">
        <v>10658360</v>
      </c>
    </row>
    <row r="43" spans="1:61" s="288" customFormat="1" ht="12">
      <c r="A43" s="313" t="s">
        <v>244</v>
      </c>
      <c r="B43" s="314" t="s">
        <v>388</v>
      </c>
      <c r="C43" s="372">
        <f t="shared" si="2"/>
        <v>4.8817305545691254E-2</v>
      </c>
      <c r="D43" s="373">
        <f t="shared" si="3"/>
        <v>5.5522845916005505E-5</v>
      </c>
      <c r="E43" s="374">
        <f t="shared" si="4"/>
        <v>3.1114193143159875E-2</v>
      </c>
      <c r="F43" s="374">
        <f t="shared" si="5"/>
        <v>1.8640638790342263E-3</v>
      </c>
      <c r="G43" s="374">
        <f t="shared" si="6"/>
        <v>7.4094081148952757E-3</v>
      </c>
      <c r="H43" s="374">
        <f t="shared" si="7"/>
        <v>0</v>
      </c>
      <c r="I43" s="374">
        <f t="shared" si="8"/>
        <v>1.8698475088171436E-3</v>
      </c>
      <c r="J43" s="375">
        <f t="shared" si="9"/>
        <v>6.5042700538687276E-3</v>
      </c>
      <c r="K43" s="321"/>
      <c r="L43" s="361" t="s">
        <v>244</v>
      </c>
      <c r="M43" s="362" t="s">
        <v>388</v>
      </c>
      <c r="N43" s="363">
        <v>83748</v>
      </c>
      <c r="O43" s="364">
        <v>0</v>
      </c>
      <c r="P43" s="364">
        <v>1</v>
      </c>
      <c r="Q43" s="364">
        <v>0</v>
      </c>
      <c r="R43" s="364">
        <v>0</v>
      </c>
      <c r="S43" s="364">
        <v>0</v>
      </c>
      <c r="T43" s="364">
        <v>0</v>
      </c>
      <c r="U43" s="364">
        <v>0</v>
      </c>
      <c r="V43" s="363">
        <v>1</v>
      </c>
      <c r="W43" s="363">
        <v>83749</v>
      </c>
      <c r="X43" s="364">
        <v>657</v>
      </c>
      <c r="Y43" s="364">
        <v>657</v>
      </c>
      <c r="Z43" s="365">
        <v>658</v>
      </c>
      <c r="AA43" s="366">
        <v>84406</v>
      </c>
      <c r="AB43" s="316"/>
      <c r="AC43" s="367">
        <v>96</v>
      </c>
      <c r="AD43" s="364">
        <v>53797</v>
      </c>
      <c r="AE43" s="364">
        <v>3223</v>
      </c>
      <c r="AF43" s="364">
        <v>12811</v>
      </c>
      <c r="AG43" s="364">
        <v>0</v>
      </c>
      <c r="AH43" s="364">
        <v>3233</v>
      </c>
      <c r="AI43" s="368">
        <v>11246</v>
      </c>
      <c r="AJ43" s="369"/>
      <c r="AK43" s="370"/>
      <c r="AL43" s="313" t="s">
        <v>244</v>
      </c>
      <c r="AM43" s="314" t="s">
        <v>388</v>
      </c>
      <c r="AN43" s="315">
        <v>1728944</v>
      </c>
      <c r="AO43" s="316">
        <v>0</v>
      </c>
      <c r="AP43" s="316">
        <v>58</v>
      </c>
      <c r="AQ43" s="316">
        <v>0</v>
      </c>
      <c r="AR43" s="316">
        <v>0</v>
      </c>
      <c r="AS43" s="316">
        <v>0</v>
      </c>
      <c r="AT43" s="316">
        <v>0</v>
      </c>
      <c r="AU43" s="316">
        <v>-17548</v>
      </c>
      <c r="AV43" s="315">
        <v>-17490</v>
      </c>
      <c r="AW43" s="315">
        <v>1711454</v>
      </c>
      <c r="AX43" s="316">
        <v>17564</v>
      </c>
      <c r="AY43" s="315">
        <v>17564</v>
      </c>
      <c r="AZ43" s="315">
        <v>74</v>
      </c>
      <c r="BA43" s="316">
        <v>1729018</v>
      </c>
      <c r="BB43" s="317">
        <v>-22218</v>
      </c>
      <c r="BC43" s="316">
        <v>-5</v>
      </c>
      <c r="BD43" s="316">
        <v>-2221</v>
      </c>
      <c r="BE43" s="315">
        <v>-24444</v>
      </c>
      <c r="BF43" s="315">
        <v>-24370</v>
      </c>
      <c r="BG43" s="316">
        <v>-44181</v>
      </c>
      <c r="BH43" s="371">
        <v>-84406</v>
      </c>
      <c r="BI43" s="319">
        <v>1575987</v>
      </c>
    </row>
    <row r="44" spans="1:61" s="288" customFormat="1" ht="12">
      <c r="A44" s="313" t="s">
        <v>245</v>
      </c>
      <c r="B44" s="314" t="s">
        <v>32</v>
      </c>
      <c r="C44" s="372">
        <f t="shared" si="2"/>
        <v>3.4900319981521238E-2</v>
      </c>
      <c r="D44" s="373">
        <f t="shared" si="3"/>
        <v>4.4583412592733501E-5</v>
      </c>
      <c r="E44" s="374">
        <f t="shared" si="4"/>
        <v>2.2728623739775536E-2</v>
      </c>
      <c r="F44" s="374">
        <f t="shared" si="5"/>
        <v>1.3324071306285497E-3</v>
      </c>
      <c r="G44" s="374">
        <f t="shared" si="6"/>
        <v>4.7632068806217559E-3</v>
      </c>
      <c r="H44" s="374">
        <f t="shared" si="7"/>
        <v>0</v>
      </c>
      <c r="I44" s="374">
        <f t="shared" si="8"/>
        <v>1.3277364874045489E-3</v>
      </c>
      <c r="J44" s="375">
        <f t="shared" si="9"/>
        <v>4.7037623304981117E-3</v>
      </c>
      <c r="K44" s="321"/>
      <c r="L44" s="361" t="s">
        <v>245</v>
      </c>
      <c r="M44" s="362" t="s">
        <v>32</v>
      </c>
      <c r="N44" s="363">
        <v>81709</v>
      </c>
      <c r="O44" s="364">
        <v>0</v>
      </c>
      <c r="P44" s="364">
        <v>0</v>
      </c>
      <c r="Q44" s="364">
        <v>0</v>
      </c>
      <c r="R44" s="364">
        <v>0</v>
      </c>
      <c r="S44" s="364">
        <v>0</v>
      </c>
      <c r="T44" s="364">
        <v>0</v>
      </c>
      <c r="U44" s="364">
        <v>6</v>
      </c>
      <c r="V44" s="363">
        <v>6</v>
      </c>
      <c r="W44" s="363">
        <v>81715</v>
      </c>
      <c r="X44" s="364">
        <v>480</v>
      </c>
      <c r="Y44" s="364">
        <v>480</v>
      </c>
      <c r="Z44" s="365">
        <v>486</v>
      </c>
      <c r="AA44" s="366">
        <v>82195</v>
      </c>
      <c r="AB44" s="316"/>
      <c r="AC44" s="367">
        <v>105</v>
      </c>
      <c r="AD44" s="364">
        <v>53529</v>
      </c>
      <c r="AE44" s="364">
        <v>3138</v>
      </c>
      <c r="AF44" s="364">
        <v>11218</v>
      </c>
      <c r="AG44" s="364">
        <v>0</v>
      </c>
      <c r="AH44" s="364">
        <v>3127</v>
      </c>
      <c r="AI44" s="368">
        <v>11078</v>
      </c>
      <c r="AJ44" s="369"/>
      <c r="AK44" s="370"/>
      <c r="AL44" s="313" t="s">
        <v>245</v>
      </c>
      <c r="AM44" s="314" t="s">
        <v>32</v>
      </c>
      <c r="AN44" s="315">
        <v>2352891</v>
      </c>
      <c r="AO44" s="316">
        <v>0</v>
      </c>
      <c r="AP44" s="316">
        <v>0</v>
      </c>
      <c r="AQ44" s="316">
        <v>0</v>
      </c>
      <c r="AR44" s="316">
        <v>0</v>
      </c>
      <c r="AS44" s="316">
        <v>0</v>
      </c>
      <c r="AT44" s="316">
        <v>0</v>
      </c>
      <c r="AU44" s="316">
        <v>-19476</v>
      </c>
      <c r="AV44" s="315">
        <v>-19476</v>
      </c>
      <c r="AW44" s="315">
        <v>2333415</v>
      </c>
      <c r="AX44" s="316">
        <v>21721</v>
      </c>
      <c r="AY44" s="315">
        <v>21721</v>
      </c>
      <c r="AZ44" s="315">
        <v>2245</v>
      </c>
      <c r="BA44" s="316">
        <v>2355136</v>
      </c>
      <c r="BB44" s="317">
        <v>-148017</v>
      </c>
      <c r="BC44" s="316">
        <v>0</v>
      </c>
      <c r="BD44" s="316">
        <v>-14802</v>
      </c>
      <c r="BE44" s="315">
        <v>-162819</v>
      </c>
      <c r="BF44" s="315">
        <v>-160574</v>
      </c>
      <c r="BG44" s="316">
        <v>-83063</v>
      </c>
      <c r="BH44" s="371">
        <v>-82195</v>
      </c>
      <c r="BI44" s="319">
        <v>2027059</v>
      </c>
    </row>
    <row r="45" spans="1:61" s="288" customFormat="1" ht="12">
      <c r="A45" s="313" t="s">
        <v>246</v>
      </c>
      <c r="B45" s="314" t="s">
        <v>33</v>
      </c>
      <c r="C45" s="372">
        <f t="shared" si="2"/>
        <v>3.1475660766421047E-2</v>
      </c>
      <c r="D45" s="373">
        <f t="shared" si="3"/>
        <v>8.5149569324716366E-5</v>
      </c>
      <c r="E45" s="374">
        <f t="shared" si="4"/>
        <v>1.7865416999484782E-2</v>
      </c>
      <c r="F45" s="374">
        <f t="shared" si="5"/>
        <v>1.2866085517254097E-4</v>
      </c>
      <c r="G45" s="374">
        <f t="shared" si="6"/>
        <v>8.5653839193813679E-4</v>
      </c>
      <c r="H45" s="374">
        <f t="shared" si="7"/>
        <v>3.1696963200402033E-6</v>
      </c>
      <c r="I45" s="374">
        <f t="shared" si="8"/>
        <v>1.0091160466164355E-3</v>
      </c>
      <c r="J45" s="375">
        <f t="shared" si="9"/>
        <v>1.1527609207564394E-2</v>
      </c>
      <c r="K45" s="321"/>
      <c r="L45" s="376" t="s">
        <v>246</v>
      </c>
      <c r="M45" s="377" t="s">
        <v>33</v>
      </c>
      <c r="N45" s="378">
        <v>153192</v>
      </c>
      <c r="O45" s="379">
        <v>0</v>
      </c>
      <c r="P45" s="379">
        <v>6994</v>
      </c>
      <c r="Q45" s="379">
        <v>0</v>
      </c>
      <c r="R45" s="379">
        <v>0</v>
      </c>
      <c r="S45" s="379">
        <v>0</v>
      </c>
      <c r="T45" s="379">
        <v>0</v>
      </c>
      <c r="U45" s="379">
        <v>207</v>
      </c>
      <c r="V45" s="378">
        <v>7201</v>
      </c>
      <c r="W45" s="378">
        <v>160393</v>
      </c>
      <c r="X45" s="379">
        <v>58071</v>
      </c>
      <c r="Y45" s="379">
        <v>58071</v>
      </c>
      <c r="Z45" s="380">
        <v>65272</v>
      </c>
      <c r="AA45" s="381">
        <v>218464</v>
      </c>
      <c r="AB45" s="316"/>
      <c r="AC45" s="367">
        <v>591</v>
      </c>
      <c r="AD45" s="364">
        <v>123999</v>
      </c>
      <c r="AE45" s="364">
        <v>893</v>
      </c>
      <c r="AF45" s="364">
        <v>5945</v>
      </c>
      <c r="AG45" s="364">
        <v>22</v>
      </c>
      <c r="AH45" s="364">
        <v>7004</v>
      </c>
      <c r="AI45" s="368">
        <v>80010</v>
      </c>
      <c r="AJ45" s="369"/>
      <c r="AK45" s="370"/>
      <c r="AL45" s="322" t="s">
        <v>246</v>
      </c>
      <c r="AM45" s="323" t="s">
        <v>33</v>
      </c>
      <c r="AN45" s="324">
        <v>4890709</v>
      </c>
      <c r="AO45" s="325">
        <v>0</v>
      </c>
      <c r="AP45" s="325">
        <v>447599</v>
      </c>
      <c r="AQ45" s="325">
        <v>0</v>
      </c>
      <c r="AR45" s="325">
        <v>0</v>
      </c>
      <c r="AS45" s="325">
        <v>0</v>
      </c>
      <c r="AT45" s="325">
        <v>-262305</v>
      </c>
      <c r="AU45" s="325">
        <v>16695</v>
      </c>
      <c r="AV45" s="324">
        <v>201989</v>
      </c>
      <c r="AW45" s="324">
        <v>5092698</v>
      </c>
      <c r="AX45" s="325">
        <v>1848030</v>
      </c>
      <c r="AY45" s="324">
        <v>1848030</v>
      </c>
      <c r="AZ45" s="324">
        <v>2050019</v>
      </c>
      <c r="BA45" s="325">
        <v>6940728</v>
      </c>
      <c r="BB45" s="326">
        <v>-2263824</v>
      </c>
      <c r="BC45" s="325">
        <v>-1026</v>
      </c>
      <c r="BD45" s="325">
        <v>-226486</v>
      </c>
      <c r="BE45" s="324">
        <v>-2491336</v>
      </c>
      <c r="BF45" s="324">
        <v>-441317</v>
      </c>
      <c r="BG45" s="325">
        <v>-631109</v>
      </c>
      <c r="BH45" s="382">
        <v>-218464</v>
      </c>
      <c r="BI45" s="328">
        <v>3599819</v>
      </c>
    </row>
    <row r="46" spans="1:61" s="288" customFormat="1" ht="12">
      <c r="A46" s="313" t="s">
        <v>247</v>
      </c>
      <c r="B46" s="314" t="s">
        <v>34</v>
      </c>
      <c r="C46" s="372">
        <f t="shared" si="2"/>
        <v>3.4259976909093617E-2</v>
      </c>
      <c r="D46" s="373">
        <f t="shared" si="3"/>
        <v>3.4404535019756028E-5</v>
      </c>
      <c r="E46" s="374">
        <f t="shared" si="4"/>
        <v>2.0935528706893001E-2</v>
      </c>
      <c r="F46" s="374">
        <f t="shared" si="5"/>
        <v>1.2078501994060271E-4</v>
      </c>
      <c r="G46" s="374">
        <f t="shared" si="6"/>
        <v>1.1405177188523415E-3</v>
      </c>
      <c r="H46" s="374">
        <f t="shared" si="7"/>
        <v>5.4633810975578241E-6</v>
      </c>
      <c r="I46" s="374">
        <f t="shared" si="8"/>
        <v>1.130772228245887E-3</v>
      </c>
      <c r="J46" s="375">
        <f t="shared" si="9"/>
        <v>1.0892505319044475E-2</v>
      </c>
      <c r="K46" s="321"/>
      <c r="L46" s="361" t="s">
        <v>247</v>
      </c>
      <c r="M46" s="362" t="s">
        <v>34</v>
      </c>
      <c r="N46" s="363">
        <v>164112</v>
      </c>
      <c r="O46" s="364">
        <v>46</v>
      </c>
      <c r="P46" s="364">
        <v>231</v>
      </c>
      <c r="Q46" s="364">
        <v>0</v>
      </c>
      <c r="R46" s="364">
        <v>0</v>
      </c>
      <c r="S46" s="364">
        <v>0</v>
      </c>
      <c r="T46" s="364">
        <v>33164</v>
      </c>
      <c r="U46" s="364">
        <v>186</v>
      </c>
      <c r="V46" s="363">
        <v>33627</v>
      </c>
      <c r="W46" s="363">
        <v>197739</v>
      </c>
      <c r="X46" s="364">
        <v>34282</v>
      </c>
      <c r="Y46" s="364">
        <v>34282</v>
      </c>
      <c r="Z46" s="365">
        <v>67909</v>
      </c>
      <c r="AA46" s="366">
        <v>232021</v>
      </c>
      <c r="AB46" s="316"/>
      <c r="AC46" s="367">
        <v>233</v>
      </c>
      <c r="AD46" s="364">
        <v>141783</v>
      </c>
      <c r="AE46" s="364">
        <v>818</v>
      </c>
      <c r="AF46" s="364">
        <v>7724</v>
      </c>
      <c r="AG46" s="364">
        <v>37</v>
      </c>
      <c r="AH46" s="364">
        <v>7658</v>
      </c>
      <c r="AI46" s="368">
        <v>73768</v>
      </c>
      <c r="AJ46" s="369"/>
      <c r="AK46" s="370"/>
      <c r="AL46" s="313" t="s">
        <v>247</v>
      </c>
      <c r="AM46" s="314" t="s">
        <v>34</v>
      </c>
      <c r="AN46" s="315">
        <v>5350378</v>
      </c>
      <c r="AO46" s="316">
        <v>2718</v>
      </c>
      <c r="AP46" s="316">
        <v>13471</v>
      </c>
      <c r="AQ46" s="316">
        <v>0</v>
      </c>
      <c r="AR46" s="316">
        <v>0</v>
      </c>
      <c r="AS46" s="316">
        <v>0</v>
      </c>
      <c r="AT46" s="316">
        <v>226546</v>
      </c>
      <c r="AU46" s="316">
        <v>-26453</v>
      </c>
      <c r="AV46" s="315">
        <v>216282</v>
      </c>
      <c r="AW46" s="315">
        <v>5566660</v>
      </c>
      <c r="AX46" s="316">
        <v>1205703</v>
      </c>
      <c r="AY46" s="315">
        <v>1205703</v>
      </c>
      <c r="AZ46" s="315">
        <v>1421985</v>
      </c>
      <c r="BA46" s="316">
        <v>6772363</v>
      </c>
      <c r="BB46" s="317">
        <v>-1271778</v>
      </c>
      <c r="BC46" s="316">
        <v>-6736</v>
      </c>
      <c r="BD46" s="316">
        <v>-127852</v>
      </c>
      <c r="BE46" s="315">
        <v>-1406366</v>
      </c>
      <c r="BF46" s="315">
        <v>15619</v>
      </c>
      <c r="BG46" s="316">
        <v>-516782</v>
      </c>
      <c r="BH46" s="371">
        <v>-232021</v>
      </c>
      <c r="BI46" s="319">
        <v>4617194</v>
      </c>
    </row>
    <row r="47" spans="1:61" s="288" customFormat="1" ht="12">
      <c r="A47" s="313" t="s">
        <v>248</v>
      </c>
      <c r="B47" s="314" t="s">
        <v>389</v>
      </c>
      <c r="C47" s="372">
        <f t="shared" si="2"/>
        <v>6.3144729721604231E-2</v>
      </c>
      <c r="D47" s="373">
        <f t="shared" si="3"/>
        <v>1.1355729833271773E-4</v>
      </c>
      <c r="E47" s="374">
        <f t="shared" si="4"/>
        <v>5.8264686428957969E-2</v>
      </c>
      <c r="F47" s="374">
        <f t="shared" si="5"/>
        <v>1.4671396789128736E-4</v>
      </c>
      <c r="G47" s="374">
        <f t="shared" si="6"/>
        <v>1.8742967092434955E-4</v>
      </c>
      <c r="H47" s="374">
        <f t="shared" si="7"/>
        <v>0</v>
      </c>
      <c r="I47" s="374">
        <f t="shared" si="8"/>
        <v>3.0617521496001444E-3</v>
      </c>
      <c r="J47" s="375">
        <f t="shared" si="9"/>
        <v>1.370590205897764E-3</v>
      </c>
      <c r="K47" s="321"/>
      <c r="L47" s="361" t="s">
        <v>248</v>
      </c>
      <c r="M47" s="362" t="s">
        <v>389</v>
      </c>
      <c r="N47" s="363">
        <v>359468</v>
      </c>
      <c r="O47" s="364">
        <v>0</v>
      </c>
      <c r="P47" s="364">
        <v>1424</v>
      </c>
      <c r="Q47" s="364">
        <v>28</v>
      </c>
      <c r="R47" s="364">
        <v>0</v>
      </c>
      <c r="S47" s="364">
        <v>35</v>
      </c>
      <c r="T47" s="364">
        <v>3493</v>
      </c>
      <c r="U47" s="364">
        <v>61</v>
      </c>
      <c r="V47" s="363">
        <v>5041</v>
      </c>
      <c r="W47" s="363">
        <v>364509</v>
      </c>
      <c r="X47" s="364">
        <v>3047</v>
      </c>
      <c r="Y47" s="364">
        <v>3047</v>
      </c>
      <c r="Z47" s="365">
        <v>8088</v>
      </c>
      <c r="AA47" s="366">
        <v>367556</v>
      </c>
      <c r="AB47" s="316"/>
      <c r="AC47" s="367">
        <v>661</v>
      </c>
      <c r="AD47" s="364">
        <v>339150</v>
      </c>
      <c r="AE47" s="364">
        <v>854</v>
      </c>
      <c r="AF47" s="364">
        <v>1091</v>
      </c>
      <c r="AG47" s="364">
        <v>0</v>
      </c>
      <c r="AH47" s="364">
        <v>17822</v>
      </c>
      <c r="AI47" s="368">
        <v>7978</v>
      </c>
      <c r="AJ47" s="369"/>
      <c r="AK47" s="370"/>
      <c r="AL47" s="313" t="s">
        <v>248</v>
      </c>
      <c r="AM47" s="314" t="s">
        <v>389</v>
      </c>
      <c r="AN47" s="315">
        <v>5730864</v>
      </c>
      <c r="AO47" s="316">
        <v>0</v>
      </c>
      <c r="AP47" s="316">
        <v>56718</v>
      </c>
      <c r="AQ47" s="316">
        <v>1145</v>
      </c>
      <c r="AR47" s="316">
        <v>0</v>
      </c>
      <c r="AS47" s="316">
        <v>429</v>
      </c>
      <c r="AT47" s="316">
        <v>43690</v>
      </c>
      <c r="AU47" s="316">
        <v>-44368</v>
      </c>
      <c r="AV47" s="315">
        <v>57614</v>
      </c>
      <c r="AW47" s="315">
        <v>5788478</v>
      </c>
      <c r="AX47" s="316">
        <v>32372</v>
      </c>
      <c r="AY47" s="315">
        <v>32372</v>
      </c>
      <c r="AZ47" s="315">
        <v>89986</v>
      </c>
      <c r="BA47" s="316">
        <v>5820850</v>
      </c>
      <c r="BB47" s="317">
        <v>-300374</v>
      </c>
      <c r="BC47" s="316">
        <v>-1371</v>
      </c>
      <c r="BD47" s="316">
        <v>-30174</v>
      </c>
      <c r="BE47" s="315">
        <v>-331919</v>
      </c>
      <c r="BF47" s="315">
        <v>-241933</v>
      </c>
      <c r="BG47" s="316">
        <v>-428052</v>
      </c>
      <c r="BH47" s="371">
        <v>-367556</v>
      </c>
      <c r="BI47" s="319">
        <v>4693323</v>
      </c>
    </row>
    <row r="48" spans="1:61" s="288" customFormat="1" ht="12">
      <c r="A48" s="313" t="s">
        <v>249</v>
      </c>
      <c r="B48" s="314" t="s">
        <v>35</v>
      </c>
      <c r="C48" s="372">
        <f t="shared" si="2"/>
        <v>3.4653277776447722E-2</v>
      </c>
      <c r="D48" s="373">
        <f t="shared" si="3"/>
        <v>1.2803204340182181E-4</v>
      </c>
      <c r="E48" s="374">
        <f t="shared" si="4"/>
        <v>2.7365548138486951E-2</v>
      </c>
      <c r="F48" s="374">
        <f t="shared" si="5"/>
        <v>1.3211241421592864E-3</v>
      </c>
      <c r="G48" s="374">
        <f t="shared" si="6"/>
        <v>4.6018671860118226E-4</v>
      </c>
      <c r="H48" s="374">
        <f t="shared" si="7"/>
        <v>3.3309149502912988E-6</v>
      </c>
      <c r="I48" s="374">
        <f t="shared" si="8"/>
        <v>1.6525501797132708E-3</v>
      </c>
      <c r="J48" s="375">
        <f t="shared" si="9"/>
        <v>3.7225056391349196E-3</v>
      </c>
      <c r="K48" s="321"/>
      <c r="L48" s="361" t="s">
        <v>249</v>
      </c>
      <c r="M48" s="362" t="s">
        <v>35</v>
      </c>
      <c r="N48" s="363">
        <v>269339</v>
      </c>
      <c r="O48" s="364">
        <v>1572</v>
      </c>
      <c r="P48" s="364">
        <v>12288</v>
      </c>
      <c r="Q48" s="364">
        <v>0</v>
      </c>
      <c r="R48" s="364">
        <v>0</v>
      </c>
      <c r="S48" s="364">
        <v>1271</v>
      </c>
      <c r="T48" s="364">
        <v>20685</v>
      </c>
      <c r="U48" s="364">
        <v>134</v>
      </c>
      <c r="V48" s="363">
        <v>35950</v>
      </c>
      <c r="W48" s="363">
        <v>305289</v>
      </c>
      <c r="X48" s="364">
        <v>27624</v>
      </c>
      <c r="Y48" s="364">
        <v>27624</v>
      </c>
      <c r="Z48" s="365">
        <v>63574</v>
      </c>
      <c r="AA48" s="366">
        <v>332913</v>
      </c>
      <c r="AB48" s="316"/>
      <c r="AC48" s="367">
        <v>1230</v>
      </c>
      <c r="AD48" s="364">
        <v>262900</v>
      </c>
      <c r="AE48" s="364">
        <v>12692</v>
      </c>
      <c r="AF48" s="364">
        <v>4421</v>
      </c>
      <c r="AG48" s="364">
        <v>32</v>
      </c>
      <c r="AH48" s="364">
        <v>15876</v>
      </c>
      <c r="AI48" s="368">
        <v>35762</v>
      </c>
      <c r="AJ48" s="369"/>
      <c r="AK48" s="370"/>
      <c r="AL48" s="313" t="s">
        <v>249</v>
      </c>
      <c r="AM48" s="314" t="s">
        <v>35</v>
      </c>
      <c r="AN48" s="315">
        <v>7786763</v>
      </c>
      <c r="AO48" s="316">
        <v>70316</v>
      </c>
      <c r="AP48" s="316">
        <v>537850</v>
      </c>
      <c r="AQ48" s="316">
        <v>0</v>
      </c>
      <c r="AR48" s="316">
        <v>0</v>
      </c>
      <c r="AS48" s="316">
        <v>30320</v>
      </c>
      <c r="AT48" s="316">
        <v>426213</v>
      </c>
      <c r="AU48" s="316">
        <v>-96342</v>
      </c>
      <c r="AV48" s="315">
        <v>968357</v>
      </c>
      <c r="AW48" s="315">
        <v>8755120</v>
      </c>
      <c r="AX48" s="316">
        <v>851850</v>
      </c>
      <c r="AY48" s="315">
        <v>851850</v>
      </c>
      <c r="AZ48" s="315">
        <v>1820207</v>
      </c>
      <c r="BA48" s="316">
        <v>9606970</v>
      </c>
      <c r="BB48" s="317">
        <v>-720370</v>
      </c>
      <c r="BC48" s="316">
        <v>-6297</v>
      </c>
      <c r="BD48" s="316">
        <v>-72574</v>
      </c>
      <c r="BE48" s="315">
        <v>-799241</v>
      </c>
      <c r="BF48" s="315">
        <v>1020966</v>
      </c>
      <c r="BG48" s="316">
        <v>-1121702</v>
      </c>
      <c r="BH48" s="371">
        <v>-332913</v>
      </c>
      <c r="BI48" s="319">
        <v>7353114</v>
      </c>
    </row>
    <row r="49" spans="1:61" s="288" customFormat="1" ht="12">
      <c r="A49" s="313" t="s">
        <v>250</v>
      </c>
      <c r="B49" s="314" t="s">
        <v>251</v>
      </c>
      <c r="C49" s="372">
        <f t="shared" si="2"/>
        <v>1.5240610059349222E-2</v>
      </c>
      <c r="D49" s="373">
        <f t="shared" si="3"/>
        <v>1.870271448153357E-5</v>
      </c>
      <c r="E49" s="374">
        <f t="shared" si="4"/>
        <v>1.2118996528326747E-2</v>
      </c>
      <c r="F49" s="374">
        <f t="shared" si="5"/>
        <v>4.5089489951604192E-5</v>
      </c>
      <c r="G49" s="374">
        <f t="shared" si="6"/>
        <v>3.5752630939117662E-4</v>
      </c>
      <c r="H49" s="374">
        <f t="shared" si="7"/>
        <v>1.1018653492996523E-5</v>
      </c>
      <c r="I49" s="374">
        <f t="shared" si="8"/>
        <v>6.6546867806386895E-4</v>
      </c>
      <c r="J49" s="375">
        <f t="shared" si="9"/>
        <v>2.0238076856412953E-3</v>
      </c>
      <c r="K49" s="321"/>
      <c r="L49" s="361" t="s">
        <v>250</v>
      </c>
      <c r="M49" s="362" t="s">
        <v>251</v>
      </c>
      <c r="N49" s="363">
        <v>67608</v>
      </c>
      <c r="O49" s="364">
        <v>0</v>
      </c>
      <c r="P49" s="364">
        <v>261</v>
      </c>
      <c r="Q49" s="364">
        <v>0</v>
      </c>
      <c r="R49" s="364">
        <v>0</v>
      </c>
      <c r="S49" s="364">
        <v>6157</v>
      </c>
      <c r="T49" s="364">
        <v>89184</v>
      </c>
      <c r="U49" s="364">
        <v>424</v>
      </c>
      <c r="V49" s="363">
        <v>96026</v>
      </c>
      <c r="W49" s="363">
        <v>163634</v>
      </c>
      <c r="X49" s="364">
        <v>46607</v>
      </c>
      <c r="Y49" s="364">
        <v>46607</v>
      </c>
      <c r="Z49" s="365">
        <v>142633</v>
      </c>
      <c r="AA49" s="366">
        <v>210241</v>
      </c>
      <c r="AB49" s="316"/>
      <c r="AC49" s="367">
        <v>258</v>
      </c>
      <c r="AD49" s="364">
        <v>167179</v>
      </c>
      <c r="AE49" s="364">
        <v>622</v>
      </c>
      <c r="AF49" s="364">
        <v>4932</v>
      </c>
      <c r="AG49" s="364">
        <v>152</v>
      </c>
      <c r="AH49" s="364">
        <v>9180</v>
      </c>
      <c r="AI49" s="368">
        <v>27918</v>
      </c>
      <c r="AJ49" s="369"/>
      <c r="AK49" s="370"/>
      <c r="AL49" s="313" t="s">
        <v>250</v>
      </c>
      <c r="AM49" s="314" t="s">
        <v>251</v>
      </c>
      <c r="AN49" s="315">
        <v>4774375</v>
      </c>
      <c r="AO49" s="316">
        <v>0</v>
      </c>
      <c r="AP49" s="316">
        <v>27670</v>
      </c>
      <c r="AQ49" s="316">
        <v>0</v>
      </c>
      <c r="AR49" s="316">
        <v>0</v>
      </c>
      <c r="AS49" s="316">
        <v>387390</v>
      </c>
      <c r="AT49" s="316">
        <v>5492975</v>
      </c>
      <c r="AU49" s="316">
        <v>-34871</v>
      </c>
      <c r="AV49" s="315">
        <v>5873164</v>
      </c>
      <c r="AW49" s="315">
        <v>10647539</v>
      </c>
      <c r="AX49" s="316">
        <v>3147250</v>
      </c>
      <c r="AY49" s="315">
        <v>3147250</v>
      </c>
      <c r="AZ49" s="315">
        <v>9020414</v>
      </c>
      <c r="BA49" s="316">
        <v>13794789</v>
      </c>
      <c r="BB49" s="317">
        <v>-1350595</v>
      </c>
      <c r="BC49" s="316">
        <v>0</v>
      </c>
      <c r="BD49" s="316">
        <v>-135059</v>
      </c>
      <c r="BE49" s="315">
        <v>-1485654</v>
      </c>
      <c r="BF49" s="315">
        <v>7534760</v>
      </c>
      <c r="BG49" s="316">
        <v>-1705299</v>
      </c>
      <c r="BH49" s="371">
        <v>-210241</v>
      </c>
      <c r="BI49" s="319">
        <v>10393595</v>
      </c>
    </row>
    <row r="50" spans="1:61" s="288" customFormat="1" ht="12">
      <c r="A50" s="313" t="s">
        <v>252</v>
      </c>
      <c r="B50" s="314" t="s">
        <v>253</v>
      </c>
      <c r="C50" s="372">
        <f t="shared" si="2"/>
        <v>1.3002631979161374E-2</v>
      </c>
      <c r="D50" s="373">
        <f t="shared" si="3"/>
        <v>1.6006146360202318E-5</v>
      </c>
      <c r="E50" s="374">
        <f t="shared" si="4"/>
        <v>1.0349510028469844E-2</v>
      </c>
      <c r="F50" s="374">
        <f t="shared" si="5"/>
        <v>5.4301654127448551E-5</v>
      </c>
      <c r="G50" s="374">
        <f t="shared" si="6"/>
        <v>2.7953427525912068E-4</v>
      </c>
      <c r="H50" s="374">
        <f t="shared" si="7"/>
        <v>2.2014184105722384E-6</v>
      </c>
      <c r="I50" s="374">
        <f t="shared" si="8"/>
        <v>5.448969195001826E-4</v>
      </c>
      <c r="J50" s="375">
        <f t="shared" si="9"/>
        <v>1.7561815370340033E-3</v>
      </c>
      <c r="K50" s="321"/>
      <c r="L50" s="361" t="s">
        <v>252</v>
      </c>
      <c r="M50" s="362" t="s">
        <v>253</v>
      </c>
      <c r="N50" s="363">
        <v>31722</v>
      </c>
      <c r="O50" s="364">
        <v>0</v>
      </c>
      <c r="P50" s="364">
        <v>121</v>
      </c>
      <c r="Q50" s="364">
        <v>0</v>
      </c>
      <c r="R50" s="364">
        <v>0</v>
      </c>
      <c r="S50" s="364">
        <v>1050</v>
      </c>
      <c r="T50" s="364">
        <v>157303</v>
      </c>
      <c r="U50" s="364">
        <v>687</v>
      </c>
      <c r="V50" s="363">
        <v>159161</v>
      </c>
      <c r="W50" s="363">
        <v>190883</v>
      </c>
      <c r="X50" s="364">
        <v>92628</v>
      </c>
      <c r="Y50" s="364">
        <v>92628</v>
      </c>
      <c r="Z50" s="365">
        <v>251789</v>
      </c>
      <c r="AA50" s="366">
        <v>283511</v>
      </c>
      <c r="AB50" s="316"/>
      <c r="AC50" s="367">
        <v>349</v>
      </c>
      <c r="AD50" s="364">
        <v>225662</v>
      </c>
      <c r="AE50" s="364">
        <v>1184</v>
      </c>
      <c r="AF50" s="364">
        <v>6095</v>
      </c>
      <c r="AG50" s="364">
        <v>48</v>
      </c>
      <c r="AH50" s="364">
        <v>11881</v>
      </c>
      <c r="AI50" s="368">
        <v>38292</v>
      </c>
      <c r="AJ50" s="369"/>
      <c r="AK50" s="370"/>
      <c r="AL50" s="313" t="s">
        <v>252</v>
      </c>
      <c r="AM50" s="314" t="s">
        <v>253</v>
      </c>
      <c r="AN50" s="315">
        <v>4021492</v>
      </c>
      <c r="AO50" s="316">
        <v>0</v>
      </c>
      <c r="AP50" s="316">
        <v>23408</v>
      </c>
      <c r="AQ50" s="316">
        <v>0</v>
      </c>
      <c r="AR50" s="316">
        <v>0</v>
      </c>
      <c r="AS50" s="316">
        <v>68626</v>
      </c>
      <c r="AT50" s="316">
        <v>10632059</v>
      </c>
      <c r="AU50" s="316">
        <v>-95237</v>
      </c>
      <c r="AV50" s="315">
        <v>10628856</v>
      </c>
      <c r="AW50" s="315">
        <v>14650348</v>
      </c>
      <c r="AX50" s="316">
        <v>7153776</v>
      </c>
      <c r="AY50" s="315">
        <v>7153776</v>
      </c>
      <c r="AZ50" s="315">
        <v>17782632</v>
      </c>
      <c r="BA50" s="316">
        <v>21804124</v>
      </c>
      <c r="BB50" s="317">
        <v>-1895395</v>
      </c>
      <c r="BC50" s="316">
        <v>0</v>
      </c>
      <c r="BD50" s="316">
        <v>-189543</v>
      </c>
      <c r="BE50" s="315">
        <v>-2084938</v>
      </c>
      <c r="BF50" s="315">
        <v>15697694</v>
      </c>
      <c r="BG50" s="316">
        <v>-2901585</v>
      </c>
      <c r="BH50" s="371">
        <v>-283511</v>
      </c>
      <c r="BI50" s="319">
        <v>16534090</v>
      </c>
    </row>
    <row r="51" spans="1:61" s="288" customFormat="1" ht="12">
      <c r="A51" s="313" t="s">
        <v>254</v>
      </c>
      <c r="B51" s="314" t="s">
        <v>255</v>
      </c>
      <c r="C51" s="372">
        <f t="shared" si="2"/>
        <v>1.5496284781023193E-2</v>
      </c>
      <c r="D51" s="373">
        <f t="shared" si="3"/>
        <v>4.5478151850955837E-6</v>
      </c>
      <c r="E51" s="374">
        <f t="shared" si="4"/>
        <v>1.2815644326051853E-2</v>
      </c>
      <c r="F51" s="374">
        <f t="shared" si="5"/>
        <v>4.0732605570856097E-5</v>
      </c>
      <c r="G51" s="374">
        <f t="shared" si="6"/>
        <v>2.8631462556601763E-4</v>
      </c>
      <c r="H51" s="374">
        <f t="shared" si="7"/>
        <v>2.0168571690423893E-5</v>
      </c>
      <c r="I51" s="374">
        <f t="shared" si="8"/>
        <v>7.7243652263373473E-4</v>
      </c>
      <c r="J51" s="375">
        <f t="shared" si="9"/>
        <v>1.5564403143252124E-3</v>
      </c>
      <c r="K51" s="321"/>
      <c r="L51" s="384" t="s">
        <v>254</v>
      </c>
      <c r="M51" s="385" t="s">
        <v>255</v>
      </c>
      <c r="N51" s="386">
        <v>39214</v>
      </c>
      <c r="O51" s="387">
        <v>42</v>
      </c>
      <c r="P51" s="387">
        <v>1495</v>
      </c>
      <c r="Q51" s="387">
        <v>3</v>
      </c>
      <c r="R51" s="387">
        <v>0</v>
      </c>
      <c r="S51" s="387">
        <v>12659</v>
      </c>
      <c r="T51" s="387">
        <v>63999</v>
      </c>
      <c r="U51" s="387">
        <v>940</v>
      </c>
      <c r="V51" s="386">
        <v>79138</v>
      </c>
      <c r="W51" s="386">
        <v>118352</v>
      </c>
      <c r="X51" s="387">
        <v>38389</v>
      </c>
      <c r="Y51" s="387">
        <v>38389</v>
      </c>
      <c r="Z51" s="388">
        <v>117527</v>
      </c>
      <c r="AA51" s="389">
        <v>156741</v>
      </c>
      <c r="AB51" s="316"/>
      <c r="AC51" s="367">
        <v>46</v>
      </c>
      <c r="AD51" s="364">
        <v>129627</v>
      </c>
      <c r="AE51" s="364">
        <v>412</v>
      </c>
      <c r="AF51" s="364">
        <v>2896</v>
      </c>
      <c r="AG51" s="364">
        <v>204</v>
      </c>
      <c r="AH51" s="364">
        <v>7813</v>
      </c>
      <c r="AI51" s="368">
        <v>15743</v>
      </c>
      <c r="AJ51" s="369"/>
      <c r="AK51" s="370"/>
      <c r="AL51" s="330" t="s">
        <v>254</v>
      </c>
      <c r="AM51" s="331" t="s">
        <v>255</v>
      </c>
      <c r="AN51" s="332">
        <v>2891161</v>
      </c>
      <c r="AO51" s="333">
        <v>4179</v>
      </c>
      <c r="AP51" s="333">
        <v>266476</v>
      </c>
      <c r="AQ51" s="333">
        <v>326</v>
      </c>
      <c r="AR51" s="333">
        <v>0</v>
      </c>
      <c r="AS51" s="333">
        <v>582463</v>
      </c>
      <c r="AT51" s="333">
        <v>3980932</v>
      </c>
      <c r="AU51" s="333">
        <v>-56385</v>
      </c>
      <c r="AV51" s="332">
        <v>4777991</v>
      </c>
      <c r="AW51" s="332">
        <v>7669152</v>
      </c>
      <c r="AX51" s="333">
        <v>2445595</v>
      </c>
      <c r="AY51" s="332">
        <v>2445595</v>
      </c>
      <c r="AZ51" s="332">
        <v>7223586</v>
      </c>
      <c r="BA51" s="333">
        <v>10114747</v>
      </c>
      <c r="BB51" s="334">
        <v>-1960777</v>
      </c>
      <c r="BC51" s="333">
        <v>-631</v>
      </c>
      <c r="BD51" s="333">
        <v>-196100</v>
      </c>
      <c r="BE51" s="332">
        <v>-2157508</v>
      </c>
      <c r="BF51" s="332">
        <v>5066078</v>
      </c>
      <c r="BG51" s="333">
        <v>-2093084</v>
      </c>
      <c r="BH51" s="390">
        <v>-156741</v>
      </c>
      <c r="BI51" s="335">
        <v>5707414</v>
      </c>
    </row>
    <row r="52" spans="1:61" s="288" customFormat="1" ht="12">
      <c r="A52" s="313" t="s">
        <v>256</v>
      </c>
      <c r="B52" s="314" t="s">
        <v>257</v>
      </c>
      <c r="C52" s="372">
        <f t="shared" si="2"/>
        <v>8.8129386758829548E-3</v>
      </c>
      <c r="D52" s="373">
        <f t="shared" si="3"/>
        <v>4.5409378603305145E-6</v>
      </c>
      <c r="E52" s="374">
        <f t="shared" si="4"/>
        <v>6.4364388466789796E-3</v>
      </c>
      <c r="F52" s="374">
        <f t="shared" si="5"/>
        <v>3.0083713324689657E-5</v>
      </c>
      <c r="G52" s="374">
        <f t="shared" si="6"/>
        <v>2.338582998070215E-4</v>
      </c>
      <c r="H52" s="374">
        <f t="shared" si="7"/>
        <v>1.4689933978169215E-4</v>
      </c>
      <c r="I52" s="374">
        <f t="shared" si="8"/>
        <v>5.9679275829393791E-4</v>
      </c>
      <c r="J52" s="375">
        <f t="shared" si="9"/>
        <v>1.3643247801363031E-3</v>
      </c>
      <c r="K52" s="321"/>
      <c r="L52" s="361" t="s">
        <v>256</v>
      </c>
      <c r="M52" s="362" t="s">
        <v>257</v>
      </c>
      <c r="N52" s="363">
        <v>40351</v>
      </c>
      <c r="O52" s="364">
        <v>0</v>
      </c>
      <c r="P52" s="364">
        <v>17</v>
      </c>
      <c r="Q52" s="364">
        <v>0</v>
      </c>
      <c r="R52" s="364">
        <v>0</v>
      </c>
      <c r="S52" s="364">
        <v>0</v>
      </c>
      <c r="T52" s="364">
        <v>0</v>
      </c>
      <c r="U52" s="364">
        <v>163</v>
      </c>
      <c r="V52" s="363">
        <v>180</v>
      </c>
      <c r="W52" s="363">
        <v>40531</v>
      </c>
      <c r="X52" s="364">
        <v>37100</v>
      </c>
      <c r="Y52" s="364">
        <v>37100</v>
      </c>
      <c r="Z52" s="365">
        <v>37280</v>
      </c>
      <c r="AA52" s="366">
        <v>77631</v>
      </c>
      <c r="AB52" s="316"/>
      <c r="AC52" s="367">
        <v>40</v>
      </c>
      <c r="AD52" s="364">
        <v>56697</v>
      </c>
      <c r="AE52" s="364">
        <v>265</v>
      </c>
      <c r="AF52" s="364">
        <v>2060</v>
      </c>
      <c r="AG52" s="364">
        <v>1294</v>
      </c>
      <c r="AH52" s="364">
        <v>5257</v>
      </c>
      <c r="AI52" s="368">
        <v>12018</v>
      </c>
      <c r="AJ52" s="369"/>
      <c r="AK52" s="370"/>
      <c r="AL52" s="313" t="s">
        <v>256</v>
      </c>
      <c r="AM52" s="314" t="s">
        <v>257</v>
      </c>
      <c r="AN52" s="315">
        <v>4763867</v>
      </c>
      <c r="AO52" s="316">
        <v>0</v>
      </c>
      <c r="AP52" s="316">
        <v>2086</v>
      </c>
      <c r="AQ52" s="316">
        <v>0</v>
      </c>
      <c r="AR52" s="316">
        <v>0</v>
      </c>
      <c r="AS52" s="316">
        <v>0</v>
      </c>
      <c r="AT52" s="316">
        <v>0</v>
      </c>
      <c r="AU52" s="316">
        <v>78766</v>
      </c>
      <c r="AV52" s="315">
        <v>80852</v>
      </c>
      <c r="AW52" s="315">
        <v>4844719</v>
      </c>
      <c r="AX52" s="316">
        <v>3964034</v>
      </c>
      <c r="AY52" s="315">
        <v>3964034</v>
      </c>
      <c r="AZ52" s="315">
        <v>4044886</v>
      </c>
      <c r="BA52" s="316">
        <v>8808753</v>
      </c>
      <c r="BB52" s="317">
        <v>-2457648</v>
      </c>
      <c r="BC52" s="316">
        <v>0</v>
      </c>
      <c r="BD52" s="316">
        <v>-245765</v>
      </c>
      <c r="BE52" s="315">
        <v>-2703413</v>
      </c>
      <c r="BF52" s="315">
        <v>1341473</v>
      </c>
      <c r="BG52" s="316">
        <v>-658074</v>
      </c>
      <c r="BH52" s="371">
        <v>-77631</v>
      </c>
      <c r="BI52" s="319">
        <v>5369635</v>
      </c>
    </row>
    <row r="53" spans="1:61" s="288" customFormat="1" ht="12">
      <c r="A53" s="313" t="s">
        <v>258</v>
      </c>
      <c r="B53" s="314" t="s">
        <v>180</v>
      </c>
      <c r="C53" s="372">
        <f t="shared" si="2"/>
        <v>1.3058801905926839E-2</v>
      </c>
      <c r="D53" s="373">
        <f t="shared" si="3"/>
        <v>6.6640798571737209E-6</v>
      </c>
      <c r="E53" s="374">
        <f t="shared" si="4"/>
        <v>9.7493338607271794E-3</v>
      </c>
      <c r="F53" s="374">
        <f t="shared" si="5"/>
        <v>4.9550658292856212E-5</v>
      </c>
      <c r="G53" s="374">
        <f t="shared" si="6"/>
        <v>3.2890458649921913E-4</v>
      </c>
      <c r="H53" s="374">
        <f t="shared" si="7"/>
        <v>3.8479686917228904E-5</v>
      </c>
      <c r="I53" s="374">
        <f t="shared" si="8"/>
        <v>6.8263824472435965E-4</v>
      </c>
      <c r="J53" s="375">
        <f t="shared" si="9"/>
        <v>2.2032307889088215E-3</v>
      </c>
      <c r="K53" s="321"/>
      <c r="L53" s="361" t="s">
        <v>258</v>
      </c>
      <c r="M53" s="362" t="s">
        <v>180</v>
      </c>
      <c r="N53" s="363">
        <v>89579</v>
      </c>
      <c r="O53" s="364">
        <v>9</v>
      </c>
      <c r="P53" s="364">
        <v>710</v>
      </c>
      <c r="Q53" s="364">
        <v>0</v>
      </c>
      <c r="R53" s="364">
        <v>0</v>
      </c>
      <c r="S53" s="364">
        <v>0</v>
      </c>
      <c r="T53" s="364">
        <v>0</v>
      </c>
      <c r="U53" s="364">
        <v>495</v>
      </c>
      <c r="V53" s="363">
        <v>1214</v>
      </c>
      <c r="W53" s="363">
        <v>90793</v>
      </c>
      <c r="X53" s="364">
        <v>30701</v>
      </c>
      <c r="Y53" s="364">
        <v>30701</v>
      </c>
      <c r="Z53" s="365">
        <v>31915</v>
      </c>
      <c r="AA53" s="366">
        <v>121494</v>
      </c>
      <c r="AB53" s="316"/>
      <c r="AC53" s="367">
        <v>62</v>
      </c>
      <c r="AD53" s="364">
        <v>90704</v>
      </c>
      <c r="AE53" s="364">
        <v>461</v>
      </c>
      <c r="AF53" s="364">
        <v>3060</v>
      </c>
      <c r="AG53" s="364">
        <v>358</v>
      </c>
      <c r="AH53" s="364">
        <v>6351</v>
      </c>
      <c r="AI53" s="368">
        <v>20498</v>
      </c>
      <c r="AJ53" s="369"/>
      <c r="AK53" s="370"/>
      <c r="AL53" s="313" t="s">
        <v>258</v>
      </c>
      <c r="AM53" s="314" t="s">
        <v>180</v>
      </c>
      <c r="AN53" s="315">
        <v>6534931</v>
      </c>
      <c r="AO53" s="316">
        <v>738</v>
      </c>
      <c r="AP53" s="316">
        <v>71027</v>
      </c>
      <c r="AQ53" s="316">
        <v>0</v>
      </c>
      <c r="AR53" s="316">
        <v>0</v>
      </c>
      <c r="AS53" s="316">
        <v>0</v>
      </c>
      <c r="AT53" s="316">
        <v>0</v>
      </c>
      <c r="AU53" s="316">
        <v>32969</v>
      </c>
      <c r="AV53" s="315">
        <v>104734</v>
      </c>
      <c r="AW53" s="315">
        <v>6639665</v>
      </c>
      <c r="AX53" s="316">
        <v>2663945</v>
      </c>
      <c r="AY53" s="315">
        <v>2663945</v>
      </c>
      <c r="AZ53" s="315">
        <v>2768679</v>
      </c>
      <c r="BA53" s="316">
        <v>9303610</v>
      </c>
      <c r="BB53" s="317">
        <v>-902931</v>
      </c>
      <c r="BC53" s="316">
        <v>0</v>
      </c>
      <c r="BD53" s="316">
        <v>-90288</v>
      </c>
      <c r="BE53" s="315">
        <v>-993219</v>
      </c>
      <c r="BF53" s="315">
        <v>1775460</v>
      </c>
      <c r="BG53" s="316">
        <v>-573147</v>
      </c>
      <c r="BH53" s="371">
        <v>-121494</v>
      </c>
      <c r="BI53" s="319">
        <v>7615750</v>
      </c>
    </row>
    <row r="54" spans="1:61" s="288" customFormat="1" ht="12">
      <c r="A54" s="313" t="s">
        <v>259</v>
      </c>
      <c r="B54" s="314" t="s">
        <v>177</v>
      </c>
      <c r="C54" s="372">
        <f t="shared" si="2"/>
        <v>1.0474974785084525E-2</v>
      </c>
      <c r="D54" s="373">
        <f t="shared" si="3"/>
        <v>3.6734467819287518E-6</v>
      </c>
      <c r="E54" s="374">
        <f t="shared" si="4"/>
        <v>8.3666989050868012E-3</v>
      </c>
      <c r="F54" s="374">
        <f t="shared" si="5"/>
        <v>3.2495875378600498E-5</v>
      </c>
      <c r="G54" s="374">
        <f t="shared" si="6"/>
        <v>2.4442549741295153E-4</v>
      </c>
      <c r="H54" s="374">
        <f t="shared" si="7"/>
        <v>3.5792558388023734E-6</v>
      </c>
      <c r="I54" s="374">
        <f t="shared" si="8"/>
        <v>4.1453434069919069E-4</v>
      </c>
      <c r="J54" s="375">
        <f t="shared" si="9"/>
        <v>1.4095674638862504E-3</v>
      </c>
      <c r="K54" s="321"/>
      <c r="L54" s="361" t="s">
        <v>259</v>
      </c>
      <c r="M54" s="362" t="s">
        <v>177</v>
      </c>
      <c r="N54" s="363">
        <v>32676</v>
      </c>
      <c r="O54" s="364">
        <v>1</v>
      </c>
      <c r="P54" s="364">
        <v>208</v>
      </c>
      <c r="Q54" s="364">
        <v>0</v>
      </c>
      <c r="R54" s="364">
        <v>0</v>
      </c>
      <c r="S54" s="364">
        <v>5062</v>
      </c>
      <c r="T54" s="364">
        <v>34487</v>
      </c>
      <c r="U54" s="364">
        <v>210</v>
      </c>
      <c r="V54" s="363">
        <v>39968</v>
      </c>
      <c r="W54" s="363">
        <v>72644</v>
      </c>
      <c r="X54" s="364">
        <v>38566</v>
      </c>
      <c r="Y54" s="364">
        <v>38566</v>
      </c>
      <c r="Z54" s="365">
        <v>78534</v>
      </c>
      <c r="AA54" s="366">
        <v>111210</v>
      </c>
      <c r="AB54" s="316"/>
      <c r="AC54" s="367">
        <v>39</v>
      </c>
      <c r="AD54" s="364">
        <v>88827</v>
      </c>
      <c r="AE54" s="364">
        <v>345</v>
      </c>
      <c r="AF54" s="364">
        <v>2595</v>
      </c>
      <c r="AG54" s="364">
        <v>38</v>
      </c>
      <c r="AH54" s="364">
        <v>4401</v>
      </c>
      <c r="AI54" s="368">
        <v>14965</v>
      </c>
      <c r="AJ54" s="369"/>
      <c r="AK54" s="370"/>
      <c r="AL54" s="313" t="s">
        <v>259</v>
      </c>
      <c r="AM54" s="314" t="s">
        <v>177</v>
      </c>
      <c r="AN54" s="315">
        <v>4672696</v>
      </c>
      <c r="AO54" s="316">
        <v>67</v>
      </c>
      <c r="AP54" s="316">
        <v>20157</v>
      </c>
      <c r="AQ54" s="316">
        <v>0</v>
      </c>
      <c r="AR54" s="316">
        <v>0</v>
      </c>
      <c r="AS54" s="316">
        <v>392158</v>
      </c>
      <c r="AT54" s="316">
        <v>2653759</v>
      </c>
      <c r="AU54" s="316">
        <v>-16171</v>
      </c>
      <c r="AV54" s="315">
        <v>3049970</v>
      </c>
      <c r="AW54" s="315">
        <v>7722666</v>
      </c>
      <c r="AX54" s="316">
        <v>2894066</v>
      </c>
      <c r="AY54" s="315">
        <v>2894066</v>
      </c>
      <c r="AZ54" s="315">
        <v>5944036</v>
      </c>
      <c r="BA54" s="316">
        <v>10616732</v>
      </c>
      <c r="BB54" s="317">
        <v>-1208617</v>
      </c>
      <c r="BC54" s="316">
        <v>0</v>
      </c>
      <c r="BD54" s="316">
        <v>-120862</v>
      </c>
      <c r="BE54" s="315">
        <v>-1329479</v>
      </c>
      <c r="BF54" s="315">
        <v>4614557</v>
      </c>
      <c r="BG54" s="316">
        <v>-1030048</v>
      </c>
      <c r="BH54" s="371">
        <v>-111210</v>
      </c>
      <c r="BI54" s="319">
        <v>8145995</v>
      </c>
    </row>
    <row r="55" spans="1:61" s="288" customFormat="1" ht="12">
      <c r="A55" s="313" t="s">
        <v>260</v>
      </c>
      <c r="B55" s="314" t="s">
        <v>179</v>
      </c>
      <c r="C55" s="372">
        <f t="shared" si="2"/>
        <v>8.1970860542027076E-3</v>
      </c>
      <c r="D55" s="373">
        <f t="shared" si="3"/>
        <v>3.0062039897931731E-5</v>
      </c>
      <c r="E55" s="374">
        <f t="shared" si="4"/>
        <v>6.3206712700651377E-3</v>
      </c>
      <c r="F55" s="374">
        <f t="shared" si="5"/>
        <v>3.1420776164504915E-5</v>
      </c>
      <c r="G55" s="374">
        <f t="shared" si="6"/>
        <v>1.7884366108769555E-4</v>
      </c>
      <c r="H55" s="374">
        <f t="shared" si="7"/>
        <v>9.6809958993339476E-6</v>
      </c>
      <c r="I55" s="374">
        <f t="shared" si="8"/>
        <v>4.0048751457244644E-4</v>
      </c>
      <c r="J55" s="375">
        <f t="shared" si="9"/>
        <v>1.2259197965156566E-3</v>
      </c>
      <c r="K55" s="321"/>
      <c r="L55" s="376" t="s">
        <v>260</v>
      </c>
      <c r="M55" s="377" t="s">
        <v>179</v>
      </c>
      <c r="N55" s="378">
        <v>4785</v>
      </c>
      <c r="O55" s="379">
        <v>750</v>
      </c>
      <c r="P55" s="379">
        <v>32629</v>
      </c>
      <c r="Q55" s="379">
        <v>0</v>
      </c>
      <c r="R55" s="379">
        <v>0</v>
      </c>
      <c r="S55" s="379">
        <v>48</v>
      </c>
      <c r="T55" s="379">
        <v>7157</v>
      </c>
      <c r="U55" s="379">
        <v>0</v>
      </c>
      <c r="V55" s="378">
        <v>40584</v>
      </c>
      <c r="W55" s="378">
        <v>45369</v>
      </c>
      <c r="X55" s="379">
        <v>2894</v>
      </c>
      <c r="Y55" s="379">
        <v>2894</v>
      </c>
      <c r="Z55" s="380">
        <v>43478</v>
      </c>
      <c r="AA55" s="381">
        <v>48263</v>
      </c>
      <c r="AB55" s="316"/>
      <c r="AC55" s="367">
        <v>177</v>
      </c>
      <c r="AD55" s="364">
        <v>37215</v>
      </c>
      <c r="AE55" s="364">
        <v>185</v>
      </c>
      <c r="AF55" s="364">
        <v>1053</v>
      </c>
      <c r="AG55" s="364">
        <v>57</v>
      </c>
      <c r="AH55" s="364">
        <v>2358</v>
      </c>
      <c r="AI55" s="368">
        <v>7218</v>
      </c>
      <c r="AJ55" s="369"/>
      <c r="AK55" s="370"/>
      <c r="AL55" s="322" t="s">
        <v>260</v>
      </c>
      <c r="AM55" s="323" t="s">
        <v>179</v>
      </c>
      <c r="AN55" s="324">
        <v>531563</v>
      </c>
      <c r="AO55" s="325">
        <v>100433</v>
      </c>
      <c r="AP55" s="325">
        <v>4259662</v>
      </c>
      <c r="AQ55" s="325">
        <v>0</v>
      </c>
      <c r="AR55" s="325">
        <v>0</v>
      </c>
      <c r="AS55" s="325">
        <v>5165</v>
      </c>
      <c r="AT55" s="325">
        <v>751839</v>
      </c>
      <c r="AU55" s="325">
        <v>-43487</v>
      </c>
      <c r="AV55" s="324">
        <v>5073612</v>
      </c>
      <c r="AW55" s="324">
        <v>5605175</v>
      </c>
      <c r="AX55" s="325">
        <v>282649</v>
      </c>
      <c r="AY55" s="324">
        <v>282649</v>
      </c>
      <c r="AZ55" s="324">
        <v>5356261</v>
      </c>
      <c r="BA55" s="325">
        <v>5887824</v>
      </c>
      <c r="BB55" s="326">
        <v>-886987</v>
      </c>
      <c r="BC55" s="325">
        <v>-91</v>
      </c>
      <c r="BD55" s="325">
        <v>-88604</v>
      </c>
      <c r="BE55" s="324">
        <v>-975682</v>
      </c>
      <c r="BF55" s="324">
        <v>4380579</v>
      </c>
      <c r="BG55" s="325">
        <v>-2138915</v>
      </c>
      <c r="BH55" s="382">
        <v>-48263</v>
      </c>
      <c r="BI55" s="328">
        <v>2724964</v>
      </c>
    </row>
    <row r="56" spans="1:61" s="288" customFormat="1" ht="12">
      <c r="A56" s="313" t="s">
        <v>261</v>
      </c>
      <c r="B56" s="314" t="s">
        <v>178</v>
      </c>
      <c r="C56" s="372">
        <f t="shared" si="2"/>
        <v>1.2796059548564279E-2</v>
      </c>
      <c r="D56" s="373">
        <f t="shared" si="3"/>
        <v>7.9650134130825876E-6</v>
      </c>
      <c r="E56" s="374">
        <f t="shared" si="4"/>
        <v>1.0335666905263068E-2</v>
      </c>
      <c r="F56" s="374">
        <f t="shared" si="5"/>
        <v>3.7701063488590914E-5</v>
      </c>
      <c r="G56" s="374">
        <f t="shared" si="6"/>
        <v>2.3948140328668315E-4</v>
      </c>
      <c r="H56" s="374">
        <f t="shared" si="7"/>
        <v>1.5930026826165175E-5</v>
      </c>
      <c r="I56" s="374">
        <f t="shared" si="8"/>
        <v>5.6551595232886371E-4</v>
      </c>
      <c r="J56" s="375">
        <f t="shared" si="9"/>
        <v>1.5937991839578259E-3</v>
      </c>
      <c r="K56" s="321"/>
      <c r="L56" s="361" t="s">
        <v>261</v>
      </c>
      <c r="M56" s="362" t="s">
        <v>178</v>
      </c>
      <c r="N56" s="363">
        <v>3516</v>
      </c>
      <c r="O56" s="364">
        <v>0</v>
      </c>
      <c r="P56" s="364">
        <v>0</v>
      </c>
      <c r="Q56" s="364">
        <v>0</v>
      </c>
      <c r="R56" s="364">
        <v>0</v>
      </c>
      <c r="S56" s="364">
        <v>2090</v>
      </c>
      <c r="T56" s="364">
        <v>17410</v>
      </c>
      <c r="U56" s="364">
        <v>97</v>
      </c>
      <c r="V56" s="363">
        <v>19597</v>
      </c>
      <c r="W56" s="363">
        <v>23113</v>
      </c>
      <c r="X56" s="364">
        <v>25083</v>
      </c>
      <c r="Y56" s="364">
        <v>25083</v>
      </c>
      <c r="Z56" s="365">
        <v>44680</v>
      </c>
      <c r="AA56" s="366">
        <v>48196</v>
      </c>
      <c r="AB56" s="316"/>
      <c r="AC56" s="367">
        <v>30</v>
      </c>
      <c r="AD56" s="364">
        <v>38929</v>
      </c>
      <c r="AE56" s="364">
        <v>142</v>
      </c>
      <c r="AF56" s="364">
        <v>902</v>
      </c>
      <c r="AG56" s="364">
        <v>60</v>
      </c>
      <c r="AH56" s="364">
        <v>2130</v>
      </c>
      <c r="AI56" s="368">
        <v>6003</v>
      </c>
      <c r="AJ56" s="369"/>
      <c r="AK56" s="370"/>
      <c r="AL56" s="313" t="s">
        <v>261</v>
      </c>
      <c r="AM56" s="314" t="s">
        <v>178</v>
      </c>
      <c r="AN56" s="315">
        <v>374593</v>
      </c>
      <c r="AO56" s="316">
        <v>11</v>
      </c>
      <c r="AP56" s="316">
        <v>224</v>
      </c>
      <c r="AQ56" s="316">
        <v>0</v>
      </c>
      <c r="AR56" s="316">
        <v>0</v>
      </c>
      <c r="AS56" s="316">
        <v>193770</v>
      </c>
      <c r="AT56" s="316">
        <v>1392959</v>
      </c>
      <c r="AU56" s="316">
        <v>-4346</v>
      </c>
      <c r="AV56" s="315">
        <v>1582618</v>
      </c>
      <c r="AW56" s="315">
        <v>1957211</v>
      </c>
      <c r="AX56" s="316">
        <v>1809261</v>
      </c>
      <c r="AY56" s="315">
        <v>1809261</v>
      </c>
      <c r="AZ56" s="315">
        <v>3391879</v>
      </c>
      <c r="BA56" s="316">
        <v>3766472</v>
      </c>
      <c r="BB56" s="317">
        <v>-930553</v>
      </c>
      <c r="BC56" s="316">
        <v>0</v>
      </c>
      <c r="BD56" s="316">
        <v>-93055</v>
      </c>
      <c r="BE56" s="315">
        <v>-1023608</v>
      </c>
      <c r="BF56" s="315">
        <v>2368271</v>
      </c>
      <c r="BG56" s="316">
        <v>-474256</v>
      </c>
      <c r="BH56" s="371">
        <v>-48196</v>
      </c>
      <c r="BI56" s="319">
        <v>2220412</v>
      </c>
    </row>
    <row r="57" spans="1:61" s="288" customFormat="1" ht="12">
      <c r="A57" s="313" t="s">
        <v>262</v>
      </c>
      <c r="B57" s="314" t="s">
        <v>263</v>
      </c>
      <c r="C57" s="372">
        <f t="shared" si="2"/>
        <v>1.4517866122888136E-2</v>
      </c>
      <c r="D57" s="373">
        <f t="shared" si="3"/>
        <v>1.2439146525703847E-4</v>
      </c>
      <c r="E57" s="374">
        <f t="shared" si="4"/>
        <v>1.0661730699919943E-2</v>
      </c>
      <c r="F57" s="374">
        <f t="shared" si="5"/>
        <v>4.4653346502526637E-5</v>
      </c>
      <c r="G57" s="374">
        <f t="shared" si="6"/>
        <v>4.7523918777689063E-4</v>
      </c>
      <c r="H57" s="374">
        <f t="shared" si="7"/>
        <v>1.3013260980736333E-4</v>
      </c>
      <c r="I57" s="374">
        <f t="shared" si="8"/>
        <v>9.2602535246906427E-4</v>
      </c>
      <c r="J57" s="375">
        <f t="shared" si="9"/>
        <v>2.1556934611553094E-3</v>
      </c>
      <c r="K57" s="321"/>
      <c r="L57" s="361" t="s">
        <v>262</v>
      </c>
      <c r="M57" s="362" t="s">
        <v>263</v>
      </c>
      <c r="N57" s="363">
        <v>14626</v>
      </c>
      <c r="O57" s="364">
        <v>152</v>
      </c>
      <c r="P57" s="364">
        <v>7472</v>
      </c>
      <c r="Q57" s="364">
        <v>0</v>
      </c>
      <c r="R57" s="364">
        <v>0</v>
      </c>
      <c r="S57" s="364">
        <v>42</v>
      </c>
      <c r="T57" s="364">
        <v>9368</v>
      </c>
      <c r="U57" s="364">
        <v>60</v>
      </c>
      <c r="V57" s="363">
        <v>17094</v>
      </c>
      <c r="W57" s="363">
        <v>31720</v>
      </c>
      <c r="X57" s="364">
        <v>36556</v>
      </c>
      <c r="Y57" s="364">
        <v>36556</v>
      </c>
      <c r="Z57" s="365">
        <v>53650</v>
      </c>
      <c r="AA57" s="366">
        <v>68276</v>
      </c>
      <c r="AB57" s="316"/>
      <c r="AC57" s="367">
        <v>585</v>
      </c>
      <c r="AD57" s="364">
        <v>50141</v>
      </c>
      <c r="AE57" s="364">
        <v>210</v>
      </c>
      <c r="AF57" s="364">
        <v>2235</v>
      </c>
      <c r="AG57" s="364">
        <v>612</v>
      </c>
      <c r="AH57" s="364">
        <v>4355</v>
      </c>
      <c r="AI57" s="368">
        <v>10138</v>
      </c>
      <c r="AJ57" s="369"/>
      <c r="AK57" s="370"/>
      <c r="AL57" s="313" t="s">
        <v>262</v>
      </c>
      <c r="AM57" s="314" t="s">
        <v>263</v>
      </c>
      <c r="AN57" s="315">
        <v>1570587</v>
      </c>
      <c r="AO57" s="316">
        <v>13758</v>
      </c>
      <c r="AP57" s="316">
        <v>923374</v>
      </c>
      <c r="AQ57" s="316">
        <v>0</v>
      </c>
      <c r="AR57" s="316">
        <v>0</v>
      </c>
      <c r="AS57" s="316">
        <v>3781</v>
      </c>
      <c r="AT57" s="316">
        <v>880750</v>
      </c>
      <c r="AU57" s="316">
        <v>5165</v>
      </c>
      <c r="AV57" s="315">
        <v>1826828</v>
      </c>
      <c r="AW57" s="315">
        <v>3397415</v>
      </c>
      <c r="AX57" s="316">
        <v>1305480</v>
      </c>
      <c r="AY57" s="315">
        <v>1305480</v>
      </c>
      <c r="AZ57" s="315">
        <v>3132308</v>
      </c>
      <c r="BA57" s="316">
        <v>4702895</v>
      </c>
      <c r="BB57" s="317">
        <v>-970142</v>
      </c>
      <c r="BC57" s="316">
        <v>0</v>
      </c>
      <c r="BD57" s="316">
        <v>-96974</v>
      </c>
      <c r="BE57" s="315">
        <v>-1067116</v>
      </c>
      <c r="BF57" s="315">
        <v>2065192</v>
      </c>
      <c r="BG57" s="316">
        <v>-1053460</v>
      </c>
      <c r="BH57" s="371">
        <v>-68276</v>
      </c>
      <c r="BI57" s="319">
        <v>2514043</v>
      </c>
    </row>
    <row r="58" spans="1:61" s="288" customFormat="1" ht="12">
      <c r="A58" s="313" t="s">
        <v>264</v>
      </c>
      <c r="B58" s="314" t="s">
        <v>390</v>
      </c>
      <c r="C58" s="372">
        <f t="shared" si="2"/>
        <v>9.8251257920160696E-3</v>
      </c>
      <c r="D58" s="373">
        <f t="shared" si="3"/>
        <v>1.9602359455816227E-5</v>
      </c>
      <c r="E58" s="374">
        <f t="shared" si="4"/>
        <v>7.5669562581145138E-3</v>
      </c>
      <c r="F58" s="374">
        <f t="shared" si="5"/>
        <v>3.6197538767842466E-5</v>
      </c>
      <c r="G58" s="374">
        <f t="shared" si="6"/>
        <v>2.8467972027878565E-4</v>
      </c>
      <c r="H58" s="374">
        <f t="shared" si="7"/>
        <v>1.325386804114847E-5</v>
      </c>
      <c r="I58" s="374">
        <f t="shared" si="8"/>
        <v>4.5085426748377319E-4</v>
      </c>
      <c r="J58" s="375">
        <f t="shared" si="9"/>
        <v>1.4535817798741906E-3</v>
      </c>
      <c r="K58" s="321"/>
      <c r="L58" s="361" t="s">
        <v>264</v>
      </c>
      <c r="M58" s="362" t="s">
        <v>390</v>
      </c>
      <c r="N58" s="363">
        <v>8734</v>
      </c>
      <c r="O58" s="364">
        <v>483</v>
      </c>
      <c r="P58" s="364">
        <v>35233</v>
      </c>
      <c r="Q58" s="364">
        <v>0</v>
      </c>
      <c r="R58" s="364">
        <v>0</v>
      </c>
      <c r="S58" s="364">
        <v>17283</v>
      </c>
      <c r="T58" s="364">
        <v>20173</v>
      </c>
      <c r="U58" s="364">
        <v>68</v>
      </c>
      <c r="V58" s="363">
        <v>73240</v>
      </c>
      <c r="W58" s="363">
        <v>81974</v>
      </c>
      <c r="X58" s="364">
        <v>6241</v>
      </c>
      <c r="Y58" s="364">
        <v>6241</v>
      </c>
      <c r="Z58" s="365">
        <v>79481</v>
      </c>
      <c r="AA58" s="366">
        <v>88215</v>
      </c>
      <c r="AB58" s="316"/>
      <c r="AC58" s="367">
        <v>176</v>
      </c>
      <c r="AD58" s="364">
        <v>67940</v>
      </c>
      <c r="AE58" s="364">
        <v>325</v>
      </c>
      <c r="AF58" s="364">
        <v>2556</v>
      </c>
      <c r="AG58" s="364">
        <v>119</v>
      </c>
      <c r="AH58" s="364">
        <v>4048</v>
      </c>
      <c r="AI58" s="368">
        <v>13051</v>
      </c>
      <c r="AJ58" s="369"/>
      <c r="AK58" s="370"/>
      <c r="AL58" s="313" t="s">
        <v>264</v>
      </c>
      <c r="AM58" s="314" t="s">
        <v>390</v>
      </c>
      <c r="AN58" s="315">
        <v>742136</v>
      </c>
      <c r="AO58" s="316">
        <v>61599</v>
      </c>
      <c r="AP58" s="316">
        <v>3824664</v>
      </c>
      <c r="AQ58" s="316">
        <v>0</v>
      </c>
      <c r="AR58" s="316">
        <v>0</v>
      </c>
      <c r="AS58" s="316">
        <v>1584238</v>
      </c>
      <c r="AT58" s="316">
        <v>2227464</v>
      </c>
      <c r="AU58" s="316">
        <v>-35626</v>
      </c>
      <c r="AV58" s="315">
        <v>7662339</v>
      </c>
      <c r="AW58" s="315">
        <v>8404475</v>
      </c>
      <c r="AX58" s="316">
        <v>574036</v>
      </c>
      <c r="AY58" s="315">
        <v>574036</v>
      </c>
      <c r="AZ58" s="315">
        <v>8236375</v>
      </c>
      <c r="BA58" s="316">
        <v>8978511</v>
      </c>
      <c r="BB58" s="317">
        <v>-3615389</v>
      </c>
      <c r="BC58" s="316">
        <v>0</v>
      </c>
      <c r="BD58" s="316">
        <v>-360777</v>
      </c>
      <c r="BE58" s="315">
        <v>-3976166</v>
      </c>
      <c r="BF58" s="315">
        <v>4260209</v>
      </c>
      <c r="BG58" s="316">
        <v>-1851655</v>
      </c>
      <c r="BH58" s="371">
        <v>-88215</v>
      </c>
      <c r="BI58" s="319">
        <v>3062475</v>
      </c>
    </row>
    <row r="59" spans="1:61" s="288" customFormat="1" ht="12">
      <c r="A59" s="313" t="s">
        <v>265</v>
      </c>
      <c r="B59" s="314" t="s">
        <v>266</v>
      </c>
      <c r="C59" s="372">
        <f t="shared" si="2"/>
        <v>7.0806949580424989E-3</v>
      </c>
      <c r="D59" s="373">
        <f t="shared" si="3"/>
        <v>9.5232345666205524E-6</v>
      </c>
      <c r="E59" s="374">
        <f t="shared" si="4"/>
        <v>5.2527440945317073E-3</v>
      </c>
      <c r="F59" s="374">
        <f t="shared" si="5"/>
        <v>3.0440339061162125E-5</v>
      </c>
      <c r="G59" s="374">
        <f t="shared" si="6"/>
        <v>2.7039183858797638E-4</v>
      </c>
      <c r="H59" s="374">
        <f t="shared" si="7"/>
        <v>2.0406931214186898E-5</v>
      </c>
      <c r="I59" s="374">
        <f t="shared" si="8"/>
        <v>3.6018233593039875E-4</v>
      </c>
      <c r="J59" s="375">
        <f t="shared" si="9"/>
        <v>1.1370061841504467E-3</v>
      </c>
      <c r="K59" s="321"/>
      <c r="L59" s="361" t="s">
        <v>265</v>
      </c>
      <c r="M59" s="362" t="s">
        <v>266</v>
      </c>
      <c r="N59" s="363">
        <v>599</v>
      </c>
      <c r="O59" s="364">
        <v>0</v>
      </c>
      <c r="P59" s="364">
        <v>6408</v>
      </c>
      <c r="Q59" s="364">
        <v>0</v>
      </c>
      <c r="R59" s="364">
        <v>0</v>
      </c>
      <c r="S59" s="364">
        <v>1883</v>
      </c>
      <c r="T59" s="364">
        <v>27859</v>
      </c>
      <c r="U59" s="364">
        <v>102</v>
      </c>
      <c r="V59" s="363">
        <v>36252</v>
      </c>
      <c r="W59" s="363">
        <v>36851</v>
      </c>
      <c r="X59" s="364">
        <v>4786</v>
      </c>
      <c r="Y59" s="364">
        <v>4786</v>
      </c>
      <c r="Z59" s="365">
        <v>41038</v>
      </c>
      <c r="AA59" s="366">
        <v>41637</v>
      </c>
      <c r="AB59" s="316"/>
      <c r="AC59" s="367">
        <v>56</v>
      </c>
      <c r="AD59" s="364">
        <v>30888</v>
      </c>
      <c r="AE59" s="364">
        <v>179</v>
      </c>
      <c r="AF59" s="364">
        <v>1590</v>
      </c>
      <c r="AG59" s="364">
        <v>120</v>
      </c>
      <c r="AH59" s="364">
        <v>2118</v>
      </c>
      <c r="AI59" s="368">
        <v>6686</v>
      </c>
      <c r="AJ59" s="369"/>
      <c r="AK59" s="370"/>
      <c r="AL59" s="313" t="s">
        <v>265</v>
      </c>
      <c r="AM59" s="314" t="s">
        <v>266</v>
      </c>
      <c r="AN59" s="315">
        <v>138074</v>
      </c>
      <c r="AO59" s="316">
        <v>0</v>
      </c>
      <c r="AP59" s="316">
        <v>1125610</v>
      </c>
      <c r="AQ59" s="316">
        <v>0</v>
      </c>
      <c r="AR59" s="316">
        <v>0</v>
      </c>
      <c r="AS59" s="316">
        <v>212656</v>
      </c>
      <c r="AT59" s="316">
        <v>3816351</v>
      </c>
      <c r="AU59" s="316">
        <v>5858</v>
      </c>
      <c r="AV59" s="315">
        <v>5160475</v>
      </c>
      <c r="AW59" s="315">
        <v>5298549</v>
      </c>
      <c r="AX59" s="316">
        <v>581806</v>
      </c>
      <c r="AY59" s="315">
        <v>581806</v>
      </c>
      <c r="AZ59" s="315">
        <v>5742281</v>
      </c>
      <c r="BA59" s="316">
        <v>5880355</v>
      </c>
      <c r="BB59" s="317">
        <v>-2807992</v>
      </c>
      <c r="BC59" s="316">
        <v>0</v>
      </c>
      <c r="BD59" s="316">
        <v>-280760</v>
      </c>
      <c r="BE59" s="315">
        <v>-3088752</v>
      </c>
      <c r="BF59" s="315">
        <v>2653529</v>
      </c>
      <c r="BG59" s="316">
        <v>-1022982</v>
      </c>
      <c r="BH59" s="371">
        <v>-41637</v>
      </c>
      <c r="BI59" s="319">
        <v>1726984</v>
      </c>
    </row>
    <row r="60" spans="1:61" s="288" customFormat="1" ht="12">
      <c r="A60" s="313" t="s">
        <v>267</v>
      </c>
      <c r="B60" s="314" t="s">
        <v>36</v>
      </c>
      <c r="C60" s="372">
        <f t="shared" si="2"/>
        <v>2.1276666097089954E-2</v>
      </c>
      <c r="D60" s="373">
        <f t="shared" si="3"/>
        <v>1.3022772097469548E-5</v>
      </c>
      <c r="E60" s="374">
        <f t="shared" si="4"/>
        <v>1.636977713712974E-2</v>
      </c>
      <c r="F60" s="374">
        <f t="shared" si="5"/>
        <v>6.3516536097267496E-4</v>
      </c>
      <c r="G60" s="374">
        <f t="shared" si="6"/>
        <v>1.7419483786470693E-3</v>
      </c>
      <c r="H60" s="374">
        <f t="shared" si="7"/>
        <v>0</v>
      </c>
      <c r="I60" s="374">
        <f t="shared" si="8"/>
        <v>9.3540130206355493E-4</v>
      </c>
      <c r="J60" s="375">
        <f t="shared" si="9"/>
        <v>1.5813511461794467E-3</v>
      </c>
      <c r="K60" s="321"/>
      <c r="L60" s="361" t="s">
        <v>267</v>
      </c>
      <c r="M60" s="362" t="s">
        <v>36</v>
      </c>
      <c r="N60" s="363">
        <v>0</v>
      </c>
      <c r="O60" s="364">
        <v>0</v>
      </c>
      <c r="P60" s="364">
        <v>145199</v>
      </c>
      <c r="Q60" s="364">
        <v>0</v>
      </c>
      <c r="R60" s="364">
        <v>0</v>
      </c>
      <c r="S60" s="364">
        <v>2812</v>
      </c>
      <c r="T60" s="364">
        <v>69594</v>
      </c>
      <c r="U60" s="364">
        <v>201</v>
      </c>
      <c r="V60" s="363">
        <v>217806</v>
      </c>
      <c r="W60" s="363">
        <v>217806</v>
      </c>
      <c r="X60" s="364">
        <v>200448</v>
      </c>
      <c r="Y60" s="364">
        <v>200448</v>
      </c>
      <c r="Z60" s="365">
        <v>418254</v>
      </c>
      <c r="AA60" s="366">
        <v>418254</v>
      </c>
      <c r="AB60" s="316"/>
      <c r="AC60" s="367">
        <v>256</v>
      </c>
      <c r="AD60" s="364">
        <v>321795</v>
      </c>
      <c r="AE60" s="364">
        <v>12486</v>
      </c>
      <c r="AF60" s="364">
        <v>34243</v>
      </c>
      <c r="AG60" s="364">
        <v>0</v>
      </c>
      <c r="AH60" s="364">
        <v>18388</v>
      </c>
      <c r="AI60" s="368">
        <v>31086</v>
      </c>
      <c r="AJ60" s="369"/>
      <c r="AK60" s="370"/>
      <c r="AL60" s="313" t="s">
        <v>267</v>
      </c>
      <c r="AM60" s="314" t="s">
        <v>36</v>
      </c>
      <c r="AN60" s="315">
        <v>0</v>
      </c>
      <c r="AO60" s="316">
        <v>0</v>
      </c>
      <c r="AP60" s="316">
        <v>8143791</v>
      </c>
      <c r="AQ60" s="316">
        <v>0</v>
      </c>
      <c r="AR60" s="316">
        <v>0</v>
      </c>
      <c r="AS60" s="316">
        <v>119547</v>
      </c>
      <c r="AT60" s="316">
        <v>3168859</v>
      </c>
      <c r="AU60" s="316">
        <v>30055</v>
      </c>
      <c r="AV60" s="315">
        <v>11462252</v>
      </c>
      <c r="AW60" s="315">
        <v>11462252</v>
      </c>
      <c r="AX60" s="316">
        <v>8195621</v>
      </c>
      <c r="AY60" s="315">
        <v>8195621</v>
      </c>
      <c r="AZ60" s="315">
        <v>19657873</v>
      </c>
      <c r="BA60" s="316">
        <v>19657873</v>
      </c>
      <c r="BB60" s="317">
        <v>-1084088</v>
      </c>
      <c r="BC60" s="316">
        <v>0</v>
      </c>
      <c r="BD60" s="316">
        <v>-108324</v>
      </c>
      <c r="BE60" s="315">
        <v>-1192412</v>
      </c>
      <c r="BF60" s="315">
        <v>18465461</v>
      </c>
      <c r="BG60" s="316">
        <v>-3598117</v>
      </c>
      <c r="BH60" s="371">
        <v>-418254</v>
      </c>
      <c r="BI60" s="319">
        <v>14449090</v>
      </c>
    </row>
    <row r="61" spans="1:61" s="288" customFormat="1" ht="12">
      <c r="A61" s="313" t="s">
        <v>268</v>
      </c>
      <c r="B61" s="314" t="s">
        <v>37</v>
      </c>
      <c r="C61" s="372">
        <f t="shared" si="2"/>
        <v>1.7438863005673894E-2</v>
      </c>
      <c r="D61" s="373">
        <f t="shared" si="3"/>
        <v>4.2775971431054368E-6</v>
      </c>
      <c r="E61" s="374">
        <f t="shared" si="4"/>
        <v>1.3169595920162928E-2</v>
      </c>
      <c r="F61" s="374">
        <f t="shared" si="5"/>
        <v>4.9777722544242734E-4</v>
      </c>
      <c r="G61" s="374">
        <f t="shared" si="6"/>
        <v>1.3902190715092669E-3</v>
      </c>
      <c r="H61" s="374">
        <f t="shared" si="7"/>
        <v>0</v>
      </c>
      <c r="I61" s="374">
        <f t="shared" si="8"/>
        <v>7.4970518350216337E-4</v>
      </c>
      <c r="J61" s="375">
        <f t="shared" si="9"/>
        <v>1.6272880079140049E-3</v>
      </c>
      <c r="K61" s="321"/>
      <c r="L61" s="384" t="s">
        <v>268</v>
      </c>
      <c r="M61" s="385" t="s">
        <v>37</v>
      </c>
      <c r="N61" s="386">
        <v>3536</v>
      </c>
      <c r="O61" s="387">
        <v>0</v>
      </c>
      <c r="P61" s="387">
        <v>6549</v>
      </c>
      <c r="Q61" s="387">
        <v>0</v>
      </c>
      <c r="R61" s="387">
        <v>0</v>
      </c>
      <c r="S61" s="387">
        <v>909</v>
      </c>
      <c r="T61" s="387">
        <v>44725</v>
      </c>
      <c r="U61" s="387">
        <v>141</v>
      </c>
      <c r="V61" s="386">
        <v>52324</v>
      </c>
      <c r="W61" s="386">
        <v>55860</v>
      </c>
      <c r="X61" s="387">
        <v>21599</v>
      </c>
      <c r="Y61" s="387">
        <v>21599</v>
      </c>
      <c r="Z61" s="388">
        <v>73923</v>
      </c>
      <c r="AA61" s="389">
        <v>77459</v>
      </c>
      <c r="AB61" s="316"/>
      <c r="AC61" s="367">
        <v>19</v>
      </c>
      <c r="AD61" s="364">
        <v>58496</v>
      </c>
      <c r="AE61" s="364">
        <v>2211</v>
      </c>
      <c r="AF61" s="364">
        <v>6175</v>
      </c>
      <c r="AG61" s="364">
        <v>0</v>
      </c>
      <c r="AH61" s="364">
        <v>3330</v>
      </c>
      <c r="AI61" s="368">
        <v>7228</v>
      </c>
      <c r="AJ61" s="369"/>
      <c r="AK61" s="370"/>
      <c r="AL61" s="330" t="s">
        <v>268</v>
      </c>
      <c r="AM61" s="331" t="s">
        <v>37</v>
      </c>
      <c r="AN61" s="332">
        <v>229517</v>
      </c>
      <c r="AO61" s="333">
        <v>0</v>
      </c>
      <c r="AP61" s="333">
        <v>473243</v>
      </c>
      <c r="AQ61" s="333">
        <v>0</v>
      </c>
      <c r="AR61" s="333">
        <v>0</v>
      </c>
      <c r="AS61" s="333">
        <v>57034</v>
      </c>
      <c r="AT61" s="333">
        <v>2615022</v>
      </c>
      <c r="AU61" s="333">
        <v>6100</v>
      </c>
      <c r="AV61" s="332">
        <v>3151399</v>
      </c>
      <c r="AW61" s="332">
        <v>3380916</v>
      </c>
      <c r="AX61" s="333">
        <v>1060830</v>
      </c>
      <c r="AY61" s="332">
        <v>1060830</v>
      </c>
      <c r="AZ61" s="332">
        <v>4212229</v>
      </c>
      <c r="BA61" s="333">
        <v>4441746</v>
      </c>
      <c r="BB61" s="334">
        <v>-186111</v>
      </c>
      <c r="BC61" s="333">
        <v>0</v>
      </c>
      <c r="BD61" s="333">
        <v>-18524</v>
      </c>
      <c r="BE61" s="332">
        <v>-204635</v>
      </c>
      <c r="BF61" s="332">
        <v>4007594</v>
      </c>
      <c r="BG61" s="333">
        <v>-522886</v>
      </c>
      <c r="BH61" s="390">
        <v>-77459</v>
      </c>
      <c r="BI61" s="335">
        <v>3636766</v>
      </c>
    </row>
    <row r="62" spans="1:61" s="288" customFormat="1" ht="12">
      <c r="A62" s="313" t="s">
        <v>269</v>
      </c>
      <c r="B62" s="314" t="s">
        <v>270</v>
      </c>
      <c r="C62" s="372">
        <f t="shared" si="2"/>
        <v>1.9281162902813325E-2</v>
      </c>
      <c r="D62" s="373">
        <f t="shared" si="3"/>
        <v>1.0832339465852887E-4</v>
      </c>
      <c r="E62" s="374">
        <f t="shared" si="4"/>
        <v>1.2622103623467719E-2</v>
      </c>
      <c r="F62" s="374">
        <f t="shared" si="5"/>
        <v>6.2706362287693771E-4</v>
      </c>
      <c r="G62" s="374">
        <f t="shared" si="6"/>
        <v>2.5970724508924581E-3</v>
      </c>
      <c r="H62" s="374">
        <f t="shared" si="7"/>
        <v>2.8415325460629284E-5</v>
      </c>
      <c r="I62" s="374">
        <f t="shared" si="8"/>
        <v>1.0166505780271192E-3</v>
      </c>
      <c r="J62" s="375">
        <f t="shared" si="9"/>
        <v>2.2815339074299334E-3</v>
      </c>
      <c r="K62" s="321"/>
      <c r="L62" s="361" t="s">
        <v>269</v>
      </c>
      <c r="M62" s="362" t="s">
        <v>270</v>
      </c>
      <c r="N62" s="363">
        <v>418154</v>
      </c>
      <c r="O62" s="364">
        <v>0</v>
      </c>
      <c r="P62" s="364">
        <v>340</v>
      </c>
      <c r="Q62" s="364">
        <v>0</v>
      </c>
      <c r="R62" s="364">
        <v>0</v>
      </c>
      <c r="S62" s="364">
        <v>0</v>
      </c>
      <c r="T62" s="364">
        <v>0</v>
      </c>
      <c r="U62" s="364">
        <v>0</v>
      </c>
      <c r="V62" s="363">
        <v>340</v>
      </c>
      <c r="W62" s="363">
        <v>418494</v>
      </c>
      <c r="X62" s="364">
        <v>61918</v>
      </c>
      <c r="Y62" s="364">
        <v>61918</v>
      </c>
      <c r="Z62" s="365">
        <v>62258</v>
      </c>
      <c r="AA62" s="366">
        <v>480412</v>
      </c>
      <c r="AB62" s="316"/>
      <c r="AC62" s="367">
        <v>2699</v>
      </c>
      <c r="AD62" s="364">
        <v>314494</v>
      </c>
      <c r="AE62" s="364">
        <v>15624</v>
      </c>
      <c r="AF62" s="364">
        <v>64709</v>
      </c>
      <c r="AG62" s="364">
        <v>708</v>
      </c>
      <c r="AH62" s="364">
        <v>25331</v>
      </c>
      <c r="AI62" s="368">
        <v>56847</v>
      </c>
      <c r="AJ62" s="369"/>
      <c r="AK62" s="370"/>
      <c r="AL62" s="313" t="s">
        <v>269</v>
      </c>
      <c r="AM62" s="314" t="s">
        <v>270</v>
      </c>
      <c r="AN62" s="315">
        <v>21100871</v>
      </c>
      <c r="AO62" s="316">
        <v>0</v>
      </c>
      <c r="AP62" s="316">
        <v>11673</v>
      </c>
      <c r="AQ62" s="316">
        <v>0</v>
      </c>
      <c r="AR62" s="316">
        <v>0</v>
      </c>
      <c r="AS62" s="316">
        <v>0</v>
      </c>
      <c r="AT62" s="316">
        <v>0</v>
      </c>
      <c r="AU62" s="316">
        <v>-39409</v>
      </c>
      <c r="AV62" s="315">
        <v>-27736</v>
      </c>
      <c r="AW62" s="315">
        <v>21073135</v>
      </c>
      <c r="AX62" s="316">
        <v>3842997</v>
      </c>
      <c r="AY62" s="315">
        <v>3842997</v>
      </c>
      <c r="AZ62" s="315">
        <v>3815261</v>
      </c>
      <c r="BA62" s="316">
        <v>24916132</v>
      </c>
      <c r="BB62" s="317">
        <v>-993484</v>
      </c>
      <c r="BC62" s="316">
        <v>0</v>
      </c>
      <c r="BD62" s="316">
        <v>-99348</v>
      </c>
      <c r="BE62" s="315">
        <v>-1092832</v>
      </c>
      <c r="BF62" s="315">
        <v>2722429</v>
      </c>
      <c r="BG62" s="316">
        <v>-612911</v>
      </c>
      <c r="BH62" s="371">
        <v>-480412</v>
      </c>
      <c r="BI62" s="319">
        <v>22729977</v>
      </c>
    </row>
    <row r="63" spans="1:61" s="288" customFormat="1" ht="12">
      <c r="A63" s="313" t="s">
        <v>271</v>
      </c>
      <c r="B63" s="314" t="s">
        <v>38</v>
      </c>
      <c r="C63" s="372">
        <f t="shared" si="2"/>
        <v>4.3402673374999179E-3</v>
      </c>
      <c r="D63" s="373">
        <f t="shared" si="3"/>
        <v>9.3113807186911612E-6</v>
      </c>
      <c r="E63" s="374">
        <f t="shared" si="4"/>
        <v>3.4929316920990221E-3</v>
      </c>
      <c r="F63" s="374">
        <f t="shared" si="5"/>
        <v>2.4830348583176431E-5</v>
      </c>
      <c r="G63" s="374">
        <f t="shared" si="6"/>
        <v>8.0310658698711266E-5</v>
      </c>
      <c r="H63" s="374">
        <f t="shared" si="7"/>
        <v>0</v>
      </c>
      <c r="I63" s="374">
        <f t="shared" si="8"/>
        <v>1.8351179499753831E-4</v>
      </c>
      <c r="J63" s="375">
        <f t="shared" si="9"/>
        <v>5.493714624027785E-4</v>
      </c>
      <c r="K63" s="321"/>
      <c r="L63" s="361" t="s">
        <v>271</v>
      </c>
      <c r="M63" s="362" t="s">
        <v>38</v>
      </c>
      <c r="N63" s="363">
        <v>4318</v>
      </c>
      <c r="O63" s="364">
        <v>0</v>
      </c>
      <c r="P63" s="364">
        <v>268</v>
      </c>
      <c r="Q63" s="364">
        <v>0</v>
      </c>
      <c r="R63" s="364">
        <v>0</v>
      </c>
      <c r="S63" s="364">
        <v>520</v>
      </c>
      <c r="T63" s="364">
        <v>2197</v>
      </c>
      <c r="U63" s="364">
        <v>30</v>
      </c>
      <c r="V63" s="363">
        <v>3015</v>
      </c>
      <c r="W63" s="363">
        <v>7333</v>
      </c>
      <c r="X63" s="364">
        <v>3854</v>
      </c>
      <c r="Y63" s="364">
        <v>3854</v>
      </c>
      <c r="Z63" s="365">
        <v>6869</v>
      </c>
      <c r="AA63" s="366">
        <v>11187</v>
      </c>
      <c r="AB63" s="316"/>
      <c r="AC63" s="367">
        <v>24</v>
      </c>
      <c r="AD63" s="364">
        <v>9003</v>
      </c>
      <c r="AE63" s="364">
        <v>64</v>
      </c>
      <c r="AF63" s="364">
        <v>207</v>
      </c>
      <c r="AG63" s="364">
        <v>0</v>
      </c>
      <c r="AH63" s="364">
        <v>473</v>
      </c>
      <c r="AI63" s="368">
        <v>1416</v>
      </c>
      <c r="AJ63" s="369"/>
      <c r="AK63" s="370"/>
      <c r="AL63" s="313" t="s">
        <v>271</v>
      </c>
      <c r="AM63" s="314" t="s">
        <v>38</v>
      </c>
      <c r="AN63" s="315">
        <v>596292</v>
      </c>
      <c r="AO63" s="316">
        <v>0</v>
      </c>
      <c r="AP63" s="316">
        <v>22118</v>
      </c>
      <c r="AQ63" s="316">
        <v>0</v>
      </c>
      <c r="AR63" s="316">
        <v>0</v>
      </c>
      <c r="AS63" s="316">
        <v>238826</v>
      </c>
      <c r="AT63" s="316">
        <v>376963</v>
      </c>
      <c r="AU63" s="316">
        <v>-49940</v>
      </c>
      <c r="AV63" s="315">
        <v>587967</v>
      </c>
      <c r="AW63" s="315">
        <v>1184259</v>
      </c>
      <c r="AX63" s="316">
        <v>1393232</v>
      </c>
      <c r="AY63" s="315">
        <v>1393232</v>
      </c>
      <c r="AZ63" s="315">
        <v>1981199</v>
      </c>
      <c r="BA63" s="316">
        <v>2577491</v>
      </c>
      <c r="BB63" s="317">
        <v>-85422</v>
      </c>
      <c r="BC63" s="316">
        <v>0</v>
      </c>
      <c r="BD63" s="316">
        <v>-4451</v>
      </c>
      <c r="BE63" s="315">
        <v>-89873</v>
      </c>
      <c r="BF63" s="315">
        <v>1891326</v>
      </c>
      <c r="BG63" s="316">
        <v>-157253</v>
      </c>
      <c r="BH63" s="371">
        <v>-11187</v>
      </c>
      <c r="BI63" s="319">
        <v>2319178</v>
      </c>
    </row>
    <row r="64" spans="1:61" s="288" customFormat="1" ht="12">
      <c r="A64" s="313" t="s">
        <v>272</v>
      </c>
      <c r="B64" s="314" t="s">
        <v>40</v>
      </c>
      <c r="C64" s="372">
        <f t="shared" si="2"/>
        <v>1.230557089977628E-2</v>
      </c>
      <c r="D64" s="373">
        <f t="shared" si="3"/>
        <v>3.4623762001977681E-5</v>
      </c>
      <c r="E64" s="374">
        <f t="shared" si="4"/>
        <v>9.5666407359042381E-3</v>
      </c>
      <c r="F64" s="374">
        <f t="shared" si="5"/>
        <v>3.5576709580013768E-4</v>
      </c>
      <c r="G64" s="374">
        <f t="shared" si="6"/>
        <v>2.248956284165156E-4</v>
      </c>
      <c r="H64" s="374">
        <f t="shared" si="7"/>
        <v>2.239426808384795E-5</v>
      </c>
      <c r="I64" s="374">
        <f t="shared" si="8"/>
        <v>6.5785147803757598E-4</v>
      </c>
      <c r="J64" s="375">
        <f t="shared" si="9"/>
        <v>1.4433979315319871E-3</v>
      </c>
      <c r="K64" s="321"/>
      <c r="L64" s="361" t="s">
        <v>272</v>
      </c>
      <c r="M64" s="362" t="s">
        <v>40</v>
      </c>
      <c r="N64" s="363">
        <v>11311</v>
      </c>
      <c r="O64" s="364">
        <v>0</v>
      </c>
      <c r="P64" s="364">
        <v>2401</v>
      </c>
      <c r="Q64" s="364">
        <v>0</v>
      </c>
      <c r="R64" s="364">
        <v>0</v>
      </c>
      <c r="S64" s="364">
        <v>10614</v>
      </c>
      <c r="T64" s="364">
        <v>40490</v>
      </c>
      <c r="U64" s="364">
        <v>157</v>
      </c>
      <c r="V64" s="363">
        <v>53662</v>
      </c>
      <c r="W64" s="363">
        <v>64973</v>
      </c>
      <c r="X64" s="364">
        <v>12506</v>
      </c>
      <c r="Y64" s="364">
        <v>12506</v>
      </c>
      <c r="Z64" s="365">
        <v>66168</v>
      </c>
      <c r="AA64" s="366">
        <v>77479</v>
      </c>
      <c r="AB64" s="316"/>
      <c r="AC64" s="367">
        <v>218</v>
      </c>
      <c r="AD64" s="364">
        <v>60234</v>
      </c>
      <c r="AE64" s="364">
        <v>2240</v>
      </c>
      <c r="AF64" s="364">
        <v>1416</v>
      </c>
      <c r="AG64" s="364">
        <v>141</v>
      </c>
      <c r="AH64" s="364">
        <v>4142</v>
      </c>
      <c r="AI64" s="368">
        <v>9088</v>
      </c>
      <c r="AJ64" s="369"/>
      <c r="AK64" s="370"/>
      <c r="AL64" s="313" t="s">
        <v>272</v>
      </c>
      <c r="AM64" s="314" t="s">
        <v>40</v>
      </c>
      <c r="AN64" s="315">
        <v>2475339</v>
      </c>
      <c r="AO64" s="316">
        <v>0</v>
      </c>
      <c r="AP64" s="316">
        <v>322767</v>
      </c>
      <c r="AQ64" s="316">
        <v>0</v>
      </c>
      <c r="AR64" s="316">
        <v>0</v>
      </c>
      <c r="AS64" s="316">
        <v>529233</v>
      </c>
      <c r="AT64" s="316">
        <v>2065243</v>
      </c>
      <c r="AU64" s="316">
        <v>-11445</v>
      </c>
      <c r="AV64" s="315">
        <v>2905798</v>
      </c>
      <c r="AW64" s="315">
        <v>5381137</v>
      </c>
      <c r="AX64" s="316">
        <v>915117</v>
      </c>
      <c r="AY64" s="315">
        <v>915117</v>
      </c>
      <c r="AZ64" s="315">
        <v>3820915</v>
      </c>
      <c r="BA64" s="316">
        <v>6296254</v>
      </c>
      <c r="BB64" s="317">
        <v>-1307297</v>
      </c>
      <c r="BC64" s="316">
        <v>0</v>
      </c>
      <c r="BD64" s="316">
        <v>-106162</v>
      </c>
      <c r="BE64" s="315">
        <v>-1413459</v>
      </c>
      <c r="BF64" s="315">
        <v>2407456</v>
      </c>
      <c r="BG64" s="316">
        <v>-654978</v>
      </c>
      <c r="BH64" s="371">
        <v>-77479</v>
      </c>
      <c r="BI64" s="319">
        <v>4150338</v>
      </c>
    </row>
    <row r="65" spans="1:61" s="288" customFormat="1" ht="12">
      <c r="A65" s="313" t="s">
        <v>273</v>
      </c>
      <c r="B65" s="314" t="s">
        <v>42</v>
      </c>
      <c r="C65" s="372">
        <f t="shared" si="2"/>
        <v>5.8315064251673002E-2</v>
      </c>
      <c r="D65" s="373">
        <f t="shared" si="3"/>
        <v>7.7698702519188371E-5</v>
      </c>
      <c r="E65" s="374">
        <f t="shared" si="4"/>
        <v>5.1208793431532562E-2</v>
      </c>
      <c r="F65" s="374">
        <f t="shared" si="5"/>
        <v>3.1993583390254037E-4</v>
      </c>
      <c r="G65" s="374">
        <f t="shared" si="6"/>
        <v>6.0457175664805273E-4</v>
      </c>
      <c r="H65" s="374">
        <f t="shared" si="7"/>
        <v>7.4781354489681927E-5</v>
      </c>
      <c r="I65" s="374">
        <f t="shared" si="8"/>
        <v>2.8511242292366505E-3</v>
      </c>
      <c r="J65" s="375">
        <f t="shared" si="9"/>
        <v>3.1781589433443232E-3</v>
      </c>
      <c r="K65" s="321"/>
      <c r="L65" s="376" t="s">
        <v>273</v>
      </c>
      <c r="M65" s="377" t="s">
        <v>42</v>
      </c>
      <c r="N65" s="378">
        <v>293766</v>
      </c>
      <c r="O65" s="379">
        <v>10990</v>
      </c>
      <c r="P65" s="379">
        <v>95201</v>
      </c>
      <c r="Q65" s="379">
        <v>2</v>
      </c>
      <c r="R65" s="379">
        <v>0</v>
      </c>
      <c r="S65" s="379">
        <v>14396</v>
      </c>
      <c r="T65" s="379">
        <v>159826</v>
      </c>
      <c r="U65" s="379">
        <v>941</v>
      </c>
      <c r="V65" s="378">
        <v>281356</v>
      </c>
      <c r="W65" s="378">
        <v>575122</v>
      </c>
      <c r="X65" s="379">
        <v>24550</v>
      </c>
      <c r="Y65" s="379">
        <v>24550</v>
      </c>
      <c r="Z65" s="380">
        <v>305906</v>
      </c>
      <c r="AA65" s="381">
        <v>599672</v>
      </c>
      <c r="AB65" s="316"/>
      <c r="AC65" s="367">
        <v>799</v>
      </c>
      <c r="AD65" s="364">
        <v>526596</v>
      </c>
      <c r="AE65" s="364">
        <v>3290</v>
      </c>
      <c r="AF65" s="364">
        <v>6217</v>
      </c>
      <c r="AG65" s="364">
        <v>769</v>
      </c>
      <c r="AH65" s="364">
        <v>29319</v>
      </c>
      <c r="AI65" s="368">
        <v>32682</v>
      </c>
      <c r="AJ65" s="369"/>
      <c r="AK65" s="370"/>
      <c r="AL65" s="322" t="s">
        <v>273</v>
      </c>
      <c r="AM65" s="323" t="s">
        <v>42</v>
      </c>
      <c r="AN65" s="324">
        <v>3380686</v>
      </c>
      <c r="AO65" s="325">
        <v>469054</v>
      </c>
      <c r="AP65" s="325">
        <v>3673258</v>
      </c>
      <c r="AQ65" s="325">
        <v>36</v>
      </c>
      <c r="AR65" s="325">
        <v>0</v>
      </c>
      <c r="AS65" s="325">
        <v>175270</v>
      </c>
      <c r="AT65" s="325">
        <v>1992231</v>
      </c>
      <c r="AU65" s="325">
        <v>-10179</v>
      </c>
      <c r="AV65" s="324">
        <v>6299670</v>
      </c>
      <c r="AW65" s="324">
        <v>9680356</v>
      </c>
      <c r="AX65" s="325">
        <v>602956</v>
      </c>
      <c r="AY65" s="324">
        <v>602956</v>
      </c>
      <c r="AZ65" s="324">
        <v>6902626</v>
      </c>
      <c r="BA65" s="325">
        <v>10283312</v>
      </c>
      <c r="BB65" s="326">
        <v>-1547269</v>
      </c>
      <c r="BC65" s="325">
        <v>-17513</v>
      </c>
      <c r="BD65" s="325">
        <v>-150810</v>
      </c>
      <c r="BE65" s="324">
        <v>-1715592</v>
      </c>
      <c r="BF65" s="324">
        <v>5187034</v>
      </c>
      <c r="BG65" s="325">
        <v>-4468722</v>
      </c>
      <c r="BH65" s="382">
        <v>-599672</v>
      </c>
      <c r="BI65" s="328">
        <v>3499326</v>
      </c>
    </row>
    <row r="66" spans="1:61" s="288" customFormat="1" ht="12">
      <c r="A66" s="313" t="s">
        <v>274</v>
      </c>
      <c r="B66" s="314" t="s">
        <v>43</v>
      </c>
      <c r="C66" s="372">
        <f t="shared" si="2"/>
        <v>0</v>
      </c>
      <c r="D66" s="373">
        <f t="shared" si="3"/>
        <v>0</v>
      </c>
      <c r="E66" s="374">
        <f t="shared" si="4"/>
        <v>0</v>
      </c>
      <c r="F66" s="374">
        <f t="shared" si="5"/>
        <v>0</v>
      </c>
      <c r="G66" s="374">
        <f t="shared" si="6"/>
        <v>0</v>
      </c>
      <c r="H66" s="374">
        <f t="shared" si="7"/>
        <v>0</v>
      </c>
      <c r="I66" s="374">
        <f t="shared" si="8"/>
        <v>0</v>
      </c>
      <c r="J66" s="375">
        <f t="shared" si="9"/>
        <v>0</v>
      </c>
      <c r="K66" s="321"/>
      <c r="L66" s="361" t="s">
        <v>274</v>
      </c>
      <c r="M66" s="362" t="s">
        <v>43</v>
      </c>
      <c r="N66" s="363">
        <v>0</v>
      </c>
      <c r="O66" s="364">
        <v>0</v>
      </c>
      <c r="P66" s="364">
        <v>0</v>
      </c>
      <c r="Q66" s="364">
        <v>0</v>
      </c>
      <c r="R66" s="364">
        <v>0</v>
      </c>
      <c r="S66" s="364">
        <v>0</v>
      </c>
      <c r="T66" s="364">
        <v>0</v>
      </c>
      <c r="U66" s="364">
        <v>0</v>
      </c>
      <c r="V66" s="363">
        <v>0</v>
      </c>
      <c r="W66" s="363">
        <v>0</v>
      </c>
      <c r="X66" s="364">
        <v>0</v>
      </c>
      <c r="Y66" s="364">
        <v>0</v>
      </c>
      <c r="Z66" s="365">
        <v>0</v>
      </c>
      <c r="AA66" s="366">
        <v>0</v>
      </c>
      <c r="AB66" s="316"/>
      <c r="AC66" s="367">
        <v>0</v>
      </c>
      <c r="AD66" s="364">
        <v>0</v>
      </c>
      <c r="AE66" s="364">
        <v>0</v>
      </c>
      <c r="AF66" s="364">
        <v>0</v>
      </c>
      <c r="AG66" s="364">
        <v>0</v>
      </c>
      <c r="AH66" s="364">
        <v>0</v>
      </c>
      <c r="AI66" s="368">
        <v>0</v>
      </c>
      <c r="AJ66" s="369"/>
      <c r="AK66" s="370"/>
      <c r="AL66" s="313" t="s">
        <v>274</v>
      </c>
      <c r="AM66" s="314" t="s">
        <v>43</v>
      </c>
      <c r="AN66" s="315">
        <v>849472</v>
      </c>
      <c r="AO66" s="316">
        <v>0</v>
      </c>
      <c r="AP66" s="316">
        <v>64941</v>
      </c>
      <c r="AQ66" s="316">
        <v>0</v>
      </c>
      <c r="AR66" s="316">
        <v>0</v>
      </c>
      <c r="AS66" s="316">
        <v>0</v>
      </c>
      <c r="AT66" s="316">
        <v>0</v>
      </c>
      <c r="AU66" s="316">
        <v>0</v>
      </c>
      <c r="AV66" s="315">
        <v>64941</v>
      </c>
      <c r="AW66" s="315">
        <v>914413</v>
      </c>
      <c r="AX66" s="316">
        <v>0</v>
      </c>
      <c r="AY66" s="315">
        <v>0</v>
      </c>
      <c r="AZ66" s="315">
        <v>64941</v>
      </c>
      <c r="BA66" s="316">
        <v>914413</v>
      </c>
      <c r="BB66" s="317">
        <v>0</v>
      </c>
      <c r="BC66" s="316">
        <v>0</v>
      </c>
      <c r="BD66" s="316">
        <v>0</v>
      </c>
      <c r="BE66" s="315">
        <v>0</v>
      </c>
      <c r="BF66" s="315">
        <v>64941</v>
      </c>
      <c r="BG66" s="316">
        <v>0</v>
      </c>
      <c r="BH66" s="371">
        <v>0</v>
      </c>
      <c r="BI66" s="319">
        <v>914413</v>
      </c>
    </row>
    <row r="67" spans="1:61" s="288" customFormat="1" ht="12">
      <c r="A67" s="313" t="s">
        <v>275</v>
      </c>
      <c r="B67" s="314" t="s">
        <v>44</v>
      </c>
      <c r="C67" s="372">
        <f t="shared" si="2"/>
        <v>0</v>
      </c>
      <c r="D67" s="373">
        <f t="shared" si="3"/>
        <v>0</v>
      </c>
      <c r="E67" s="374">
        <f t="shared" si="4"/>
        <v>0</v>
      </c>
      <c r="F67" s="374">
        <f t="shared" si="5"/>
        <v>0</v>
      </c>
      <c r="G67" s="374">
        <f t="shared" si="6"/>
        <v>0</v>
      </c>
      <c r="H67" s="374">
        <f t="shared" si="7"/>
        <v>0</v>
      </c>
      <c r="I67" s="374">
        <f t="shared" si="8"/>
        <v>0</v>
      </c>
      <c r="J67" s="375">
        <f t="shared" si="9"/>
        <v>0</v>
      </c>
      <c r="K67" s="321"/>
      <c r="L67" s="361" t="s">
        <v>275</v>
      </c>
      <c r="M67" s="362" t="s">
        <v>44</v>
      </c>
      <c r="N67" s="363">
        <v>0</v>
      </c>
      <c r="O67" s="364">
        <v>0</v>
      </c>
      <c r="P67" s="364">
        <v>0</v>
      </c>
      <c r="Q67" s="364">
        <v>0</v>
      </c>
      <c r="R67" s="364">
        <v>0</v>
      </c>
      <c r="S67" s="364">
        <v>0</v>
      </c>
      <c r="T67" s="364">
        <v>0</v>
      </c>
      <c r="U67" s="364">
        <v>0</v>
      </c>
      <c r="V67" s="363">
        <v>0</v>
      </c>
      <c r="W67" s="363">
        <v>0</v>
      </c>
      <c r="X67" s="364">
        <v>0</v>
      </c>
      <c r="Y67" s="364">
        <v>0</v>
      </c>
      <c r="Z67" s="365">
        <v>0</v>
      </c>
      <c r="AA67" s="366">
        <v>0</v>
      </c>
      <c r="AB67" s="316"/>
      <c r="AC67" s="367">
        <v>0</v>
      </c>
      <c r="AD67" s="364">
        <v>0</v>
      </c>
      <c r="AE67" s="364">
        <v>0</v>
      </c>
      <c r="AF67" s="364">
        <v>0</v>
      </c>
      <c r="AG67" s="364">
        <v>0</v>
      </c>
      <c r="AH67" s="364">
        <v>0</v>
      </c>
      <c r="AI67" s="368">
        <v>0</v>
      </c>
      <c r="AJ67" s="369"/>
      <c r="AK67" s="370"/>
      <c r="AL67" s="313" t="s">
        <v>275</v>
      </c>
      <c r="AM67" s="314" t="s">
        <v>44</v>
      </c>
      <c r="AN67" s="315">
        <v>0</v>
      </c>
      <c r="AO67" s="316">
        <v>0</v>
      </c>
      <c r="AP67" s="316">
        <v>0</v>
      </c>
      <c r="AQ67" s="316">
        <v>0</v>
      </c>
      <c r="AR67" s="316">
        <v>0</v>
      </c>
      <c r="AS67" s="316">
        <v>4288792</v>
      </c>
      <c r="AT67" s="316">
        <v>26493644</v>
      </c>
      <c r="AU67" s="316">
        <v>0</v>
      </c>
      <c r="AV67" s="315">
        <v>30782436</v>
      </c>
      <c r="AW67" s="315">
        <v>30782436</v>
      </c>
      <c r="AX67" s="316">
        <v>0</v>
      </c>
      <c r="AY67" s="315">
        <v>0</v>
      </c>
      <c r="AZ67" s="315">
        <v>30782436</v>
      </c>
      <c r="BA67" s="316">
        <v>30782436</v>
      </c>
      <c r="BB67" s="317">
        <v>0</v>
      </c>
      <c r="BC67" s="316">
        <v>0</v>
      </c>
      <c r="BD67" s="316">
        <v>0</v>
      </c>
      <c r="BE67" s="315">
        <v>0</v>
      </c>
      <c r="BF67" s="315">
        <v>30782436</v>
      </c>
      <c r="BG67" s="316">
        <v>0</v>
      </c>
      <c r="BH67" s="371">
        <v>0</v>
      </c>
      <c r="BI67" s="319">
        <v>30782436</v>
      </c>
    </row>
    <row r="68" spans="1:61" s="288" customFormat="1" ht="12">
      <c r="A68" s="313" t="s">
        <v>276</v>
      </c>
      <c r="B68" s="314" t="s">
        <v>45</v>
      </c>
      <c r="C68" s="372">
        <f t="shared" si="2"/>
        <v>0</v>
      </c>
      <c r="D68" s="373">
        <f t="shared" si="3"/>
        <v>0</v>
      </c>
      <c r="E68" s="374">
        <f t="shared" si="4"/>
        <v>0</v>
      </c>
      <c r="F68" s="374">
        <f t="shared" si="5"/>
        <v>0</v>
      </c>
      <c r="G68" s="374">
        <f t="shared" si="6"/>
        <v>0</v>
      </c>
      <c r="H68" s="374">
        <f t="shared" si="7"/>
        <v>0</v>
      </c>
      <c r="I68" s="374">
        <f t="shared" si="8"/>
        <v>0</v>
      </c>
      <c r="J68" s="375">
        <f t="shared" si="9"/>
        <v>0</v>
      </c>
      <c r="K68" s="321"/>
      <c r="L68" s="361" t="s">
        <v>276</v>
      </c>
      <c r="M68" s="362" t="s">
        <v>45</v>
      </c>
      <c r="N68" s="363">
        <v>0</v>
      </c>
      <c r="O68" s="364">
        <v>0</v>
      </c>
      <c r="P68" s="364">
        <v>0</v>
      </c>
      <c r="Q68" s="364">
        <v>0</v>
      </c>
      <c r="R68" s="364">
        <v>0</v>
      </c>
      <c r="S68" s="364">
        <v>0</v>
      </c>
      <c r="T68" s="364">
        <v>0</v>
      </c>
      <c r="U68" s="364">
        <v>0</v>
      </c>
      <c r="V68" s="363">
        <v>0</v>
      </c>
      <c r="W68" s="363">
        <v>0</v>
      </c>
      <c r="X68" s="364">
        <v>0</v>
      </c>
      <c r="Y68" s="364">
        <v>0</v>
      </c>
      <c r="Z68" s="365">
        <v>0</v>
      </c>
      <c r="AA68" s="366">
        <v>0</v>
      </c>
      <c r="AB68" s="316"/>
      <c r="AC68" s="367">
        <v>0</v>
      </c>
      <c r="AD68" s="364">
        <v>0</v>
      </c>
      <c r="AE68" s="364">
        <v>0</v>
      </c>
      <c r="AF68" s="364">
        <v>0</v>
      </c>
      <c r="AG68" s="364">
        <v>0</v>
      </c>
      <c r="AH68" s="364">
        <v>0</v>
      </c>
      <c r="AI68" s="368">
        <v>0</v>
      </c>
      <c r="AJ68" s="369"/>
      <c r="AK68" s="370"/>
      <c r="AL68" s="313" t="s">
        <v>276</v>
      </c>
      <c r="AM68" s="314" t="s">
        <v>45</v>
      </c>
      <c r="AN68" s="315">
        <v>5317764</v>
      </c>
      <c r="AO68" s="316">
        <v>0</v>
      </c>
      <c r="AP68" s="316">
        <v>0</v>
      </c>
      <c r="AQ68" s="316">
        <v>0</v>
      </c>
      <c r="AR68" s="316">
        <v>0</v>
      </c>
      <c r="AS68" s="316">
        <v>1984631</v>
      </c>
      <c r="AT68" s="316">
        <v>8218874</v>
      </c>
      <c r="AU68" s="316">
        <v>0</v>
      </c>
      <c r="AV68" s="315">
        <v>10203505</v>
      </c>
      <c r="AW68" s="315">
        <v>15521269</v>
      </c>
      <c r="AX68" s="316">
        <v>0</v>
      </c>
      <c r="AY68" s="315">
        <v>0</v>
      </c>
      <c r="AZ68" s="315">
        <v>10203505</v>
      </c>
      <c r="BA68" s="316">
        <v>15521269</v>
      </c>
      <c r="BB68" s="317">
        <v>0</v>
      </c>
      <c r="BC68" s="316">
        <v>0</v>
      </c>
      <c r="BD68" s="316">
        <v>0</v>
      </c>
      <c r="BE68" s="315">
        <v>0</v>
      </c>
      <c r="BF68" s="315">
        <v>10203505</v>
      </c>
      <c r="BG68" s="316">
        <v>0</v>
      </c>
      <c r="BH68" s="371">
        <v>0</v>
      </c>
      <c r="BI68" s="319">
        <v>15521269</v>
      </c>
    </row>
    <row r="69" spans="1:61" s="288" customFormat="1" ht="12">
      <c r="A69" s="313" t="s">
        <v>277</v>
      </c>
      <c r="B69" s="314" t="s">
        <v>46</v>
      </c>
      <c r="C69" s="372">
        <f t="shared" si="2"/>
        <v>0</v>
      </c>
      <c r="D69" s="373">
        <f t="shared" si="3"/>
        <v>0</v>
      </c>
      <c r="E69" s="374">
        <f t="shared" si="4"/>
        <v>0</v>
      </c>
      <c r="F69" s="374">
        <f t="shared" si="5"/>
        <v>0</v>
      </c>
      <c r="G69" s="374">
        <f t="shared" si="6"/>
        <v>0</v>
      </c>
      <c r="H69" s="374">
        <f t="shared" si="7"/>
        <v>0</v>
      </c>
      <c r="I69" s="374">
        <f t="shared" si="8"/>
        <v>0</v>
      </c>
      <c r="J69" s="375">
        <f t="shared" si="9"/>
        <v>0</v>
      </c>
      <c r="K69" s="321"/>
      <c r="L69" s="361" t="s">
        <v>277</v>
      </c>
      <c r="M69" s="362" t="s">
        <v>46</v>
      </c>
      <c r="N69" s="363">
        <v>0</v>
      </c>
      <c r="O69" s="364">
        <v>0</v>
      </c>
      <c r="P69" s="364">
        <v>0</v>
      </c>
      <c r="Q69" s="364">
        <v>0</v>
      </c>
      <c r="R69" s="364">
        <v>0</v>
      </c>
      <c r="S69" s="364">
        <v>0</v>
      </c>
      <c r="T69" s="364">
        <v>0</v>
      </c>
      <c r="U69" s="364">
        <v>0</v>
      </c>
      <c r="V69" s="363">
        <v>0</v>
      </c>
      <c r="W69" s="363">
        <v>0</v>
      </c>
      <c r="X69" s="364">
        <v>0</v>
      </c>
      <c r="Y69" s="364">
        <v>0</v>
      </c>
      <c r="Z69" s="365">
        <v>0</v>
      </c>
      <c r="AA69" s="366">
        <v>0</v>
      </c>
      <c r="AB69" s="316"/>
      <c r="AC69" s="367">
        <v>0</v>
      </c>
      <c r="AD69" s="364">
        <v>0</v>
      </c>
      <c r="AE69" s="364">
        <v>0</v>
      </c>
      <c r="AF69" s="364">
        <v>0</v>
      </c>
      <c r="AG69" s="364">
        <v>0</v>
      </c>
      <c r="AH69" s="364">
        <v>0</v>
      </c>
      <c r="AI69" s="368">
        <v>0</v>
      </c>
      <c r="AJ69" s="369"/>
      <c r="AK69" s="370"/>
      <c r="AL69" s="313" t="s">
        <v>277</v>
      </c>
      <c r="AM69" s="314" t="s">
        <v>46</v>
      </c>
      <c r="AN69" s="315">
        <v>0</v>
      </c>
      <c r="AO69" s="316">
        <v>0</v>
      </c>
      <c r="AP69" s="316">
        <v>0</v>
      </c>
      <c r="AQ69" s="316">
        <v>0</v>
      </c>
      <c r="AR69" s="316">
        <v>0</v>
      </c>
      <c r="AS69" s="316">
        <v>13210497</v>
      </c>
      <c r="AT69" s="316">
        <v>4638</v>
      </c>
      <c r="AU69" s="316">
        <v>0</v>
      </c>
      <c r="AV69" s="315">
        <v>13215135</v>
      </c>
      <c r="AW69" s="315">
        <v>13215135</v>
      </c>
      <c r="AX69" s="316">
        <v>0</v>
      </c>
      <c r="AY69" s="315">
        <v>0</v>
      </c>
      <c r="AZ69" s="315">
        <v>13215135</v>
      </c>
      <c r="BA69" s="316">
        <v>13215135</v>
      </c>
      <c r="BB69" s="317">
        <v>0</v>
      </c>
      <c r="BC69" s="316">
        <v>0</v>
      </c>
      <c r="BD69" s="316">
        <v>0</v>
      </c>
      <c r="BE69" s="315">
        <v>0</v>
      </c>
      <c r="BF69" s="315">
        <v>13215135</v>
      </c>
      <c r="BG69" s="316">
        <v>0</v>
      </c>
      <c r="BH69" s="371">
        <v>0</v>
      </c>
      <c r="BI69" s="319">
        <v>13215135</v>
      </c>
    </row>
    <row r="70" spans="1:61" s="288" customFormat="1" ht="12">
      <c r="A70" s="313" t="s">
        <v>278</v>
      </c>
      <c r="B70" s="314" t="s">
        <v>47</v>
      </c>
      <c r="C70" s="372">
        <f t="shared" si="2"/>
        <v>0</v>
      </c>
      <c r="D70" s="373">
        <f t="shared" si="3"/>
        <v>0</v>
      </c>
      <c r="E70" s="374">
        <f t="shared" si="4"/>
        <v>0</v>
      </c>
      <c r="F70" s="374">
        <f t="shared" si="5"/>
        <v>0</v>
      </c>
      <c r="G70" s="374">
        <f t="shared" si="6"/>
        <v>0</v>
      </c>
      <c r="H70" s="374">
        <f t="shared" si="7"/>
        <v>0</v>
      </c>
      <c r="I70" s="374">
        <f t="shared" si="8"/>
        <v>0</v>
      </c>
      <c r="J70" s="375">
        <f t="shared" si="9"/>
        <v>0</v>
      </c>
      <c r="K70" s="321"/>
      <c r="L70" s="361" t="s">
        <v>278</v>
      </c>
      <c r="M70" s="362" t="s">
        <v>47</v>
      </c>
      <c r="N70" s="363">
        <v>0</v>
      </c>
      <c r="O70" s="364">
        <v>0</v>
      </c>
      <c r="P70" s="364">
        <v>0</v>
      </c>
      <c r="Q70" s="364">
        <v>0</v>
      </c>
      <c r="R70" s="364">
        <v>0</v>
      </c>
      <c r="S70" s="364">
        <v>0</v>
      </c>
      <c r="T70" s="364">
        <v>0</v>
      </c>
      <c r="U70" s="364">
        <v>0</v>
      </c>
      <c r="V70" s="363">
        <v>0</v>
      </c>
      <c r="W70" s="363">
        <v>0</v>
      </c>
      <c r="X70" s="364">
        <v>0</v>
      </c>
      <c r="Y70" s="364">
        <v>0</v>
      </c>
      <c r="Z70" s="365">
        <v>0</v>
      </c>
      <c r="AA70" s="366">
        <v>0</v>
      </c>
      <c r="AB70" s="316"/>
      <c r="AC70" s="367">
        <v>0</v>
      </c>
      <c r="AD70" s="364">
        <v>0</v>
      </c>
      <c r="AE70" s="364">
        <v>0</v>
      </c>
      <c r="AF70" s="364">
        <v>0</v>
      </c>
      <c r="AG70" s="364">
        <v>0</v>
      </c>
      <c r="AH70" s="364">
        <v>0</v>
      </c>
      <c r="AI70" s="368">
        <v>0</v>
      </c>
      <c r="AJ70" s="369"/>
      <c r="AK70" s="370"/>
      <c r="AL70" s="313" t="s">
        <v>278</v>
      </c>
      <c r="AM70" s="314" t="s">
        <v>47</v>
      </c>
      <c r="AN70" s="315">
        <v>0</v>
      </c>
      <c r="AO70" s="316">
        <v>0</v>
      </c>
      <c r="AP70" s="316">
        <v>0</v>
      </c>
      <c r="AQ70" s="316">
        <v>0</v>
      </c>
      <c r="AR70" s="316">
        <v>0</v>
      </c>
      <c r="AS70" s="316">
        <v>3289398</v>
      </c>
      <c r="AT70" s="316">
        <v>6078242</v>
      </c>
      <c r="AU70" s="316">
        <v>0</v>
      </c>
      <c r="AV70" s="315">
        <v>9367640</v>
      </c>
      <c r="AW70" s="315">
        <v>9367640</v>
      </c>
      <c r="AX70" s="316">
        <v>0</v>
      </c>
      <c r="AY70" s="315">
        <v>0</v>
      </c>
      <c r="AZ70" s="315">
        <v>9367640</v>
      </c>
      <c r="BA70" s="316">
        <v>9367640</v>
      </c>
      <c r="BB70" s="317">
        <v>0</v>
      </c>
      <c r="BC70" s="316">
        <v>0</v>
      </c>
      <c r="BD70" s="316">
        <v>0</v>
      </c>
      <c r="BE70" s="315">
        <v>0</v>
      </c>
      <c r="BF70" s="315">
        <v>9367640</v>
      </c>
      <c r="BG70" s="316">
        <v>0</v>
      </c>
      <c r="BH70" s="371">
        <v>0</v>
      </c>
      <c r="BI70" s="319">
        <v>9367640</v>
      </c>
    </row>
    <row r="71" spans="1:61" s="288" customFormat="1" ht="12">
      <c r="A71" s="313" t="s">
        <v>279</v>
      </c>
      <c r="B71" s="314" t="s">
        <v>701</v>
      </c>
      <c r="C71" s="372">
        <f t="shared" ref="C71:C113" si="10">IF(BA71=0,0,AA71/BA71)</f>
        <v>0</v>
      </c>
      <c r="D71" s="373">
        <f t="shared" ref="D71:D113" si="11">IF($C71=0,0,AC71/$BA71)</f>
        <v>0</v>
      </c>
      <c r="E71" s="374">
        <f t="shared" ref="E71:E113" si="12">IF($C71=0,0,AD71/$BA71)</f>
        <v>0</v>
      </c>
      <c r="F71" s="374">
        <f t="shared" ref="F71:F113" si="13">IF($C71=0,0,AE71/$BA71)</f>
        <v>0</v>
      </c>
      <c r="G71" s="374">
        <f t="shared" ref="G71:G113" si="14">IF($C71=0,0,AF71/$BA71)</f>
        <v>0</v>
      </c>
      <c r="H71" s="374">
        <f t="shared" ref="H71:H113" si="15">IF($C71=0,0,AG71/$BA71)</f>
        <v>0</v>
      </c>
      <c r="I71" s="374">
        <f t="shared" ref="I71:I113" si="16">IF($C71=0,0,AH71/$BA71)</f>
        <v>0</v>
      </c>
      <c r="J71" s="375">
        <f t="shared" ref="J71:J113" si="17">IF($C71=0,0,AI71/$BA71)</f>
        <v>0</v>
      </c>
      <c r="K71" s="321"/>
      <c r="L71" s="384" t="s">
        <v>279</v>
      </c>
      <c r="M71" s="385" t="s">
        <v>701</v>
      </c>
      <c r="N71" s="386">
        <v>0</v>
      </c>
      <c r="O71" s="387">
        <v>0</v>
      </c>
      <c r="P71" s="387">
        <v>0</v>
      </c>
      <c r="Q71" s="387">
        <v>0</v>
      </c>
      <c r="R71" s="387">
        <v>0</v>
      </c>
      <c r="S71" s="387">
        <v>0</v>
      </c>
      <c r="T71" s="387">
        <v>0</v>
      </c>
      <c r="U71" s="387">
        <v>0</v>
      </c>
      <c r="V71" s="386">
        <v>0</v>
      </c>
      <c r="W71" s="386">
        <v>0</v>
      </c>
      <c r="X71" s="387">
        <v>0</v>
      </c>
      <c r="Y71" s="387">
        <v>0</v>
      </c>
      <c r="Z71" s="388">
        <v>0</v>
      </c>
      <c r="AA71" s="389">
        <v>0</v>
      </c>
      <c r="AB71" s="316"/>
      <c r="AC71" s="367">
        <v>0</v>
      </c>
      <c r="AD71" s="364">
        <v>0</v>
      </c>
      <c r="AE71" s="364">
        <v>0</v>
      </c>
      <c r="AF71" s="364">
        <v>0</v>
      </c>
      <c r="AG71" s="364">
        <v>0</v>
      </c>
      <c r="AH71" s="364">
        <v>0</v>
      </c>
      <c r="AI71" s="368">
        <v>0</v>
      </c>
      <c r="AJ71" s="369"/>
      <c r="AK71" s="370"/>
      <c r="AL71" s="330" t="s">
        <v>279</v>
      </c>
      <c r="AM71" s="331" t="s">
        <v>701</v>
      </c>
      <c r="AN71" s="332">
        <v>14161898</v>
      </c>
      <c r="AO71" s="333">
        <v>4653</v>
      </c>
      <c r="AP71" s="333">
        <v>5805102</v>
      </c>
      <c r="AQ71" s="333">
        <v>0</v>
      </c>
      <c r="AR71" s="333">
        <v>0</v>
      </c>
      <c r="AS71" s="333">
        <v>0</v>
      </c>
      <c r="AT71" s="333">
        <v>0</v>
      </c>
      <c r="AU71" s="333">
        <v>0</v>
      </c>
      <c r="AV71" s="332">
        <v>5809755</v>
      </c>
      <c r="AW71" s="332">
        <v>19971653</v>
      </c>
      <c r="AX71" s="333">
        <v>41827</v>
      </c>
      <c r="AY71" s="332">
        <v>41827</v>
      </c>
      <c r="AZ71" s="332">
        <v>5851582</v>
      </c>
      <c r="BA71" s="333">
        <v>20013480</v>
      </c>
      <c r="BB71" s="334">
        <v>-3251</v>
      </c>
      <c r="BC71" s="333">
        <v>0</v>
      </c>
      <c r="BD71" s="333">
        <v>0</v>
      </c>
      <c r="BE71" s="332">
        <v>-3251</v>
      </c>
      <c r="BF71" s="332">
        <v>5848331</v>
      </c>
      <c r="BG71" s="333">
        <v>0</v>
      </c>
      <c r="BH71" s="390">
        <v>0</v>
      </c>
      <c r="BI71" s="335">
        <v>20010229</v>
      </c>
    </row>
    <row r="72" spans="1:61" s="288" customFormat="1" ht="12">
      <c r="A72" s="313" t="s">
        <v>280</v>
      </c>
      <c r="B72" s="314" t="s">
        <v>49</v>
      </c>
      <c r="C72" s="372">
        <f t="shared" si="10"/>
        <v>0</v>
      </c>
      <c r="D72" s="373">
        <f t="shared" si="11"/>
        <v>0</v>
      </c>
      <c r="E72" s="374">
        <f t="shared" si="12"/>
        <v>0</v>
      </c>
      <c r="F72" s="374">
        <f t="shared" si="13"/>
        <v>0</v>
      </c>
      <c r="G72" s="374">
        <f t="shared" si="14"/>
        <v>0</v>
      </c>
      <c r="H72" s="374">
        <f t="shared" si="15"/>
        <v>0</v>
      </c>
      <c r="I72" s="374">
        <f t="shared" si="16"/>
        <v>0</v>
      </c>
      <c r="J72" s="375">
        <f t="shared" si="17"/>
        <v>0</v>
      </c>
      <c r="K72" s="321"/>
      <c r="L72" s="361" t="s">
        <v>280</v>
      </c>
      <c r="M72" s="362" t="s">
        <v>49</v>
      </c>
      <c r="N72" s="363">
        <v>0</v>
      </c>
      <c r="O72" s="364">
        <v>0</v>
      </c>
      <c r="P72" s="364">
        <v>0</v>
      </c>
      <c r="Q72" s="364">
        <v>0</v>
      </c>
      <c r="R72" s="364">
        <v>0</v>
      </c>
      <c r="S72" s="364">
        <v>0</v>
      </c>
      <c r="T72" s="364">
        <v>0</v>
      </c>
      <c r="U72" s="364">
        <v>0</v>
      </c>
      <c r="V72" s="363">
        <v>0</v>
      </c>
      <c r="W72" s="363">
        <v>0</v>
      </c>
      <c r="X72" s="364">
        <v>0</v>
      </c>
      <c r="Y72" s="364">
        <v>0</v>
      </c>
      <c r="Z72" s="365">
        <v>0</v>
      </c>
      <c r="AA72" s="366">
        <v>0</v>
      </c>
      <c r="AB72" s="316"/>
      <c r="AC72" s="367">
        <v>0</v>
      </c>
      <c r="AD72" s="364">
        <v>0</v>
      </c>
      <c r="AE72" s="364">
        <v>0</v>
      </c>
      <c r="AF72" s="364">
        <v>0</v>
      </c>
      <c r="AG72" s="364">
        <v>0</v>
      </c>
      <c r="AH72" s="364">
        <v>0</v>
      </c>
      <c r="AI72" s="368">
        <v>0</v>
      </c>
      <c r="AJ72" s="369"/>
      <c r="AK72" s="370"/>
      <c r="AL72" s="313" t="s">
        <v>280</v>
      </c>
      <c r="AM72" s="314" t="s">
        <v>49</v>
      </c>
      <c r="AN72" s="315">
        <v>2147768</v>
      </c>
      <c r="AO72" s="316">
        <v>1059</v>
      </c>
      <c r="AP72" s="316">
        <v>1092922</v>
      </c>
      <c r="AQ72" s="316">
        <v>0</v>
      </c>
      <c r="AR72" s="316">
        <v>0</v>
      </c>
      <c r="AS72" s="316">
        <v>0</v>
      </c>
      <c r="AT72" s="316">
        <v>0</v>
      </c>
      <c r="AU72" s="316">
        <v>0</v>
      </c>
      <c r="AV72" s="315">
        <v>1093981</v>
      </c>
      <c r="AW72" s="315">
        <v>3241749</v>
      </c>
      <c r="AX72" s="316">
        <v>942</v>
      </c>
      <c r="AY72" s="315">
        <v>942</v>
      </c>
      <c r="AZ72" s="315">
        <v>1094923</v>
      </c>
      <c r="BA72" s="316">
        <v>3242691</v>
      </c>
      <c r="BB72" s="317">
        <v>-318</v>
      </c>
      <c r="BC72" s="316">
        <v>0</v>
      </c>
      <c r="BD72" s="316">
        <v>0</v>
      </c>
      <c r="BE72" s="315">
        <v>-318</v>
      </c>
      <c r="BF72" s="315">
        <v>1094605</v>
      </c>
      <c r="BG72" s="316">
        <v>0</v>
      </c>
      <c r="BH72" s="371">
        <v>0</v>
      </c>
      <c r="BI72" s="319">
        <v>3242373</v>
      </c>
    </row>
    <row r="73" spans="1:61" s="288" customFormat="1" ht="12">
      <c r="A73" s="313" t="s">
        <v>281</v>
      </c>
      <c r="B73" s="314" t="s">
        <v>50</v>
      </c>
      <c r="C73" s="372">
        <f t="shared" si="10"/>
        <v>0</v>
      </c>
      <c r="D73" s="373">
        <f t="shared" si="11"/>
        <v>0</v>
      </c>
      <c r="E73" s="374">
        <f t="shared" si="12"/>
        <v>0</v>
      </c>
      <c r="F73" s="374">
        <f t="shared" si="13"/>
        <v>0</v>
      </c>
      <c r="G73" s="374">
        <f t="shared" si="14"/>
        <v>0</v>
      </c>
      <c r="H73" s="374">
        <f t="shared" si="15"/>
        <v>0</v>
      </c>
      <c r="I73" s="374">
        <f t="shared" si="16"/>
        <v>0</v>
      </c>
      <c r="J73" s="375">
        <f t="shared" si="17"/>
        <v>0</v>
      </c>
      <c r="K73" s="321"/>
      <c r="L73" s="361" t="s">
        <v>281</v>
      </c>
      <c r="M73" s="362" t="s">
        <v>50</v>
      </c>
      <c r="N73" s="363">
        <v>0</v>
      </c>
      <c r="O73" s="364">
        <v>0</v>
      </c>
      <c r="P73" s="364">
        <v>0</v>
      </c>
      <c r="Q73" s="364">
        <v>0</v>
      </c>
      <c r="R73" s="364">
        <v>0</v>
      </c>
      <c r="S73" s="364">
        <v>0</v>
      </c>
      <c r="T73" s="364">
        <v>0</v>
      </c>
      <c r="U73" s="364">
        <v>0</v>
      </c>
      <c r="V73" s="363">
        <v>0</v>
      </c>
      <c r="W73" s="363">
        <v>0</v>
      </c>
      <c r="X73" s="364">
        <v>0</v>
      </c>
      <c r="Y73" s="364">
        <v>0</v>
      </c>
      <c r="Z73" s="365">
        <v>0</v>
      </c>
      <c r="AA73" s="366">
        <v>0</v>
      </c>
      <c r="AB73" s="316"/>
      <c r="AC73" s="367">
        <v>0</v>
      </c>
      <c r="AD73" s="364">
        <v>0</v>
      </c>
      <c r="AE73" s="364">
        <v>0</v>
      </c>
      <c r="AF73" s="364">
        <v>0</v>
      </c>
      <c r="AG73" s="364">
        <v>0</v>
      </c>
      <c r="AH73" s="364">
        <v>0</v>
      </c>
      <c r="AI73" s="368">
        <v>0</v>
      </c>
      <c r="AJ73" s="369"/>
      <c r="AK73" s="370"/>
      <c r="AL73" s="313" t="s">
        <v>281</v>
      </c>
      <c r="AM73" s="314" t="s">
        <v>50</v>
      </c>
      <c r="AN73" s="315">
        <v>2705036</v>
      </c>
      <c r="AO73" s="316">
        <v>2575</v>
      </c>
      <c r="AP73" s="316">
        <v>1945034</v>
      </c>
      <c r="AQ73" s="316">
        <v>-236378</v>
      </c>
      <c r="AR73" s="316">
        <v>100101</v>
      </c>
      <c r="AS73" s="316">
        <v>0</v>
      </c>
      <c r="AT73" s="316">
        <v>0</v>
      </c>
      <c r="AU73" s="316">
        <v>0</v>
      </c>
      <c r="AV73" s="315">
        <v>1811332</v>
      </c>
      <c r="AW73" s="315">
        <v>4516368</v>
      </c>
      <c r="AX73" s="316">
        <v>14919</v>
      </c>
      <c r="AY73" s="315">
        <v>14919</v>
      </c>
      <c r="AZ73" s="315">
        <v>1826251</v>
      </c>
      <c r="BA73" s="316">
        <v>4531287</v>
      </c>
      <c r="BB73" s="317">
        <v>-876</v>
      </c>
      <c r="BC73" s="316">
        <v>0</v>
      </c>
      <c r="BD73" s="316">
        <v>0</v>
      </c>
      <c r="BE73" s="315">
        <v>-876</v>
      </c>
      <c r="BF73" s="315">
        <v>1825375</v>
      </c>
      <c r="BG73" s="316">
        <v>0</v>
      </c>
      <c r="BH73" s="371">
        <v>0</v>
      </c>
      <c r="BI73" s="319">
        <v>4530411</v>
      </c>
    </row>
    <row r="74" spans="1:61" s="288" customFormat="1" ht="12">
      <c r="A74" s="313" t="s">
        <v>282</v>
      </c>
      <c r="B74" s="314" t="s">
        <v>51</v>
      </c>
      <c r="C74" s="372">
        <f t="shared" si="10"/>
        <v>0</v>
      </c>
      <c r="D74" s="373">
        <f t="shared" si="11"/>
        <v>0</v>
      </c>
      <c r="E74" s="374">
        <f t="shared" si="12"/>
        <v>0</v>
      </c>
      <c r="F74" s="374">
        <f t="shared" si="13"/>
        <v>0</v>
      </c>
      <c r="G74" s="374">
        <f t="shared" si="14"/>
        <v>0</v>
      </c>
      <c r="H74" s="374">
        <f t="shared" si="15"/>
        <v>0</v>
      </c>
      <c r="I74" s="374">
        <f t="shared" si="16"/>
        <v>0</v>
      </c>
      <c r="J74" s="375">
        <f t="shared" si="17"/>
        <v>0</v>
      </c>
      <c r="K74" s="321"/>
      <c r="L74" s="361" t="s">
        <v>282</v>
      </c>
      <c r="M74" s="362" t="s">
        <v>51</v>
      </c>
      <c r="N74" s="363">
        <v>0</v>
      </c>
      <c r="O74" s="364">
        <v>0</v>
      </c>
      <c r="P74" s="364">
        <v>0</v>
      </c>
      <c r="Q74" s="364">
        <v>0</v>
      </c>
      <c r="R74" s="364">
        <v>0</v>
      </c>
      <c r="S74" s="364">
        <v>0</v>
      </c>
      <c r="T74" s="364">
        <v>0</v>
      </c>
      <c r="U74" s="364">
        <v>0</v>
      </c>
      <c r="V74" s="363">
        <v>0</v>
      </c>
      <c r="W74" s="363">
        <v>0</v>
      </c>
      <c r="X74" s="364">
        <v>0</v>
      </c>
      <c r="Y74" s="364">
        <v>0</v>
      </c>
      <c r="Z74" s="365">
        <v>0</v>
      </c>
      <c r="AA74" s="366">
        <v>0</v>
      </c>
      <c r="AB74" s="316"/>
      <c r="AC74" s="367">
        <v>0</v>
      </c>
      <c r="AD74" s="364">
        <v>0</v>
      </c>
      <c r="AE74" s="364">
        <v>0</v>
      </c>
      <c r="AF74" s="364">
        <v>0</v>
      </c>
      <c r="AG74" s="364">
        <v>0</v>
      </c>
      <c r="AH74" s="364">
        <v>0</v>
      </c>
      <c r="AI74" s="368">
        <v>0</v>
      </c>
      <c r="AJ74" s="369"/>
      <c r="AK74" s="370"/>
      <c r="AL74" s="313" t="s">
        <v>282</v>
      </c>
      <c r="AM74" s="314" t="s">
        <v>51</v>
      </c>
      <c r="AN74" s="315">
        <v>4810239</v>
      </c>
      <c r="AO74" s="316">
        <v>0</v>
      </c>
      <c r="AP74" s="316">
        <v>517277</v>
      </c>
      <c r="AQ74" s="316">
        <v>507567</v>
      </c>
      <c r="AR74" s="316">
        <v>149700</v>
      </c>
      <c r="AS74" s="316">
        <v>0</v>
      </c>
      <c r="AT74" s="316">
        <v>0</v>
      </c>
      <c r="AU74" s="316">
        <v>0</v>
      </c>
      <c r="AV74" s="315">
        <v>1174544</v>
      </c>
      <c r="AW74" s="315">
        <v>5984783</v>
      </c>
      <c r="AX74" s="316">
        <v>7857</v>
      </c>
      <c r="AY74" s="315">
        <v>7857</v>
      </c>
      <c r="AZ74" s="315">
        <v>1182401</v>
      </c>
      <c r="BA74" s="316">
        <v>5992640</v>
      </c>
      <c r="BB74" s="317">
        <v>-323</v>
      </c>
      <c r="BC74" s="316">
        <v>0</v>
      </c>
      <c r="BD74" s="316">
        <v>0</v>
      </c>
      <c r="BE74" s="315">
        <v>-323</v>
      </c>
      <c r="BF74" s="315">
        <v>1182078</v>
      </c>
      <c r="BG74" s="316">
        <v>0</v>
      </c>
      <c r="BH74" s="371">
        <v>0</v>
      </c>
      <c r="BI74" s="319">
        <v>5992317</v>
      </c>
    </row>
    <row r="75" spans="1:61" s="288" customFormat="1" ht="12">
      <c r="A75" s="313" t="s">
        <v>283</v>
      </c>
      <c r="B75" s="314" t="s">
        <v>52</v>
      </c>
      <c r="C75" s="372">
        <f t="shared" si="10"/>
        <v>0</v>
      </c>
      <c r="D75" s="373">
        <f t="shared" si="11"/>
        <v>0</v>
      </c>
      <c r="E75" s="374">
        <f t="shared" si="12"/>
        <v>0</v>
      </c>
      <c r="F75" s="374">
        <f t="shared" si="13"/>
        <v>0</v>
      </c>
      <c r="G75" s="374">
        <f t="shared" si="14"/>
        <v>0</v>
      </c>
      <c r="H75" s="374">
        <f t="shared" si="15"/>
        <v>0</v>
      </c>
      <c r="I75" s="374">
        <f t="shared" si="16"/>
        <v>0</v>
      </c>
      <c r="J75" s="375">
        <f t="shared" si="17"/>
        <v>0</v>
      </c>
      <c r="K75" s="321"/>
      <c r="L75" s="376" t="s">
        <v>283</v>
      </c>
      <c r="M75" s="377" t="s">
        <v>52</v>
      </c>
      <c r="N75" s="378">
        <v>0</v>
      </c>
      <c r="O75" s="379">
        <v>0</v>
      </c>
      <c r="P75" s="379">
        <v>0</v>
      </c>
      <c r="Q75" s="379">
        <v>0</v>
      </c>
      <c r="R75" s="379">
        <v>0</v>
      </c>
      <c r="S75" s="379">
        <v>0</v>
      </c>
      <c r="T75" s="379">
        <v>0</v>
      </c>
      <c r="U75" s="379">
        <v>0</v>
      </c>
      <c r="V75" s="378">
        <v>0</v>
      </c>
      <c r="W75" s="378">
        <v>0</v>
      </c>
      <c r="X75" s="379">
        <v>0</v>
      </c>
      <c r="Y75" s="379">
        <v>0</v>
      </c>
      <c r="Z75" s="380">
        <v>0</v>
      </c>
      <c r="AA75" s="381">
        <v>0</v>
      </c>
      <c r="AB75" s="316"/>
      <c r="AC75" s="367">
        <v>0</v>
      </c>
      <c r="AD75" s="364">
        <v>0</v>
      </c>
      <c r="AE75" s="364">
        <v>0</v>
      </c>
      <c r="AF75" s="364">
        <v>0</v>
      </c>
      <c r="AG75" s="364">
        <v>0</v>
      </c>
      <c r="AH75" s="364">
        <v>0</v>
      </c>
      <c r="AI75" s="368">
        <v>0</v>
      </c>
      <c r="AJ75" s="369"/>
      <c r="AK75" s="370"/>
      <c r="AL75" s="322" t="s">
        <v>283</v>
      </c>
      <c r="AM75" s="323" t="s">
        <v>52</v>
      </c>
      <c r="AN75" s="324">
        <v>116626</v>
      </c>
      <c r="AO75" s="325">
        <v>0</v>
      </c>
      <c r="AP75" s="325">
        <v>1051578</v>
      </c>
      <c r="AQ75" s="325">
        <v>0</v>
      </c>
      <c r="AR75" s="325">
        <v>0</v>
      </c>
      <c r="AS75" s="325">
        <v>0</v>
      </c>
      <c r="AT75" s="325">
        <v>338329</v>
      </c>
      <c r="AU75" s="325">
        <v>0</v>
      </c>
      <c r="AV75" s="324">
        <v>1389907</v>
      </c>
      <c r="AW75" s="324">
        <v>1506533</v>
      </c>
      <c r="AX75" s="325">
        <v>1165967</v>
      </c>
      <c r="AY75" s="324">
        <v>1165967</v>
      </c>
      <c r="AZ75" s="324">
        <v>2555874</v>
      </c>
      <c r="BA75" s="325">
        <v>2672500</v>
      </c>
      <c r="BB75" s="326">
        <v>-116626</v>
      </c>
      <c r="BC75" s="325">
        <v>0</v>
      </c>
      <c r="BD75" s="325">
        <v>0</v>
      </c>
      <c r="BE75" s="324">
        <v>-116626</v>
      </c>
      <c r="BF75" s="324">
        <v>2439248</v>
      </c>
      <c r="BG75" s="325">
        <v>90162428</v>
      </c>
      <c r="BH75" s="382">
        <v>0</v>
      </c>
      <c r="BI75" s="328">
        <v>92718302</v>
      </c>
    </row>
    <row r="76" spans="1:61" s="288" customFormat="1" ht="12">
      <c r="A76" s="313" t="s">
        <v>284</v>
      </c>
      <c r="B76" s="314" t="s">
        <v>53</v>
      </c>
      <c r="C76" s="372">
        <f t="shared" si="10"/>
        <v>0</v>
      </c>
      <c r="D76" s="373">
        <f t="shared" si="11"/>
        <v>0</v>
      </c>
      <c r="E76" s="374">
        <f t="shared" si="12"/>
        <v>0</v>
      </c>
      <c r="F76" s="374">
        <f t="shared" si="13"/>
        <v>0</v>
      </c>
      <c r="G76" s="374">
        <f t="shared" si="14"/>
        <v>0</v>
      </c>
      <c r="H76" s="374">
        <f t="shared" si="15"/>
        <v>0</v>
      </c>
      <c r="I76" s="374">
        <f t="shared" si="16"/>
        <v>0</v>
      </c>
      <c r="J76" s="375">
        <f t="shared" si="17"/>
        <v>0</v>
      </c>
      <c r="K76" s="321"/>
      <c r="L76" s="361" t="s">
        <v>284</v>
      </c>
      <c r="M76" s="362" t="s">
        <v>53</v>
      </c>
      <c r="N76" s="363">
        <v>0</v>
      </c>
      <c r="O76" s="364">
        <v>0</v>
      </c>
      <c r="P76" s="364">
        <v>0</v>
      </c>
      <c r="Q76" s="364">
        <v>0</v>
      </c>
      <c r="R76" s="364">
        <v>0</v>
      </c>
      <c r="S76" s="364">
        <v>0</v>
      </c>
      <c r="T76" s="364">
        <v>0</v>
      </c>
      <c r="U76" s="364">
        <v>0</v>
      </c>
      <c r="V76" s="363">
        <v>0</v>
      </c>
      <c r="W76" s="363">
        <v>0</v>
      </c>
      <c r="X76" s="364">
        <v>0</v>
      </c>
      <c r="Y76" s="364">
        <v>0</v>
      </c>
      <c r="Z76" s="365">
        <v>0</v>
      </c>
      <c r="AA76" s="366">
        <v>0</v>
      </c>
      <c r="AB76" s="316"/>
      <c r="AC76" s="367">
        <v>0</v>
      </c>
      <c r="AD76" s="364">
        <v>0</v>
      </c>
      <c r="AE76" s="364">
        <v>0</v>
      </c>
      <c r="AF76" s="364">
        <v>0</v>
      </c>
      <c r="AG76" s="364">
        <v>0</v>
      </c>
      <c r="AH76" s="364">
        <v>0</v>
      </c>
      <c r="AI76" s="368">
        <v>0</v>
      </c>
      <c r="AJ76" s="369"/>
      <c r="AK76" s="370"/>
      <c r="AL76" s="313" t="s">
        <v>284</v>
      </c>
      <c r="AM76" s="314" t="s">
        <v>53</v>
      </c>
      <c r="AN76" s="315">
        <v>20676471</v>
      </c>
      <c r="AO76" s="316">
        <v>277</v>
      </c>
      <c r="AP76" s="316">
        <v>16124144</v>
      </c>
      <c r="AQ76" s="316">
        <v>0</v>
      </c>
      <c r="AR76" s="316">
        <v>0</v>
      </c>
      <c r="AS76" s="316">
        <v>0</v>
      </c>
      <c r="AT76" s="316">
        <v>0</v>
      </c>
      <c r="AU76" s="316">
        <v>0</v>
      </c>
      <c r="AV76" s="315">
        <v>16124421</v>
      </c>
      <c r="AW76" s="315">
        <v>36800892</v>
      </c>
      <c r="AX76" s="316">
        <v>1958522</v>
      </c>
      <c r="AY76" s="315">
        <v>1958522</v>
      </c>
      <c r="AZ76" s="315">
        <v>18082943</v>
      </c>
      <c r="BA76" s="316">
        <v>38759414</v>
      </c>
      <c r="BB76" s="317">
        <v>-2425829</v>
      </c>
      <c r="BC76" s="316">
        <v>0</v>
      </c>
      <c r="BD76" s="316">
        <v>0</v>
      </c>
      <c r="BE76" s="315">
        <v>-2425829</v>
      </c>
      <c r="BF76" s="315">
        <v>15657114</v>
      </c>
      <c r="BG76" s="316">
        <v>0</v>
      </c>
      <c r="BH76" s="371">
        <v>0</v>
      </c>
      <c r="BI76" s="319">
        <v>36333585</v>
      </c>
    </row>
    <row r="77" spans="1:61" s="288" customFormat="1" ht="12">
      <c r="A77" s="313" t="s">
        <v>285</v>
      </c>
      <c r="B77" s="314" t="s">
        <v>54</v>
      </c>
      <c r="C77" s="372">
        <f t="shared" si="10"/>
        <v>0</v>
      </c>
      <c r="D77" s="373">
        <f t="shared" si="11"/>
        <v>0</v>
      </c>
      <c r="E77" s="374">
        <f t="shared" si="12"/>
        <v>0</v>
      </c>
      <c r="F77" s="374">
        <f t="shared" si="13"/>
        <v>0</v>
      </c>
      <c r="G77" s="374">
        <f t="shared" si="14"/>
        <v>0</v>
      </c>
      <c r="H77" s="374">
        <f t="shared" si="15"/>
        <v>0</v>
      </c>
      <c r="I77" s="374">
        <f t="shared" si="16"/>
        <v>0</v>
      </c>
      <c r="J77" s="375">
        <f t="shared" si="17"/>
        <v>0</v>
      </c>
      <c r="K77" s="321"/>
      <c r="L77" s="361" t="s">
        <v>285</v>
      </c>
      <c r="M77" s="362" t="s">
        <v>54</v>
      </c>
      <c r="N77" s="363">
        <v>0</v>
      </c>
      <c r="O77" s="364">
        <v>0</v>
      </c>
      <c r="P77" s="364">
        <v>0</v>
      </c>
      <c r="Q77" s="364">
        <v>0</v>
      </c>
      <c r="R77" s="364">
        <v>0</v>
      </c>
      <c r="S77" s="364">
        <v>0</v>
      </c>
      <c r="T77" s="364">
        <v>0</v>
      </c>
      <c r="U77" s="364">
        <v>0</v>
      </c>
      <c r="V77" s="363">
        <v>0</v>
      </c>
      <c r="W77" s="363">
        <v>0</v>
      </c>
      <c r="X77" s="364">
        <v>0</v>
      </c>
      <c r="Y77" s="364">
        <v>0</v>
      </c>
      <c r="Z77" s="365">
        <v>0</v>
      </c>
      <c r="AA77" s="366">
        <v>0</v>
      </c>
      <c r="AB77" s="316"/>
      <c r="AC77" s="367">
        <v>0</v>
      </c>
      <c r="AD77" s="364">
        <v>0</v>
      </c>
      <c r="AE77" s="364">
        <v>0</v>
      </c>
      <c r="AF77" s="364">
        <v>0</v>
      </c>
      <c r="AG77" s="364">
        <v>0</v>
      </c>
      <c r="AH77" s="364">
        <v>0</v>
      </c>
      <c r="AI77" s="368">
        <v>0</v>
      </c>
      <c r="AJ77" s="369"/>
      <c r="AK77" s="370"/>
      <c r="AL77" s="313" t="s">
        <v>285</v>
      </c>
      <c r="AM77" s="314" t="s">
        <v>54</v>
      </c>
      <c r="AN77" s="315">
        <v>17595492</v>
      </c>
      <c r="AO77" s="316">
        <v>0</v>
      </c>
      <c r="AP77" s="316">
        <v>466273</v>
      </c>
      <c r="AQ77" s="316">
        <v>0</v>
      </c>
      <c r="AR77" s="316">
        <v>0</v>
      </c>
      <c r="AS77" s="316">
        <v>0</v>
      </c>
      <c r="AT77" s="316">
        <v>5334570</v>
      </c>
      <c r="AU77" s="316">
        <v>0</v>
      </c>
      <c r="AV77" s="315">
        <v>5800843</v>
      </c>
      <c r="AW77" s="315">
        <v>23396335</v>
      </c>
      <c r="AX77" s="316">
        <v>2926</v>
      </c>
      <c r="AY77" s="315">
        <v>2926</v>
      </c>
      <c r="AZ77" s="315">
        <v>5803769</v>
      </c>
      <c r="BA77" s="316">
        <v>23399261</v>
      </c>
      <c r="BB77" s="317">
        <v>0</v>
      </c>
      <c r="BC77" s="316">
        <v>0</v>
      </c>
      <c r="BD77" s="316">
        <v>0</v>
      </c>
      <c r="BE77" s="315">
        <v>0</v>
      </c>
      <c r="BF77" s="315">
        <v>5803769</v>
      </c>
      <c r="BG77" s="316">
        <v>0</v>
      </c>
      <c r="BH77" s="371">
        <v>0</v>
      </c>
      <c r="BI77" s="319">
        <v>23399261</v>
      </c>
    </row>
    <row r="78" spans="1:61" s="288" customFormat="1" ht="12">
      <c r="A78" s="313" t="s">
        <v>286</v>
      </c>
      <c r="B78" s="314" t="s">
        <v>55</v>
      </c>
      <c r="C78" s="372">
        <f t="shared" si="10"/>
        <v>0</v>
      </c>
      <c r="D78" s="373">
        <f t="shared" si="11"/>
        <v>0</v>
      </c>
      <c r="E78" s="374">
        <f t="shared" si="12"/>
        <v>0</v>
      </c>
      <c r="F78" s="374">
        <f t="shared" si="13"/>
        <v>0</v>
      </c>
      <c r="G78" s="374">
        <f t="shared" si="14"/>
        <v>0</v>
      </c>
      <c r="H78" s="374">
        <f t="shared" si="15"/>
        <v>0</v>
      </c>
      <c r="I78" s="374">
        <f t="shared" si="16"/>
        <v>0</v>
      </c>
      <c r="J78" s="375">
        <f t="shared" si="17"/>
        <v>0</v>
      </c>
      <c r="K78" s="321"/>
      <c r="L78" s="361" t="s">
        <v>286</v>
      </c>
      <c r="M78" s="362" t="s">
        <v>55</v>
      </c>
      <c r="N78" s="363">
        <v>0</v>
      </c>
      <c r="O78" s="364">
        <v>0</v>
      </c>
      <c r="P78" s="364">
        <v>0</v>
      </c>
      <c r="Q78" s="364">
        <v>0</v>
      </c>
      <c r="R78" s="364">
        <v>0</v>
      </c>
      <c r="S78" s="364">
        <v>0</v>
      </c>
      <c r="T78" s="364">
        <v>0</v>
      </c>
      <c r="U78" s="364">
        <v>0</v>
      </c>
      <c r="V78" s="363">
        <v>0</v>
      </c>
      <c r="W78" s="363">
        <v>0</v>
      </c>
      <c r="X78" s="364">
        <v>0</v>
      </c>
      <c r="Y78" s="364">
        <v>0</v>
      </c>
      <c r="Z78" s="365">
        <v>0</v>
      </c>
      <c r="AA78" s="366">
        <v>0</v>
      </c>
      <c r="AB78" s="316"/>
      <c r="AC78" s="367">
        <v>0</v>
      </c>
      <c r="AD78" s="364">
        <v>0</v>
      </c>
      <c r="AE78" s="364">
        <v>0</v>
      </c>
      <c r="AF78" s="364">
        <v>0</v>
      </c>
      <c r="AG78" s="364">
        <v>0</v>
      </c>
      <c r="AH78" s="364">
        <v>0</v>
      </c>
      <c r="AI78" s="368">
        <v>0</v>
      </c>
      <c r="AJ78" s="369"/>
      <c r="AK78" s="370"/>
      <c r="AL78" s="313" t="s">
        <v>286</v>
      </c>
      <c r="AM78" s="314" t="s">
        <v>55</v>
      </c>
      <c r="AN78" s="315">
        <v>0</v>
      </c>
      <c r="AO78" s="316">
        <v>0</v>
      </c>
      <c r="AP78" s="316">
        <v>14898417</v>
      </c>
      <c r="AQ78" s="316">
        <v>4149</v>
      </c>
      <c r="AR78" s="316">
        <v>0</v>
      </c>
      <c r="AS78" s="316">
        <v>0</v>
      </c>
      <c r="AT78" s="316">
        <v>0</v>
      </c>
      <c r="AU78" s="316">
        <v>0</v>
      </c>
      <c r="AV78" s="315">
        <v>14902566</v>
      </c>
      <c r="AW78" s="315">
        <v>14902566</v>
      </c>
      <c r="AX78" s="316">
        <v>33957</v>
      </c>
      <c r="AY78" s="315">
        <v>33957</v>
      </c>
      <c r="AZ78" s="315">
        <v>14936523</v>
      </c>
      <c r="BA78" s="316">
        <v>14936523</v>
      </c>
      <c r="BB78" s="317">
        <v>-1480</v>
      </c>
      <c r="BC78" s="316">
        <v>0</v>
      </c>
      <c r="BD78" s="316">
        <v>0</v>
      </c>
      <c r="BE78" s="315">
        <v>-1480</v>
      </c>
      <c r="BF78" s="315">
        <v>14935043</v>
      </c>
      <c r="BG78" s="316">
        <v>0</v>
      </c>
      <c r="BH78" s="371">
        <v>0</v>
      </c>
      <c r="BI78" s="319">
        <v>14935043</v>
      </c>
    </row>
    <row r="79" spans="1:61" s="288" customFormat="1" ht="12">
      <c r="A79" s="313" t="s">
        <v>287</v>
      </c>
      <c r="B79" s="314" t="s">
        <v>56</v>
      </c>
      <c r="C79" s="372">
        <f t="shared" si="10"/>
        <v>0</v>
      </c>
      <c r="D79" s="373">
        <f t="shared" si="11"/>
        <v>0</v>
      </c>
      <c r="E79" s="374">
        <f t="shared" si="12"/>
        <v>0</v>
      </c>
      <c r="F79" s="374">
        <f t="shared" si="13"/>
        <v>0</v>
      </c>
      <c r="G79" s="374">
        <f t="shared" si="14"/>
        <v>0</v>
      </c>
      <c r="H79" s="374">
        <f t="shared" si="15"/>
        <v>0</v>
      </c>
      <c r="I79" s="374">
        <f t="shared" si="16"/>
        <v>0</v>
      </c>
      <c r="J79" s="375">
        <f t="shared" si="17"/>
        <v>0</v>
      </c>
      <c r="K79" s="321"/>
      <c r="L79" s="361" t="s">
        <v>287</v>
      </c>
      <c r="M79" s="362" t="s">
        <v>56</v>
      </c>
      <c r="N79" s="363">
        <v>0</v>
      </c>
      <c r="O79" s="364">
        <v>0</v>
      </c>
      <c r="P79" s="364">
        <v>0</v>
      </c>
      <c r="Q79" s="364">
        <v>0</v>
      </c>
      <c r="R79" s="364">
        <v>0</v>
      </c>
      <c r="S79" s="364">
        <v>0</v>
      </c>
      <c r="T79" s="364">
        <v>0</v>
      </c>
      <c r="U79" s="364">
        <v>0</v>
      </c>
      <c r="V79" s="363">
        <v>0</v>
      </c>
      <c r="W79" s="363">
        <v>0</v>
      </c>
      <c r="X79" s="364">
        <v>0</v>
      </c>
      <c r="Y79" s="364">
        <v>0</v>
      </c>
      <c r="Z79" s="365">
        <v>0</v>
      </c>
      <c r="AA79" s="366">
        <v>0</v>
      </c>
      <c r="AB79" s="316"/>
      <c r="AC79" s="367">
        <v>0</v>
      </c>
      <c r="AD79" s="364">
        <v>0</v>
      </c>
      <c r="AE79" s="364">
        <v>0</v>
      </c>
      <c r="AF79" s="364">
        <v>0</v>
      </c>
      <c r="AG79" s="364">
        <v>0</v>
      </c>
      <c r="AH79" s="364">
        <v>0</v>
      </c>
      <c r="AI79" s="368">
        <v>0</v>
      </c>
      <c r="AJ79" s="369"/>
      <c r="AK79" s="370"/>
      <c r="AL79" s="313" t="s">
        <v>287</v>
      </c>
      <c r="AM79" s="314" t="s">
        <v>56</v>
      </c>
      <c r="AN79" s="315">
        <v>0</v>
      </c>
      <c r="AO79" s="316">
        <v>0</v>
      </c>
      <c r="AP79" s="316">
        <v>52214289</v>
      </c>
      <c r="AQ79" s="316">
        <v>0</v>
      </c>
      <c r="AR79" s="316">
        <v>0</v>
      </c>
      <c r="AS79" s="316">
        <v>0</v>
      </c>
      <c r="AT79" s="316">
        <v>0</v>
      </c>
      <c r="AU79" s="316">
        <v>0</v>
      </c>
      <c r="AV79" s="315">
        <v>52214289</v>
      </c>
      <c r="AW79" s="315">
        <v>52214289</v>
      </c>
      <c r="AX79" s="316">
        <v>0</v>
      </c>
      <c r="AY79" s="315">
        <v>0</v>
      </c>
      <c r="AZ79" s="315">
        <v>52214289</v>
      </c>
      <c r="BA79" s="316">
        <v>52214289</v>
      </c>
      <c r="BB79" s="317">
        <v>0</v>
      </c>
      <c r="BC79" s="316">
        <v>0</v>
      </c>
      <c r="BD79" s="316">
        <v>0</v>
      </c>
      <c r="BE79" s="315">
        <v>0</v>
      </c>
      <c r="BF79" s="315">
        <v>52214289</v>
      </c>
      <c r="BG79" s="316">
        <v>0</v>
      </c>
      <c r="BH79" s="371">
        <v>0</v>
      </c>
      <c r="BI79" s="319">
        <v>52214289</v>
      </c>
    </row>
    <row r="80" spans="1:61" s="288" customFormat="1" ht="12">
      <c r="A80" s="313" t="s">
        <v>288</v>
      </c>
      <c r="B80" s="314" t="s">
        <v>57</v>
      </c>
      <c r="C80" s="372">
        <f t="shared" si="10"/>
        <v>-2.3352630947567656E-2</v>
      </c>
      <c r="D80" s="373">
        <f t="shared" si="11"/>
        <v>-2.3352630947567656E-2</v>
      </c>
      <c r="E80" s="374">
        <f t="shared" si="12"/>
        <v>0</v>
      </c>
      <c r="F80" s="374">
        <f t="shared" si="13"/>
        <v>0</v>
      </c>
      <c r="G80" s="374">
        <f t="shared" si="14"/>
        <v>0</v>
      </c>
      <c r="H80" s="374">
        <f t="shared" si="15"/>
        <v>0</v>
      </c>
      <c r="I80" s="374">
        <f t="shared" si="16"/>
        <v>0</v>
      </c>
      <c r="J80" s="375">
        <f t="shared" si="17"/>
        <v>0</v>
      </c>
      <c r="K80" s="321"/>
      <c r="L80" s="361" t="s">
        <v>288</v>
      </c>
      <c r="M80" s="362" t="s">
        <v>57</v>
      </c>
      <c r="N80" s="363">
        <v>-76833</v>
      </c>
      <c r="O80" s="364">
        <v>-993</v>
      </c>
      <c r="P80" s="364">
        <v>-22672</v>
      </c>
      <c r="Q80" s="364">
        <v>-27</v>
      </c>
      <c r="R80" s="364">
        <v>0</v>
      </c>
      <c r="S80" s="364">
        <v>-80</v>
      </c>
      <c r="T80" s="364">
        <v>-797</v>
      </c>
      <c r="U80" s="364">
        <v>-681</v>
      </c>
      <c r="V80" s="363">
        <v>-25250</v>
      </c>
      <c r="W80" s="363">
        <v>-102083</v>
      </c>
      <c r="X80" s="364">
        <v>-8293</v>
      </c>
      <c r="Y80" s="364">
        <v>-8293</v>
      </c>
      <c r="Z80" s="365">
        <v>-33543</v>
      </c>
      <c r="AA80" s="366">
        <v>-110376</v>
      </c>
      <c r="AB80" s="316"/>
      <c r="AC80" s="367">
        <v>-110376</v>
      </c>
      <c r="AD80" s="364">
        <v>0</v>
      </c>
      <c r="AE80" s="364">
        <v>0</v>
      </c>
      <c r="AF80" s="364">
        <v>0</v>
      </c>
      <c r="AG80" s="364">
        <v>0</v>
      </c>
      <c r="AH80" s="364">
        <v>0</v>
      </c>
      <c r="AI80" s="368">
        <v>0</v>
      </c>
      <c r="AJ80" s="369"/>
      <c r="AK80" s="370"/>
      <c r="AL80" s="313" t="s">
        <v>288</v>
      </c>
      <c r="AM80" s="314" t="s">
        <v>57</v>
      </c>
      <c r="AN80" s="315">
        <v>2083933</v>
      </c>
      <c r="AO80" s="316">
        <v>12960</v>
      </c>
      <c r="AP80" s="316">
        <v>2553427</v>
      </c>
      <c r="AQ80" s="316">
        <v>0</v>
      </c>
      <c r="AR80" s="316">
        <v>0</v>
      </c>
      <c r="AS80" s="316">
        <v>0</v>
      </c>
      <c r="AT80" s="316">
        <v>0</v>
      </c>
      <c r="AU80" s="316">
        <v>0</v>
      </c>
      <c r="AV80" s="315">
        <v>2566387</v>
      </c>
      <c r="AW80" s="315">
        <v>4650320</v>
      </c>
      <c r="AX80" s="316">
        <v>76171</v>
      </c>
      <c r="AY80" s="315">
        <v>76171</v>
      </c>
      <c r="AZ80" s="315">
        <v>2642558</v>
      </c>
      <c r="BA80" s="316">
        <v>4726491</v>
      </c>
      <c r="BB80" s="317">
        <v>-8289</v>
      </c>
      <c r="BC80" s="316">
        <v>0</v>
      </c>
      <c r="BD80" s="316">
        <v>0</v>
      </c>
      <c r="BE80" s="315">
        <v>-8289</v>
      </c>
      <c r="BF80" s="315">
        <v>2634269</v>
      </c>
      <c r="BG80" s="316">
        <v>0</v>
      </c>
      <c r="BH80" s="371">
        <v>110376</v>
      </c>
      <c r="BI80" s="319">
        <v>4828578</v>
      </c>
    </row>
    <row r="81" spans="1:61" s="288" customFormat="1" ht="12">
      <c r="A81" s="313" t="s">
        <v>289</v>
      </c>
      <c r="B81" s="314" t="s">
        <v>290</v>
      </c>
      <c r="C81" s="372">
        <f t="shared" si="10"/>
        <v>-1.9678504758837783</v>
      </c>
      <c r="D81" s="373">
        <f t="shared" si="11"/>
        <v>0</v>
      </c>
      <c r="E81" s="374">
        <f t="shared" si="12"/>
        <v>-1.9678504758837783</v>
      </c>
      <c r="F81" s="374">
        <f t="shared" si="13"/>
        <v>0</v>
      </c>
      <c r="G81" s="374">
        <f t="shared" si="14"/>
        <v>0</v>
      </c>
      <c r="H81" s="374">
        <f t="shared" si="15"/>
        <v>0</v>
      </c>
      <c r="I81" s="374">
        <f t="shared" si="16"/>
        <v>0</v>
      </c>
      <c r="J81" s="375">
        <f t="shared" si="17"/>
        <v>0</v>
      </c>
      <c r="K81" s="321"/>
      <c r="L81" s="384" t="s">
        <v>289</v>
      </c>
      <c r="M81" s="385" t="s">
        <v>290</v>
      </c>
      <c r="N81" s="386">
        <v>-6481949</v>
      </c>
      <c r="O81" s="387">
        <v>-79718</v>
      </c>
      <c r="P81" s="387">
        <v>-2175021</v>
      </c>
      <c r="Q81" s="387">
        <v>-2718</v>
      </c>
      <c r="R81" s="387">
        <v>0</v>
      </c>
      <c r="S81" s="387">
        <v>-63849</v>
      </c>
      <c r="T81" s="387">
        <v>-682499</v>
      </c>
      <c r="U81" s="387">
        <v>-40601</v>
      </c>
      <c r="V81" s="386">
        <v>-3044406</v>
      </c>
      <c r="W81" s="386">
        <v>-9526355</v>
      </c>
      <c r="X81" s="387">
        <v>-1087953</v>
      </c>
      <c r="Y81" s="387">
        <v>-1087953</v>
      </c>
      <c r="Z81" s="388">
        <v>-4132359</v>
      </c>
      <c r="AA81" s="389">
        <v>-10614308</v>
      </c>
      <c r="AB81" s="316"/>
      <c r="AC81" s="367">
        <v>0</v>
      </c>
      <c r="AD81" s="364">
        <v>-10614308</v>
      </c>
      <c r="AE81" s="364">
        <v>0</v>
      </c>
      <c r="AF81" s="364">
        <v>0</v>
      </c>
      <c r="AG81" s="364">
        <v>0</v>
      </c>
      <c r="AH81" s="364">
        <v>0</v>
      </c>
      <c r="AI81" s="368">
        <v>0</v>
      </c>
      <c r="AJ81" s="369"/>
      <c r="AK81" s="370"/>
      <c r="AL81" s="330" t="s">
        <v>289</v>
      </c>
      <c r="AM81" s="331" t="s">
        <v>290</v>
      </c>
      <c r="AN81" s="332">
        <v>3086221</v>
      </c>
      <c r="AO81" s="333">
        <v>232202</v>
      </c>
      <c r="AP81" s="333">
        <v>2056500</v>
      </c>
      <c r="AQ81" s="333">
        <v>0</v>
      </c>
      <c r="AR81" s="333">
        <v>0</v>
      </c>
      <c r="AS81" s="333">
        <v>0</v>
      </c>
      <c r="AT81" s="333">
        <v>0</v>
      </c>
      <c r="AU81" s="333">
        <v>0</v>
      </c>
      <c r="AV81" s="332">
        <v>2288702</v>
      </c>
      <c r="AW81" s="332">
        <v>5374923</v>
      </c>
      <c r="AX81" s="333">
        <v>18936</v>
      </c>
      <c r="AY81" s="332">
        <v>18936</v>
      </c>
      <c r="AZ81" s="332">
        <v>2307638</v>
      </c>
      <c r="BA81" s="333">
        <v>5393859</v>
      </c>
      <c r="BB81" s="334">
        <v>-22120</v>
      </c>
      <c r="BC81" s="333">
        <v>0</v>
      </c>
      <c r="BD81" s="333">
        <v>0</v>
      </c>
      <c r="BE81" s="332">
        <v>-22120</v>
      </c>
      <c r="BF81" s="332">
        <v>2285518</v>
      </c>
      <c r="BG81" s="333">
        <v>0</v>
      </c>
      <c r="BH81" s="390">
        <v>10614308</v>
      </c>
      <c r="BI81" s="335">
        <v>15986047</v>
      </c>
    </row>
    <row r="82" spans="1:61" s="288" customFormat="1" ht="12">
      <c r="A82" s="313" t="s">
        <v>291</v>
      </c>
      <c r="B82" s="314" t="s">
        <v>58</v>
      </c>
      <c r="C82" s="372">
        <f t="shared" si="10"/>
        <v>0</v>
      </c>
      <c r="D82" s="373">
        <f t="shared" si="11"/>
        <v>0</v>
      </c>
      <c r="E82" s="374">
        <f t="shared" si="12"/>
        <v>0</v>
      </c>
      <c r="F82" s="374">
        <f t="shared" si="13"/>
        <v>0</v>
      </c>
      <c r="G82" s="374">
        <f t="shared" si="14"/>
        <v>0</v>
      </c>
      <c r="H82" s="374">
        <f t="shared" si="15"/>
        <v>0</v>
      </c>
      <c r="I82" s="374">
        <f t="shared" si="16"/>
        <v>0</v>
      </c>
      <c r="J82" s="375">
        <f t="shared" si="17"/>
        <v>0</v>
      </c>
      <c r="K82" s="321"/>
      <c r="L82" s="361" t="s">
        <v>291</v>
      </c>
      <c r="M82" s="362" t="s">
        <v>58</v>
      </c>
      <c r="N82" s="363">
        <v>0</v>
      </c>
      <c r="O82" s="364">
        <v>0</v>
      </c>
      <c r="P82" s="364">
        <v>0</v>
      </c>
      <c r="Q82" s="364">
        <v>0</v>
      </c>
      <c r="R82" s="364">
        <v>0</v>
      </c>
      <c r="S82" s="364">
        <v>0</v>
      </c>
      <c r="T82" s="364">
        <v>0</v>
      </c>
      <c r="U82" s="364">
        <v>0</v>
      </c>
      <c r="V82" s="363">
        <v>0</v>
      </c>
      <c r="W82" s="363">
        <v>0</v>
      </c>
      <c r="X82" s="364">
        <v>0</v>
      </c>
      <c r="Y82" s="364">
        <v>0</v>
      </c>
      <c r="Z82" s="365">
        <v>0</v>
      </c>
      <c r="AA82" s="366">
        <v>0</v>
      </c>
      <c r="AB82" s="316"/>
      <c r="AC82" s="367">
        <v>0</v>
      </c>
      <c r="AD82" s="364">
        <v>0</v>
      </c>
      <c r="AE82" s="364">
        <v>0</v>
      </c>
      <c r="AF82" s="364">
        <v>0</v>
      </c>
      <c r="AG82" s="364">
        <v>0</v>
      </c>
      <c r="AH82" s="364">
        <v>0</v>
      </c>
      <c r="AI82" s="368">
        <v>0</v>
      </c>
      <c r="AJ82" s="369"/>
      <c r="AK82" s="370"/>
      <c r="AL82" s="313" t="s">
        <v>291</v>
      </c>
      <c r="AM82" s="314" t="s">
        <v>58</v>
      </c>
      <c r="AN82" s="315">
        <v>9849179</v>
      </c>
      <c r="AO82" s="316">
        <v>0</v>
      </c>
      <c r="AP82" s="316">
        <v>0</v>
      </c>
      <c r="AQ82" s="316">
        <v>0</v>
      </c>
      <c r="AR82" s="316">
        <v>0</v>
      </c>
      <c r="AS82" s="316">
        <v>0</v>
      </c>
      <c r="AT82" s="316">
        <v>0</v>
      </c>
      <c r="AU82" s="316">
        <v>0</v>
      </c>
      <c r="AV82" s="315">
        <v>0</v>
      </c>
      <c r="AW82" s="315">
        <v>9849179</v>
      </c>
      <c r="AX82" s="316">
        <v>0</v>
      </c>
      <c r="AY82" s="315">
        <v>0</v>
      </c>
      <c r="AZ82" s="315">
        <v>0</v>
      </c>
      <c r="BA82" s="316">
        <v>9849179</v>
      </c>
      <c r="BB82" s="317">
        <v>0</v>
      </c>
      <c r="BC82" s="316">
        <v>0</v>
      </c>
      <c r="BD82" s="316">
        <v>0</v>
      </c>
      <c r="BE82" s="315">
        <v>0</v>
      </c>
      <c r="BF82" s="315">
        <v>0</v>
      </c>
      <c r="BG82" s="316">
        <v>0</v>
      </c>
      <c r="BH82" s="371">
        <v>0</v>
      </c>
      <c r="BI82" s="319">
        <v>9849179</v>
      </c>
    </row>
    <row r="83" spans="1:61" s="288" customFormat="1" ht="12">
      <c r="A83" s="313" t="s">
        <v>292</v>
      </c>
      <c r="B83" s="314" t="s">
        <v>59</v>
      </c>
      <c r="C83" s="372">
        <f t="shared" si="10"/>
        <v>-0.1953541895146704</v>
      </c>
      <c r="D83" s="373">
        <f t="shared" si="11"/>
        <v>0</v>
      </c>
      <c r="E83" s="374">
        <f t="shared" si="12"/>
        <v>0</v>
      </c>
      <c r="F83" s="374">
        <f t="shared" si="13"/>
        <v>-8.1494712886088339E-2</v>
      </c>
      <c r="G83" s="374">
        <f t="shared" si="14"/>
        <v>-0.11385947662858206</v>
      </c>
      <c r="H83" s="374">
        <f t="shared" si="15"/>
        <v>0</v>
      </c>
      <c r="I83" s="374">
        <f t="shared" si="16"/>
        <v>0</v>
      </c>
      <c r="J83" s="375">
        <f t="shared" si="17"/>
        <v>0</v>
      </c>
      <c r="K83" s="321"/>
      <c r="L83" s="361" t="s">
        <v>292</v>
      </c>
      <c r="M83" s="362" t="s">
        <v>59</v>
      </c>
      <c r="N83" s="363">
        <v>-904945</v>
      </c>
      <c r="O83" s="364">
        <v>-2096</v>
      </c>
      <c r="P83" s="364">
        <v>-98528</v>
      </c>
      <c r="Q83" s="364">
        <v>-5</v>
      </c>
      <c r="R83" s="364">
        <v>0</v>
      </c>
      <c r="S83" s="364">
        <v>-2353</v>
      </c>
      <c r="T83" s="364">
        <v>-30315</v>
      </c>
      <c r="U83" s="364">
        <v>-7666</v>
      </c>
      <c r="V83" s="363">
        <v>-140963</v>
      </c>
      <c r="W83" s="363">
        <v>-1045908</v>
      </c>
      <c r="X83" s="364">
        <v>-110858</v>
      </c>
      <c r="Y83" s="364">
        <v>-110858</v>
      </c>
      <c r="Z83" s="365">
        <v>-251821</v>
      </c>
      <c r="AA83" s="366">
        <v>-1156766</v>
      </c>
      <c r="AB83" s="316"/>
      <c r="AC83" s="367">
        <v>0</v>
      </c>
      <c r="AD83" s="364">
        <v>0</v>
      </c>
      <c r="AE83" s="364">
        <v>-482561</v>
      </c>
      <c r="AF83" s="364">
        <v>-674205</v>
      </c>
      <c r="AG83" s="364">
        <v>0</v>
      </c>
      <c r="AH83" s="364">
        <v>0</v>
      </c>
      <c r="AI83" s="368">
        <v>0</v>
      </c>
      <c r="AJ83" s="369"/>
      <c r="AK83" s="370"/>
      <c r="AL83" s="313" t="s">
        <v>292</v>
      </c>
      <c r="AM83" s="314" t="s">
        <v>59</v>
      </c>
      <c r="AN83" s="315">
        <v>2466973</v>
      </c>
      <c r="AO83" s="316">
        <v>115</v>
      </c>
      <c r="AP83" s="316">
        <v>34626</v>
      </c>
      <c r="AQ83" s="316">
        <v>0</v>
      </c>
      <c r="AR83" s="316">
        <v>0</v>
      </c>
      <c r="AS83" s="316">
        <v>0</v>
      </c>
      <c r="AT83" s="316">
        <v>0</v>
      </c>
      <c r="AU83" s="316">
        <v>0</v>
      </c>
      <c r="AV83" s="315">
        <v>34741</v>
      </c>
      <c r="AW83" s="315">
        <v>2501714</v>
      </c>
      <c r="AX83" s="316">
        <v>3419664</v>
      </c>
      <c r="AY83" s="315">
        <v>3419664</v>
      </c>
      <c r="AZ83" s="315">
        <v>3454405</v>
      </c>
      <c r="BA83" s="316">
        <v>5921378</v>
      </c>
      <c r="BB83" s="317">
        <v>-1610988</v>
      </c>
      <c r="BC83" s="316">
        <v>0</v>
      </c>
      <c r="BD83" s="316">
        <v>0</v>
      </c>
      <c r="BE83" s="315">
        <v>-1610988</v>
      </c>
      <c r="BF83" s="315">
        <v>1843417</v>
      </c>
      <c r="BG83" s="316">
        <v>0</v>
      </c>
      <c r="BH83" s="371">
        <v>1156766</v>
      </c>
      <c r="BI83" s="319">
        <v>5467156</v>
      </c>
    </row>
    <row r="84" spans="1:61" s="288" customFormat="1" ht="12">
      <c r="A84" s="313" t="s">
        <v>293</v>
      </c>
      <c r="B84" s="314" t="s">
        <v>60</v>
      </c>
      <c r="C84" s="372">
        <f t="shared" si="10"/>
        <v>-6.4466070263401905E-3</v>
      </c>
      <c r="D84" s="373">
        <f t="shared" si="11"/>
        <v>0</v>
      </c>
      <c r="E84" s="374">
        <f t="shared" si="12"/>
        <v>0</v>
      </c>
      <c r="F84" s="374">
        <f t="shared" si="13"/>
        <v>0</v>
      </c>
      <c r="G84" s="374">
        <f t="shared" si="14"/>
        <v>0</v>
      </c>
      <c r="H84" s="374">
        <f t="shared" si="15"/>
        <v>-6.4466070263401905E-3</v>
      </c>
      <c r="I84" s="374">
        <f t="shared" si="16"/>
        <v>0</v>
      </c>
      <c r="J84" s="375">
        <f t="shared" si="17"/>
        <v>0</v>
      </c>
      <c r="K84" s="321"/>
      <c r="L84" s="361" t="s">
        <v>293</v>
      </c>
      <c r="M84" s="362" t="s">
        <v>60</v>
      </c>
      <c r="N84" s="363">
        <v>-3905</v>
      </c>
      <c r="O84" s="364">
        <v>-109</v>
      </c>
      <c r="P84" s="364">
        <v>-4871</v>
      </c>
      <c r="Q84" s="364">
        <v>-3</v>
      </c>
      <c r="R84" s="364">
        <v>0</v>
      </c>
      <c r="S84" s="364">
        <v>-52</v>
      </c>
      <c r="T84" s="364">
        <v>-365</v>
      </c>
      <c r="U84" s="364">
        <v>-18</v>
      </c>
      <c r="V84" s="363">
        <v>-5418</v>
      </c>
      <c r="W84" s="363">
        <v>-9323</v>
      </c>
      <c r="X84" s="364">
        <v>-2691</v>
      </c>
      <c r="Y84" s="364">
        <v>-2691</v>
      </c>
      <c r="Z84" s="365">
        <v>-8109</v>
      </c>
      <c r="AA84" s="366">
        <v>-12014</v>
      </c>
      <c r="AB84" s="316"/>
      <c r="AC84" s="367">
        <v>0</v>
      </c>
      <c r="AD84" s="364">
        <v>0</v>
      </c>
      <c r="AE84" s="364">
        <v>0</v>
      </c>
      <c r="AF84" s="364">
        <v>0</v>
      </c>
      <c r="AG84" s="364">
        <v>-12014</v>
      </c>
      <c r="AH84" s="364">
        <v>0</v>
      </c>
      <c r="AI84" s="368">
        <v>0</v>
      </c>
      <c r="AJ84" s="369"/>
      <c r="AK84" s="370"/>
      <c r="AL84" s="313" t="s">
        <v>293</v>
      </c>
      <c r="AM84" s="314" t="s">
        <v>60</v>
      </c>
      <c r="AN84" s="315">
        <v>873356</v>
      </c>
      <c r="AO84" s="316">
        <v>4514</v>
      </c>
      <c r="AP84" s="316">
        <v>495063</v>
      </c>
      <c r="AQ84" s="316">
        <v>0</v>
      </c>
      <c r="AR84" s="316">
        <v>0</v>
      </c>
      <c r="AS84" s="316">
        <v>0</v>
      </c>
      <c r="AT84" s="316">
        <v>0</v>
      </c>
      <c r="AU84" s="316">
        <v>0</v>
      </c>
      <c r="AV84" s="315">
        <v>499577</v>
      </c>
      <c r="AW84" s="315">
        <v>1372933</v>
      </c>
      <c r="AX84" s="316">
        <v>490683</v>
      </c>
      <c r="AY84" s="315">
        <v>490683</v>
      </c>
      <c r="AZ84" s="315">
        <v>990260</v>
      </c>
      <c r="BA84" s="316">
        <v>1863616</v>
      </c>
      <c r="BB84" s="317">
        <v>-206921</v>
      </c>
      <c r="BC84" s="316">
        <v>0</v>
      </c>
      <c r="BD84" s="316">
        <v>0</v>
      </c>
      <c r="BE84" s="315">
        <v>-206921</v>
      </c>
      <c r="BF84" s="315">
        <v>783339</v>
      </c>
      <c r="BG84" s="316">
        <v>0</v>
      </c>
      <c r="BH84" s="371">
        <v>12014</v>
      </c>
      <c r="BI84" s="319">
        <v>1668709</v>
      </c>
    </row>
    <row r="85" spans="1:61" s="288" customFormat="1" ht="12">
      <c r="A85" s="313" t="s">
        <v>294</v>
      </c>
      <c r="B85" s="314" t="s">
        <v>181</v>
      </c>
      <c r="C85" s="372">
        <f t="shared" si="10"/>
        <v>-9.7122779698593256</v>
      </c>
      <c r="D85" s="373">
        <f t="shared" si="11"/>
        <v>0</v>
      </c>
      <c r="E85" s="374">
        <f t="shared" si="12"/>
        <v>0</v>
      </c>
      <c r="F85" s="374">
        <f t="shared" si="13"/>
        <v>0</v>
      </c>
      <c r="G85" s="374">
        <f t="shared" si="14"/>
        <v>0</v>
      </c>
      <c r="H85" s="374">
        <f t="shared" si="15"/>
        <v>0</v>
      </c>
      <c r="I85" s="374">
        <f t="shared" si="16"/>
        <v>-9.7122779698593256</v>
      </c>
      <c r="J85" s="375">
        <f t="shared" si="17"/>
        <v>0</v>
      </c>
      <c r="K85" s="321"/>
      <c r="L85" s="376" t="s">
        <v>294</v>
      </c>
      <c r="M85" s="377" t="s">
        <v>181</v>
      </c>
      <c r="N85" s="378">
        <v>-463795</v>
      </c>
      <c r="O85" s="379">
        <v>-5324</v>
      </c>
      <c r="P85" s="379">
        <v>-150093</v>
      </c>
      <c r="Q85" s="379">
        <v>-144</v>
      </c>
      <c r="R85" s="379">
        <v>0</v>
      </c>
      <c r="S85" s="379">
        <v>-3595</v>
      </c>
      <c r="T85" s="379">
        <v>-37260</v>
      </c>
      <c r="U85" s="379">
        <v>-3044</v>
      </c>
      <c r="V85" s="378">
        <v>-199460</v>
      </c>
      <c r="W85" s="378">
        <v>-663255</v>
      </c>
      <c r="X85" s="379">
        <v>-72722</v>
      </c>
      <c r="Y85" s="379">
        <v>-72722</v>
      </c>
      <c r="Z85" s="380">
        <v>-272182</v>
      </c>
      <c r="AA85" s="381">
        <v>-735977</v>
      </c>
      <c r="AB85" s="316"/>
      <c r="AC85" s="367">
        <v>0</v>
      </c>
      <c r="AD85" s="364">
        <v>0</v>
      </c>
      <c r="AE85" s="364">
        <v>0</v>
      </c>
      <c r="AF85" s="364">
        <v>0</v>
      </c>
      <c r="AG85" s="364">
        <v>0</v>
      </c>
      <c r="AH85" s="364">
        <v>-735977</v>
      </c>
      <c r="AI85" s="368">
        <v>0</v>
      </c>
      <c r="AJ85" s="369"/>
      <c r="AK85" s="370"/>
      <c r="AL85" s="322" t="s">
        <v>294</v>
      </c>
      <c r="AM85" s="323" t="s">
        <v>181</v>
      </c>
      <c r="AN85" s="324">
        <v>43865</v>
      </c>
      <c r="AO85" s="325">
        <v>0</v>
      </c>
      <c r="AP85" s="325">
        <v>31913</v>
      </c>
      <c r="AQ85" s="325">
        <v>0</v>
      </c>
      <c r="AR85" s="325">
        <v>0</v>
      </c>
      <c r="AS85" s="325">
        <v>0</v>
      </c>
      <c r="AT85" s="325">
        <v>0</v>
      </c>
      <c r="AU85" s="325">
        <v>0</v>
      </c>
      <c r="AV85" s="324">
        <v>31913</v>
      </c>
      <c r="AW85" s="324">
        <v>75778</v>
      </c>
      <c r="AX85" s="325">
        <v>0</v>
      </c>
      <c r="AY85" s="324">
        <v>0</v>
      </c>
      <c r="AZ85" s="324">
        <v>31913</v>
      </c>
      <c r="BA85" s="325">
        <v>75778</v>
      </c>
      <c r="BB85" s="326">
        <v>0</v>
      </c>
      <c r="BC85" s="325">
        <v>0</v>
      </c>
      <c r="BD85" s="325">
        <v>0</v>
      </c>
      <c r="BE85" s="324">
        <v>0</v>
      </c>
      <c r="BF85" s="324">
        <v>31913</v>
      </c>
      <c r="BG85" s="325">
        <v>0</v>
      </c>
      <c r="BH85" s="382">
        <v>735977</v>
      </c>
      <c r="BI85" s="328">
        <v>811755</v>
      </c>
    </row>
    <row r="86" spans="1:61" s="288" customFormat="1" ht="12">
      <c r="A86" s="313" t="s">
        <v>295</v>
      </c>
      <c r="B86" s="314" t="s">
        <v>61</v>
      </c>
      <c r="C86" s="372">
        <f t="shared" si="10"/>
        <v>-12.312681696371975</v>
      </c>
      <c r="D86" s="373">
        <f t="shared" si="11"/>
        <v>0</v>
      </c>
      <c r="E86" s="374">
        <f t="shared" si="12"/>
        <v>0</v>
      </c>
      <c r="F86" s="374">
        <f t="shared" si="13"/>
        <v>0</v>
      </c>
      <c r="G86" s="374">
        <f t="shared" si="14"/>
        <v>0</v>
      </c>
      <c r="H86" s="374">
        <f t="shared" si="15"/>
        <v>0</v>
      </c>
      <c r="I86" s="374">
        <f t="shared" si="16"/>
        <v>0</v>
      </c>
      <c r="J86" s="375">
        <f t="shared" si="17"/>
        <v>-12.312681696371975</v>
      </c>
      <c r="K86" s="321"/>
      <c r="L86" s="361" t="s">
        <v>295</v>
      </c>
      <c r="M86" s="362" t="s">
        <v>61</v>
      </c>
      <c r="N86" s="363">
        <v>-2057694</v>
      </c>
      <c r="O86" s="364">
        <v>-11931</v>
      </c>
      <c r="P86" s="364">
        <v>-428848</v>
      </c>
      <c r="Q86" s="364">
        <v>-782</v>
      </c>
      <c r="R86" s="364">
        <v>0</v>
      </c>
      <c r="S86" s="364">
        <v>-7733</v>
      </c>
      <c r="T86" s="364">
        <v>-83259</v>
      </c>
      <c r="U86" s="364">
        <v>-16511</v>
      </c>
      <c r="V86" s="363">
        <v>-549064</v>
      </c>
      <c r="W86" s="363">
        <v>-2606758</v>
      </c>
      <c r="X86" s="364">
        <v>-209731</v>
      </c>
      <c r="Y86" s="364">
        <v>-209731</v>
      </c>
      <c r="Z86" s="365">
        <v>-758795</v>
      </c>
      <c r="AA86" s="366">
        <v>-2816489</v>
      </c>
      <c r="AB86" s="316"/>
      <c r="AC86" s="367">
        <v>0</v>
      </c>
      <c r="AD86" s="364">
        <v>0</v>
      </c>
      <c r="AE86" s="364">
        <v>0</v>
      </c>
      <c r="AF86" s="364">
        <v>0</v>
      </c>
      <c r="AG86" s="364">
        <v>0</v>
      </c>
      <c r="AH86" s="364">
        <v>0</v>
      </c>
      <c r="AI86" s="368">
        <v>-2816489</v>
      </c>
      <c r="AJ86" s="369"/>
      <c r="AK86" s="370"/>
      <c r="AL86" s="313" t="s">
        <v>295</v>
      </c>
      <c r="AM86" s="314" t="s">
        <v>61</v>
      </c>
      <c r="AN86" s="315">
        <v>223543</v>
      </c>
      <c r="AO86" s="316">
        <v>2888</v>
      </c>
      <c r="AP86" s="316">
        <v>2316</v>
      </c>
      <c r="AQ86" s="316">
        <v>0</v>
      </c>
      <c r="AR86" s="316">
        <v>0</v>
      </c>
      <c r="AS86" s="316">
        <v>0</v>
      </c>
      <c r="AT86" s="316">
        <v>0</v>
      </c>
      <c r="AU86" s="316">
        <v>0</v>
      </c>
      <c r="AV86" s="315">
        <v>5204</v>
      </c>
      <c r="AW86" s="315">
        <v>228747</v>
      </c>
      <c r="AX86" s="316">
        <v>0</v>
      </c>
      <c r="AY86" s="315">
        <v>0</v>
      </c>
      <c r="AZ86" s="315">
        <v>5204</v>
      </c>
      <c r="BA86" s="316">
        <v>228747</v>
      </c>
      <c r="BB86" s="317">
        <v>0</v>
      </c>
      <c r="BC86" s="316">
        <v>0</v>
      </c>
      <c r="BD86" s="316">
        <v>0</v>
      </c>
      <c r="BE86" s="315">
        <v>0</v>
      </c>
      <c r="BF86" s="315">
        <v>5204</v>
      </c>
      <c r="BG86" s="316">
        <v>0</v>
      </c>
      <c r="BH86" s="371">
        <v>2816489</v>
      </c>
      <c r="BI86" s="319">
        <v>3045236</v>
      </c>
    </row>
    <row r="87" spans="1:61" s="288" customFormat="1" ht="12">
      <c r="A87" s="313" t="s">
        <v>296</v>
      </c>
      <c r="B87" s="314" t="s">
        <v>297</v>
      </c>
      <c r="C87" s="372">
        <f t="shared" si="10"/>
        <v>0</v>
      </c>
      <c r="D87" s="373">
        <f t="shared" si="11"/>
        <v>0</v>
      </c>
      <c r="E87" s="374">
        <f t="shared" si="12"/>
        <v>0</v>
      </c>
      <c r="F87" s="374">
        <f t="shared" si="13"/>
        <v>0</v>
      </c>
      <c r="G87" s="374">
        <f t="shared" si="14"/>
        <v>0</v>
      </c>
      <c r="H87" s="374">
        <f t="shared" si="15"/>
        <v>0</v>
      </c>
      <c r="I87" s="374">
        <f t="shared" si="16"/>
        <v>0</v>
      </c>
      <c r="J87" s="375">
        <f t="shared" si="17"/>
        <v>0</v>
      </c>
      <c r="K87" s="321"/>
      <c r="L87" s="361" t="s">
        <v>296</v>
      </c>
      <c r="M87" s="362" t="s">
        <v>297</v>
      </c>
      <c r="N87" s="363">
        <v>0</v>
      </c>
      <c r="O87" s="364">
        <v>0</v>
      </c>
      <c r="P87" s="364">
        <v>0</v>
      </c>
      <c r="Q87" s="364">
        <v>0</v>
      </c>
      <c r="R87" s="364">
        <v>0</v>
      </c>
      <c r="S87" s="364">
        <v>0</v>
      </c>
      <c r="T87" s="364">
        <v>0</v>
      </c>
      <c r="U87" s="364">
        <v>0</v>
      </c>
      <c r="V87" s="363">
        <v>0</v>
      </c>
      <c r="W87" s="363">
        <v>0</v>
      </c>
      <c r="X87" s="364">
        <v>0</v>
      </c>
      <c r="Y87" s="364">
        <v>0</v>
      </c>
      <c r="Z87" s="365">
        <v>0</v>
      </c>
      <c r="AA87" s="366">
        <v>0</v>
      </c>
      <c r="AB87" s="316"/>
      <c r="AC87" s="367">
        <v>0</v>
      </c>
      <c r="AD87" s="364">
        <v>0</v>
      </c>
      <c r="AE87" s="364">
        <v>0</v>
      </c>
      <c r="AF87" s="364">
        <v>0</v>
      </c>
      <c r="AG87" s="364">
        <v>0</v>
      </c>
      <c r="AH87" s="364">
        <v>0</v>
      </c>
      <c r="AI87" s="368">
        <v>0</v>
      </c>
      <c r="AJ87" s="369"/>
      <c r="AK87" s="370"/>
      <c r="AL87" s="313" t="s">
        <v>296</v>
      </c>
      <c r="AM87" s="314" t="s">
        <v>297</v>
      </c>
      <c r="AN87" s="315">
        <v>3863130</v>
      </c>
      <c r="AO87" s="316">
        <v>2348</v>
      </c>
      <c r="AP87" s="316">
        <v>2540909</v>
      </c>
      <c r="AQ87" s="316">
        <v>73825</v>
      </c>
      <c r="AR87" s="316">
        <v>8110</v>
      </c>
      <c r="AS87" s="316">
        <v>0</v>
      </c>
      <c r="AT87" s="316">
        <v>0</v>
      </c>
      <c r="AU87" s="316">
        <v>0</v>
      </c>
      <c r="AV87" s="315">
        <v>2625192</v>
      </c>
      <c r="AW87" s="315">
        <v>6488322</v>
      </c>
      <c r="AX87" s="316">
        <v>263247</v>
      </c>
      <c r="AY87" s="315">
        <v>263247</v>
      </c>
      <c r="AZ87" s="315">
        <v>2888439</v>
      </c>
      <c r="BA87" s="316">
        <v>6751569</v>
      </c>
      <c r="BB87" s="317">
        <v>-134086</v>
      </c>
      <c r="BC87" s="316">
        <v>0</v>
      </c>
      <c r="BD87" s="316">
        <v>0</v>
      </c>
      <c r="BE87" s="315">
        <v>-134086</v>
      </c>
      <c r="BF87" s="315">
        <v>2754353</v>
      </c>
      <c r="BG87" s="316">
        <v>0</v>
      </c>
      <c r="BH87" s="371">
        <v>0</v>
      </c>
      <c r="BI87" s="319">
        <v>6617483</v>
      </c>
    </row>
    <row r="88" spans="1:61" s="288" customFormat="1" ht="12">
      <c r="A88" s="313" t="s">
        <v>298</v>
      </c>
      <c r="B88" s="314" t="s">
        <v>299</v>
      </c>
      <c r="C88" s="372">
        <f t="shared" si="10"/>
        <v>0</v>
      </c>
      <c r="D88" s="373">
        <f t="shared" si="11"/>
        <v>0</v>
      </c>
      <c r="E88" s="374">
        <f t="shared" si="12"/>
        <v>0</v>
      </c>
      <c r="F88" s="374">
        <f t="shared" si="13"/>
        <v>0</v>
      </c>
      <c r="G88" s="374">
        <f t="shared" si="14"/>
        <v>0</v>
      </c>
      <c r="H88" s="374">
        <f t="shared" si="15"/>
        <v>0</v>
      </c>
      <c r="I88" s="374">
        <f t="shared" si="16"/>
        <v>0</v>
      </c>
      <c r="J88" s="375">
        <f t="shared" si="17"/>
        <v>0</v>
      </c>
      <c r="K88" s="321"/>
      <c r="L88" s="361" t="s">
        <v>298</v>
      </c>
      <c r="M88" s="362" t="s">
        <v>299</v>
      </c>
      <c r="N88" s="363">
        <v>0</v>
      </c>
      <c r="O88" s="364">
        <v>0</v>
      </c>
      <c r="P88" s="364">
        <v>0</v>
      </c>
      <c r="Q88" s="364">
        <v>0</v>
      </c>
      <c r="R88" s="364">
        <v>0</v>
      </c>
      <c r="S88" s="364">
        <v>0</v>
      </c>
      <c r="T88" s="364">
        <v>0</v>
      </c>
      <c r="U88" s="364">
        <v>0</v>
      </c>
      <c r="V88" s="363">
        <v>0</v>
      </c>
      <c r="W88" s="363">
        <v>0</v>
      </c>
      <c r="X88" s="364">
        <v>0</v>
      </c>
      <c r="Y88" s="364">
        <v>0</v>
      </c>
      <c r="Z88" s="365">
        <v>0</v>
      </c>
      <c r="AA88" s="366">
        <v>0</v>
      </c>
      <c r="AB88" s="316"/>
      <c r="AC88" s="367">
        <v>0</v>
      </c>
      <c r="AD88" s="364">
        <v>0</v>
      </c>
      <c r="AE88" s="364">
        <v>0</v>
      </c>
      <c r="AF88" s="364">
        <v>0</v>
      </c>
      <c r="AG88" s="364">
        <v>0</v>
      </c>
      <c r="AH88" s="364">
        <v>0</v>
      </c>
      <c r="AI88" s="368">
        <v>0</v>
      </c>
      <c r="AJ88" s="369"/>
      <c r="AK88" s="370"/>
      <c r="AL88" s="313" t="s">
        <v>298</v>
      </c>
      <c r="AM88" s="314" t="s">
        <v>299</v>
      </c>
      <c r="AN88" s="315">
        <v>1358142</v>
      </c>
      <c r="AO88" s="316">
        <v>12462</v>
      </c>
      <c r="AP88" s="316">
        <v>160443</v>
      </c>
      <c r="AQ88" s="316">
        <v>0</v>
      </c>
      <c r="AR88" s="316">
        <v>0</v>
      </c>
      <c r="AS88" s="316">
        <v>0</v>
      </c>
      <c r="AT88" s="316">
        <v>0</v>
      </c>
      <c r="AU88" s="316">
        <v>0</v>
      </c>
      <c r="AV88" s="315">
        <v>172905</v>
      </c>
      <c r="AW88" s="315">
        <v>1531047</v>
      </c>
      <c r="AX88" s="316">
        <v>3088</v>
      </c>
      <c r="AY88" s="315">
        <v>3088</v>
      </c>
      <c r="AZ88" s="315">
        <v>175993</v>
      </c>
      <c r="BA88" s="316">
        <v>1534135</v>
      </c>
      <c r="BB88" s="317">
        <v>-1391</v>
      </c>
      <c r="BC88" s="316">
        <v>0</v>
      </c>
      <c r="BD88" s="316">
        <v>0</v>
      </c>
      <c r="BE88" s="315">
        <v>-1391</v>
      </c>
      <c r="BF88" s="315">
        <v>174602</v>
      </c>
      <c r="BG88" s="316">
        <v>0</v>
      </c>
      <c r="BH88" s="371">
        <v>0</v>
      </c>
      <c r="BI88" s="319">
        <v>1532744</v>
      </c>
    </row>
    <row r="89" spans="1:61" s="288" customFormat="1" ht="12">
      <c r="A89" s="313" t="s">
        <v>300</v>
      </c>
      <c r="B89" s="314" t="s">
        <v>62</v>
      </c>
      <c r="C89" s="372">
        <f t="shared" si="10"/>
        <v>0</v>
      </c>
      <c r="D89" s="373">
        <f t="shared" si="11"/>
        <v>0</v>
      </c>
      <c r="E89" s="374">
        <f t="shared" si="12"/>
        <v>0</v>
      </c>
      <c r="F89" s="374">
        <f t="shared" si="13"/>
        <v>0</v>
      </c>
      <c r="G89" s="374">
        <f t="shared" si="14"/>
        <v>0</v>
      </c>
      <c r="H89" s="374">
        <f t="shared" si="15"/>
        <v>0</v>
      </c>
      <c r="I89" s="374">
        <f t="shared" si="16"/>
        <v>0</v>
      </c>
      <c r="J89" s="375">
        <f t="shared" si="17"/>
        <v>0</v>
      </c>
      <c r="K89" s="321"/>
      <c r="L89" s="361" t="s">
        <v>300</v>
      </c>
      <c r="M89" s="362" t="s">
        <v>62</v>
      </c>
      <c r="N89" s="363">
        <v>0</v>
      </c>
      <c r="O89" s="364">
        <v>0</v>
      </c>
      <c r="P89" s="364">
        <v>0</v>
      </c>
      <c r="Q89" s="364">
        <v>0</v>
      </c>
      <c r="R89" s="364">
        <v>0</v>
      </c>
      <c r="S89" s="364">
        <v>0</v>
      </c>
      <c r="T89" s="364">
        <v>0</v>
      </c>
      <c r="U89" s="364">
        <v>0</v>
      </c>
      <c r="V89" s="363">
        <v>0</v>
      </c>
      <c r="W89" s="363">
        <v>0</v>
      </c>
      <c r="X89" s="364">
        <v>0</v>
      </c>
      <c r="Y89" s="364">
        <v>0</v>
      </c>
      <c r="Z89" s="365">
        <v>0</v>
      </c>
      <c r="AA89" s="366">
        <v>0</v>
      </c>
      <c r="AB89" s="316"/>
      <c r="AC89" s="367">
        <v>0</v>
      </c>
      <c r="AD89" s="364">
        <v>0</v>
      </c>
      <c r="AE89" s="364">
        <v>0</v>
      </c>
      <c r="AF89" s="364">
        <v>0</v>
      </c>
      <c r="AG89" s="364">
        <v>0</v>
      </c>
      <c r="AH89" s="364">
        <v>0</v>
      </c>
      <c r="AI89" s="368">
        <v>0</v>
      </c>
      <c r="AJ89" s="369"/>
      <c r="AK89" s="370"/>
      <c r="AL89" s="313" t="s">
        <v>300</v>
      </c>
      <c r="AM89" s="314" t="s">
        <v>62</v>
      </c>
      <c r="AN89" s="315">
        <v>9045267</v>
      </c>
      <c r="AO89" s="316">
        <v>99697</v>
      </c>
      <c r="AP89" s="316">
        <v>8834910</v>
      </c>
      <c r="AQ89" s="316">
        <v>0</v>
      </c>
      <c r="AR89" s="316">
        <v>0</v>
      </c>
      <c r="AS89" s="316">
        <v>0</v>
      </c>
      <c r="AT89" s="316">
        <v>0</v>
      </c>
      <c r="AU89" s="316">
        <v>0</v>
      </c>
      <c r="AV89" s="315">
        <v>8934607</v>
      </c>
      <c r="AW89" s="315">
        <v>17979874</v>
      </c>
      <c r="AX89" s="316">
        <v>94869</v>
      </c>
      <c r="AY89" s="315">
        <v>94869</v>
      </c>
      <c r="AZ89" s="315">
        <v>9029476</v>
      </c>
      <c r="BA89" s="316">
        <v>18074743</v>
      </c>
      <c r="BB89" s="317">
        <v>-122117</v>
      </c>
      <c r="BC89" s="316">
        <v>0</v>
      </c>
      <c r="BD89" s="316">
        <v>0</v>
      </c>
      <c r="BE89" s="315">
        <v>-122117</v>
      </c>
      <c r="BF89" s="315">
        <v>8907359</v>
      </c>
      <c r="BG89" s="316">
        <v>0</v>
      </c>
      <c r="BH89" s="371">
        <v>0</v>
      </c>
      <c r="BI89" s="319">
        <v>17952626</v>
      </c>
    </row>
    <row r="90" spans="1:61" s="288" customFormat="1" ht="12">
      <c r="A90" s="313" t="s">
        <v>301</v>
      </c>
      <c r="B90" s="314" t="s">
        <v>63</v>
      </c>
      <c r="C90" s="372">
        <f t="shared" si="10"/>
        <v>0</v>
      </c>
      <c r="D90" s="373">
        <f t="shared" si="11"/>
        <v>0</v>
      </c>
      <c r="E90" s="374">
        <f t="shared" si="12"/>
        <v>0</v>
      </c>
      <c r="F90" s="374">
        <f t="shared" si="13"/>
        <v>0</v>
      </c>
      <c r="G90" s="374">
        <f t="shared" si="14"/>
        <v>0</v>
      </c>
      <c r="H90" s="374">
        <f t="shared" si="15"/>
        <v>0</v>
      </c>
      <c r="I90" s="374">
        <f t="shared" si="16"/>
        <v>0</v>
      </c>
      <c r="J90" s="375">
        <f t="shared" si="17"/>
        <v>0</v>
      </c>
      <c r="K90" s="321"/>
      <c r="L90" s="361" t="s">
        <v>301</v>
      </c>
      <c r="M90" s="362" t="s">
        <v>63</v>
      </c>
      <c r="N90" s="363">
        <v>0</v>
      </c>
      <c r="O90" s="364">
        <v>0</v>
      </c>
      <c r="P90" s="364">
        <v>0</v>
      </c>
      <c r="Q90" s="364">
        <v>0</v>
      </c>
      <c r="R90" s="364">
        <v>0</v>
      </c>
      <c r="S90" s="364">
        <v>0</v>
      </c>
      <c r="T90" s="364">
        <v>0</v>
      </c>
      <c r="U90" s="364">
        <v>0</v>
      </c>
      <c r="V90" s="363">
        <v>0</v>
      </c>
      <c r="W90" s="363">
        <v>0</v>
      </c>
      <c r="X90" s="364">
        <v>0</v>
      </c>
      <c r="Y90" s="364">
        <v>0</v>
      </c>
      <c r="Z90" s="365">
        <v>0</v>
      </c>
      <c r="AA90" s="366">
        <v>0</v>
      </c>
      <c r="AB90" s="316"/>
      <c r="AC90" s="367">
        <v>0</v>
      </c>
      <c r="AD90" s="364">
        <v>0</v>
      </c>
      <c r="AE90" s="364">
        <v>0</v>
      </c>
      <c r="AF90" s="364">
        <v>0</v>
      </c>
      <c r="AG90" s="364">
        <v>0</v>
      </c>
      <c r="AH90" s="364">
        <v>0</v>
      </c>
      <c r="AI90" s="368">
        <v>0</v>
      </c>
      <c r="AJ90" s="369"/>
      <c r="AK90" s="370"/>
      <c r="AL90" s="313" t="s">
        <v>301</v>
      </c>
      <c r="AM90" s="314" t="s">
        <v>63</v>
      </c>
      <c r="AN90" s="315">
        <v>2599048</v>
      </c>
      <c r="AO90" s="316">
        <v>7223</v>
      </c>
      <c r="AP90" s="316">
        <v>1614804</v>
      </c>
      <c r="AQ90" s="316">
        <v>0</v>
      </c>
      <c r="AR90" s="316">
        <v>0</v>
      </c>
      <c r="AS90" s="316">
        <v>113031</v>
      </c>
      <c r="AT90" s="316">
        <v>62108</v>
      </c>
      <c r="AU90" s="316">
        <v>0</v>
      </c>
      <c r="AV90" s="315">
        <v>1797166</v>
      </c>
      <c r="AW90" s="315">
        <v>4396214</v>
      </c>
      <c r="AX90" s="316">
        <v>27</v>
      </c>
      <c r="AY90" s="315">
        <v>27</v>
      </c>
      <c r="AZ90" s="315">
        <v>1797193</v>
      </c>
      <c r="BA90" s="316">
        <v>4396241</v>
      </c>
      <c r="BB90" s="317">
        <v>0</v>
      </c>
      <c r="BC90" s="316">
        <v>0</v>
      </c>
      <c r="BD90" s="316">
        <v>0</v>
      </c>
      <c r="BE90" s="315">
        <v>0</v>
      </c>
      <c r="BF90" s="315">
        <v>1797193</v>
      </c>
      <c r="BG90" s="316">
        <v>0</v>
      </c>
      <c r="BH90" s="371">
        <v>0</v>
      </c>
      <c r="BI90" s="319">
        <v>4396241</v>
      </c>
    </row>
    <row r="91" spans="1:61" s="288" customFormat="1" ht="12">
      <c r="A91" s="313" t="s">
        <v>302</v>
      </c>
      <c r="B91" s="314" t="s">
        <v>182</v>
      </c>
      <c r="C91" s="372">
        <f t="shared" si="10"/>
        <v>4.2515589501262033E-3</v>
      </c>
      <c r="D91" s="373">
        <f t="shared" si="11"/>
        <v>1.0968755437098601E-5</v>
      </c>
      <c r="E91" s="374">
        <f t="shared" si="12"/>
        <v>3.0193075311222674E-3</v>
      </c>
      <c r="F91" s="374">
        <f t="shared" si="13"/>
        <v>0</v>
      </c>
      <c r="G91" s="374">
        <f t="shared" si="14"/>
        <v>0</v>
      </c>
      <c r="H91" s="374">
        <f t="shared" si="15"/>
        <v>7.9428918682438146E-6</v>
      </c>
      <c r="I91" s="374">
        <f t="shared" si="16"/>
        <v>1.7307309225605866E-4</v>
      </c>
      <c r="J91" s="375">
        <f t="shared" si="17"/>
        <v>1.040266679442535E-3</v>
      </c>
      <c r="K91" s="321"/>
      <c r="L91" s="384" t="s">
        <v>302</v>
      </c>
      <c r="M91" s="385" t="s">
        <v>182</v>
      </c>
      <c r="N91" s="386">
        <v>47694</v>
      </c>
      <c r="O91" s="387">
        <v>49</v>
      </c>
      <c r="P91" s="387">
        <v>81314</v>
      </c>
      <c r="Q91" s="387">
        <v>0</v>
      </c>
      <c r="R91" s="387">
        <v>0</v>
      </c>
      <c r="S91" s="387">
        <v>374</v>
      </c>
      <c r="T91" s="387">
        <v>4091</v>
      </c>
      <c r="U91" s="387">
        <v>0</v>
      </c>
      <c r="V91" s="386">
        <v>85828</v>
      </c>
      <c r="W91" s="386">
        <v>133522</v>
      </c>
      <c r="X91" s="387">
        <v>1365</v>
      </c>
      <c r="Y91" s="387">
        <v>1365</v>
      </c>
      <c r="Z91" s="388">
        <v>87193</v>
      </c>
      <c r="AA91" s="389">
        <v>134887</v>
      </c>
      <c r="AB91" s="316"/>
      <c r="AC91" s="367">
        <v>348</v>
      </c>
      <c r="AD91" s="364">
        <v>95792</v>
      </c>
      <c r="AE91" s="364">
        <v>0</v>
      </c>
      <c r="AF91" s="364">
        <v>0</v>
      </c>
      <c r="AG91" s="364">
        <v>252</v>
      </c>
      <c r="AH91" s="364">
        <v>5491</v>
      </c>
      <c r="AI91" s="368">
        <v>33004</v>
      </c>
      <c r="AJ91" s="369"/>
      <c r="AK91" s="370"/>
      <c r="AL91" s="330" t="s">
        <v>302</v>
      </c>
      <c r="AM91" s="331" t="s">
        <v>182</v>
      </c>
      <c r="AN91" s="332">
        <v>9711411</v>
      </c>
      <c r="AO91" s="333">
        <v>3141</v>
      </c>
      <c r="AP91" s="333">
        <v>3906815</v>
      </c>
      <c r="AQ91" s="333">
        <v>0</v>
      </c>
      <c r="AR91" s="333">
        <v>0</v>
      </c>
      <c r="AS91" s="333">
        <v>1428481</v>
      </c>
      <c r="AT91" s="333">
        <v>15609268</v>
      </c>
      <c r="AU91" s="333">
        <v>-16612</v>
      </c>
      <c r="AV91" s="332">
        <v>20931093</v>
      </c>
      <c r="AW91" s="332">
        <v>30642504</v>
      </c>
      <c r="AX91" s="333">
        <v>1083976</v>
      </c>
      <c r="AY91" s="332">
        <v>1083976</v>
      </c>
      <c r="AZ91" s="332">
        <v>22015069</v>
      </c>
      <c r="BA91" s="333">
        <v>31726480</v>
      </c>
      <c r="BB91" s="334">
        <v>-3272978</v>
      </c>
      <c r="BC91" s="333">
        <v>0</v>
      </c>
      <c r="BD91" s="333">
        <v>0</v>
      </c>
      <c r="BE91" s="332">
        <v>-3272978</v>
      </c>
      <c r="BF91" s="332">
        <v>18742091</v>
      </c>
      <c r="BG91" s="333">
        <v>-1041140</v>
      </c>
      <c r="BH91" s="390">
        <v>-134887</v>
      </c>
      <c r="BI91" s="335">
        <v>27277475</v>
      </c>
    </row>
    <row r="92" spans="1:61" s="288" customFormat="1" ht="12">
      <c r="A92" s="313" t="s">
        <v>303</v>
      </c>
      <c r="B92" s="314" t="s">
        <v>183</v>
      </c>
      <c r="C92" s="372">
        <f t="shared" si="10"/>
        <v>0</v>
      </c>
      <c r="D92" s="373">
        <f t="shared" si="11"/>
        <v>0</v>
      </c>
      <c r="E92" s="374">
        <f t="shared" si="12"/>
        <v>0</v>
      </c>
      <c r="F92" s="374">
        <f t="shared" si="13"/>
        <v>0</v>
      </c>
      <c r="G92" s="374">
        <f t="shared" si="14"/>
        <v>0</v>
      </c>
      <c r="H92" s="374">
        <f t="shared" si="15"/>
        <v>0</v>
      </c>
      <c r="I92" s="374">
        <f t="shared" si="16"/>
        <v>0</v>
      </c>
      <c r="J92" s="375">
        <f t="shared" si="17"/>
        <v>0</v>
      </c>
      <c r="K92" s="321"/>
      <c r="L92" s="361" t="s">
        <v>303</v>
      </c>
      <c r="M92" s="362" t="s">
        <v>183</v>
      </c>
      <c r="N92" s="363">
        <v>0</v>
      </c>
      <c r="O92" s="364">
        <v>0</v>
      </c>
      <c r="P92" s="364">
        <v>0</v>
      </c>
      <c r="Q92" s="364">
        <v>0</v>
      </c>
      <c r="R92" s="364">
        <v>0</v>
      </c>
      <c r="S92" s="364">
        <v>0</v>
      </c>
      <c r="T92" s="364">
        <v>0</v>
      </c>
      <c r="U92" s="364">
        <v>0</v>
      </c>
      <c r="V92" s="363">
        <v>0</v>
      </c>
      <c r="W92" s="363">
        <v>0</v>
      </c>
      <c r="X92" s="364">
        <v>0</v>
      </c>
      <c r="Y92" s="364">
        <v>0</v>
      </c>
      <c r="Z92" s="365">
        <v>0</v>
      </c>
      <c r="AA92" s="366">
        <v>0</v>
      </c>
      <c r="AB92" s="316"/>
      <c r="AC92" s="367">
        <v>0</v>
      </c>
      <c r="AD92" s="364">
        <v>0</v>
      </c>
      <c r="AE92" s="364">
        <v>0</v>
      </c>
      <c r="AF92" s="364">
        <v>0</v>
      </c>
      <c r="AG92" s="364">
        <v>0</v>
      </c>
      <c r="AH92" s="364">
        <v>0</v>
      </c>
      <c r="AI92" s="368">
        <v>0</v>
      </c>
      <c r="AJ92" s="369"/>
      <c r="AK92" s="370"/>
      <c r="AL92" s="313" t="s">
        <v>303</v>
      </c>
      <c r="AM92" s="314" t="s">
        <v>183</v>
      </c>
      <c r="AN92" s="315">
        <v>6585374</v>
      </c>
      <c r="AO92" s="316">
        <v>29876</v>
      </c>
      <c r="AP92" s="316">
        <v>1827580</v>
      </c>
      <c r="AQ92" s="316">
        <v>0</v>
      </c>
      <c r="AR92" s="316">
        <v>0</v>
      </c>
      <c r="AS92" s="316">
        <v>0</v>
      </c>
      <c r="AT92" s="316">
        <v>0</v>
      </c>
      <c r="AU92" s="316">
        <v>0</v>
      </c>
      <c r="AV92" s="315">
        <v>1857456</v>
      </c>
      <c r="AW92" s="315">
        <v>8442830</v>
      </c>
      <c r="AX92" s="316">
        <v>45127</v>
      </c>
      <c r="AY92" s="315">
        <v>45127</v>
      </c>
      <c r="AZ92" s="315">
        <v>1902583</v>
      </c>
      <c r="BA92" s="316">
        <v>8487957</v>
      </c>
      <c r="BB92" s="317">
        <v>-63381</v>
      </c>
      <c r="BC92" s="316">
        <v>0</v>
      </c>
      <c r="BD92" s="316">
        <v>0</v>
      </c>
      <c r="BE92" s="315">
        <v>-63381</v>
      </c>
      <c r="BF92" s="315">
        <v>1839202</v>
      </c>
      <c r="BG92" s="316">
        <v>0</v>
      </c>
      <c r="BH92" s="371">
        <v>0</v>
      </c>
      <c r="BI92" s="319">
        <v>8424576</v>
      </c>
    </row>
    <row r="93" spans="1:61" s="288" customFormat="1" ht="12">
      <c r="A93" s="313" t="s">
        <v>304</v>
      </c>
      <c r="B93" s="314" t="s">
        <v>305</v>
      </c>
      <c r="C93" s="372">
        <f t="shared" si="10"/>
        <v>2.3680099926406406E-2</v>
      </c>
      <c r="D93" s="373">
        <f t="shared" si="11"/>
        <v>1.3975326149315233E-4</v>
      </c>
      <c r="E93" s="374">
        <f t="shared" si="12"/>
        <v>1.8269942745224043E-2</v>
      </c>
      <c r="F93" s="374">
        <f t="shared" si="13"/>
        <v>4.1801703114362455E-6</v>
      </c>
      <c r="G93" s="374">
        <f t="shared" si="14"/>
        <v>4.5529963121859647E-5</v>
      </c>
      <c r="H93" s="374">
        <f t="shared" si="15"/>
        <v>2.4516133988693655E-5</v>
      </c>
      <c r="I93" s="374">
        <f t="shared" si="16"/>
        <v>1.1702217320501793E-3</v>
      </c>
      <c r="J93" s="375">
        <f t="shared" si="17"/>
        <v>4.0259559202170435E-3</v>
      </c>
      <c r="K93" s="321"/>
      <c r="L93" s="361" t="s">
        <v>304</v>
      </c>
      <c r="M93" s="362" t="s">
        <v>305</v>
      </c>
      <c r="N93" s="363">
        <v>119721</v>
      </c>
      <c r="O93" s="364">
        <v>2921</v>
      </c>
      <c r="P93" s="364">
        <v>79909</v>
      </c>
      <c r="Q93" s="364">
        <v>2868</v>
      </c>
      <c r="R93" s="364">
        <v>0</v>
      </c>
      <c r="S93" s="364">
        <v>0</v>
      </c>
      <c r="T93" s="364">
        <v>2850</v>
      </c>
      <c r="U93" s="364">
        <v>0</v>
      </c>
      <c r="V93" s="363">
        <v>88548</v>
      </c>
      <c r="W93" s="363">
        <v>208269</v>
      </c>
      <c r="X93" s="364">
        <v>1331</v>
      </c>
      <c r="Y93" s="364">
        <v>1331</v>
      </c>
      <c r="Z93" s="365">
        <v>89879</v>
      </c>
      <c r="AA93" s="366">
        <v>209600</v>
      </c>
      <c r="AB93" s="316"/>
      <c r="AC93" s="367">
        <v>1237</v>
      </c>
      <c r="AD93" s="364">
        <v>161713</v>
      </c>
      <c r="AE93" s="364">
        <v>37</v>
      </c>
      <c r="AF93" s="364">
        <v>403</v>
      </c>
      <c r="AG93" s="364">
        <v>217</v>
      </c>
      <c r="AH93" s="364">
        <v>10358</v>
      </c>
      <c r="AI93" s="368">
        <v>35635</v>
      </c>
      <c r="AJ93" s="369"/>
      <c r="AK93" s="370"/>
      <c r="AL93" s="313" t="s">
        <v>304</v>
      </c>
      <c r="AM93" s="314" t="s">
        <v>305</v>
      </c>
      <c r="AN93" s="315">
        <v>5897756</v>
      </c>
      <c r="AO93" s="316">
        <v>59034</v>
      </c>
      <c r="AP93" s="316">
        <v>2059796</v>
      </c>
      <c r="AQ93" s="316">
        <v>46071</v>
      </c>
      <c r="AR93" s="316">
        <v>0</v>
      </c>
      <c r="AS93" s="316">
        <v>0</v>
      </c>
      <c r="AT93" s="316">
        <v>598395</v>
      </c>
      <c r="AU93" s="316">
        <v>-21056</v>
      </c>
      <c r="AV93" s="315">
        <v>2742240</v>
      </c>
      <c r="AW93" s="315">
        <v>8639996</v>
      </c>
      <c r="AX93" s="316">
        <v>211318</v>
      </c>
      <c r="AY93" s="315">
        <v>211318</v>
      </c>
      <c r="AZ93" s="315">
        <v>2953558</v>
      </c>
      <c r="BA93" s="316">
        <v>8851314</v>
      </c>
      <c r="BB93" s="317">
        <v>-257826</v>
      </c>
      <c r="BC93" s="316">
        <v>0</v>
      </c>
      <c r="BD93" s="316">
        <v>-6168</v>
      </c>
      <c r="BE93" s="315">
        <v>-263994</v>
      </c>
      <c r="BF93" s="315">
        <v>2689564</v>
      </c>
      <c r="BG93" s="316">
        <v>-1452650</v>
      </c>
      <c r="BH93" s="371">
        <v>-209600</v>
      </c>
      <c r="BI93" s="319">
        <v>6925070</v>
      </c>
    </row>
    <row r="94" spans="1:61" s="288" customFormat="1" ht="12">
      <c r="A94" s="313" t="s">
        <v>306</v>
      </c>
      <c r="B94" s="314" t="s">
        <v>64</v>
      </c>
      <c r="C94" s="372">
        <f t="shared" si="10"/>
        <v>0</v>
      </c>
      <c r="D94" s="373">
        <f t="shared" si="11"/>
        <v>0</v>
      </c>
      <c r="E94" s="374">
        <f t="shared" si="12"/>
        <v>0</v>
      </c>
      <c r="F94" s="374">
        <f t="shared" si="13"/>
        <v>0</v>
      </c>
      <c r="G94" s="374">
        <f t="shared" si="14"/>
        <v>0</v>
      </c>
      <c r="H94" s="374">
        <f t="shared" si="15"/>
        <v>0</v>
      </c>
      <c r="I94" s="374">
        <f t="shared" si="16"/>
        <v>0</v>
      </c>
      <c r="J94" s="375">
        <f t="shared" si="17"/>
        <v>0</v>
      </c>
      <c r="K94" s="321"/>
      <c r="L94" s="361" t="s">
        <v>306</v>
      </c>
      <c r="M94" s="362" t="s">
        <v>64</v>
      </c>
      <c r="N94" s="363">
        <v>0</v>
      </c>
      <c r="O94" s="364">
        <v>0</v>
      </c>
      <c r="P94" s="364">
        <v>0</v>
      </c>
      <c r="Q94" s="364">
        <v>0</v>
      </c>
      <c r="R94" s="364">
        <v>0</v>
      </c>
      <c r="S94" s="364">
        <v>0</v>
      </c>
      <c r="T94" s="364">
        <v>0</v>
      </c>
      <c r="U94" s="364">
        <v>0</v>
      </c>
      <c r="V94" s="363">
        <v>0</v>
      </c>
      <c r="W94" s="363">
        <v>0</v>
      </c>
      <c r="X94" s="364">
        <v>0</v>
      </c>
      <c r="Y94" s="364">
        <v>0</v>
      </c>
      <c r="Z94" s="365">
        <v>0</v>
      </c>
      <c r="AA94" s="366">
        <v>0</v>
      </c>
      <c r="AB94" s="316"/>
      <c r="AC94" s="367">
        <v>0</v>
      </c>
      <c r="AD94" s="364">
        <v>0</v>
      </c>
      <c r="AE94" s="364">
        <v>0</v>
      </c>
      <c r="AF94" s="364">
        <v>0</v>
      </c>
      <c r="AG94" s="364">
        <v>0</v>
      </c>
      <c r="AH94" s="364">
        <v>0</v>
      </c>
      <c r="AI94" s="368">
        <v>0</v>
      </c>
      <c r="AJ94" s="369"/>
      <c r="AK94" s="370"/>
      <c r="AL94" s="313" t="s">
        <v>306</v>
      </c>
      <c r="AM94" s="314" t="s">
        <v>64</v>
      </c>
      <c r="AN94" s="315">
        <v>785081</v>
      </c>
      <c r="AO94" s="316">
        <v>0</v>
      </c>
      <c r="AP94" s="316">
        <v>1233128</v>
      </c>
      <c r="AQ94" s="316">
        <v>24903648</v>
      </c>
      <c r="AR94" s="316">
        <v>15704945</v>
      </c>
      <c r="AS94" s="316">
        <v>0</v>
      </c>
      <c r="AT94" s="316">
        <v>0</v>
      </c>
      <c r="AU94" s="316">
        <v>0</v>
      </c>
      <c r="AV94" s="315">
        <v>41841721</v>
      </c>
      <c r="AW94" s="315">
        <v>42626802</v>
      </c>
      <c r="AX94" s="316">
        <v>0</v>
      </c>
      <c r="AY94" s="315">
        <v>0</v>
      </c>
      <c r="AZ94" s="315">
        <v>41841721</v>
      </c>
      <c r="BA94" s="316">
        <v>42626802</v>
      </c>
      <c r="BB94" s="317">
        <v>0</v>
      </c>
      <c r="BC94" s="316">
        <v>0</v>
      </c>
      <c r="BD94" s="316">
        <v>0</v>
      </c>
      <c r="BE94" s="315">
        <v>0</v>
      </c>
      <c r="BF94" s="315">
        <v>41841721</v>
      </c>
      <c r="BG94" s="316">
        <v>0</v>
      </c>
      <c r="BH94" s="371">
        <v>0</v>
      </c>
      <c r="BI94" s="319">
        <v>42626802</v>
      </c>
    </row>
    <row r="95" spans="1:61" s="288" customFormat="1" ht="12">
      <c r="A95" s="313" t="s">
        <v>307</v>
      </c>
      <c r="B95" s="314" t="s">
        <v>65</v>
      </c>
      <c r="C95" s="372">
        <f t="shared" si="10"/>
        <v>2.6817030664458393E-5</v>
      </c>
      <c r="D95" s="373">
        <f t="shared" si="11"/>
        <v>0</v>
      </c>
      <c r="E95" s="374">
        <f t="shared" si="12"/>
        <v>2.6817030664458393E-5</v>
      </c>
      <c r="F95" s="374">
        <f t="shared" si="13"/>
        <v>0</v>
      </c>
      <c r="G95" s="374">
        <f t="shared" si="14"/>
        <v>0</v>
      </c>
      <c r="H95" s="374">
        <f t="shared" si="15"/>
        <v>0</v>
      </c>
      <c r="I95" s="374">
        <f t="shared" si="16"/>
        <v>0</v>
      </c>
      <c r="J95" s="375">
        <f t="shared" si="17"/>
        <v>0</v>
      </c>
      <c r="K95" s="321"/>
      <c r="L95" s="376" t="s">
        <v>307</v>
      </c>
      <c r="M95" s="377" t="s">
        <v>65</v>
      </c>
      <c r="N95" s="378">
        <v>0</v>
      </c>
      <c r="O95" s="379">
        <v>0</v>
      </c>
      <c r="P95" s="379">
        <v>137</v>
      </c>
      <c r="Q95" s="379">
        <v>553</v>
      </c>
      <c r="R95" s="379">
        <v>0</v>
      </c>
      <c r="S95" s="379">
        <v>0</v>
      </c>
      <c r="T95" s="379">
        <v>0</v>
      </c>
      <c r="U95" s="379">
        <v>0</v>
      </c>
      <c r="V95" s="378">
        <v>690</v>
      </c>
      <c r="W95" s="378">
        <v>690</v>
      </c>
      <c r="X95" s="379">
        <v>0</v>
      </c>
      <c r="Y95" s="379">
        <v>0</v>
      </c>
      <c r="Z95" s="380">
        <v>690</v>
      </c>
      <c r="AA95" s="381">
        <v>690</v>
      </c>
      <c r="AB95" s="316"/>
      <c r="AC95" s="367">
        <v>0</v>
      </c>
      <c r="AD95" s="364">
        <v>690</v>
      </c>
      <c r="AE95" s="364">
        <v>0</v>
      </c>
      <c r="AF95" s="364">
        <v>0</v>
      </c>
      <c r="AG95" s="364">
        <v>0</v>
      </c>
      <c r="AH95" s="364">
        <v>0</v>
      </c>
      <c r="AI95" s="368">
        <v>0</v>
      </c>
      <c r="AJ95" s="369"/>
      <c r="AK95" s="370"/>
      <c r="AL95" s="322" t="s">
        <v>307</v>
      </c>
      <c r="AM95" s="323" t="s">
        <v>65</v>
      </c>
      <c r="AN95" s="324">
        <v>635212</v>
      </c>
      <c r="AO95" s="325">
        <v>47</v>
      </c>
      <c r="AP95" s="325">
        <v>9112200</v>
      </c>
      <c r="AQ95" s="325">
        <v>13194994</v>
      </c>
      <c r="AR95" s="325">
        <v>2763585</v>
      </c>
      <c r="AS95" s="325">
        <v>0</v>
      </c>
      <c r="AT95" s="325">
        <v>0</v>
      </c>
      <c r="AU95" s="325">
        <v>0</v>
      </c>
      <c r="AV95" s="324">
        <v>25070826</v>
      </c>
      <c r="AW95" s="324">
        <v>25706038</v>
      </c>
      <c r="AX95" s="325">
        <v>23880</v>
      </c>
      <c r="AY95" s="324">
        <v>23880</v>
      </c>
      <c r="AZ95" s="324">
        <v>25094706</v>
      </c>
      <c r="BA95" s="325">
        <v>25729918</v>
      </c>
      <c r="BB95" s="326">
        <v>-22909</v>
      </c>
      <c r="BC95" s="325">
        <v>0</v>
      </c>
      <c r="BD95" s="325">
        <v>0</v>
      </c>
      <c r="BE95" s="324">
        <v>-22909</v>
      </c>
      <c r="BF95" s="324">
        <v>25071797</v>
      </c>
      <c r="BG95" s="325">
        <v>0</v>
      </c>
      <c r="BH95" s="382">
        <v>-690</v>
      </c>
      <c r="BI95" s="328">
        <v>25706319</v>
      </c>
    </row>
    <row r="96" spans="1:61" s="288" customFormat="1" ht="12">
      <c r="A96" s="313" t="s">
        <v>308</v>
      </c>
      <c r="B96" s="314" t="s">
        <v>66</v>
      </c>
      <c r="C96" s="372">
        <f t="shared" si="10"/>
        <v>0</v>
      </c>
      <c r="D96" s="373">
        <f t="shared" si="11"/>
        <v>0</v>
      </c>
      <c r="E96" s="374">
        <f t="shared" si="12"/>
        <v>0</v>
      </c>
      <c r="F96" s="374">
        <f t="shared" si="13"/>
        <v>0</v>
      </c>
      <c r="G96" s="374">
        <f t="shared" si="14"/>
        <v>0</v>
      </c>
      <c r="H96" s="374">
        <f t="shared" si="15"/>
        <v>0</v>
      </c>
      <c r="I96" s="374">
        <f t="shared" si="16"/>
        <v>0</v>
      </c>
      <c r="J96" s="375">
        <f t="shared" si="17"/>
        <v>0</v>
      </c>
      <c r="K96" s="321"/>
      <c r="L96" s="361" t="s">
        <v>308</v>
      </c>
      <c r="M96" s="362" t="s">
        <v>66</v>
      </c>
      <c r="N96" s="363">
        <v>0</v>
      </c>
      <c r="O96" s="364">
        <v>0</v>
      </c>
      <c r="P96" s="364">
        <v>0</v>
      </c>
      <c r="Q96" s="364">
        <v>0</v>
      </c>
      <c r="R96" s="364">
        <v>0</v>
      </c>
      <c r="S96" s="364">
        <v>0</v>
      </c>
      <c r="T96" s="364">
        <v>0</v>
      </c>
      <c r="U96" s="364">
        <v>0</v>
      </c>
      <c r="V96" s="363">
        <v>0</v>
      </c>
      <c r="W96" s="363">
        <v>0</v>
      </c>
      <c r="X96" s="364">
        <v>0</v>
      </c>
      <c r="Y96" s="364">
        <v>0</v>
      </c>
      <c r="Z96" s="365">
        <v>0</v>
      </c>
      <c r="AA96" s="366">
        <v>0</v>
      </c>
      <c r="AB96" s="316"/>
      <c r="AC96" s="367">
        <v>0</v>
      </c>
      <c r="AD96" s="364">
        <v>0</v>
      </c>
      <c r="AE96" s="364">
        <v>0</v>
      </c>
      <c r="AF96" s="364">
        <v>0</v>
      </c>
      <c r="AG96" s="364">
        <v>0</v>
      </c>
      <c r="AH96" s="364">
        <v>0</v>
      </c>
      <c r="AI96" s="368">
        <v>0</v>
      </c>
      <c r="AJ96" s="369"/>
      <c r="AK96" s="370"/>
      <c r="AL96" s="313" t="s">
        <v>308</v>
      </c>
      <c r="AM96" s="314" t="s">
        <v>66</v>
      </c>
      <c r="AN96" s="315">
        <v>0</v>
      </c>
      <c r="AO96" s="316">
        <v>0</v>
      </c>
      <c r="AP96" s="316">
        <v>554795</v>
      </c>
      <c r="AQ96" s="316">
        <v>638535</v>
      </c>
      <c r="AR96" s="316">
        <v>1485326</v>
      </c>
      <c r="AS96" s="316">
        <v>2676706</v>
      </c>
      <c r="AT96" s="316">
        <v>16051440</v>
      </c>
      <c r="AU96" s="316">
        <v>0</v>
      </c>
      <c r="AV96" s="315">
        <v>21406802</v>
      </c>
      <c r="AW96" s="315">
        <v>21406802</v>
      </c>
      <c r="AX96" s="316">
        <v>780894</v>
      </c>
      <c r="AY96" s="315">
        <v>780894</v>
      </c>
      <c r="AZ96" s="315">
        <v>22187696</v>
      </c>
      <c r="BA96" s="316">
        <v>22187696</v>
      </c>
      <c r="BB96" s="317">
        <v>-2010285</v>
      </c>
      <c r="BC96" s="316">
        <v>0</v>
      </c>
      <c r="BD96" s="316">
        <v>0</v>
      </c>
      <c r="BE96" s="315">
        <v>-2010285</v>
      </c>
      <c r="BF96" s="315">
        <v>20177411</v>
      </c>
      <c r="BG96" s="316">
        <v>0</v>
      </c>
      <c r="BH96" s="371">
        <v>0</v>
      </c>
      <c r="BI96" s="319">
        <v>20177411</v>
      </c>
    </row>
    <row r="97" spans="1:61" s="288" customFormat="1" ht="12">
      <c r="A97" s="313" t="s">
        <v>309</v>
      </c>
      <c r="B97" s="314" t="s">
        <v>310</v>
      </c>
      <c r="C97" s="372">
        <f t="shared" si="10"/>
        <v>0</v>
      </c>
      <c r="D97" s="373">
        <f t="shared" si="11"/>
        <v>0</v>
      </c>
      <c r="E97" s="374">
        <f t="shared" si="12"/>
        <v>0</v>
      </c>
      <c r="F97" s="374">
        <f t="shared" si="13"/>
        <v>0</v>
      </c>
      <c r="G97" s="374">
        <f t="shared" si="14"/>
        <v>0</v>
      </c>
      <c r="H97" s="374">
        <f t="shared" si="15"/>
        <v>0</v>
      </c>
      <c r="I97" s="374">
        <f t="shared" si="16"/>
        <v>0</v>
      </c>
      <c r="J97" s="375">
        <f t="shared" si="17"/>
        <v>0</v>
      </c>
      <c r="K97" s="321"/>
      <c r="L97" s="361" t="s">
        <v>309</v>
      </c>
      <c r="M97" s="362" t="s">
        <v>310</v>
      </c>
      <c r="N97" s="363">
        <v>0</v>
      </c>
      <c r="O97" s="364">
        <v>0</v>
      </c>
      <c r="P97" s="364">
        <v>0</v>
      </c>
      <c r="Q97" s="364">
        <v>0</v>
      </c>
      <c r="R97" s="364">
        <v>0</v>
      </c>
      <c r="S97" s="364">
        <v>0</v>
      </c>
      <c r="T97" s="364">
        <v>0</v>
      </c>
      <c r="U97" s="364">
        <v>0</v>
      </c>
      <c r="V97" s="363">
        <v>0</v>
      </c>
      <c r="W97" s="363">
        <v>0</v>
      </c>
      <c r="X97" s="364">
        <v>0</v>
      </c>
      <c r="Y97" s="364">
        <v>0</v>
      </c>
      <c r="Z97" s="365">
        <v>0</v>
      </c>
      <c r="AA97" s="366">
        <v>0</v>
      </c>
      <c r="AB97" s="316"/>
      <c r="AC97" s="367">
        <v>0</v>
      </c>
      <c r="AD97" s="364">
        <v>0</v>
      </c>
      <c r="AE97" s="364">
        <v>0</v>
      </c>
      <c r="AF97" s="364">
        <v>0</v>
      </c>
      <c r="AG97" s="364">
        <v>0</v>
      </c>
      <c r="AH97" s="364">
        <v>0</v>
      </c>
      <c r="AI97" s="368">
        <v>0</v>
      </c>
      <c r="AJ97" s="369"/>
      <c r="AK97" s="370"/>
      <c r="AL97" s="313" t="s">
        <v>309</v>
      </c>
      <c r="AM97" s="314" t="s">
        <v>310</v>
      </c>
      <c r="AN97" s="315">
        <v>498485</v>
      </c>
      <c r="AO97" s="316">
        <v>208635</v>
      </c>
      <c r="AP97" s="316">
        <v>7722025</v>
      </c>
      <c r="AQ97" s="316">
        <v>38069384</v>
      </c>
      <c r="AR97" s="316">
        <v>0</v>
      </c>
      <c r="AS97" s="316">
        <v>0</v>
      </c>
      <c r="AT97" s="316">
        <v>0</v>
      </c>
      <c r="AU97" s="316">
        <v>0</v>
      </c>
      <c r="AV97" s="315">
        <v>46000044</v>
      </c>
      <c r="AW97" s="315">
        <v>46498529</v>
      </c>
      <c r="AX97" s="316">
        <v>979</v>
      </c>
      <c r="AY97" s="315">
        <v>979</v>
      </c>
      <c r="AZ97" s="315">
        <v>46001023</v>
      </c>
      <c r="BA97" s="316">
        <v>46499508</v>
      </c>
      <c r="BB97" s="317">
        <v>-4981</v>
      </c>
      <c r="BC97" s="316">
        <v>0</v>
      </c>
      <c r="BD97" s="316">
        <v>0</v>
      </c>
      <c r="BE97" s="315">
        <v>-4981</v>
      </c>
      <c r="BF97" s="315">
        <v>45996042</v>
      </c>
      <c r="BG97" s="316">
        <v>0</v>
      </c>
      <c r="BH97" s="371">
        <v>0</v>
      </c>
      <c r="BI97" s="319">
        <v>46494527</v>
      </c>
    </row>
    <row r="98" spans="1:61" s="288" customFormat="1" ht="12">
      <c r="A98" s="313" t="s">
        <v>311</v>
      </c>
      <c r="B98" s="314" t="s">
        <v>312</v>
      </c>
      <c r="C98" s="372">
        <f t="shared" si="10"/>
        <v>0</v>
      </c>
      <c r="D98" s="373">
        <f t="shared" si="11"/>
        <v>0</v>
      </c>
      <c r="E98" s="374">
        <f t="shared" si="12"/>
        <v>0</v>
      </c>
      <c r="F98" s="374">
        <f t="shared" si="13"/>
        <v>0</v>
      </c>
      <c r="G98" s="374">
        <f t="shared" si="14"/>
        <v>0</v>
      </c>
      <c r="H98" s="374">
        <f t="shared" si="15"/>
        <v>0</v>
      </c>
      <c r="I98" s="374">
        <f t="shared" si="16"/>
        <v>0</v>
      </c>
      <c r="J98" s="375">
        <f t="shared" si="17"/>
        <v>0</v>
      </c>
      <c r="K98" s="321"/>
      <c r="L98" s="361" t="s">
        <v>311</v>
      </c>
      <c r="M98" s="362" t="s">
        <v>312</v>
      </c>
      <c r="N98" s="363">
        <v>0</v>
      </c>
      <c r="O98" s="364">
        <v>0</v>
      </c>
      <c r="P98" s="364">
        <v>0</v>
      </c>
      <c r="Q98" s="364">
        <v>0</v>
      </c>
      <c r="R98" s="364">
        <v>0</v>
      </c>
      <c r="S98" s="364">
        <v>0</v>
      </c>
      <c r="T98" s="364">
        <v>0</v>
      </c>
      <c r="U98" s="364">
        <v>0</v>
      </c>
      <c r="V98" s="363">
        <v>0</v>
      </c>
      <c r="W98" s="363">
        <v>0</v>
      </c>
      <c r="X98" s="364">
        <v>0</v>
      </c>
      <c r="Y98" s="364">
        <v>0</v>
      </c>
      <c r="Z98" s="365">
        <v>0</v>
      </c>
      <c r="AA98" s="366">
        <v>0</v>
      </c>
      <c r="AB98" s="316"/>
      <c r="AC98" s="367">
        <v>0</v>
      </c>
      <c r="AD98" s="364">
        <v>0</v>
      </c>
      <c r="AE98" s="364">
        <v>0</v>
      </c>
      <c r="AF98" s="364">
        <v>0</v>
      </c>
      <c r="AG98" s="364">
        <v>0</v>
      </c>
      <c r="AH98" s="364">
        <v>0</v>
      </c>
      <c r="AI98" s="368">
        <v>0</v>
      </c>
      <c r="AJ98" s="369"/>
      <c r="AK98" s="370"/>
      <c r="AL98" s="313" t="s">
        <v>311</v>
      </c>
      <c r="AM98" s="314" t="s">
        <v>312</v>
      </c>
      <c r="AN98" s="315">
        <v>618427</v>
      </c>
      <c r="AO98" s="316">
        <v>189121</v>
      </c>
      <c r="AP98" s="316">
        <v>54684</v>
      </c>
      <c r="AQ98" s="316">
        <v>1123519</v>
      </c>
      <c r="AR98" s="316">
        <v>3923</v>
      </c>
      <c r="AS98" s="316">
        <v>0</v>
      </c>
      <c r="AT98" s="316">
        <v>0</v>
      </c>
      <c r="AU98" s="316">
        <v>0</v>
      </c>
      <c r="AV98" s="315">
        <v>1371247</v>
      </c>
      <c r="AW98" s="315">
        <v>1989674</v>
      </c>
      <c r="AX98" s="316">
        <v>0</v>
      </c>
      <c r="AY98" s="315">
        <v>0</v>
      </c>
      <c r="AZ98" s="315">
        <v>1371247</v>
      </c>
      <c r="BA98" s="316">
        <v>1989674</v>
      </c>
      <c r="BB98" s="317">
        <v>0</v>
      </c>
      <c r="BC98" s="316">
        <v>0</v>
      </c>
      <c r="BD98" s="316">
        <v>0</v>
      </c>
      <c r="BE98" s="315">
        <v>0</v>
      </c>
      <c r="BF98" s="315">
        <v>1371247</v>
      </c>
      <c r="BG98" s="316">
        <v>0</v>
      </c>
      <c r="BH98" s="371">
        <v>0</v>
      </c>
      <c r="BI98" s="319">
        <v>1989674</v>
      </c>
    </row>
    <row r="99" spans="1:61" s="288" customFormat="1" ht="12">
      <c r="A99" s="313" t="s">
        <v>313</v>
      </c>
      <c r="B99" s="314" t="s">
        <v>314</v>
      </c>
      <c r="C99" s="372">
        <f t="shared" si="10"/>
        <v>0</v>
      </c>
      <c r="D99" s="373">
        <f t="shared" si="11"/>
        <v>0</v>
      </c>
      <c r="E99" s="374">
        <f t="shared" si="12"/>
        <v>0</v>
      </c>
      <c r="F99" s="374">
        <f t="shared" si="13"/>
        <v>0</v>
      </c>
      <c r="G99" s="374">
        <f t="shared" si="14"/>
        <v>0</v>
      </c>
      <c r="H99" s="374">
        <f t="shared" si="15"/>
        <v>0</v>
      </c>
      <c r="I99" s="374">
        <f t="shared" si="16"/>
        <v>0</v>
      </c>
      <c r="J99" s="375">
        <f t="shared" si="17"/>
        <v>0</v>
      </c>
      <c r="K99" s="321"/>
      <c r="L99" s="361" t="s">
        <v>313</v>
      </c>
      <c r="M99" s="362" t="s">
        <v>314</v>
      </c>
      <c r="N99" s="363">
        <v>0</v>
      </c>
      <c r="O99" s="364">
        <v>0</v>
      </c>
      <c r="P99" s="364">
        <v>0</v>
      </c>
      <c r="Q99" s="364">
        <v>0</v>
      </c>
      <c r="R99" s="364">
        <v>0</v>
      </c>
      <c r="S99" s="364">
        <v>0</v>
      </c>
      <c r="T99" s="364">
        <v>0</v>
      </c>
      <c r="U99" s="364">
        <v>0</v>
      </c>
      <c r="V99" s="363">
        <v>0</v>
      </c>
      <c r="W99" s="363">
        <v>0</v>
      </c>
      <c r="X99" s="364">
        <v>0</v>
      </c>
      <c r="Y99" s="364">
        <v>0</v>
      </c>
      <c r="Z99" s="365">
        <v>0</v>
      </c>
      <c r="AA99" s="366">
        <v>0</v>
      </c>
      <c r="AB99" s="316"/>
      <c r="AC99" s="367">
        <v>0</v>
      </c>
      <c r="AD99" s="364">
        <v>0</v>
      </c>
      <c r="AE99" s="364">
        <v>0</v>
      </c>
      <c r="AF99" s="364">
        <v>0</v>
      </c>
      <c r="AG99" s="364">
        <v>0</v>
      </c>
      <c r="AH99" s="364">
        <v>0</v>
      </c>
      <c r="AI99" s="368">
        <v>0</v>
      </c>
      <c r="AJ99" s="369"/>
      <c r="AK99" s="370"/>
      <c r="AL99" s="313" t="s">
        <v>313</v>
      </c>
      <c r="AM99" s="314" t="s">
        <v>314</v>
      </c>
      <c r="AN99" s="315">
        <v>0</v>
      </c>
      <c r="AO99" s="316">
        <v>231686</v>
      </c>
      <c r="AP99" s="316">
        <v>6478084</v>
      </c>
      <c r="AQ99" s="316">
        <v>5129489</v>
      </c>
      <c r="AR99" s="316">
        <v>36221</v>
      </c>
      <c r="AS99" s="316">
        <v>0</v>
      </c>
      <c r="AT99" s="316">
        <v>0</v>
      </c>
      <c r="AU99" s="316">
        <v>0</v>
      </c>
      <c r="AV99" s="315">
        <v>11875480</v>
      </c>
      <c r="AW99" s="315">
        <v>11875480</v>
      </c>
      <c r="AX99" s="316">
        <v>0</v>
      </c>
      <c r="AY99" s="315">
        <v>0</v>
      </c>
      <c r="AZ99" s="315">
        <v>11875480</v>
      </c>
      <c r="BA99" s="316">
        <v>11875480</v>
      </c>
      <c r="BB99" s="317">
        <v>0</v>
      </c>
      <c r="BC99" s="316">
        <v>0</v>
      </c>
      <c r="BD99" s="316">
        <v>0</v>
      </c>
      <c r="BE99" s="315">
        <v>0</v>
      </c>
      <c r="BF99" s="315">
        <v>11875480</v>
      </c>
      <c r="BG99" s="316">
        <v>0</v>
      </c>
      <c r="BH99" s="371">
        <v>0</v>
      </c>
      <c r="BI99" s="319">
        <v>11875480</v>
      </c>
    </row>
    <row r="100" spans="1:61" s="288" customFormat="1" ht="12">
      <c r="A100" s="313" t="s">
        <v>315</v>
      </c>
      <c r="B100" s="314" t="s">
        <v>67</v>
      </c>
      <c r="C100" s="372">
        <f t="shared" si="10"/>
        <v>0</v>
      </c>
      <c r="D100" s="373">
        <f t="shared" si="11"/>
        <v>0</v>
      </c>
      <c r="E100" s="374">
        <f t="shared" si="12"/>
        <v>0</v>
      </c>
      <c r="F100" s="374">
        <f t="shared" si="13"/>
        <v>0</v>
      </c>
      <c r="G100" s="374">
        <f t="shared" si="14"/>
        <v>0</v>
      </c>
      <c r="H100" s="374">
        <f t="shared" si="15"/>
        <v>0</v>
      </c>
      <c r="I100" s="374">
        <f t="shared" si="16"/>
        <v>0</v>
      </c>
      <c r="J100" s="375">
        <f t="shared" si="17"/>
        <v>0</v>
      </c>
      <c r="K100" s="321"/>
      <c r="L100" s="361" t="s">
        <v>315</v>
      </c>
      <c r="M100" s="362" t="s">
        <v>67</v>
      </c>
      <c r="N100" s="363">
        <v>0</v>
      </c>
      <c r="O100" s="364">
        <v>0</v>
      </c>
      <c r="P100" s="364">
        <v>0</v>
      </c>
      <c r="Q100" s="364">
        <v>0</v>
      </c>
      <c r="R100" s="364">
        <v>0</v>
      </c>
      <c r="S100" s="364">
        <v>0</v>
      </c>
      <c r="T100" s="364">
        <v>0</v>
      </c>
      <c r="U100" s="364">
        <v>0</v>
      </c>
      <c r="V100" s="363">
        <v>0</v>
      </c>
      <c r="W100" s="363">
        <v>0</v>
      </c>
      <c r="X100" s="364">
        <v>0</v>
      </c>
      <c r="Y100" s="364">
        <v>0</v>
      </c>
      <c r="Z100" s="365">
        <v>0</v>
      </c>
      <c r="AA100" s="366">
        <v>0</v>
      </c>
      <c r="AB100" s="316"/>
      <c r="AC100" s="367">
        <v>0</v>
      </c>
      <c r="AD100" s="364">
        <v>0</v>
      </c>
      <c r="AE100" s="364">
        <v>0</v>
      </c>
      <c r="AF100" s="364">
        <v>0</v>
      </c>
      <c r="AG100" s="364">
        <v>0</v>
      </c>
      <c r="AH100" s="364">
        <v>0</v>
      </c>
      <c r="AI100" s="368">
        <v>0</v>
      </c>
      <c r="AJ100" s="369"/>
      <c r="AK100" s="370"/>
      <c r="AL100" s="313" t="s">
        <v>315</v>
      </c>
      <c r="AM100" s="314" t="s">
        <v>67</v>
      </c>
      <c r="AN100" s="315">
        <v>0</v>
      </c>
      <c r="AO100" s="316">
        <v>0</v>
      </c>
      <c r="AP100" s="316">
        <v>1151561</v>
      </c>
      <c r="AQ100" s="316">
        <v>10445652</v>
      </c>
      <c r="AR100" s="316">
        <v>0</v>
      </c>
      <c r="AS100" s="316">
        <v>0</v>
      </c>
      <c r="AT100" s="316">
        <v>0</v>
      </c>
      <c r="AU100" s="316">
        <v>0</v>
      </c>
      <c r="AV100" s="315">
        <v>11597213</v>
      </c>
      <c r="AW100" s="315">
        <v>11597213</v>
      </c>
      <c r="AX100" s="316">
        <v>0</v>
      </c>
      <c r="AY100" s="315">
        <v>0</v>
      </c>
      <c r="AZ100" s="315">
        <v>11597213</v>
      </c>
      <c r="BA100" s="316">
        <v>11597213</v>
      </c>
      <c r="BB100" s="317">
        <v>0</v>
      </c>
      <c r="BC100" s="316">
        <v>0</v>
      </c>
      <c r="BD100" s="316">
        <v>0</v>
      </c>
      <c r="BE100" s="315">
        <v>0</v>
      </c>
      <c r="BF100" s="315">
        <v>11597213</v>
      </c>
      <c r="BG100" s="316">
        <v>0</v>
      </c>
      <c r="BH100" s="371">
        <v>0</v>
      </c>
      <c r="BI100" s="319">
        <v>11597213</v>
      </c>
    </row>
    <row r="101" spans="1:61" s="288" customFormat="1" ht="12">
      <c r="A101" s="313" t="s">
        <v>316</v>
      </c>
      <c r="B101" s="314" t="s">
        <v>391</v>
      </c>
      <c r="C101" s="372">
        <f t="shared" si="10"/>
        <v>0</v>
      </c>
      <c r="D101" s="373">
        <f t="shared" si="11"/>
        <v>0</v>
      </c>
      <c r="E101" s="374">
        <f t="shared" si="12"/>
        <v>0</v>
      </c>
      <c r="F101" s="374">
        <f t="shared" si="13"/>
        <v>0</v>
      </c>
      <c r="G101" s="374">
        <f t="shared" si="14"/>
        <v>0</v>
      </c>
      <c r="H101" s="374">
        <f t="shared" si="15"/>
        <v>0</v>
      </c>
      <c r="I101" s="374">
        <f t="shared" si="16"/>
        <v>0</v>
      </c>
      <c r="J101" s="375">
        <f t="shared" si="17"/>
        <v>0</v>
      </c>
      <c r="K101" s="321"/>
      <c r="L101" s="384" t="s">
        <v>316</v>
      </c>
      <c r="M101" s="385" t="s">
        <v>391</v>
      </c>
      <c r="N101" s="386">
        <v>0</v>
      </c>
      <c r="O101" s="387">
        <v>0</v>
      </c>
      <c r="P101" s="387">
        <v>0</v>
      </c>
      <c r="Q101" s="387">
        <v>0</v>
      </c>
      <c r="R101" s="387">
        <v>0</v>
      </c>
      <c r="S101" s="387">
        <v>0</v>
      </c>
      <c r="T101" s="387">
        <v>0</v>
      </c>
      <c r="U101" s="387">
        <v>0</v>
      </c>
      <c r="V101" s="386">
        <v>0</v>
      </c>
      <c r="W101" s="386">
        <v>0</v>
      </c>
      <c r="X101" s="387">
        <v>0</v>
      </c>
      <c r="Y101" s="387">
        <v>0</v>
      </c>
      <c r="Z101" s="388">
        <v>0</v>
      </c>
      <c r="AA101" s="389">
        <v>0</v>
      </c>
      <c r="AB101" s="316"/>
      <c r="AC101" s="367">
        <v>0</v>
      </c>
      <c r="AD101" s="364">
        <v>0</v>
      </c>
      <c r="AE101" s="364">
        <v>0</v>
      </c>
      <c r="AF101" s="364">
        <v>0</v>
      </c>
      <c r="AG101" s="364">
        <v>0</v>
      </c>
      <c r="AH101" s="364">
        <v>0</v>
      </c>
      <c r="AI101" s="368">
        <v>0</v>
      </c>
      <c r="AJ101" s="369"/>
      <c r="AK101" s="370"/>
      <c r="AL101" s="330" t="s">
        <v>316</v>
      </c>
      <c r="AM101" s="331" t="s">
        <v>391</v>
      </c>
      <c r="AN101" s="332">
        <v>1149225</v>
      </c>
      <c r="AO101" s="333">
        <v>0</v>
      </c>
      <c r="AP101" s="333">
        <v>3708635</v>
      </c>
      <c r="AQ101" s="333">
        <v>0</v>
      </c>
      <c r="AR101" s="333">
        <v>0</v>
      </c>
      <c r="AS101" s="333">
        <v>0</v>
      </c>
      <c r="AT101" s="333">
        <v>0</v>
      </c>
      <c r="AU101" s="333">
        <v>0</v>
      </c>
      <c r="AV101" s="332">
        <v>3708635</v>
      </c>
      <c r="AW101" s="332">
        <v>4857860</v>
      </c>
      <c r="AX101" s="333">
        <v>18888</v>
      </c>
      <c r="AY101" s="332">
        <v>18888</v>
      </c>
      <c r="AZ101" s="332">
        <v>3727523</v>
      </c>
      <c r="BA101" s="333">
        <v>4876748</v>
      </c>
      <c r="BB101" s="334">
        <v>-102068</v>
      </c>
      <c r="BC101" s="333">
        <v>0</v>
      </c>
      <c r="BD101" s="333">
        <v>0</v>
      </c>
      <c r="BE101" s="332">
        <v>-102068</v>
      </c>
      <c r="BF101" s="332">
        <v>3625455</v>
      </c>
      <c r="BG101" s="333">
        <v>0</v>
      </c>
      <c r="BH101" s="390">
        <v>0</v>
      </c>
      <c r="BI101" s="335">
        <v>4774680</v>
      </c>
    </row>
    <row r="102" spans="1:61" s="288" customFormat="1" ht="12">
      <c r="A102" s="313" t="s">
        <v>317</v>
      </c>
      <c r="B102" s="314" t="s">
        <v>68</v>
      </c>
      <c r="C102" s="372">
        <f t="shared" si="10"/>
        <v>0</v>
      </c>
      <c r="D102" s="373">
        <f t="shared" si="11"/>
        <v>0</v>
      </c>
      <c r="E102" s="374">
        <f t="shared" si="12"/>
        <v>0</v>
      </c>
      <c r="F102" s="374">
        <f t="shared" si="13"/>
        <v>0</v>
      </c>
      <c r="G102" s="374">
        <f t="shared" si="14"/>
        <v>0</v>
      </c>
      <c r="H102" s="374">
        <f t="shared" si="15"/>
        <v>0</v>
      </c>
      <c r="I102" s="374">
        <f t="shared" si="16"/>
        <v>0</v>
      </c>
      <c r="J102" s="375">
        <f t="shared" si="17"/>
        <v>0</v>
      </c>
      <c r="K102" s="321"/>
      <c r="L102" s="361" t="s">
        <v>317</v>
      </c>
      <c r="M102" s="362" t="s">
        <v>68</v>
      </c>
      <c r="N102" s="363">
        <v>0</v>
      </c>
      <c r="O102" s="364">
        <v>0</v>
      </c>
      <c r="P102" s="364">
        <v>0</v>
      </c>
      <c r="Q102" s="364">
        <v>0</v>
      </c>
      <c r="R102" s="364">
        <v>0</v>
      </c>
      <c r="S102" s="364">
        <v>0</v>
      </c>
      <c r="T102" s="364">
        <v>0</v>
      </c>
      <c r="U102" s="364">
        <v>0</v>
      </c>
      <c r="V102" s="363">
        <v>0</v>
      </c>
      <c r="W102" s="363">
        <v>0</v>
      </c>
      <c r="X102" s="364">
        <v>0</v>
      </c>
      <c r="Y102" s="364">
        <v>0</v>
      </c>
      <c r="Z102" s="365">
        <v>0</v>
      </c>
      <c r="AA102" s="366">
        <v>0</v>
      </c>
      <c r="AB102" s="316"/>
      <c r="AC102" s="367">
        <v>0</v>
      </c>
      <c r="AD102" s="364">
        <v>0</v>
      </c>
      <c r="AE102" s="364">
        <v>0</v>
      </c>
      <c r="AF102" s="364">
        <v>0</v>
      </c>
      <c r="AG102" s="364">
        <v>0</v>
      </c>
      <c r="AH102" s="364">
        <v>0</v>
      </c>
      <c r="AI102" s="368">
        <v>0</v>
      </c>
      <c r="AJ102" s="369"/>
      <c r="AK102" s="370"/>
      <c r="AL102" s="313" t="s">
        <v>317</v>
      </c>
      <c r="AM102" s="314" t="s">
        <v>68</v>
      </c>
      <c r="AN102" s="315">
        <v>7248038</v>
      </c>
      <c r="AO102" s="316">
        <v>28646</v>
      </c>
      <c r="AP102" s="316">
        <v>399360</v>
      </c>
      <c r="AQ102" s="316">
        <v>0</v>
      </c>
      <c r="AR102" s="316">
        <v>0</v>
      </c>
      <c r="AS102" s="316">
        <v>0</v>
      </c>
      <c r="AT102" s="316">
        <v>0</v>
      </c>
      <c r="AU102" s="316">
        <v>0</v>
      </c>
      <c r="AV102" s="315">
        <v>428006</v>
      </c>
      <c r="AW102" s="315">
        <v>7676044</v>
      </c>
      <c r="AX102" s="316">
        <v>1280894</v>
      </c>
      <c r="AY102" s="315">
        <v>1280894</v>
      </c>
      <c r="AZ102" s="315">
        <v>1708900</v>
      </c>
      <c r="BA102" s="316">
        <v>8956938</v>
      </c>
      <c r="BB102" s="317">
        <v>-84098</v>
      </c>
      <c r="BC102" s="316">
        <v>0</v>
      </c>
      <c r="BD102" s="316">
        <v>0</v>
      </c>
      <c r="BE102" s="315">
        <v>-84098</v>
      </c>
      <c r="BF102" s="315">
        <v>1624802</v>
      </c>
      <c r="BG102" s="316">
        <v>0</v>
      </c>
      <c r="BH102" s="371">
        <v>0</v>
      </c>
      <c r="BI102" s="319">
        <v>8872840</v>
      </c>
    </row>
    <row r="103" spans="1:61" s="288" customFormat="1" ht="12">
      <c r="A103" s="313" t="s">
        <v>318</v>
      </c>
      <c r="B103" s="314" t="s">
        <v>184</v>
      </c>
      <c r="C103" s="372">
        <f t="shared" si="10"/>
        <v>0</v>
      </c>
      <c r="D103" s="373">
        <f t="shared" si="11"/>
        <v>0</v>
      </c>
      <c r="E103" s="374">
        <f t="shared" si="12"/>
        <v>0</v>
      </c>
      <c r="F103" s="374">
        <f t="shared" si="13"/>
        <v>0</v>
      </c>
      <c r="G103" s="374">
        <f t="shared" si="14"/>
        <v>0</v>
      </c>
      <c r="H103" s="374">
        <f t="shared" si="15"/>
        <v>0</v>
      </c>
      <c r="I103" s="374">
        <f t="shared" si="16"/>
        <v>0</v>
      </c>
      <c r="J103" s="375">
        <f t="shared" si="17"/>
        <v>0</v>
      </c>
      <c r="K103" s="321"/>
      <c r="L103" s="361" t="s">
        <v>318</v>
      </c>
      <c r="M103" s="362" t="s">
        <v>184</v>
      </c>
      <c r="N103" s="363">
        <v>0</v>
      </c>
      <c r="O103" s="364">
        <v>0</v>
      </c>
      <c r="P103" s="364">
        <v>0</v>
      </c>
      <c r="Q103" s="364">
        <v>0</v>
      </c>
      <c r="R103" s="364">
        <v>0</v>
      </c>
      <c r="S103" s="364">
        <v>0</v>
      </c>
      <c r="T103" s="364">
        <v>0</v>
      </c>
      <c r="U103" s="364">
        <v>0</v>
      </c>
      <c r="V103" s="363">
        <v>0</v>
      </c>
      <c r="W103" s="363">
        <v>0</v>
      </c>
      <c r="X103" s="364">
        <v>0</v>
      </c>
      <c r="Y103" s="364">
        <v>0</v>
      </c>
      <c r="Z103" s="365">
        <v>0</v>
      </c>
      <c r="AA103" s="366">
        <v>0</v>
      </c>
      <c r="AB103" s="316"/>
      <c r="AC103" s="367">
        <v>0</v>
      </c>
      <c r="AD103" s="364">
        <v>0</v>
      </c>
      <c r="AE103" s="364">
        <v>0</v>
      </c>
      <c r="AF103" s="364">
        <v>0</v>
      </c>
      <c r="AG103" s="364">
        <v>0</v>
      </c>
      <c r="AH103" s="364">
        <v>0</v>
      </c>
      <c r="AI103" s="368">
        <v>0</v>
      </c>
      <c r="AJ103" s="369"/>
      <c r="AK103" s="370"/>
      <c r="AL103" s="313" t="s">
        <v>318</v>
      </c>
      <c r="AM103" s="314" t="s">
        <v>184</v>
      </c>
      <c r="AN103" s="315">
        <v>9114094</v>
      </c>
      <c r="AO103" s="316">
        <v>0</v>
      </c>
      <c r="AP103" s="316">
        <v>4323</v>
      </c>
      <c r="AQ103" s="316">
        <v>0</v>
      </c>
      <c r="AR103" s="316">
        <v>0</v>
      </c>
      <c r="AS103" s="316">
        <v>0</v>
      </c>
      <c r="AT103" s="316">
        <v>0</v>
      </c>
      <c r="AU103" s="316">
        <v>0</v>
      </c>
      <c r="AV103" s="315">
        <v>4323</v>
      </c>
      <c r="AW103" s="315">
        <v>9118417</v>
      </c>
      <c r="AX103" s="316">
        <v>788537</v>
      </c>
      <c r="AY103" s="315">
        <v>788537</v>
      </c>
      <c r="AZ103" s="315">
        <v>792860</v>
      </c>
      <c r="BA103" s="316">
        <v>9906954</v>
      </c>
      <c r="BB103" s="317">
        <v>-1686190</v>
      </c>
      <c r="BC103" s="316">
        <v>0</v>
      </c>
      <c r="BD103" s="316">
        <v>0</v>
      </c>
      <c r="BE103" s="315">
        <v>-1686190</v>
      </c>
      <c r="BF103" s="315">
        <v>-893330</v>
      </c>
      <c r="BG103" s="316">
        <v>0</v>
      </c>
      <c r="BH103" s="371">
        <v>0</v>
      </c>
      <c r="BI103" s="319">
        <v>8220764</v>
      </c>
    </row>
    <row r="104" spans="1:61" s="288" customFormat="1" ht="12">
      <c r="A104" s="313" t="s">
        <v>319</v>
      </c>
      <c r="B104" s="314" t="s">
        <v>320</v>
      </c>
      <c r="C104" s="372">
        <f t="shared" si="10"/>
        <v>0</v>
      </c>
      <c r="D104" s="373">
        <f t="shared" si="11"/>
        <v>0</v>
      </c>
      <c r="E104" s="374">
        <f t="shared" si="12"/>
        <v>0</v>
      </c>
      <c r="F104" s="374">
        <f t="shared" si="13"/>
        <v>0</v>
      </c>
      <c r="G104" s="374">
        <f t="shared" si="14"/>
        <v>0</v>
      </c>
      <c r="H104" s="374">
        <f t="shared" si="15"/>
        <v>0</v>
      </c>
      <c r="I104" s="374">
        <f t="shared" si="16"/>
        <v>0</v>
      </c>
      <c r="J104" s="375">
        <f t="shared" si="17"/>
        <v>0</v>
      </c>
      <c r="K104" s="321"/>
      <c r="L104" s="361" t="s">
        <v>319</v>
      </c>
      <c r="M104" s="362" t="s">
        <v>320</v>
      </c>
      <c r="N104" s="363">
        <v>0</v>
      </c>
      <c r="O104" s="364">
        <v>0</v>
      </c>
      <c r="P104" s="364">
        <v>0</v>
      </c>
      <c r="Q104" s="364">
        <v>0</v>
      </c>
      <c r="R104" s="364">
        <v>0</v>
      </c>
      <c r="S104" s="364">
        <v>0</v>
      </c>
      <c r="T104" s="364">
        <v>0</v>
      </c>
      <c r="U104" s="364">
        <v>0</v>
      </c>
      <c r="V104" s="363">
        <v>0</v>
      </c>
      <c r="W104" s="363">
        <v>0</v>
      </c>
      <c r="X104" s="364">
        <v>0</v>
      </c>
      <c r="Y104" s="364">
        <v>0</v>
      </c>
      <c r="Z104" s="365">
        <v>0</v>
      </c>
      <c r="AA104" s="366">
        <v>0</v>
      </c>
      <c r="AB104" s="316"/>
      <c r="AC104" s="367">
        <v>0</v>
      </c>
      <c r="AD104" s="364">
        <v>0</v>
      </c>
      <c r="AE104" s="364">
        <v>0</v>
      </c>
      <c r="AF104" s="364">
        <v>0</v>
      </c>
      <c r="AG104" s="364">
        <v>0</v>
      </c>
      <c r="AH104" s="364">
        <v>0</v>
      </c>
      <c r="AI104" s="368">
        <v>0</v>
      </c>
      <c r="AJ104" s="369"/>
      <c r="AK104" s="370"/>
      <c r="AL104" s="313" t="s">
        <v>319</v>
      </c>
      <c r="AM104" s="314" t="s">
        <v>320</v>
      </c>
      <c r="AN104" s="315">
        <v>10260293</v>
      </c>
      <c r="AO104" s="316">
        <v>5678</v>
      </c>
      <c r="AP104" s="316">
        <v>2768270</v>
      </c>
      <c r="AQ104" s="316">
        <v>0</v>
      </c>
      <c r="AR104" s="316">
        <v>0</v>
      </c>
      <c r="AS104" s="316">
        <v>0</v>
      </c>
      <c r="AT104" s="316">
        <v>0</v>
      </c>
      <c r="AU104" s="316">
        <v>0</v>
      </c>
      <c r="AV104" s="315">
        <v>2773948</v>
      </c>
      <c r="AW104" s="315">
        <v>13034241</v>
      </c>
      <c r="AX104" s="316">
        <v>2785</v>
      </c>
      <c r="AY104" s="315">
        <v>2785</v>
      </c>
      <c r="AZ104" s="315">
        <v>2776733</v>
      </c>
      <c r="BA104" s="316">
        <v>13037026</v>
      </c>
      <c r="BB104" s="317">
        <v>-1241</v>
      </c>
      <c r="BC104" s="316">
        <v>0</v>
      </c>
      <c r="BD104" s="316">
        <v>0</v>
      </c>
      <c r="BE104" s="315">
        <v>-1241</v>
      </c>
      <c r="BF104" s="315">
        <v>2775492</v>
      </c>
      <c r="BG104" s="316">
        <v>0</v>
      </c>
      <c r="BH104" s="371">
        <v>0</v>
      </c>
      <c r="BI104" s="319">
        <v>13035785</v>
      </c>
    </row>
    <row r="105" spans="1:61" s="288" customFormat="1" ht="12">
      <c r="A105" s="313" t="s">
        <v>321</v>
      </c>
      <c r="B105" s="314" t="s">
        <v>69</v>
      </c>
      <c r="C105" s="372">
        <f t="shared" si="10"/>
        <v>0</v>
      </c>
      <c r="D105" s="373">
        <f t="shared" si="11"/>
        <v>0</v>
      </c>
      <c r="E105" s="374">
        <f t="shared" si="12"/>
        <v>0</v>
      </c>
      <c r="F105" s="374">
        <f t="shared" si="13"/>
        <v>0</v>
      </c>
      <c r="G105" s="374">
        <f t="shared" si="14"/>
        <v>0</v>
      </c>
      <c r="H105" s="374">
        <f t="shared" si="15"/>
        <v>0</v>
      </c>
      <c r="I105" s="374">
        <f t="shared" si="16"/>
        <v>0</v>
      </c>
      <c r="J105" s="375">
        <f t="shared" si="17"/>
        <v>0</v>
      </c>
      <c r="K105" s="321"/>
      <c r="L105" s="376" t="s">
        <v>321</v>
      </c>
      <c r="M105" s="377" t="s">
        <v>69</v>
      </c>
      <c r="N105" s="378">
        <v>0</v>
      </c>
      <c r="O105" s="379">
        <v>0</v>
      </c>
      <c r="P105" s="379">
        <v>0</v>
      </c>
      <c r="Q105" s="379">
        <v>0</v>
      </c>
      <c r="R105" s="379">
        <v>0</v>
      </c>
      <c r="S105" s="379">
        <v>0</v>
      </c>
      <c r="T105" s="379">
        <v>0</v>
      </c>
      <c r="U105" s="379">
        <v>0</v>
      </c>
      <c r="V105" s="378">
        <v>0</v>
      </c>
      <c r="W105" s="378">
        <v>0</v>
      </c>
      <c r="X105" s="379">
        <v>0</v>
      </c>
      <c r="Y105" s="379">
        <v>0</v>
      </c>
      <c r="Z105" s="380">
        <v>0</v>
      </c>
      <c r="AA105" s="381">
        <v>0</v>
      </c>
      <c r="AB105" s="316"/>
      <c r="AC105" s="367">
        <v>0</v>
      </c>
      <c r="AD105" s="364">
        <v>0</v>
      </c>
      <c r="AE105" s="364">
        <v>0</v>
      </c>
      <c r="AF105" s="364">
        <v>0</v>
      </c>
      <c r="AG105" s="364">
        <v>0</v>
      </c>
      <c r="AH105" s="364">
        <v>0</v>
      </c>
      <c r="AI105" s="368">
        <v>0</v>
      </c>
      <c r="AJ105" s="369"/>
      <c r="AK105" s="370"/>
      <c r="AL105" s="322" t="s">
        <v>321</v>
      </c>
      <c r="AM105" s="323" t="s">
        <v>69</v>
      </c>
      <c r="AN105" s="324">
        <v>51740595</v>
      </c>
      <c r="AO105" s="325">
        <v>44480</v>
      </c>
      <c r="AP105" s="325">
        <v>1010251</v>
      </c>
      <c r="AQ105" s="325">
        <v>8392</v>
      </c>
      <c r="AR105" s="325">
        <v>4481</v>
      </c>
      <c r="AS105" s="325">
        <v>202760</v>
      </c>
      <c r="AT105" s="325">
        <v>2091191</v>
      </c>
      <c r="AU105" s="325">
        <v>0</v>
      </c>
      <c r="AV105" s="324">
        <v>3361555</v>
      </c>
      <c r="AW105" s="324">
        <v>55102150</v>
      </c>
      <c r="AX105" s="325">
        <v>1657006</v>
      </c>
      <c r="AY105" s="324">
        <v>1657006</v>
      </c>
      <c r="AZ105" s="326">
        <v>5018561</v>
      </c>
      <c r="BA105" s="324">
        <v>56759156</v>
      </c>
      <c r="BB105" s="326">
        <v>-2320261</v>
      </c>
      <c r="BC105" s="325">
        <v>0</v>
      </c>
      <c r="BD105" s="325">
        <v>0</v>
      </c>
      <c r="BE105" s="324">
        <v>-2320261</v>
      </c>
      <c r="BF105" s="324">
        <v>2698300</v>
      </c>
      <c r="BG105" s="325">
        <v>0</v>
      </c>
      <c r="BH105" s="382">
        <v>0</v>
      </c>
      <c r="BI105" s="328">
        <v>54438895</v>
      </c>
    </row>
    <row r="106" spans="1:61" s="288" customFormat="1" ht="12">
      <c r="A106" s="313" t="s">
        <v>322</v>
      </c>
      <c r="B106" s="314" t="s">
        <v>185</v>
      </c>
      <c r="C106" s="372">
        <f t="shared" si="10"/>
        <v>0</v>
      </c>
      <c r="D106" s="373">
        <f t="shared" si="11"/>
        <v>0</v>
      </c>
      <c r="E106" s="374">
        <f t="shared" si="12"/>
        <v>0</v>
      </c>
      <c r="F106" s="374">
        <f t="shared" si="13"/>
        <v>0</v>
      </c>
      <c r="G106" s="374">
        <f t="shared" si="14"/>
        <v>0</v>
      </c>
      <c r="H106" s="374">
        <f t="shared" si="15"/>
        <v>0</v>
      </c>
      <c r="I106" s="374">
        <f t="shared" si="16"/>
        <v>0</v>
      </c>
      <c r="J106" s="375">
        <f t="shared" si="17"/>
        <v>0</v>
      </c>
      <c r="K106" s="321"/>
      <c r="L106" s="361" t="s">
        <v>322</v>
      </c>
      <c r="M106" s="362" t="s">
        <v>185</v>
      </c>
      <c r="N106" s="363">
        <v>0</v>
      </c>
      <c r="O106" s="364">
        <v>0</v>
      </c>
      <c r="P106" s="364">
        <v>0</v>
      </c>
      <c r="Q106" s="364">
        <v>0</v>
      </c>
      <c r="R106" s="364">
        <v>0</v>
      </c>
      <c r="S106" s="364">
        <v>0</v>
      </c>
      <c r="T106" s="364">
        <v>0</v>
      </c>
      <c r="U106" s="364">
        <v>0</v>
      </c>
      <c r="V106" s="363">
        <v>0</v>
      </c>
      <c r="W106" s="365">
        <v>0</v>
      </c>
      <c r="X106" s="388">
        <v>0</v>
      </c>
      <c r="Y106" s="387">
        <v>0</v>
      </c>
      <c r="Z106" s="388">
        <v>0</v>
      </c>
      <c r="AA106" s="366">
        <v>0</v>
      </c>
      <c r="AB106" s="316"/>
      <c r="AC106" s="367">
        <v>0</v>
      </c>
      <c r="AD106" s="364">
        <v>0</v>
      </c>
      <c r="AE106" s="364">
        <v>0</v>
      </c>
      <c r="AF106" s="364">
        <v>0</v>
      </c>
      <c r="AG106" s="364">
        <v>0</v>
      </c>
      <c r="AH106" s="364">
        <v>0</v>
      </c>
      <c r="AI106" s="368">
        <v>0</v>
      </c>
      <c r="AJ106" s="369"/>
      <c r="AK106" s="370"/>
      <c r="AL106" s="313" t="s">
        <v>322</v>
      </c>
      <c r="AM106" s="314" t="s">
        <v>185</v>
      </c>
      <c r="AN106" s="315">
        <v>3969</v>
      </c>
      <c r="AO106" s="316">
        <v>1068882</v>
      </c>
      <c r="AP106" s="316">
        <v>1991234</v>
      </c>
      <c r="AQ106" s="316">
        <v>0</v>
      </c>
      <c r="AR106" s="316">
        <v>0</v>
      </c>
      <c r="AS106" s="316">
        <v>0</v>
      </c>
      <c r="AT106" s="316">
        <v>0</v>
      </c>
      <c r="AU106" s="316">
        <v>0</v>
      </c>
      <c r="AV106" s="315">
        <v>3060116</v>
      </c>
      <c r="AW106" s="315">
        <v>3064085</v>
      </c>
      <c r="AX106" s="316">
        <v>327704</v>
      </c>
      <c r="AY106" s="315">
        <v>327704</v>
      </c>
      <c r="AZ106" s="317">
        <v>3387820</v>
      </c>
      <c r="BA106" s="315">
        <v>3391789</v>
      </c>
      <c r="BB106" s="317">
        <v>-159873</v>
      </c>
      <c r="BC106" s="316">
        <v>0</v>
      </c>
      <c r="BD106" s="316">
        <v>0</v>
      </c>
      <c r="BE106" s="315">
        <v>-159873</v>
      </c>
      <c r="BF106" s="315">
        <v>3227947</v>
      </c>
      <c r="BG106" s="316">
        <v>0</v>
      </c>
      <c r="BH106" s="371">
        <v>0</v>
      </c>
      <c r="BI106" s="319">
        <v>3231916</v>
      </c>
    </row>
    <row r="107" spans="1:61" s="288" customFormat="1" ht="12">
      <c r="A107" s="313" t="s">
        <v>323</v>
      </c>
      <c r="B107" s="314" t="s">
        <v>324</v>
      </c>
      <c r="C107" s="372">
        <f t="shared" si="10"/>
        <v>0</v>
      </c>
      <c r="D107" s="373">
        <f t="shared" si="11"/>
        <v>0</v>
      </c>
      <c r="E107" s="374">
        <f t="shared" si="12"/>
        <v>0</v>
      </c>
      <c r="F107" s="374">
        <f t="shared" si="13"/>
        <v>0</v>
      </c>
      <c r="G107" s="374">
        <f t="shared" si="14"/>
        <v>0</v>
      </c>
      <c r="H107" s="374">
        <f t="shared" si="15"/>
        <v>0</v>
      </c>
      <c r="I107" s="374">
        <f t="shared" si="16"/>
        <v>0</v>
      </c>
      <c r="J107" s="375">
        <f t="shared" si="17"/>
        <v>0</v>
      </c>
      <c r="K107" s="321"/>
      <c r="L107" s="361" t="s">
        <v>323</v>
      </c>
      <c r="M107" s="362" t="s">
        <v>324</v>
      </c>
      <c r="N107" s="363">
        <v>0</v>
      </c>
      <c r="O107" s="364">
        <v>0</v>
      </c>
      <c r="P107" s="364">
        <v>0</v>
      </c>
      <c r="Q107" s="364">
        <v>0</v>
      </c>
      <c r="R107" s="364">
        <v>0</v>
      </c>
      <c r="S107" s="364">
        <v>0</v>
      </c>
      <c r="T107" s="364">
        <v>0</v>
      </c>
      <c r="U107" s="364">
        <v>0</v>
      </c>
      <c r="V107" s="363">
        <v>0</v>
      </c>
      <c r="W107" s="365">
        <v>0</v>
      </c>
      <c r="X107" s="365">
        <v>0</v>
      </c>
      <c r="Y107" s="364">
        <v>0</v>
      </c>
      <c r="Z107" s="365">
        <v>0</v>
      </c>
      <c r="AA107" s="366">
        <v>0</v>
      </c>
      <c r="AB107" s="316"/>
      <c r="AC107" s="367">
        <v>0</v>
      </c>
      <c r="AD107" s="364">
        <v>0</v>
      </c>
      <c r="AE107" s="364">
        <v>0</v>
      </c>
      <c r="AF107" s="364">
        <v>0</v>
      </c>
      <c r="AG107" s="364">
        <v>0</v>
      </c>
      <c r="AH107" s="364">
        <v>0</v>
      </c>
      <c r="AI107" s="368">
        <v>0</v>
      </c>
      <c r="AJ107" s="369"/>
      <c r="AK107" s="370"/>
      <c r="AL107" s="313" t="s">
        <v>323</v>
      </c>
      <c r="AM107" s="314" t="s">
        <v>324</v>
      </c>
      <c r="AN107" s="315">
        <v>1197605</v>
      </c>
      <c r="AO107" s="316">
        <v>2960081</v>
      </c>
      <c r="AP107" s="316">
        <v>12391808</v>
      </c>
      <c r="AQ107" s="316">
        <v>0</v>
      </c>
      <c r="AR107" s="316">
        <v>0</v>
      </c>
      <c r="AS107" s="316">
        <v>0</v>
      </c>
      <c r="AT107" s="316">
        <v>0</v>
      </c>
      <c r="AU107" s="316">
        <v>0</v>
      </c>
      <c r="AV107" s="315">
        <v>15351889</v>
      </c>
      <c r="AW107" s="315">
        <v>16549494</v>
      </c>
      <c r="AX107" s="316">
        <v>258024</v>
      </c>
      <c r="AY107" s="315">
        <v>258024</v>
      </c>
      <c r="AZ107" s="317">
        <v>15609913</v>
      </c>
      <c r="BA107" s="315">
        <v>16807518</v>
      </c>
      <c r="BB107" s="317">
        <v>-119266</v>
      </c>
      <c r="BC107" s="316">
        <v>0</v>
      </c>
      <c r="BD107" s="316">
        <v>0</v>
      </c>
      <c r="BE107" s="315">
        <v>-119266</v>
      </c>
      <c r="BF107" s="315">
        <v>15490647</v>
      </c>
      <c r="BG107" s="316">
        <v>0</v>
      </c>
      <c r="BH107" s="371">
        <v>0</v>
      </c>
      <c r="BI107" s="319">
        <v>16688252</v>
      </c>
    </row>
    <row r="108" spans="1:61" s="288" customFormat="1" ht="12">
      <c r="A108" s="313" t="s">
        <v>325</v>
      </c>
      <c r="B108" s="314" t="s">
        <v>186</v>
      </c>
      <c r="C108" s="372">
        <f t="shared" si="10"/>
        <v>0</v>
      </c>
      <c r="D108" s="373">
        <f t="shared" si="11"/>
        <v>0</v>
      </c>
      <c r="E108" s="374">
        <f t="shared" si="12"/>
        <v>0</v>
      </c>
      <c r="F108" s="374">
        <f t="shared" si="13"/>
        <v>0</v>
      </c>
      <c r="G108" s="374">
        <f t="shared" si="14"/>
        <v>0</v>
      </c>
      <c r="H108" s="374">
        <f t="shared" si="15"/>
        <v>0</v>
      </c>
      <c r="I108" s="374">
        <f t="shared" si="16"/>
        <v>0</v>
      </c>
      <c r="J108" s="375">
        <f t="shared" si="17"/>
        <v>0</v>
      </c>
      <c r="K108" s="321"/>
      <c r="L108" s="361" t="s">
        <v>325</v>
      </c>
      <c r="M108" s="362" t="s">
        <v>186</v>
      </c>
      <c r="N108" s="363">
        <v>0</v>
      </c>
      <c r="O108" s="364">
        <v>0</v>
      </c>
      <c r="P108" s="364">
        <v>0</v>
      </c>
      <c r="Q108" s="364">
        <v>0</v>
      </c>
      <c r="R108" s="364">
        <v>0</v>
      </c>
      <c r="S108" s="364">
        <v>0</v>
      </c>
      <c r="T108" s="364">
        <v>0</v>
      </c>
      <c r="U108" s="364">
        <v>0</v>
      </c>
      <c r="V108" s="363">
        <v>0</v>
      </c>
      <c r="W108" s="365">
        <v>0</v>
      </c>
      <c r="X108" s="365">
        <v>0</v>
      </c>
      <c r="Y108" s="364">
        <v>0</v>
      </c>
      <c r="Z108" s="365">
        <v>0</v>
      </c>
      <c r="AA108" s="366">
        <v>0</v>
      </c>
      <c r="AB108" s="316"/>
      <c r="AC108" s="367">
        <v>0</v>
      </c>
      <c r="AD108" s="364">
        <v>0</v>
      </c>
      <c r="AE108" s="364">
        <v>0</v>
      </c>
      <c r="AF108" s="364">
        <v>0</v>
      </c>
      <c r="AG108" s="364">
        <v>0</v>
      </c>
      <c r="AH108" s="364">
        <v>0</v>
      </c>
      <c r="AI108" s="368">
        <v>0</v>
      </c>
      <c r="AJ108" s="369"/>
      <c r="AK108" s="370"/>
      <c r="AL108" s="313" t="s">
        <v>325</v>
      </c>
      <c r="AM108" s="314" t="s">
        <v>186</v>
      </c>
      <c r="AN108" s="315">
        <v>1116466</v>
      </c>
      <c r="AO108" s="316">
        <v>22428</v>
      </c>
      <c r="AP108" s="316">
        <v>3219951</v>
      </c>
      <c r="AQ108" s="316">
        <v>0</v>
      </c>
      <c r="AR108" s="316">
        <v>0</v>
      </c>
      <c r="AS108" s="316">
        <v>0</v>
      </c>
      <c r="AT108" s="316">
        <v>0</v>
      </c>
      <c r="AU108" s="316">
        <v>0</v>
      </c>
      <c r="AV108" s="315">
        <v>3242379</v>
      </c>
      <c r="AW108" s="315">
        <v>4358845</v>
      </c>
      <c r="AX108" s="316">
        <v>397</v>
      </c>
      <c r="AY108" s="315">
        <v>397</v>
      </c>
      <c r="AZ108" s="317">
        <v>3242776</v>
      </c>
      <c r="BA108" s="315">
        <v>4359242</v>
      </c>
      <c r="BB108" s="317">
        <v>-1267</v>
      </c>
      <c r="BC108" s="316">
        <v>0</v>
      </c>
      <c r="BD108" s="316">
        <v>0</v>
      </c>
      <c r="BE108" s="315">
        <v>-1267</v>
      </c>
      <c r="BF108" s="315">
        <v>3241509</v>
      </c>
      <c r="BG108" s="316">
        <v>0</v>
      </c>
      <c r="BH108" s="371">
        <v>0</v>
      </c>
      <c r="BI108" s="319">
        <v>4357975</v>
      </c>
    </row>
    <row r="109" spans="1:61" s="288" customFormat="1" ht="12">
      <c r="A109" s="313" t="s">
        <v>326</v>
      </c>
      <c r="B109" s="336" t="s">
        <v>70</v>
      </c>
      <c r="C109" s="372">
        <f t="shared" si="10"/>
        <v>0</v>
      </c>
      <c r="D109" s="373">
        <f t="shared" si="11"/>
        <v>0</v>
      </c>
      <c r="E109" s="374">
        <f t="shared" si="12"/>
        <v>0</v>
      </c>
      <c r="F109" s="374">
        <f t="shared" si="13"/>
        <v>0</v>
      </c>
      <c r="G109" s="374">
        <f t="shared" si="14"/>
        <v>0</v>
      </c>
      <c r="H109" s="374">
        <f t="shared" si="15"/>
        <v>0</v>
      </c>
      <c r="I109" s="374">
        <f t="shared" si="16"/>
        <v>0</v>
      </c>
      <c r="J109" s="375">
        <f t="shared" si="17"/>
        <v>0</v>
      </c>
      <c r="K109" s="321"/>
      <c r="L109" s="361" t="s">
        <v>326</v>
      </c>
      <c r="M109" s="362" t="s">
        <v>70</v>
      </c>
      <c r="N109" s="363">
        <v>0</v>
      </c>
      <c r="O109" s="364">
        <v>0</v>
      </c>
      <c r="P109" s="364">
        <v>0</v>
      </c>
      <c r="Q109" s="364">
        <v>0</v>
      </c>
      <c r="R109" s="364">
        <v>0</v>
      </c>
      <c r="S109" s="364">
        <v>0</v>
      </c>
      <c r="T109" s="364">
        <v>0</v>
      </c>
      <c r="U109" s="364">
        <v>0</v>
      </c>
      <c r="V109" s="363">
        <v>0</v>
      </c>
      <c r="W109" s="365">
        <v>0</v>
      </c>
      <c r="X109" s="365">
        <v>0</v>
      </c>
      <c r="Y109" s="364">
        <v>0</v>
      </c>
      <c r="Z109" s="365">
        <v>0</v>
      </c>
      <c r="AA109" s="366">
        <v>0</v>
      </c>
      <c r="AB109" s="316"/>
      <c r="AC109" s="367">
        <v>0</v>
      </c>
      <c r="AD109" s="364">
        <v>0</v>
      </c>
      <c r="AE109" s="364">
        <v>0</v>
      </c>
      <c r="AF109" s="364">
        <v>0</v>
      </c>
      <c r="AG109" s="364">
        <v>0</v>
      </c>
      <c r="AH109" s="364">
        <v>0</v>
      </c>
      <c r="AI109" s="368">
        <v>0</v>
      </c>
      <c r="AJ109" s="369"/>
      <c r="AK109" s="370"/>
      <c r="AL109" s="313" t="s">
        <v>326</v>
      </c>
      <c r="AM109" s="314" t="s">
        <v>70</v>
      </c>
      <c r="AN109" s="315">
        <v>999032</v>
      </c>
      <c r="AO109" s="316">
        <v>475680</v>
      </c>
      <c r="AP109" s="316">
        <v>6767864</v>
      </c>
      <c r="AQ109" s="316">
        <v>0</v>
      </c>
      <c r="AR109" s="316">
        <v>0</v>
      </c>
      <c r="AS109" s="316">
        <v>0</v>
      </c>
      <c r="AT109" s="316">
        <v>216745</v>
      </c>
      <c r="AU109" s="316">
        <v>0</v>
      </c>
      <c r="AV109" s="315">
        <v>7460289</v>
      </c>
      <c r="AW109" s="315">
        <v>8459321</v>
      </c>
      <c r="AX109" s="316">
        <v>118418</v>
      </c>
      <c r="AY109" s="315">
        <v>118418</v>
      </c>
      <c r="AZ109" s="317">
        <v>7578707</v>
      </c>
      <c r="BA109" s="315">
        <v>8577739</v>
      </c>
      <c r="BB109" s="317">
        <v>-103394</v>
      </c>
      <c r="BC109" s="316">
        <v>0</v>
      </c>
      <c r="BD109" s="316">
        <v>0</v>
      </c>
      <c r="BE109" s="315">
        <v>-103394</v>
      </c>
      <c r="BF109" s="315">
        <v>7475313</v>
      </c>
      <c r="BG109" s="316">
        <v>0</v>
      </c>
      <c r="BH109" s="371">
        <v>0</v>
      </c>
      <c r="BI109" s="319">
        <v>8474345</v>
      </c>
    </row>
    <row r="110" spans="1:61" s="288" customFormat="1" ht="12">
      <c r="A110" s="313" t="s">
        <v>702</v>
      </c>
      <c r="B110" s="336" t="s">
        <v>703</v>
      </c>
      <c r="C110" s="372">
        <f t="shared" si="10"/>
        <v>0</v>
      </c>
      <c r="D110" s="373">
        <f t="shared" si="11"/>
        <v>0</v>
      </c>
      <c r="E110" s="374">
        <f t="shared" si="12"/>
        <v>0</v>
      </c>
      <c r="F110" s="374">
        <f t="shared" si="13"/>
        <v>0</v>
      </c>
      <c r="G110" s="374">
        <f t="shared" si="14"/>
        <v>0</v>
      </c>
      <c r="H110" s="374">
        <f t="shared" si="15"/>
        <v>0</v>
      </c>
      <c r="I110" s="374">
        <f t="shared" si="16"/>
        <v>0</v>
      </c>
      <c r="J110" s="375">
        <f t="shared" si="17"/>
        <v>0</v>
      </c>
      <c r="K110" s="321"/>
      <c r="L110" s="376" t="s">
        <v>702</v>
      </c>
      <c r="M110" s="377" t="s">
        <v>703</v>
      </c>
      <c r="N110" s="378">
        <v>0</v>
      </c>
      <c r="O110" s="379">
        <v>0</v>
      </c>
      <c r="P110" s="379">
        <v>0</v>
      </c>
      <c r="Q110" s="379">
        <v>0</v>
      </c>
      <c r="R110" s="379">
        <v>0</v>
      </c>
      <c r="S110" s="379">
        <v>0</v>
      </c>
      <c r="T110" s="379">
        <v>0</v>
      </c>
      <c r="U110" s="379">
        <v>0</v>
      </c>
      <c r="V110" s="378">
        <v>0</v>
      </c>
      <c r="W110" s="380">
        <v>0</v>
      </c>
      <c r="X110" s="380">
        <v>0</v>
      </c>
      <c r="Y110" s="379">
        <v>0</v>
      </c>
      <c r="Z110" s="380">
        <v>0</v>
      </c>
      <c r="AA110" s="381">
        <v>0</v>
      </c>
      <c r="AB110" s="316"/>
      <c r="AC110" s="367">
        <v>0</v>
      </c>
      <c r="AD110" s="364">
        <v>0</v>
      </c>
      <c r="AE110" s="364">
        <v>0</v>
      </c>
      <c r="AF110" s="364">
        <v>0</v>
      </c>
      <c r="AG110" s="364">
        <v>0</v>
      </c>
      <c r="AH110" s="364">
        <v>0</v>
      </c>
      <c r="AI110" s="368">
        <v>0</v>
      </c>
      <c r="AJ110" s="369"/>
      <c r="AK110" s="370"/>
      <c r="AL110" s="322" t="s">
        <v>702</v>
      </c>
      <c r="AM110" s="323" t="s">
        <v>703</v>
      </c>
      <c r="AN110" s="324">
        <v>49650</v>
      </c>
      <c r="AO110" s="325">
        <v>0</v>
      </c>
      <c r="AP110" s="325">
        <v>487040</v>
      </c>
      <c r="AQ110" s="325">
        <v>0</v>
      </c>
      <c r="AR110" s="325">
        <v>0</v>
      </c>
      <c r="AS110" s="325">
        <v>0</v>
      </c>
      <c r="AT110" s="325">
        <v>0</v>
      </c>
      <c r="AU110" s="325">
        <v>0</v>
      </c>
      <c r="AV110" s="324">
        <v>487040</v>
      </c>
      <c r="AW110" s="326">
        <v>536690</v>
      </c>
      <c r="AX110" s="325">
        <v>0</v>
      </c>
      <c r="AY110" s="327">
        <v>0</v>
      </c>
      <c r="AZ110" s="326">
        <v>487040</v>
      </c>
      <c r="BA110" s="324">
        <v>536690</v>
      </c>
      <c r="BB110" s="326">
        <v>0</v>
      </c>
      <c r="BC110" s="325">
        <v>0</v>
      </c>
      <c r="BD110" s="325">
        <v>0</v>
      </c>
      <c r="BE110" s="324">
        <v>0</v>
      </c>
      <c r="BF110" s="324">
        <v>487040</v>
      </c>
      <c r="BG110" s="325">
        <v>0</v>
      </c>
      <c r="BH110" s="382">
        <v>0</v>
      </c>
      <c r="BI110" s="328">
        <v>536690</v>
      </c>
    </row>
    <row r="111" spans="1:61">
      <c r="A111" s="313" t="s">
        <v>327</v>
      </c>
      <c r="B111" s="336" t="s">
        <v>71</v>
      </c>
      <c r="C111" s="372">
        <f t="shared" si="10"/>
        <v>6.2593989526464649E-5</v>
      </c>
      <c r="D111" s="373">
        <f t="shared" si="11"/>
        <v>0</v>
      </c>
      <c r="E111" s="374">
        <f t="shared" si="12"/>
        <v>5.9598307408069609E-5</v>
      </c>
      <c r="F111" s="374">
        <f t="shared" si="13"/>
        <v>0</v>
      </c>
      <c r="G111" s="374">
        <f t="shared" si="14"/>
        <v>0</v>
      </c>
      <c r="H111" s="374">
        <f t="shared" si="15"/>
        <v>0</v>
      </c>
      <c r="I111" s="374">
        <f t="shared" si="16"/>
        <v>2.9956821183950334E-6</v>
      </c>
      <c r="J111" s="375">
        <f t="shared" si="17"/>
        <v>0</v>
      </c>
      <c r="K111" s="321"/>
      <c r="L111" s="361" t="s">
        <v>327</v>
      </c>
      <c r="M111" s="362" t="s">
        <v>71</v>
      </c>
      <c r="N111" s="363">
        <v>0</v>
      </c>
      <c r="O111" s="364">
        <v>0</v>
      </c>
      <c r="P111" s="364">
        <v>0</v>
      </c>
      <c r="Q111" s="364">
        <v>0</v>
      </c>
      <c r="R111" s="364">
        <v>0</v>
      </c>
      <c r="S111" s="364">
        <v>0</v>
      </c>
      <c r="T111" s="364">
        <v>0</v>
      </c>
      <c r="U111" s="364">
        <v>0</v>
      </c>
      <c r="V111" s="363">
        <v>0</v>
      </c>
      <c r="W111" s="363">
        <v>0</v>
      </c>
      <c r="X111" s="365">
        <v>397</v>
      </c>
      <c r="Y111" s="364">
        <v>397</v>
      </c>
      <c r="Z111" s="365">
        <v>397</v>
      </c>
      <c r="AA111" s="366">
        <v>397</v>
      </c>
      <c r="AB111" s="391"/>
      <c r="AC111" s="367">
        <v>0</v>
      </c>
      <c r="AD111" s="364">
        <v>378</v>
      </c>
      <c r="AE111" s="364">
        <v>0</v>
      </c>
      <c r="AF111" s="364">
        <v>0</v>
      </c>
      <c r="AG111" s="364">
        <v>0</v>
      </c>
      <c r="AH111" s="364">
        <v>19</v>
      </c>
      <c r="AI111" s="368">
        <v>0</v>
      </c>
      <c r="AJ111" s="369"/>
      <c r="AK111" s="370"/>
      <c r="AL111" s="313" t="s">
        <v>327</v>
      </c>
      <c r="AM111" s="314" t="s">
        <v>71</v>
      </c>
      <c r="AN111" s="315">
        <v>601191</v>
      </c>
      <c r="AO111" s="316">
        <v>211859</v>
      </c>
      <c r="AP111" s="316">
        <v>5474738</v>
      </c>
      <c r="AQ111" s="316">
        <v>0</v>
      </c>
      <c r="AR111" s="316">
        <v>0</v>
      </c>
      <c r="AS111" s="316">
        <v>0</v>
      </c>
      <c r="AT111" s="316">
        <v>0</v>
      </c>
      <c r="AU111" s="316">
        <v>0</v>
      </c>
      <c r="AV111" s="315">
        <v>5686597</v>
      </c>
      <c r="AW111" s="317">
        <v>6287788</v>
      </c>
      <c r="AX111" s="317">
        <v>54674</v>
      </c>
      <c r="AY111" s="318">
        <v>54674</v>
      </c>
      <c r="AZ111" s="317">
        <v>5741271</v>
      </c>
      <c r="BA111" s="315">
        <v>6342462</v>
      </c>
      <c r="BB111" s="317">
        <v>-49763</v>
      </c>
      <c r="BC111" s="316">
        <v>0</v>
      </c>
      <c r="BD111" s="316">
        <v>-1006</v>
      </c>
      <c r="BE111" s="315">
        <v>-50769</v>
      </c>
      <c r="BF111" s="315">
        <v>5690502</v>
      </c>
      <c r="BG111" s="316">
        <v>-963</v>
      </c>
      <c r="BH111" s="371">
        <v>-397</v>
      </c>
      <c r="BI111" s="319">
        <v>6290333</v>
      </c>
    </row>
    <row r="112" spans="1:61">
      <c r="A112" s="313" t="s">
        <v>328</v>
      </c>
      <c r="B112" s="392" t="s">
        <v>72</v>
      </c>
      <c r="C112" s="372">
        <f t="shared" si="10"/>
        <v>0</v>
      </c>
      <c r="D112" s="373">
        <f t="shared" si="11"/>
        <v>0</v>
      </c>
      <c r="E112" s="374">
        <f t="shared" si="12"/>
        <v>0</v>
      </c>
      <c r="F112" s="374">
        <f t="shared" si="13"/>
        <v>0</v>
      </c>
      <c r="G112" s="374">
        <f t="shared" si="14"/>
        <v>0</v>
      </c>
      <c r="H112" s="374">
        <f t="shared" si="15"/>
        <v>0</v>
      </c>
      <c r="I112" s="374">
        <f t="shared" si="16"/>
        <v>0</v>
      </c>
      <c r="J112" s="375">
        <f t="shared" si="17"/>
        <v>0</v>
      </c>
      <c r="K112" s="321"/>
      <c r="L112" s="361" t="s">
        <v>328</v>
      </c>
      <c r="M112" s="393" t="s">
        <v>72</v>
      </c>
      <c r="N112" s="363">
        <v>0</v>
      </c>
      <c r="O112" s="364">
        <v>0</v>
      </c>
      <c r="P112" s="364">
        <v>0</v>
      </c>
      <c r="Q112" s="364">
        <v>0</v>
      </c>
      <c r="R112" s="364">
        <v>0</v>
      </c>
      <c r="S112" s="364">
        <v>0</v>
      </c>
      <c r="T112" s="364">
        <v>0</v>
      </c>
      <c r="U112" s="364">
        <v>0</v>
      </c>
      <c r="V112" s="363">
        <v>0</v>
      </c>
      <c r="W112" s="363">
        <v>0</v>
      </c>
      <c r="X112" s="365">
        <v>0</v>
      </c>
      <c r="Y112" s="364">
        <v>0</v>
      </c>
      <c r="Z112" s="365">
        <v>0</v>
      </c>
      <c r="AA112" s="366">
        <v>0</v>
      </c>
      <c r="AB112" s="391"/>
      <c r="AC112" s="367">
        <v>0</v>
      </c>
      <c r="AD112" s="364">
        <v>0</v>
      </c>
      <c r="AE112" s="364">
        <v>0</v>
      </c>
      <c r="AF112" s="364">
        <v>0</v>
      </c>
      <c r="AG112" s="364">
        <v>0</v>
      </c>
      <c r="AH112" s="364">
        <v>0</v>
      </c>
      <c r="AI112" s="368">
        <v>0</v>
      </c>
      <c r="AJ112" s="369"/>
      <c r="AK112" s="370"/>
      <c r="AL112" s="313" t="s">
        <v>328</v>
      </c>
      <c r="AM112" s="314" t="s">
        <v>72</v>
      </c>
      <c r="AN112" s="315">
        <v>1482084</v>
      </c>
      <c r="AO112" s="316">
        <v>0</v>
      </c>
      <c r="AP112" s="316">
        <v>0</v>
      </c>
      <c r="AQ112" s="316">
        <v>0</v>
      </c>
      <c r="AR112" s="316">
        <v>0</v>
      </c>
      <c r="AS112" s="316">
        <v>0</v>
      </c>
      <c r="AT112" s="316">
        <v>0</v>
      </c>
      <c r="AU112" s="316">
        <v>0</v>
      </c>
      <c r="AV112" s="316">
        <v>0</v>
      </c>
      <c r="AW112" s="316">
        <v>1482084</v>
      </c>
      <c r="AX112" s="317">
        <v>0</v>
      </c>
      <c r="AY112" s="316">
        <v>0</v>
      </c>
      <c r="AZ112" s="316">
        <v>0</v>
      </c>
      <c r="BA112" s="315">
        <v>1482084</v>
      </c>
      <c r="BB112" s="317">
        <v>0</v>
      </c>
      <c r="BC112" s="316">
        <v>0</v>
      </c>
      <c r="BD112" s="316">
        <v>0</v>
      </c>
      <c r="BE112" s="315">
        <v>0</v>
      </c>
      <c r="BF112" s="315">
        <v>0</v>
      </c>
      <c r="BG112" s="316">
        <v>0</v>
      </c>
      <c r="BH112" s="371">
        <v>0</v>
      </c>
      <c r="BI112" s="319">
        <v>1482084</v>
      </c>
    </row>
    <row r="113" spans="1:61">
      <c r="A113" s="394" t="s">
        <v>329</v>
      </c>
      <c r="B113" s="395" t="s">
        <v>73</v>
      </c>
      <c r="C113" s="396">
        <f t="shared" si="10"/>
        <v>3.6043000647173973E-2</v>
      </c>
      <c r="D113" s="397">
        <f t="shared" si="11"/>
        <v>1.7530961821788415E-3</v>
      </c>
      <c r="E113" s="398">
        <f t="shared" si="12"/>
        <v>2.5709059719799354E-3</v>
      </c>
      <c r="F113" s="398">
        <f t="shared" si="13"/>
        <v>2.2783723890404013E-3</v>
      </c>
      <c r="G113" s="398">
        <f t="shared" si="14"/>
        <v>2.7392259428760547E-3</v>
      </c>
      <c r="H113" s="398">
        <f t="shared" si="15"/>
        <v>2.2632141177401881E-5</v>
      </c>
      <c r="I113" s="398">
        <f t="shared" si="16"/>
        <v>3.0180749753362292E-3</v>
      </c>
      <c r="J113" s="399">
        <f t="shared" si="17"/>
        <v>2.3660693044585106E-2</v>
      </c>
      <c r="K113" s="321"/>
      <c r="L113" s="352" t="s">
        <v>329</v>
      </c>
      <c r="M113" s="353" t="s">
        <v>73</v>
      </c>
      <c r="N113" s="654">
        <v>342264</v>
      </c>
      <c r="O113" s="655">
        <v>0</v>
      </c>
      <c r="P113" s="655">
        <v>136</v>
      </c>
      <c r="Q113" s="655">
        <v>0</v>
      </c>
      <c r="R113" s="655">
        <v>0</v>
      </c>
      <c r="S113" s="655">
        <v>0</v>
      </c>
      <c r="T113" s="655">
        <v>0</v>
      </c>
      <c r="U113" s="655">
        <v>0</v>
      </c>
      <c r="V113" s="654">
        <v>136</v>
      </c>
      <c r="W113" s="654">
        <v>342400</v>
      </c>
      <c r="X113" s="656">
        <v>0</v>
      </c>
      <c r="Y113" s="655">
        <v>0</v>
      </c>
      <c r="Z113" s="656">
        <v>136</v>
      </c>
      <c r="AA113" s="657">
        <v>342400</v>
      </c>
      <c r="AB113" s="391"/>
      <c r="AC113" s="658">
        <v>16654</v>
      </c>
      <c r="AD113" s="655">
        <v>24423</v>
      </c>
      <c r="AE113" s="655">
        <v>21644</v>
      </c>
      <c r="AF113" s="655">
        <v>26022</v>
      </c>
      <c r="AG113" s="655">
        <v>215</v>
      </c>
      <c r="AH113" s="655">
        <v>28671</v>
      </c>
      <c r="AI113" s="659">
        <v>224771</v>
      </c>
      <c r="AJ113" s="369"/>
      <c r="AK113" s="370"/>
      <c r="AL113" s="394" t="s">
        <v>329</v>
      </c>
      <c r="AM113" s="306" t="s">
        <v>73</v>
      </c>
      <c r="AN113" s="660">
        <v>5194309</v>
      </c>
      <c r="AO113" s="661">
        <v>0</v>
      </c>
      <c r="AP113" s="661">
        <v>2014</v>
      </c>
      <c r="AQ113" s="661">
        <v>0</v>
      </c>
      <c r="AR113" s="661">
        <v>0</v>
      </c>
      <c r="AS113" s="661">
        <v>0</v>
      </c>
      <c r="AT113" s="661">
        <v>0</v>
      </c>
      <c r="AU113" s="661">
        <v>0</v>
      </c>
      <c r="AV113" s="661">
        <v>2014</v>
      </c>
      <c r="AW113" s="661">
        <v>5196323</v>
      </c>
      <c r="AX113" s="662">
        <v>4303441</v>
      </c>
      <c r="AY113" s="661">
        <v>4303441</v>
      </c>
      <c r="AZ113" s="661">
        <v>4305455</v>
      </c>
      <c r="BA113" s="660">
        <v>9499764</v>
      </c>
      <c r="BB113" s="662">
        <v>-1158857</v>
      </c>
      <c r="BC113" s="661">
        <v>-1372</v>
      </c>
      <c r="BD113" s="661">
        <v>-112138</v>
      </c>
      <c r="BE113" s="660">
        <v>-1272367</v>
      </c>
      <c r="BF113" s="660">
        <v>3033088</v>
      </c>
      <c r="BG113" s="661">
        <v>-149652</v>
      </c>
      <c r="BH113" s="663">
        <v>-342400</v>
      </c>
      <c r="BI113" s="664">
        <v>7735345</v>
      </c>
    </row>
    <row r="114" spans="1:61">
      <c r="AN114" s="316"/>
      <c r="AO114" s="316"/>
      <c r="AP114" s="316"/>
      <c r="AQ114" s="316"/>
      <c r="AR114" s="316"/>
      <c r="AS114" s="316"/>
      <c r="AT114" s="316"/>
      <c r="AU114" s="316"/>
      <c r="AV114" s="316"/>
      <c r="AW114" s="316"/>
      <c r="AX114" s="316"/>
      <c r="AY114" s="316"/>
      <c r="AZ114" s="316"/>
      <c r="BA114" s="316"/>
      <c r="BB114" s="316"/>
      <c r="BC114" s="316"/>
      <c r="BD114" s="316"/>
      <c r="BE114" s="316"/>
      <c r="BF114" s="316"/>
      <c r="BG114" s="316"/>
      <c r="BH114" s="316"/>
      <c r="BI114" s="316"/>
    </row>
    <row r="115" spans="1:61">
      <c r="AN115" s="316"/>
      <c r="AO115" s="316"/>
      <c r="AP115" s="316"/>
      <c r="AQ115" s="316"/>
      <c r="AR115" s="316"/>
      <c r="AS115" s="316"/>
      <c r="AT115" s="316"/>
      <c r="AU115" s="316"/>
      <c r="AV115" s="316"/>
      <c r="AW115" s="316"/>
      <c r="AX115" s="316"/>
      <c r="AY115" s="316"/>
      <c r="AZ115" s="316"/>
      <c r="BA115" s="316"/>
      <c r="BB115" s="316"/>
      <c r="BC115" s="316"/>
      <c r="BD115" s="316"/>
      <c r="BE115" s="316"/>
      <c r="BF115" s="316"/>
      <c r="BG115" s="316"/>
      <c r="BH115" s="316"/>
      <c r="BI115" s="316"/>
    </row>
    <row r="116" spans="1:61">
      <c r="AN116" s="316"/>
      <c r="AO116" s="316"/>
      <c r="AP116" s="316"/>
      <c r="AQ116" s="316"/>
      <c r="AR116" s="316"/>
      <c r="AS116" s="316"/>
      <c r="AT116" s="316"/>
      <c r="AU116" s="316"/>
      <c r="AV116" s="316"/>
      <c r="AW116" s="316"/>
      <c r="AX116" s="316"/>
      <c r="AY116" s="316"/>
      <c r="AZ116" s="316"/>
      <c r="BA116" s="316"/>
      <c r="BB116" s="316"/>
      <c r="BC116" s="316"/>
      <c r="BD116" s="316"/>
      <c r="BE116" s="316"/>
      <c r="BF116" s="316"/>
      <c r="BG116" s="316"/>
      <c r="BH116" s="316"/>
      <c r="BI116" s="316"/>
    </row>
    <row r="117" spans="1:61">
      <c r="AN117" s="316"/>
      <c r="AO117" s="316"/>
      <c r="AP117" s="316"/>
      <c r="AQ117" s="316"/>
      <c r="AR117" s="316"/>
      <c r="AS117" s="316"/>
      <c r="AT117" s="316"/>
      <c r="AU117" s="316"/>
      <c r="AV117" s="316"/>
      <c r="AW117" s="316"/>
      <c r="AX117" s="316"/>
      <c r="AY117" s="316"/>
      <c r="AZ117" s="316"/>
      <c r="BA117" s="316"/>
      <c r="BB117" s="316"/>
      <c r="BC117" s="316"/>
      <c r="BD117" s="316"/>
      <c r="BE117" s="316"/>
      <c r="BF117" s="316"/>
      <c r="BG117" s="316"/>
      <c r="BH117" s="316"/>
      <c r="BI117" s="316"/>
    </row>
    <row r="118" spans="1:61">
      <c r="A118" s="289"/>
      <c r="B118" s="289"/>
      <c r="D118" s="289"/>
      <c r="E118" s="289"/>
      <c r="F118" s="289"/>
      <c r="G118" s="289"/>
      <c r="H118" s="289"/>
      <c r="I118" s="289"/>
      <c r="J118" s="289"/>
      <c r="L118" s="289"/>
      <c r="M118" s="289"/>
      <c r="AC118" s="289"/>
      <c r="AD118" s="289"/>
      <c r="AE118" s="289"/>
      <c r="AF118" s="289"/>
      <c r="AG118" s="289"/>
      <c r="AH118" s="289"/>
      <c r="AI118" s="289"/>
      <c r="AL118" s="289"/>
      <c r="AM118" s="289"/>
      <c r="AN118" s="316"/>
      <c r="AO118" s="316"/>
      <c r="AP118" s="316"/>
      <c r="AQ118" s="316"/>
      <c r="AR118" s="316"/>
      <c r="AS118" s="316"/>
      <c r="AT118" s="316"/>
      <c r="AU118" s="316"/>
      <c r="AV118" s="316"/>
      <c r="AW118" s="316"/>
      <c r="AX118" s="316"/>
      <c r="AY118" s="316"/>
      <c r="AZ118" s="316"/>
      <c r="BA118" s="316"/>
      <c r="BB118" s="316"/>
      <c r="BC118" s="316"/>
      <c r="BD118" s="316"/>
      <c r="BE118" s="316"/>
      <c r="BF118" s="316"/>
      <c r="BG118" s="316"/>
      <c r="BH118" s="316"/>
      <c r="BI118" s="316"/>
    </row>
    <row r="119" spans="1:61">
      <c r="A119" s="289"/>
      <c r="B119" s="289"/>
      <c r="D119" s="289"/>
      <c r="E119" s="289"/>
      <c r="F119" s="289"/>
      <c r="G119" s="289"/>
      <c r="H119" s="289"/>
      <c r="I119" s="289"/>
      <c r="J119" s="289"/>
      <c r="L119" s="289"/>
      <c r="M119" s="289"/>
      <c r="AC119" s="289"/>
      <c r="AD119" s="289"/>
      <c r="AE119" s="289"/>
      <c r="AF119" s="289"/>
      <c r="AG119" s="289"/>
      <c r="AH119" s="289"/>
      <c r="AI119" s="289"/>
      <c r="AL119" s="289"/>
      <c r="AM119" s="289"/>
      <c r="AN119" s="316"/>
      <c r="AO119" s="316"/>
      <c r="AP119" s="316"/>
      <c r="AQ119" s="316"/>
      <c r="AR119" s="316"/>
      <c r="AS119" s="316"/>
      <c r="AT119" s="316"/>
      <c r="AU119" s="316"/>
      <c r="AV119" s="316"/>
      <c r="AW119" s="316"/>
      <c r="AX119" s="316"/>
      <c r="AY119" s="316"/>
      <c r="AZ119" s="316"/>
      <c r="BA119" s="316"/>
      <c r="BB119" s="316"/>
      <c r="BC119" s="316"/>
      <c r="BD119" s="316"/>
      <c r="BE119" s="316"/>
      <c r="BF119" s="316"/>
      <c r="BG119" s="316"/>
      <c r="BH119" s="316"/>
      <c r="BI119" s="316"/>
    </row>
    <row r="120" spans="1:61">
      <c r="A120" s="289"/>
      <c r="B120" s="289"/>
      <c r="D120" s="289"/>
      <c r="E120" s="289"/>
      <c r="F120" s="289"/>
      <c r="G120" s="289"/>
      <c r="H120" s="289"/>
      <c r="I120" s="289"/>
      <c r="J120" s="289"/>
      <c r="L120" s="289"/>
      <c r="M120" s="289"/>
      <c r="AC120" s="289"/>
      <c r="AD120" s="289"/>
      <c r="AE120" s="289"/>
      <c r="AF120" s="289"/>
      <c r="AG120" s="289"/>
      <c r="AH120" s="289"/>
      <c r="AI120" s="289"/>
      <c r="AL120" s="289"/>
      <c r="AM120" s="289"/>
      <c r="AN120" s="316"/>
      <c r="AO120" s="316"/>
      <c r="AP120" s="316"/>
      <c r="AQ120" s="316"/>
      <c r="AR120" s="316"/>
      <c r="AS120" s="316"/>
      <c r="AT120" s="316"/>
      <c r="AU120" s="316"/>
      <c r="AV120" s="316"/>
      <c r="AW120" s="316"/>
      <c r="AX120" s="316"/>
      <c r="AY120" s="316"/>
      <c r="AZ120" s="316"/>
      <c r="BA120" s="316"/>
      <c r="BB120" s="316"/>
      <c r="BC120" s="316"/>
      <c r="BD120" s="316"/>
      <c r="BE120" s="316"/>
      <c r="BF120" s="316"/>
      <c r="BG120" s="316"/>
      <c r="BH120" s="316"/>
      <c r="BI120" s="316"/>
    </row>
    <row r="121" spans="1:61">
      <c r="A121" s="289"/>
      <c r="B121" s="289"/>
      <c r="D121" s="289"/>
      <c r="E121" s="289"/>
      <c r="F121" s="289"/>
      <c r="G121" s="289"/>
      <c r="H121" s="289"/>
      <c r="I121" s="289"/>
      <c r="J121" s="289"/>
      <c r="L121" s="289"/>
      <c r="M121" s="289"/>
      <c r="AC121" s="289"/>
      <c r="AD121" s="289"/>
      <c r="AE121" s="289"/>
      <c r="AF121" s="289"/>
      <c r="AG121" s="289"/>
      <c r="AH121" s="289"/>
      <c r="AI121" s="289"/>
      <c r="AL121" s="289"/>
      <c r="AM121" s="289"/>
      <c r="AN121" s="316"/>
      <c r="AO121" s="316"/>
      <c r="AP121" s="316"/>
      <c r="AQ121" s="316"/>
      <c r="AR121" s="316"/>
      <c r="AS121" s="316"/>
      <c r="AT121" s="316"/>
      <c r="AU121" s="316"/>
      <c r="AV121" s="316"/>
      <c r="AW121" s="316"/>
      <c r="AX121" s="316"/>
      <c r="AY121" s="316"/>
      <c r="AZ121" s="316"/>
      <c r="BA121" s="316"/>
      <c r="BB121" s="316"/>
      <c r="BC121" s="316"/>
      <c r="BD121" s="316"/>
      <c r="BE121" s="316"/>
      <c r="BF121" s="316"/>
      <c r="BG121" s="316"/>
      <c r="BH121" s="316"/>
      <c r="BI121" s="316"/>
    </row>
    <row r="122" spans="1:61">
      <c r="A122" s="289"/>
      <c r="B122" s="289"/>
      <c r="D122" s="289"/>
      <c r="E122" s="289"/>
      <c r="F122" s="289"/>
      <c r="G122" s="289"/>
      <c r="H122" s="289"/>
      <c r="I122" s="289"/>
      <c r="J122" s="289"/>
      <c r="L122" s="289"/>
      <c r="M122" s="289"/>
      <c r="AC122" s="289"/>
      <c r="AD122" s="289"/>
      <c r="AE122" s="289"/>
      <c r="AF122" s="289"/>
      <c r="AG122" s="289"/>
      <c r="AH122" s="289"/>
      <c r="AI122" s="289"/>
      <c r="AL122" s="289"/>
      <c r="AM122" s="289"/>
      <c r="AN122" s="316"/>
      <c r="AO122" s="316"/>
      <c r="AP122" s="316"/>
      <c r="AQ122" s="316"/>
      <c r="AR122" s="316"/>
      <c r="AS122" s="316"/>
      <c r="AT122" s="316"/>
      <c r="AU122" s="316"/>
      <c r="AV122" s="316"/>
      <c r="AW122" s="316"/>
      <c r="AX122" s="316"/>
      <c r="AY122" s="316"/>
      <c r="AZ122" s="316"/>
      <c r="BA122" s="316"/>
      <c r="BB122" s="316"/>
      <c r="BC122" s="316"/>
      <c r="BD122" s="316"/>
      <c r="BE122" s="316"/>
      <c r="BF122" s="316"/>
      <c r="BG122" s="316"/>
      <c r="BH122" s="316"/>
      <c r="BI122" s="316"/>
    </row>
    <row r="123" spans="1:61">
      <c r="A123" s="289"/>
      <c r="B123" s="289"/>
      <c r="D123" s="289"/>
      <c r="E123" s="289"/>
      <c r="F123" s="289"/>
      <c r="G123" s="289"/>
      <c r="H123" s="289"/>
      <c r="I123" s="289"/>
      <c r="J123" s="289"/>
      <c r="L123" s="289"/>
      <c r="M123" s="289"/>
      <c r="AC123" s="289"/>
      <c r="AD123" s="289"/>
      <c r="AE123" s="289"/>
      <c r="AF123" s="289"/>
      <c r="AG123" s="289"/>
      <c r="AH123" s="289"/>
      <c r="AI123" s="289"/>
      <c r="AL123" s="289"/>
      <c r="AM123" s="289"/>
      <c r="AN123" s="316"/>
      <c r="AO123" s="316"/>
      <c r="AP123" s="316"/>
      <c r="AQ123" s="316"/>
      <c r="AR123" s="316"/>
      <c r="AS123" s="316"/>
      <c r="AT123" s="316"/>
      <c r="AU123" s="316"/>
      <c r="AV123" s="316"/>
      <c r="AW123" s="316"/>
      <c r="AX123" s="316"/>
      <c r="AY123" s="316"/>
      <c r="AZ123" s="316"/>
      <c r="BA123" s="316"/>
      <c r="BB123" s="316"/>
      <c r="BC123" s="316"/>
      <c r="BD123" s="316"/>
      <c r="BE123" s="316"/>
      <c r="BF123" s="316"/>
      <c r="BG123" s="316"/>
      <c r="BH123" s="316"/>
      <c r="BI123" s="316"/>
    </row>
    <row r="124" spans="1:61">
      <c r="A124" s="289"/>
      <c r="B124" s="289"/>
      <c r="D124" s="289"/>
      <c r="E124" s="289"/>
      <c r="F124" s="289"/>
      <c r="G124" s="289"/>
      <c r="H124" s="289"/>
      <c r="I124" s="289"/>
      <c r="J124" s="289"/>
      <c r="L124" s="289"/>
      <c r="M124" s="289"/>
      <c r="AC124" s="289"/>
      <c r="AD124" s="289"/>
      <c r="AE124" s="289"/>
      <c r="AF124" s="289"/>
      <c r="AG124" s="289"/>
      <c r="AH124" s="289"/>
      <c r="AI124" s="289"/>
      <c r="AL124" s="289"/>
      <c r="AM124" s="289"/>
      <c r="AN124" s="316"/>
      <c r="AO124" s="316"/>
      <c r="AP124" s="316"/>
      <c r="AQ124" s="316"/>
      <c r="AR124" s="316"/>
      <c r="AS124" s="316"/>
      <c r="AT124" s="316"/>
      <c r="AU124" s="316"/>
      <c r="AV124" s="316"/>
      <c r="AW124" s="316"/>
      <c r="AX124" s="316"/>
      <c r="AY124" s="316"/>
      <c r="AZ124" s="316"/>
      <c r="BA124" s="316"/>
      <c r="BB124" s="316"/>
      <c r="BC124" s="316"/>
      <c r="BD124" s="316"/>
      <c r="BE124" s="316"/>
      <c r="BF124" s="316"/>
      <c r="BG124" s="316"/>
      <c r="BH124" s="316"/>
      <c r="BI124" s="316"/>
    </row>
    <row r="125" spans="1:61">
      <c r="A125" s="289"/>
      <c r="B125" s="289"/>
      <c r="D125" s="289"/>
      <c r="E125" s="289"/>
      <c r="F125" s="289"/>
      <c r="G125" s="289"/>
      <c r="H125" s="289"/>
      <c r="I125" s="289"/>
      <c r="J125" s="289"/>
      <c r="L125" s="289"/>
      <c r="M125" s="289"/>
      <c r="AC125" s="289"/>
      <c r="AD125" s="289"/>
      <c r="AE125" s="289"/>
      <c r="AF125" s="289"/>
      <c r="AG125" s="289"/>
      <c r="AH125" s="289"/>
      <c r="AI125" s="289"/>
      <c r="AL125" s="289"/>
      <c r="AM125" s="289"/>
      <c r="AN125" s="316"/>
      <c r="AO125" s="316"/>
      <c r="AP125" s="316"/>
      <c r="AQ125" s="316"/>
      <c r="AR125" s="316"/>
      <c r="AS125" s="316"/>
      <c r="AT125" s="316"/>
      <c r="AU125" s="316"/>
      <c r="AV125" s="316"/>
      <c r="AW125" s="316"/>
      <c r="AX125" s="316"/>
      <c r="AY125" s="316"/>
      <c r="AZ125" s="316"/>
      <c r="BA125" s="316"/>
      <c r="BB125" s="316"/>
      <c r="BC125" s="316"/>
      <c r="BD125" s="316"/>
      <c r="BE125" s="316"/>
      <c r="BF125" s="316"/>
      <c r="BG125" s="316"/>
      <c r="BH125" s="316"/>
      <c r="BI125" s="316"/>
    </row>
    <row r="126" spans="1:61">
      <c r="A126" s="289"/>
      <c r="B126" s="289"/>
      <c r="D126" s="289"/>
      <c r="E126" s="289"/>
      <c r="F126" s="289"/>
      <c r="G126" s="289"/>
      <c r="H126" s="289"/>
      <c r="I126" s="289"/>
      <c r="J126" s="289"/>
      <c r="L126" s="289"/>
      <c r="M126" s="289"/>
      <c r="AC126" s="289"/>
      <c r="AD126" s="289"/>
      <c r="AE126" s="289"/>
      <c r="AF126" s="289"/>
      <c r="AG126" s="289"/>
      <c r="AH126" s="289"/>
      <c r="AI126" s="289"/>
      <c r="AL126" s="289"/>
      <c r="AM126" s="289"/>
      <c r="AN126" s="316"/>
      <c r="AO126" s="316"/>
      <c r="AP126" s="316"/>
      <c r="AQ126" s="316"/>
      <c r="AR126" s="316"/>
      <c r="AS126" s="316"/>
      <c r="AT126" s="316"/>
      <c r="AU126" s="316"/>
      <c r="AV126" s="316"/>
      <c r="AW126" s="316"/>
      <c r="AX126" s="316"/>
      <c r="AY126" s="316"/>
      <c r="AZ126" s="316"/>
      <c r="BA126" s="316"/>
      <c r="BB126" s="316"/>
      <c r="BC126" s="316"/>
      <c r="BD126" s="316"/>
      <c r="BE126" s="316"/>
      <c r="BF126" s="316"/>
      <c r="BG126" s="316"/>
      <c r="BH126" s="316"/>
      <c r="BI126" s="316"/>
    </row>
    <row r="127" spans="1:61">
      <c r="A127" s="289"/>
      <c r="B127" s="289"/>
      <c r="D127" s="289"/>
      <c r="E127" s="289"/>
      <c r="F127" s="289"/>
      <c r="G127" s="289"/>
      <c r="H127" s="289"/>
      <c r="I127" s="289"/>
      <c r="J127" s="289"/>
      <c r="L127" s="289"/>
      <c r="M127" s="289"/>
      <c r="AC127" s="289"/>
      <c r="AD127" s="289"/>
      <c r="AE127" s="289"/>
      <c r="AF127" s="289"/>
      <c r="AG127" s="289"/>
      <c r="AH127" s="289"/>
      <c r="AI127" s="289"/>
      <c r="AL127" s="289"/>
      <c r="AM127" s="289"/>
      <c r="AN127" s="316"/>
      <c r="AO127" s="316"/>
      <c r="AP127" s="316"/>
      <c r="AQ127" s="316"/>
      <c r="AR127" s="316"/>
      <c r="AS127" s="316"/>
      <c r="AT127" s="316"/>
      <c r="AU127" s="316"/>
      <c r="AV127" s="316"/>
      <c r="AW127" s="316"/>
      <c r="AX127" s="316"/>
      <c r="AY127" s="316"/>
      <c r="AZ127" s="316"/>
      <c r="BA127" s="316"/>
      <c r="BB127" s="316"/>
      <c r="BC127" s="316"/>
      <c r="BD127" s="316"/>
      <c r="BE127" s="316"/>
      <c r="BF127" s="316"/>
      <c r="BG127" s="316"/>
      <c r="BH127" s="316"/>
      <c r="BI127" s="316"/>
    </row>
    <row r="128" spans="1:61">
      <c r="A128" s="289"/>
      <c r="B128" s="289"/>
      <c r="D128" s="289"/>
      <c r="E128" s="289"/>
      <c r="F128" s="289"/>
      <c r="G128" s="289"/>
      <c r="H128" s="289"/>
      <c r="I128" s="289"/>
      <c r="J128" s="289"/>
      <c r="L128" s="289"/>
      <c r="M128" s="289"/>
      <c r="AC128" s="289"/>
      <c r="AD128" s="289"/>
      <c r="AE128" s="289"/>
      <c r="AF128" s="289"/>
      <c r="AG128" s="289"/>
      <c r="AH128" s="289"/>
      <c r="AI128" s="289"/>
      <c r="AL128" s="289"/>
      <c r="AM128" s="289"/>
      <c r="AN128" s="316"/>
      <c r="AO128" s="316"/>
      <c r="AP128" s="316"/>
      <c r="AQ128" s="316"/>
      <c r="AR128" s="316"/>
      <c r="AS128" s="316"/>
      <c r="AT128" s="316"/>
      <c r="AU128" s="316"/>
      <c r="AV128" s="316"/>
      <c r="AW128" s="316"/>
      <c r="AX128" s="316"/>
      <c r="AY128" s="316"/>
      <c r="AZ128" s="316"/>
      <c r="BA128" s="316"/>
      <c r="BB128" s="316"/>
      <c r="BC128" s="316"/>
      <c r="BD128" s="316"/>
      <c r="BE128" s="316"/>
      <c r="BF128" s="316"/>
      <c r="BG128" s="316"/>
      <c r="BH128" s="316"/>
      <c r="BI128" s="316"/>
    </row>
    <row r="129" spans="1:61">
      <c r="A129" s="289"/>
      <c r="B129" s="289"/>
      <c r="D129" s="289"/>
      <c r="E129" s="289"/>
      <c r="F129" s="289"/>
      <c r="G129" s="289"/>
      <c r="H129" s="289"/>
      <c r="I129" s="289"/>
      <c r="J129" s="289"/>
      <c r="L129" s="289"/>
      <c r="M129" s="289"/>
      <c r="AC129" s="289"/>
      <c r="AD129" s="289"/>
      <c r="AE129" s="289"/>
      <c r="AF129" s="289"/>
      <c r="AG129" s="289"/>
      <c r="AH129" s="289"/>
      <c r="AI129" s="289"/>
      <c r="AL129" s="289"/>
      <c r="AM129" s="289"/>
      <c r="AN129" s="316"/>
      <c r="AO129" s="316"/>
      <c r="AP129" s="316"/>
      <c r="AQ129" s="316"/>
      <c r="AR129" s="316"/>
      <c r="AS129" s="316"/>
      <c r="AT129" s="316"/>
      <c r="AU129" s="316"/>
      <c r="AV129" s="316"/>
      <c r="AW129" s="316"/>
      <c r="AX129" s="316"/>
      <c r="AY129" s="316"/>
      <c r="AZ129" s="316"/>
      <c r="BA129" s="316"/>
      <c r="BB129" s="316"/>
      <c r="BC129" s="316"/>
      <c r="BD129" s="316"/>
      <c r="BE129" s="316"/>
      <c r="BF129" s="316"/>
      <c r="BG129" s="316"/>
      <c r="BH129" s="316"/>
      <c r="BI129" s="316"/>
    </row>
    <row r="130" spans="1:61">
      <c r="A130" s="289"/>
      <c r="B130" s="289"/>
      <c r="D130" s="289"/>
      <c r="E130" s="289"/>
      <c r="F130" s="289"/>
      <c r="G130" s="289"/>
      <c r="H130" s="289"/>
      <c r="I130" s="289"/>
      <c r="J130" s="289"/>
      <c r="L130" s="289"/>
      <c r="M130" s="289"/>
      <c r="AC130" s="289"/>
      <c r="AD130" s="289"/>
      <c r="AE130" s="289"/>
      <c r="AF130" s="289"/>
      <c r="AG130" s="289"/>
      <c r="AH130" s="289"/>
      <c r="AI130" s="289"/>
      <c r="AL130" s="289"/>
      <c r="AM130" s="289"/>
      <c r="AN130" s="316"/>
      <c r="AO130" s="316"/>
      <c r="AP130" s="316"/>
      <c r="AQ130" s="316"/>
      <c r="AR130" s="316"/>
      <c r="AS130" s="316"/>
      <c r="AT130" s="316"/>
      <c r="AU130" s="316"/>
      <c r="AV130" s="316"/>
      <c r="AW130" s="316"/>
      <c r="AX130" s="316"/>
      <c r="AY130" s="316"/>
      <c r="AZ130" s="316"/>
      <c r="BA130" s="316"/>
      <c r="BB130" s="316"/>
      <c r="BC130" s="316"/>
      <c r="BD130" s="316"/>
      <c r="BE130" s="316"/>
      <c r="BF130" s="316"/>
      <c r="BG130" s="316"/>
      <c r="BH130" s="316"/>
      <c r="BI130" s="316"/>
    </row>
    <row r="131" spans="1:61">
      <c r="A131" s="289"/>
      <c r="B131" s="289"/>
      <c r="D131" s="289"/>
      <c r="E131" s="289"/>
      <c r="F131" s="289"/>
      <c r="G131" s="289"/>
      <c r="H131" s="289"/>
      <c r="I131" s="289"/>
      <c r="J131" s="289"/>
      <c r="L131" s="289"/>
      <c r="M131" s="289"/>
      <c r="AC131" s="289"/>
      <c r="AD131" s="289"/>
      <c r="AE131" s="289"/>
      <c r="AF131" s="289"/>
      <c r="AG131" s="289"/>
      <c r="AH131" s="289"/>
      <c r="AI131" s="289"/>
      <c r="AL131" s="289"/>
      <c r="AM131" s="289"/>
      <c r="AN131" s="316"/>
      <c r="AO131" s="316"/>
      <c r="AP131" s="316"/>
      <c r="AQ131" s="316"/>
      <c r="AR131" s="316"/>
      <c r="AS131" s="316"/>
      <c r="AT131" s="316"/>
      <c r="AU131" s="316"/>
      <c r="AV131" s="316"/>
      <c r="AW131" s="316"/>
      <c r="AX131" s="316"/>
      <c r="AY131" s="316"/>
      <c r="AZ131" s="316"/>
      <c r="BA131" s="316"/>
      <c r="BB131" s="316"/>
      <c r="BC131" s="316"/>
      <c r="BD131" s="316"/>
      <c r="BE131" s="316"/>
      <c r="BF131" s="316"/>
      <c r="BG131" s="316"/>
      <c r="BH131" s="316"/>
      <c r="BI131" s="316"/>
    </row>
  </sheetData>
  <sheetProtection sheet="1" objects="1" scenarios="1"/>
  <phoneticPr fontId="6"/>
  <pageMargins left="0.23622047244094491" right="0.35433070866141736" top="0.19685039370078741" bottom="0.15748031496062992" header="0.15748031496062992" footer="0.15748031496062992"/>
  <pageSetup paperSize="8" scale="62" fitToWidth="5"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S53"/>
  <sheetViews>
    <sheetView view="pageBreakPreview" zoomScaleNormal="100" workbookViewId="0"/>
  </sheetViews>
  <sheetFormatPr defaultColWidth="9" defaultRowHeight="13.5"/>
  <cols>
    <col min="1" max="2" width="6.625" style="82" customWidth="1"/>
    <col min="3" max="3" width="8.625" style="82" customWidth="1"/>
    <col min="4" max="9" width="11.625" style="82" customWidth="1"/>
    <col min="10" max="10" width="3.625" style="1" customWidth="1"/>
    <col min="11" max="19" width="9" style="1"/>
    <col min="20" max="16384" width="9" style="82"/>
  </cols>
  <sheetData>
    <row r="1" spans="1:19">
      <c r="A1" s="583" t="s">
        <v>656</v>
      </c>
      <c r="B1" s="584"/>
    </row>
    <row r="3" spans="1:19" s="83" customFormat="1">
      <c r="A3" s="585" t="s">
        <v>193</v>
      </c>
      <c r="B3" s="585"/>
      <c r="C3" s="82"/>
      <c r="D3" s="82"/>
      <c r="E3" s="82"/>
      <c r="F3" s="82"/>
      <c r="G3" s="82"/>
      <c r="H3" s="82"/>
      <c r="I3" s="82"/>
      <c r="J3" s="1"/>
      <c r="K3" s="1"/>
      <c r="L3" s="1"/>
      <c r="M3" s="1"/>
      <c r="N3" s="1"/>
      <c r="O3" s="1"/>
      <c r="P3" s="1"/>
      <c r="Q3" s="1"/>
      <c r="R3" s="1"/>
      <c r="S3" s="1"/>
    </row>
    <row r="4" spans="1:19" s="83" customFormat="1" ht="12">
      <c r="A4" s="586"/>
      <c r="B4" s="587"/>
      <c r="C4" s="166" t="s">
        <v>145</v>
      </c>
      <c r="D4" s="167" t="s">
        <v>199</v>
      </c>
      <c r="E4" s="166" t="s">
        <v>200</v>
      </c>
      <c r="F4" s="166" t="s">
        <v>201</v>
      </c>
      <c r="G4" s="167" t="s">
        <v>202</v>
      </c>
      <c r="H4" s="166" t="s">
        <v>146</v>
      </c>
      <c r="I4" s="613" t="s">
        <v>147</v>
      </c>
      <c r="J4" s="1"/>
      <c r="K4" s="1"/>
      <c r="L4" s="1"/>
      <c r="M4" s="1"/>
      <c r="N4" s="1"/>
      <c r="O4" s="1"/>
      <c r="P4" s="1"/>
      <c r="Q4" s="1"/>
      <c r="R4" s="1"/>
      <c r="S4" s="1"/>
    </row>
    <row r="5" spans="1:19" s="83" customFormat="1" ht="12">
      <c r="A5" s="588"/>
      <c r="C5" s="168"/>
      <c r="D5" s="169" t="s">
        <v>376</v>
      </c>
      <c r="E5" s="168" t="s">
        <v>377</v>
      </c>
      <c r="F5" s="168" t="s">
        <v>378</v>
      </c>
      <c r="G5" s="169" t="s">
        <v>379</v>
      </c>
      <c r="H5" s="168" t="s">
        <v>380</v>
      </c>
      <c r="I5" s="614" t="s">
        <v>381</v>
      </c>
      <c r="J5" s="1"/>
      <c r="K5" s="1"/>
      <c r="L5" s="1"/>
      <c r="M5" s="1"/>
      <c r="N5" s="1"/>
      <c r="O5" s="1"/>
      <c r="P5" s="1"/>
      <c r="Q5" s="1"/>
      <c r="R5" s="1"/>
      <c r="S5" s="1"/>
    </row>
    <row r="6" spans="1:19">
      <c r="A6" s="589"/>
      <c r="B6" s="590"/>
      <c r="C6" s="164" t="s">
        <v>148</v>
      </c>
      <c r="D6" s="163" t="s">
        <v>149</v>
      </c>
      <c r="E6" s="164" t="s">
        <v>149</v>
      </c>
      <c r="F6" s="164" t="s">
        <v>149</v>
      </c>
      <c r="G6" s="163" t="s">
        <v>149</v>
      </c>
      <c r="H6" s="164" t="s">
        <v>97</v>
      </c>
      <c r="I6" s="163" t="s">
        <v>97</v>
      </c>
    </row>
    <row r="7" spans="1:19" hidden="1">
      <c r="A7" s="588" t="s">
        <v>662</v>
      </c>
      <c r="B7" s="83">
        <v>2015</v>
      </c>
      <c r="C7" s="159">
        <v>2.71</v>
      </c>
      <c r="D7" s="85">
        <v>469200</v>
      </c>
      <c r="E7" s="84">
        <v>381193</v>
      </c>
      <c r="F7" s="84">
        <v>276567</v>
      </c>
      <c r="G7" s="85">
        <v>88007</v>
      </c>
      <c r="H7" s="160">
        <f>F7/E7*100</f>
        <v>72.553011204298087</v>
      </c>
      <c r="I7" s="161">
        <f>F7/D7*100</f>
        <v>58.94437340153452</v>
      </c>
    </row>
    <row r="8" spans="1:19">
      <c r="A8" s="588" t="s">
        <v>657</v>
      </c>
      <c r="B8" s="83">
        <v>2016</v>
      </c>
      <c r="C8" s="159">
        <v>2.68</v>
      </c>
      <c r="D8" s="85">
        <v>461577</v>
      </c>
      <c r="E8" s="84">
        <v>376576</v>
      </c>
      <c r="F8" s="84">
        <v>268289</v>
      </c>
      <c r="G8" s="85">
        <v>85001</v>
      </c>
      <c r="H8" s="160">
        <f>F8/E8*100</f>
        <v>71.244317216179468</v>
      </c>
      <c r="I8" s="161">
        <f>F8/D8*100</f>
        <v>58.124429943433057</v>
      </c>
    </row>
    <row r="9" spans="1:19">
      <c r="A9" s="588" t="s">
        <v>382</v>
      </c>
      <c r="B9" s="83">
        <v>2017</v>
      </c>
      <c r="C9" s="159">
        <v>2.66</v>
      </c>
      <c r="D9" s="85">
        <v>469722</v>
      </c>
      <c r="E9" s="84">
        <v>382434</v>
      </c>
      <c r="F9" s="84">
        <v>271136</v>
      </c>
      <c r="G9" s="85">
        <v>87288</v>
      </c>
      <c r="H9" s="160">
        <f>F9/E9*100</f>
        <v>70.897462045738607</v>
      </c>
      <c r="I9" s="161">
        <f>F9/D9*100</f>
        <v>57.722652973460896</v>
      </c>
    </row>
    <row r="10" spans="1:19">
      <c r="A10" s="588" t="s">
        <v>383</v>
      </c>
      <c r="B10" s="83">
        <v>2018</v>
      </c>
      <c r="C10" s="159">
        <v>2.65</v>
      </c>
      <c r="D10" s="85">
        <v>492594</v>
      </c>
      <c r="E10" s="84">
        <v>400964</v>
      </c>
      <c r="F10" s="84">
        <v>275706</v>
      </c>
      <c r="G10" s="85">
        <v>91631</v>
      </c>
      <c r="H10" s="160">
        <f>F10/E10*100</f>
        <v>68.760786504524091</v>
      </c>
      <c r="I10" s="161">
        <f>F10/D10*100</f>
        <v>55.97023106249771</v>
      </c>
    </row>
    <row r="11" spans="1:19">
      <c r="A11" s="588" t="s">
        <v>658</v>
      </c>
      <c r="B11" s="83">
        <v>2019</v>
      </c>
      <c r="C11" s="159">
        <v>2.6</v>
      </c>
      <c r="D11" s="85">
        <v>512534</v>
      </c>
      <c r="E11" s="84">
        <v>416980</v>
      </c>
      <c r="F11" s="84">
        <v>280531</v>
      </c>
      <c r="G11" s="85">
        <v>95554</v>
      </c>
      <c r="H11" s="160">
        <f t="shared" ref="H11:H17" si="0">F11/E11*100</f>
        <v>67.276847810446554</v>
      </c>
      <c r="I11" s="161">
        <f t="shared" ref="I11:I17" si="1">F11/D11*100</f>
        <v>54.734124955612707</v>
      </c>
    </row>
    <row r="12" spans="1:19">
      <c r="A12" s="588" t="s">
        <v>659</v>
      </c>
      <c r="B12" s="83">
        <v>2020</v>
      </c>
      <c r="C12" s="159">
        <v>2.57</v>
      </c>
      <c r="D12" s="85">
        <v>529956</v>
      </c>
      <c r="E12" s="84">
        <v>431992</v>
      </c>
      <c r="F12" s="84">
        <v>262359</v>
      </c>
      <c r="G12" s="85">
        <v>97964</v>
      </c>
      <c r="H12" s="160">
        <f t="shared" si="0"/>
        <v>60.732374673605072</v>
      </c>
      <c r="I12" s="161">
        <f t="shared" si="1"/>
        <v>49.505808029345829</v>
      </c>
    </row>
    <row r="13" spans="1:19">
      <c r="A13" s="588" t="s">
        <v>663</v>
      </c>
      <c r="B13" s="83">
        <v>2021</v>
      </c>
      <c r="C13" s="159">
        <v>2.52</v>
      </c>
      <c r="D13" s="85">
        <v>522572</v>
      </c>
      <c r="E13" s="84">
        <v>426022</v>
      </c>
      <c r="F13" s="84">
        <v>263907</v>
      </c>
      <c r="G13" s="85">
        <v>96550</v>
      </c>
      <c r="H13" s="160">
        <f t="shared" si="0"/>
        <v>61.946800869438668</v>
      </c>
      <c r="I13" s="161">
        <f t="shared" si="1"/>
        <v>50.501557680090016</v>
      </c>
    </row>
    <row r="14" spans="1:19">
      <c r="A14" s="588" t="s">
        <v>660</v>
      </c>
      <c r="B14" s="83">
        <v>2022</v>
      </c>
      <c r="C14" s="159">
        <v>2.5</v>
      </c>
      <c r="D14" s="85">
        <v>535177</v>
      </c>
      <c r="E14" s="84">
        <v>435001</v>
      </c>
      <c r="F14" s="84">
        <v>273417</v>
      </c>
      <c r="G14" s="85">
        <v>100176</v>
      </c>
      <c r="H14" s="160">
        <f t="shared" si="0"/>
        <v>62.854338265889041</v>
      </c>
      <c r="I14" s="161">
        <f t="shared" si="1"/>
        <v>51.089078940238466</v>
      </c>
    </row>
    <row r="15" spans="1:19">
      <c r="A15" s="588" t="s">
        <v>664</v>
      </c>
      <c r="B15" s="83">
        <v>2023</v>
      </c>
      <c r="C15" s="159">
        <v>2.4700000000000002</v>
      </c>
      <c r="D15" s="85">
        <v>522334</v>
      </c>
      <c r="E15" s="84">
        <v>425967</v>
      </c>
      <c r="F15" s="84">
        <v>272285</v>
      </c>
      <c r="G15" s="85">
        <v>96367</v>
      </c>
      <c r="H15" s="160">
        <f t="shared" si="0"/>
        <v>63.921618341326912</v>
      </c>
      <c r="I15" s="161">
        <f t="shared" si="1"/>
        <v>52.128523128879223</v>
      </c>
    </row>
    <row r="16" spans="1:19">
      <c r="A16" s="588" t="s">
        <v>700</v>
      </c>
      <c r="B16" s="83">
        <v>2024</v>
      </c>
      <c r="C16" s="159">
        <v>2.4500000000000002</v>
      </c>
      <c r="D16" s="85">
        <v>542886</v>
      </c>
      <c r="E16" s="84">
        <v>446596</v>
      </c>
      <c r="F16" s="84">
        <v>275568</v>
      </c>
      <c r="G16" s="85">
        <v>96289</v>
      </c>
      <c r="H16" s="160">
        <f t="shared" si="0"/>
        <v>61.704090497899664</v>
      </c>
      <c r="I16" s="161">
        <f t="shared" si="1"/>
        <v>50.759828030194186</v>
      </c>
    </row>
    <row r="17" spans="1:19">
      <c r="A17" s="589" t="s">
        <v>727</v>
      </c>
      <c r="B17" s="591">
        <v>2025</v>
      </c>
      <c r="C17" s="592">
        <v>2.42</v>
      </c>
      <c r="D17" s="593">
        <v>559173</v>
      </c>
      <c r="E17" s="594">
        <v>454952</v>
      </c>
      <c r="F17" s="594">
        <v>291397</v>
      </c>
      <c r="G17" s="593">
        <v>104220</v>
      </c>
      <c r="H17" s="595">
        <f t="shared" si="0"/>
        <v>64.050053632031506</v>
      </c>
      <c r="I17" s="596">
        <f t="shared" si="1"/>
        <v>52.112137030936758</v>
      </c>
    </row>
    <row r="18" spans="1:19">
      <c r="A18" s="597" t="s">
        <v>661</v>
      </c>
      <c r="B18" s="598"/>
      <c r="C18" s="599">
        <f>ROUND(AVERAGE(C13:C17),2)</f>
        <v>2.4700000000000002</v>
      </c>
      <c r="D18" s="600">
        <f>ROUND(AVERAGE(D13:D17),2)</f>
        <v>536428.4</v>
      </c>
      <c r="E18" s="600">
        <f>ROUND(AVERAGE(E13:E17),2)</f>
        <v>437707.6</v>
      </c>
      <c r="F18" s="600">
        <f>ROUND(AVERAGE(F13:F17),2)</f>
        <v>275314.8</v>
      </c>
      <c r="G18" s="600">
        <f>ROUND(AVERAGE(G13:G17),2)</f>
        <v>98720.4</v>
      </c>
      <c r="H18" s="615">
        <f>F18/E18*100</f>
        <v>62.899250549910491</v>
      </c>
      <c r="I18" s="601">
        <f>F18/D18*100</f>
        <v>51.323680849112385</v>
      </c>
    </row>
    <row r="19" spans="1:19" s="83" customFormat="1">
      <c r="A19" s="82"/>
      <c r="B19" s="82"/>
      <c r="C19" s="82"/>
      <c r="D19" s="82"/>
      <c r="E19" s="82"/>
      <c r="F19" s="82"/>
      <c r="G19" s="602"/>
      <c r="H19" s="616"/>
      <c r="I19" s="82"/>
      <c r="J19" s="1"/>
      <c r="K19" s="1"/>
      <c r="L19" s="585"/>
      <c r="M19" s="82"/>
      <c r="N19" s="82"/>
      <c r="O19" s="82"/>
      <c r="P19" s="82"/>
      <c r="Q19" s="82"/>
      <c r="R19" s="82"/>
      <c r="S19" s="165"/>
    </row>
    <row r="20" spans="1:19" s="83" customFormat="1">
      <c r="A20" s="585" t="s">
        <v>195</v>
      </c>
      <c r="B20" s="82"/>
      <c r="C20" s="82"/>
      <c r="D20" s="82"/>
      <c r="E20" s="82"/>
      <c r="F20" s="82"/>
      <c r="G20" s="82"/>
      <c r="H20" s="82"/>
      <c r="I20" s="82"/>
      <c r="J20" s="1"/>
      <c r="K20"/>
      <c r="L20"/>
      <c r="M20"/>
      <c r="N20"/>
      <c r="O20"/>
      <c r="P20"/>
      <c r="Q20"/>
      <c r="R20"/>
      <c r="S20"/>
    </row>
    <row r="21" spans="1:19" s="83" customFormat="1">
      <c r="A21" s="586"/>
      <c r="B21" s="587"/>
      <c r="C21" s="166" t="s">
        <v>145</v>
      </c>
      <c r="D21" s="167" t="s">
        <v>199</v>
      </c>
      <c r="E21" s="166" t="s">
        <v>200</v>
      </c>
      <c r="F21" s="166" t="s">
        <v>201</v>
      </c>
      <c r="G21" s="167" t="s">
        <v>202</v>
      </c>
      <c r="H21" s="166" t="s">
        <v>146</v>
      </c>
      <c r="I21" s="613" t="s">
        <v>147</v>
      </c>
      <c r="J21" s="1"/>
      <c r="K21"/>
      <c r="L21"/>
      <c r="M21"/>
      <c r="N21"/>
      <c r="O21"/>
      <c r="P21"/>
      <c r="Q21"/>
      <c r="R21"/>
      <c r="S21"/>
    </row>
    <row r="22" spans="1:19">
      <c r="A22" s="588"/>
      <c r="B22" s="83"/>
      <c r="C22" s="168"/>
      <c r="D22" s="169" t="s">
        <v>376</v>
      </c>
      <c r="E22" s="168" t="s">
        <v>377</v>
      </c>
      <c r="F22" s="168" t="s">
        <v>378</v>
      </c>
      <c r="G22" s="169" t="s">
        <v>379</v>
      </c>
      <c r="H22" s="168" t="s">
        <v>380</v>
      </c>
      <c r="I22" s="614" t="s">
        <v>381</v>
      </c>
      <c r="K22"/>
      <c r="L22"/>
      <c r="M22"/>
      <c r="N22"/>
      <c r="O22"/>
      <c r="P22"/>
      <c r="Q22"/>
      <c r="R22"/>
      <c r="S22"/>
    </row>
    <row r="23" spans="1:19">
      <c r="A23" s="589"/>
      <c r="B23" s="590"/>
      <c r="C23" s="164" t="s">
        <v>148</v>
      </c>
      <c r="D23" s="163" t="s">
        <v>149</v>
      </c>
      <c r="E23" s="164" t="s">
        <v>149</v>
      </c>
      <c r="F23" s="164" t="s">
        <v>149</v>
      </c>
      <c r="G23" s="163" t="s">
        <v>149</v>
      </c>
      <c r="H23" s="164" t="s">
        <v>97</v>
      </c>
      <c r="I23" s="163" t="s">
        <v>97</v>
      </c>
      <c r="K23"/>
      <c r="L23"/>
      <c r="M23"/>
      <c r="N23"/>
      <c r="O23"/>
      <c r="P23"/>
      <c r="Q23"/>
      <c r="R23"/>
      <c r="S23"/>
    </row>
    <row r="24" spans="1:19" hidden="1">
      <c r="A24" s="588" t="s">
        <v>662</v>
      </c>
      <c r="B24" s="83">
        <v>2015</v>
      </c>
      <c r="C24" s="159">
        <v>2.81</v>
      </c>
      <c r="D24" s="85">
        <v>431493</v>
      </c>
      <c r="E24" s="84">
        <v>355004</v>
      </c>
      <c r="F24" s="84">
        <v>264423</v>
      </c>
      <c r="G24" s="85">
        <v>76489</v>
      </c>
      <c r="H24" s="160">
        <f>F24/E24*100</f>
        <v>74.484512850559426</v>
      </c>
      <c r="I24" s="161">
        <f>F24/D24*100</f>
        <v>61.280947778990623</v>
      </c>
      <c r="K24"/>
      <c r="L24"/>
      <c r="M24"/>
      <c r="N24"/>
      <c r="O24"/>
      <c r="P24"/>
      <c r="Q24"/>
      <c r="R24"/>
      <c r="S24"/>
    </row>
    <row r="25" spans="1:19">
      <c r="A25" s="588" t="s">
        <v>657</v>
      </c>
      <c r="B25" s="83">
        <v>2016</v>
      </c>
      <c r="C25" s="159">
        <v>2.77</v>
      </c>
      <c r="D25" s="85">
        <v>414766</v>
      </c>
      <c r="E25" s="84">
        <v>343235</v>
      </c>
      <c r="F25" s="84">
        <v>259042</v>
      </c>
      <c r="G25" s="85">
        <v>71531</v>
      </c>
      <c r="H25" s="160">
        <f>F25/E25*100</f>
        <v>75.47074162017276</v>
      </c>
      <c r="I25" s="161">
        <f>F25/D25*100</f>
        <v>62.454974612190973</v>
      </c>
      <c r="K25"/>
      <c r="L25"/>
      <c r="M25"/>
      <c r="N25"/>
      <c r="O25"/>
      <c r="P25"/>
      <c r="Q25"/>
      <c r="R25"/>
      <c r="S25"/>
    </row>
    <row r="26" spans="1:19">
      <c r="A26" s="588" t="s">
        <v>382</v>
      </c>
      <c r="B26" s="83">
        <v>2017</v>
      </c>
      <c r="C26" s="159">
        <v>2.76</v>
      </c>
      <c r="D26" s="85">
        <v>446231</v>
      </c>
      <c r="E26" s="84">
        <v>370337</v>
      </c>
      <c r="F26" s="84">
        <v>258249</v>
      </c>
      <c r="G26" s="85">
        <v>75894</v>
      </c>
      <c r="H26" s="160">
        <f>F26/E26*100</f>
        <v>69.733512989520349</v>
      </c>
      <c r="I26" s="161">
        <f>F26/D26*100</f>
        <v>57.873388446791004</v>
      </c>
      <c r="K26"/>
      <c r="L26"/>
      <c r="M26"/>
      <c r="N26"/>
      <c r="O26"/>
      <c r="P26"/>
      <c r="Q26"/>
      <c r="R26"/>
      <c r="S26"/>
    </row>
    <row r="27" spans="1:19">
      <c r="A27" s="588" t="s">
        <v>383</v>
      </c>
      <c r="B27" s="83">
        <v>2018</v>
      </c>
      <c r="C27" s="159">
        <v>2.73</v>
      </c>
      <c r="D27" s="85">
        <v>437607</v>
      </c>
      <c r="E27" s="84">
        <v>363005</v>
      </c>
      <c r="F27" s="84">
        <v>252533</v>
      </c>
      <c r="G27" s="85">
        <v>74602</v>
      </c>
      <c r="H27" s="160">
        <f>F27/E27*100</f>
        <v>69.567361331111144</v>
      </c>
      <c r="I27" s="161">
        <f>F27/D27*100</f>
        <v>57.707714913152664</v>
      </c>
      <c r="K27"/>
      <c r="L27"/>
      <c r="M27"/>
      <c r="N27"/>
      <c r="O27"/>
      <c r="P27"/>
      <c r="Q27"/>
      <c r="R27"/>
      <c r="S27"/>
    </row>
    <row r="28" spans="1:19">
      <c r="A28" s="588" t="s">
        <v>658</v>
      </c>
      <c r="B28" s="83">
        <v>2019</v>
      </c>
      <c r="C28" s="159">
        <v>2.74</v>
      </c>
      <c r="D28" s="85">
        <v>481400</v>
      </c>
      <c r="E28" s="84">
        <v>393129</v>
      </c>
      <c r="F28" s="84">
        <v>271165</v>
      </c>
      <c r="G28" s="85">
        <v>88271</v>
      </c>
      <c r="H28" s="160">
        <f t="shared" ref="H28:H31" si="2">F28/E28*100</f>
        <v>68.976086729801153</v>
      </c>
      <c r="I28" s="161">
        <f t="shared" ref="I28:I31" si="3">F28/D28*100</f>
        <v>56.328417116742834</v>
      </c>
      <c r="K28"/>
      <c r="L28"/>
      <c r="M28"/>
      <c r="N28"/>
      <c r="O28"/>
      <c r="P28"/>
      <c r="Q28"/>
      <c r="R28"/>
      <c r="S28"/>
    </row>
    <row r="29" spans="1:19">
      <c r="A29" s="588" t="s">
        <v>659</v>
      </c>
      <c r="B29" s="83">
        <v>2020</v>
      </c>
      <c r="C29" s="159">
        <v>2.77</v>
      </c>
      <c r="D29" s="85">
        <v>480154</v>
      </c>
      <c r="E29" s="84">
        <v>397582</v>
      </c>
      <c r="F29" s="84">
        <v>252051</v>
      </c>
      <c r="G29" s="85">
        <v>82572</v>
      </c>
      <c r="H29" s="160">
        <f t="shared" si="2"/>
        <v>63.39597869118824</v>
      </c>
      <c r="I29" s="161">
        <f t="shared" si="3"/>
        <v>52.493783244542378</v>
      </c>
      <c r="K29"/>
      <c r="L29"/>
      <c r="M29"/>
      <c r="N29"/>
      <c r="O29"/>
      <c r="P29"/>
      <c r="Q29"/>
      <c r="R29"/>
      <c r="S29"/>
    </row>
    <row r="30" spans="1:19" s="83" customFormat="1">
      <c r="A30" s="588" t="s">
        <v>663</v>
      </c>
      <c r="B30" s="83">
        <v>2021</v>
      </c>
      <c r="C30" s="159">
        <v>2.56</v>
      </c>
      <c r="D30" s="85">
        <v>462627</v>
      </c>
      <c r="E30" s="84">
        <v>384072</v>
      </c>
      <c r="F30" s="84">
        <v>236510</v>
      </c>
      <c r="G30" s="85">
        <v>78555</v>
      </c>
      <c r="H30" s="160">
        <f t="shared" si="2"/>
        <v>61.579599658397385</v>
      </c>
      <c r="I30" s="161">
        <f t="shared" si="3"/>
        <v>51.123259126683053</v>
      </c>
      <c r="J30" s="1"/>
      <c r="K30"/>
      <c r="L30"/>
      <c r="M30"/>
      <c r="N30"/>
      <c r="O30"/>
      <c r="P30"/>
      <c r="Q30"/>
      <c r="R30"/>
      <c r="S30"/>
    </row>
    <row r="31" spans="1:19" s="83" customFormat="1">
      <c r="A31" s="588" t="s">
        <v>660</v>
      </c>
      <c r="B31" s="83">
        <v>2022</v>
      </c>
      <c r="C31" s="159">
        <v>2.64</v>
      </c>
      <c r="D31" s="85">
        <v>497277</v>
      </c>
      <c r="E31" s="84">
        <v>413566</v>
      </c>
      <c r="F31" s="84">
        <v>260596</v>
      </c>
      <c r="G31" s="85">
        <v>83711</v>
      </c>
      <c r="H31" s="160">
        <f t="shared" si="2"/>
        <v>63.011949725074111</v>
      </c>
      <c r="I31" s="161">
        <f t="shared" si="3"/>
        <v>52.404595426693781</v>
      </c>
      <c r="J31" s="1"/>
      <c r="K31"/>
      <c r="L31"/>
      <c r="M31"/>
      <c r="N31"/>
      <c r="O31"/>
      <c r="P31"/>
      <c r="Q31"/>
      <c r="R31"/>
      <c r="S31"/>
    </row>
    <row r="32" spans="1:19" s="83" customFormat="1">
      <c r="A32" s="588" t="s">
        <v>664</v>
      </c>
      <c r="B32" s="83">
        <v>2023</v>
      </c>
      <c r="C32" s="159">
        <v>2.52</v>
      </c>
      <c r="D32" s="85">
        <v>488969</v>
      </c>
      <c r="E32" s="84">
        <v>406188</v>
      </c>
      <c r="F32" s="84">
        <v>260326</v>
      </c>
      <c r="G32" s="85">
        <v>82781</v>
      </c>
      <c r="H32" s="160">
        <f>F32/E32*100</f>
        <v>64.090027278009202</v>
      </c>
      <c r="I32" s="161">
        <f>F32/D32*100</f>
        <v>53.23977593671583</v>
      </c>
      <c r="J32" s="1"/>
      <c r="K32"/>
      <c r="L32"/>
      <c r="M32"/>
      <c r="N32"/>
      <c r="O32"/>
      <c r="P32"/>
      <c r="Q32"/>
      <c r="R32"/>
      <c r="S32"/>
    </row>
    <row r="33" spans="1:19">
      <c r="A33" s="588" t="s">
        <v>700</v>
      </c>
      <c r="B33" s="83">
        <v>2024</v>
      </c>
      <c r="C33" s="159">
        <v>2.54</v>
      </c>
      <c r="D33" s="85">
        <v>523072</v>
      </c>
      <c r="E33" s="84">
        <v>439086</v>
      </c>
      <c r="F33" s="84">
        <v>270511</v>
      </c>
      <c r="G33" s="85">
        <v>83986</v>
      </c>
      <c r="H33" s="160">
        <f t="shared" ref="H33" si="4">F33/E33*100</f>
        <v>61.607748823692852</v>
      </c>
      <c r="I33" s="161">
        <f t="shared" ref="I33" si="5">F33/D33*100</f>
        <v>51.715824972470323</v>
      </c>
    </row>
    <row r="34" spans="1:19">
      <c r="A34" s="589" t="s">
        <v>727</v>
      </c>
      <c r="B34" s="591">
        <v>2025</v>
      </c>
      <c r="C34" s="592">
        <v>2.34</v>
      </c>
      <c r="D34" s="593">
        <v>532395</v>
      </c>
      <c r="E34" s="594">
        <v>437718</v>
      </c>
      <c r="F34" s="594">
        <v>278784</v>
      </c>
      <c r="G34" s="593">
        <v>94678</v>
      </c>
      <c r="H34" s="595">
        <f t="shared" ref="H34" si="6">F34/E34*100</f>
        <v>63.690321165682015</v>
      </c>
      <c r="I34" s="596">
        <f t="shared" ref="I34" si="7">F34/D34*100</f>
        <v>52.364128137942686</v>
      </c>
      <c r="K34"/>
      <c r="L34"/>
      <c r="M34"/>
      <c r="N34"/>
      <c r="O34"/>
      <c r="P34"/>
      <c r="Q34"/>
      <c r="R34"/>
      <c r="S34"/>
    </row>
    <row r="35" spans="1:19">
      <c r="A35" s="597" t="s">
        <v>661</v>
      </c>
      <c r="B35" s="598"/>
      <c r="C35" s="599">
        <f>ROUND(AVERAGE(C30:C34),2)</f>
        <v>2.52</v>
      </c>
      <c r="D35" s="600">
        <f>ROUND(AVERAGE(D30:D34),2)</f>
        <v>500868</v>
      </c>
      <c r="E35" s="600">
        <f>ROUND(AVERAGE(E30:E34),2)</f>
        <v>416126</v>
      </c>
      <c r="F35" s="600">
        <f>ROUND(AVERAGE(F30:F34),2)</f>
        <v>261345.4</v>
      </c>
      <c r="G35" s="600">
        <f>ROUND(AVERAGE(G30:G34),2)</f>
        <v>84742.2</v>
      </c>
      <c r="H35" s="615">
        <f>F35/E35*100</f>
        <v>62.804390977732702</v>
      </c>
      <c r="I35" s="601">
        <f>F35/D35*100</f>
        <v>52.178498127251096</v>
      </c>
      <c r="K35"/>
      <c r="L35"/>
      <c r="M35"/>
      <c r="N35"/>
      <c r="O35"/>
      <c r="P35"/>
      <c r="Q35"/>
      <c r="R35"/>
      <c r="S35"/>
    </row>
    <row r="36" spans="1:19">
      <c r="G36" s="602"/>
      <c r="H36" s="616"/>
      <c r="K36"/>
      <c r="L36"/>
      <c r="M36"/>
      <c r="N36"/>
      <c r="O36"/>
      <c r="P36"/>
      <c r="Q36"/>
      <c r="R36"/>
      <c r="S36"/>
    </row>
    <row r="37" spans="1:19">
      <c r="A37" s="585" t="s">
        <v>194</v>
      </c>
      <c r="K37"/>
      <c r="L37"/>
      <c r="M37"/>
      <c r="N37"/>
      <c r="O37"/>
      <c r="P37"/>
      <c r="Q37"/>
      <c r="R37"/>
      <c r="S37"/>
    </row>
    <row r="38" spans="1:19">
      <c r="A38" s="586"/>
      <c r="B38" s="587"/>
      <c r="C38" s="166" t="s">
        <v>145</v>
      </c>
      <c r="D38" s="167" t="s">
        <v>199</v>
      </c>
      <c r="E38" s="166" t="s">
        <v>200</v>
      </c>
      <c r="F38" s="166" t="s">
        <v>201</v>
      </c>
      <c r="G38" s="167" t="s">
        <v>202</v>
      </c>
      <c r="H38" s="166" t="s">
        <v>146</v>
      </c>
      <c r="I38" s="613" t="s">
        <v>147</v>
      </c>
      <c r="K38"/>
      <c r="L38"/>
      <c r="M38"/>
      <c r="N38"/>
      <c r="O38"/>
      <c r="P38"/>
      <c r="Q38"/>
      <c r="R38"/>
      <c r="S38"/>
    </row>
    <row r="39" spans="1:19">
      <c r="A39" s="588"/>
      <c r="B39" s="83"/>
      <c r="C39" s="168"/>
      <c r="D39" s="169" t="s">
        <v>376</v>
      </c>
      <c r="E39" s="168" t="s">
        <v>377</v>
      </c>
      <c r="F39" s="168" t="s">
        <v>378</v>
      </c>
      <c r="G39" s="169" t="s">
        <v>379</v>
      </c>
      <c r="H39" s="168" t="s">
        <v>380</v>
      </c>
      <c r="I39" s="614" t="s">
        <v>381</v>
      </c>
      <c r="K39"/>
      <c r="L39"/>
      <c r="M39"/>
      <c r="N39"/>
      <c r="O39"/>
      <c r="P39"/>
      <c r="Q39"/>
      <c r="R39"/>
      <c r="S39"/>
    </row>
    <row r="40" spans="1:19" ht="27" customHeight="1">
      <c r="A40" s="589"/>
      <c r="B40" s="590"/>
      <c r="C40" s="164" t="s">
        <v>148</v>
      </c>
      <c r="D40" s="163" t="s">
        <v>149</v>
      </c>
      <c r="E40" s="164" t="s">
        <v>149</v>
      </c>
      <c r="F40" s="164" t="s">
        <v>149</v>
      </c>
      <c r="G40" s="163" t="s">
        <v>149</v>
      </c>
      <c r="H40" s="164" t="s">
        <v>97</v>
      </c>
      <c r="I40" s="163" t="s">
        <v>97</v>
      </c>
      <c r="K40"/>
      <c r="L40"/>
      <c r="M40"/>
      <c r="N40"/>
      <c r="O40"/>
      <c r="P40"/>
      <c r="Q40"/>
      <c r="R40"/>
      <c r="S40"/>
    </row>
    <row r="41" spans="1:19" ht="13.5" hidden="1" customHeight="1">
      <c r="A41" s="588" t="s">
        <v>662</v>
      </c>
      <c r="B41" s="83">
        <v>2015</v>
      </c>
      <c r="C41" s="159">
        <v>2.93</v>
      </c>
      <c r="D41" s="85">
        <v>486196</v>
      </c>
      <c r="E41" s="84">
        <v>396136</v>
      </c>
      <c r="F41" s="84">
        <v>303981</v>
      </c>
      <c r="G41" s="85">
        <v>90060</v>
      </c>
      <c r="H41" s="160">
        <f>F41/E41*100</f>
        <v>76.736524829856407</v>
      </c>
      <c r="I41" s="161">
        <f>F41/D41*100</f>
        <v>62.522316102970819</v>
      </c>
    </row>
    <row r="42" spans="1:19">
      <c r="A42" s="588" t="s">
        <v>657</v>
      </c>
      <c r="B42" s="83">
        <v>2016</v>
      </c>
      <c r="C42" s="159">
        <v>2.31</v>
      </c>
      <c r="D42" s="85">
        <v>471780</v>
      </c>
      <c r="E42" s="84">
        <v>383617</v>
      </c>
      <c r="F42" s="84">
        <v>303472</v>
      </c>
      <c r="G42" s="85">
        <v>88162</v>
      </c>
      <c r="H42" s="160">
        <f>F42/E42*100</f>
        <v>79.108068724795828</v>
      </c>
      <c r="I42" s="161">
        <f>F42/D42*100</f>
        <v>64.324897197846454</v>
      </c>
    </row>
    <row r="43" spans="1:19">
      <c r="A43" s="588" t="s">
        <v>382</v>
      </c>
      <c r="B43" s="83">
        <v>2017</v>
      </c>
      <c r="C43" s="159">
        <v>2.63</v>
      </c>
      <c r="D43" s="85">
        <v>512036</v>
      </c>
      <c r="E43" s="84">
        <v>409939</v>
      </c>
      <c r="F43" s="84">
        <v>293883</v>
      </c>
      <c r="G43" s="85">
        <v>102097</v>
      </c>
      <c r="H43" s="160">
        <f>F43/E43*100</f>
        <v>71.689446478622429</v>
      </c>
      <c r="I43" s="161">
        <f>F43/D43*100</f>
        <v>57.394987852416627</v>
      </c>
    </row>
    <row r="44" spans="1:19">
      <c r="A44" s="588" t="s">
        <v>383</v>
      </c>
      <c r="B44" s="83">
        <v>2018</v>
      </c>
      <c r="C44" s="159">
        <v>2.37</v>
      </c>
      <c r="D44" s="85">
        <v>462453</v>
      </c>
      <c r="E44" s="84">
        <v>388239</v>
      </c>
      <c r="F44" s="84">
        <v>265624</v>
      </c>
      <c r="G44" s="85">
        <v>74215</v>
      </c>
      <c r="H44" s="160">
        <f>F44/E44*100</f>
        <v>68.417649952735303</v>
      </c>
      <c r="I44" s="161">
        <f>F44/D44*100</f>
        <v>57.438053164321566</v>
      </c>
    </row>
    <row r="45" spans="1:19">
      <c r="A45" s="588" t="s">
        <v>658</v>
      </c>
      <c r="B45" s="83">
        <v>2019</v>
      </c>
      <c r="C45" s="159">
        <v>2.36</v>
      </c>
      <c r="D45" s="85">
        <v>435984</v>
      </c>
      <c r="E45" s="84">
        <v>358204</v>
      </c>
      <c r="F45" s="84">
        <v>253719</v>
      </c>
      <c r="G45" s="85">
        <v>77781</v>
      </c>
      <c r="H45" s="160">
        <f t="shared" ref="H45:H47" si="8">F45/E45*100</f>
        <v>70.830867326998032</v>
      </c>
      <c r="I45" s="161">
        <f t="shared" ref="I45:I48" si="9">F45/D45*100</f>
        <v>58.194566773092596</v>
      </c>
    </row>
    <row r="46" spans="1:19">
      <c r="A46" s="588" t="s">
        <v>659</v>
      </c>
      <c r="B46" s="83">
        <v>2020</v>
      </c>
      <c r="C46" s="159">
        <v>2.66</v>
      </c>
      <c r="D46" s="85">
        <v>585543</v>
      </c>
      <c r="E46" s="84">
        <v>465855</v>
      </c>
      <c r="F46" s="84">
        <v>286256</v>
      </c>
      <c r="G46" s="85">
        <v>119688</v>
      </c>
      <c r="H46" s="160">
        <f t="shared" si="8"/>
        <v>61.447446093741618</v>
      </c>
      <c r="I46" s="161">
        <f t="shared" si="9"/>
        <v>48.887272155930475</v>
      </c>
    </row>
    <row r="47" spans="1:19" ht="13.5" customHeight="1">
      <c r="A47" s="588" t="s">
        <v>663</v>
      </c>
      <c r="B47" s="83">
        <v>2021</v>
      </c>
      <c r="C47" s="159">
        <v>2.46</v>
      </c>
      <c r="D47" s="85">
        <v>515720</v>
      </c>
      <c r="E47" s="84">
        <v>419015</v>
      </c>
      <c r="F47" s="84">
        <v>281545</v>
      </c>
      <c r="G47" s="85">
        <v>96704</v>
      </c>
      <c r="H47" s="160">
        <f t="shared" si="8"/>
        <v>67.192105294559852</v>
      </c>
      <c r="I47" s="161">
        <f t="shared" si="9"/>
        <v>54.59260839215078</v>
      </c>
    </row>
    <row r="48" spans="1:19">
      <c r="A48" s="588" t="s">
        <v>660</v>
      </c>
      <c r="B48" s="83">
        <v>2022</v>
      </c>
      <c r="C48" s="159">
        <v>2.5</v>
      </c>
      <c r="D48" s="85">
        <v>515845</v>
      </c>
      <c r="E48" s="84">
        <v>423068</v>
      </c>
      <c r="F48" s="84">
        <v>250202</v>
      </c>
      <c r="G48" s="85">
        <v>92778</v>
      </c>
      <c r="H48" s="160">
        <f>F48/E48*100</f>
        <v>59.139901859748313</v>
      </c>
      <c r="I48" s="161">
        <f t="shared" si="9"/>
        <v>48.503329488509145</v>
      </c>
    </row>
    <row r="49" spans="1:9">
      <c r="A49" s="588" t="s">
        <v>664</v>
      </c>
      <c r="B49" s="83">
        <v>2023</v>
      </c>
      <c r="C49" s="159">
        <v>2.25</v>
      </c>
      <c r="D49" s="85">
        <v>487784</v>
      </c>
      <c r="E49" s="84">
        <v>404043</v>
      </c>
      <c r="F49" s="84">
        <v>257493</v>
      </c>
      <c r="G49" s="85">
        <v>83741</v>
      </c>
      <c r="H49" s="160">
        <f>F49/E49*100</f>
        <v>63.729108040480838</v>
      </c>
      <c r="I49" s="161">
        <f>F49/D49*100</f>
        <v>52.788324340281768</v>
      </c>
    </row>
    <row r="50" spans="1:9">
      <c r="A50" s="588" t="s">
        <v>700</v>
      </c>
      <c r="B50" s="83">
        <v>2024</v>
      </c>
      <c r="C50" s="159">
        <v>2.37</v>
      </c>
      <c r="D50" s="85">
        <v>527052</v>
      </c>
      <c r="E50" s="84">
        <v>433818</v>
      </c>
      <c r="F50" s="84">
        <v>273263</v>
      </c>
      <c r="G50" s="85">
        <v>93234</v>
      </c>
      <c r="H50" s="160">
        <f t="shared" ref="H50" si="10">F50/E50*100</f>
        <v>62.990240146789667</v>
      </c>
      <c r="I50" s="161">
        <f t="shared" ref="I50" si="11">F50/D50*100</f>
        <v>51.847445792824999</v>
      </c>
    </row>
    <row r="51" spans="1:9">
      <c r="A51" s="589" t="s">
        <v>727</v>
      </c>
      <c r="B51" s="591">
        <v>2025</v>
      </c>
      <c r="C51" s="592">
        <v>2.0699999999999998</v>
      </c>
      <c r="D51" s="593">
        <v>517597</v>
      </c>
      <c r="E51" s="594">
        <v>423164</v>
      </c>
      <c r="F51" s="594">
        <v>266119</v>
      </c>
      <c r="G51" s="593">
        <v>94433</v>
      </c>
      <c r="H51" s="595">
        <f t="shared" ref="H51" si="12">F51/E51*100</f>
        <v>62.887911069939783</v>
      </c>
      <c r="I51" s="596">
        <f t="shared" ref="I51" si="13">F51/D51*100</f>
        <v>51.414324271585812</v>
      </c>
    </row>
    <row r="52" spans="1:9">
      <c r="A52" s="597" t="s">
        <v>661</v>
      </c>
      <c r="B52" s="598"/>
      <c r="C52" s="599">
        <f>ROUND(AVERAGE(C47:C51),2)</f>
        <v>2.33</v>
      </c>
      <c r="D52" s="600">
        <f>ROUND(AVERAGE(D47:D51),2)</f>
        <v>512799.6</v>
      </c>
      <c r="E52" s="600">
        <f>ROUND(AVERAGE(E47:E51),2)</f>
        <v>420621.6</v>
      </c>
      <c r="F52" s="600">
        <f>ROUND(AVERAGE(F47:F51),2)</f>
        <v>265724.40000000002</v>
      </c>
      <c r="G52" s="600">
        <f>ROUND(AVERAGE(G47:G51),2)</f>
        <v>92178</v>
      </c>
      <c r="H52" s="615">
        <f>F52/E52*100</f>
        <v>63.174216445375144</v>
      </c>
      <c r="I52" s="601">
        <f>F52/D52*100</f>
        <v>51.818371153175633</v>
      </c>
    </row>
    <row r="53" spans="1:9">
      <c r="G53" s="602"/>
      <c r="H53" s="616"/>
    </row>
  </sheetData>
  <sheetProtection sheet="1" objects="1" scenarios="1"/>
  <phoneticPr fontId="6"/>
  <hyperlinks>
    <hyperlink ref="B46" r:id="rId1" display="http://www.stat.go.jp/data/kakei/index.htm" xr:uid="{00000000-0004-0000-0C00-000000000000}"/>
  </hyperlinks>
  <pageMargins left="0.78740157480314965" right="0.39370078740157483" top="0.74803149606299213" bottom="0.51181102362204722" header="0.51181102362204722" footer="0.51181102362204722"/>
  <pageSetup paperSize="9" scale="97" orientation="portrait" horizontalDpi="300" verticalDpi="300" r:id="rId2"/>
  <headerFooter alignWithMargins="0"/>
  <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rgb="FFFFC000"/>
    <pageSetUpPr fitToPage="1"/>
  </sheetPr>
  <dimension ref="A1:IF115"/>
  <sheetViews>
    <sheetView workbookViewId="0">
      <pane xSplit="2" ySplit="4" topLeftCell="C5" activePane="bottomRight" state="frozen"/>
      <selection activeCell="E12" sqref="E12"/>
      <selection pane="topRight" activeCell="E12" sqref="E12"/>
      <selection pane="bottomLeft" activeCell="E12" sqref="E12"/>
      <selection pane="bottomRight" activeCell="C5" sqref="C5"/>
    </sheetView>
  </sheetViews>
  <sheetFormatPr defaultColWidth="9" defaultRowHeight="12"/>
  <cols>
    <col min="1" max="1" width="4.125" style="1" bestFit="1" customWidth="1"/>
    <col min="2" max="2" width="31.875" style="1" bestFit="1" customWidth="1"/>
    <col min="3" max="3" width="9.625" style="1" bestFit="1" customWidth="1"/>
    <col min="4" max="4" width="9.625" style="1" customWidth="1"/>
    <col min="5" max="5" width="9.625" style="1" bestFit="1" customWidth="1"/>
    <col min="6" max="6" width="9.125" style="1" bestFit="1" customWidth="1"/>
    <col min="7" max="7" width="9.5" style="236" customWidth="1"/>
    <col min="8" max="8" width="11" style="236" customWidth="1"/>
    <col min="9" max="9" width="9.5" style="238" customWidth="1"/>
    <col min="10" max="37" width="9.5" style="1" customWidth="1"/>
    <col min="38" max="38" width="10.5" style="1" customWidth="1"/>
    <col min="39" max="145" width="9.5" style="1" customWidth="1"/>
    <col min="146" max="146" width="10.5" style="1" customWidth="1"/>
    <col min="147" max="225" width="9.5" style="1" customWidth="1"/>
    <col min="226" max="226" width="12.625" style="1" bestFit="1" customWidth="1"/>
    <col min="227" max="227" width="11.75" style="1" customWidth="1"/>
    <col min="228" max="228" width="10.875" style="1" customWidth="1"/>
    <col min="229" max="229" width="9.5" style="1" customWidth="1"/>
    <col min="230" max="230" width="10.5" style="1" customWidth="1"/>
    <col min="231" max="231" width="9" style="1"/>
    <col min="232" max="232" width="11.625" style="1" customWidth="1"/>
    <col min="233" max="234" width="9.375" style="1" bestFit="1" customWidth="1"/>
    <col min="235" max="238" width="9.5" style="1" bestFit="1" customWidth="1"/>
    <col min="239" max="239" width="10.375" style="1" customWidth="1"/>
    <col min="240" max="240" width="10.375" style="1" bestFit="1" customWidth="1"/>
    <col min="241" max="16384" width="9" style="1"/>
  </cols>
  <sheetData>
    <row r="1" spans="1:239">
      <c r="HV1" s="128" t="s">
        <v>726</v>
      </c>
      <c r="HY1" s="10"/>
      <c r="HZ1" s="10"/>
      <c r="IA1" s="10"/>
      <c r="IB1" s="10"/>
      <c r="IC1" s="10"/>
      <c r="ID1" s="10"/>
      <c r="IE1" s="10"/>
    </row>
    <row r="2" spans="1:239">
      <c r="C2" s="1" t="s">
        <v>132</v>
      </c>
      <c r="J2" s="175" t="s">
        <v>152</v>
      </c>
      <c r="DN2" s="175" t="s">
        <v>204</v>
      </c>
      <c r="HR2" s="175" t="s">
        <v>169</v>
      </c>
      <c r="HV2" s="114" t="s">
        <v>102</v>
      </c>
      <c r="HX2" s="114" t="s">
        <v>205</v>
      </c>
      <c r="HZ2" s="11" t="s">
        <v>187</v>
      </c>
    </row>
    <row r="3" spans="1:239" ht="13.5" customHeight="1">
      <c r="A3" s="5"/>
      <c r="B3" s="77"/>
      <c r="C3" s="400"/>
      <c r="D3" s="400"/>
      <c r="E3" s="78"/>
      <c r="F3" s="78"/>
      <c r="G3" s="241"/>
      <c r="H3" s="241"/>
      <c r="I3" s="239"/>
      <c r="J3" s="5" t="s">
        <v>6</v>
      </c>
      <c r="K3" s="77" t="s">
        <v>8</v>
      </c>
      <c r="L3" s="77" t="s">
        <v>9</v>
      </c>
      <c r="M3" s="77" t="s">
        <v>12</v>
      </c>
      <c r="N3" s="77" t="s">
        <v>14</v>
      </c>
      <c r="O3" s="77" t="s">
        <v>39</v>
      </c>
      <c r="P3" s="77" t="s">
        <v>41</v>
      </c>
      <c r="Q3" s="77" t="s">
        <v>79</v>
      </c>
      <c r="R3" s="77" t="s">
        <v>80</v>
      </c>
      <c r="S3" s="77" t="s">
        <v>81</v>
      </c>
      <c r="T3" s="77" t="s">
        <v>82</v>
      </c>
      <c r="U3" s="77" t="s">
        <v>216</v>
      </c>
      <c r="V3" s="77" t="s">
        <v>217</v>
      </c>
      <c r="W3" s="77" t="s">
        <v>218</v>
      </c>
      <c r="X3" s="77" t="s">
        <v>220</v>
      </c>
      <c r="Y3" s="77" t="s">
        <v>221</v>
      </c>
      <c r="Z3" s="77" t="s">
        <v>222</v>
      </c>
      <c r="AA3" s="77" t="s">
        <v>223</v>
      </c>
      <c r="AB3" s="77" t="s">
        <v>224</v>
      </c>
      <c r="AC3" s="77" t="s">
        <v>225</v>
      </c>
      <c r="AD3" s="77" t="s">
        <v>226</v>
      </c>
      <c r="AE3" s="77" t="s">
        <v>227</v>
      </c>
      <c r="AF3" s="77" t="s">
        <v>228</v>
      </c>
      <c r="AG3" s="77" t="s">
        <v>229</v>
      </c>
      <c r="AH3" s="77" t="s">
        <v>230</v>
      </c>
      <c r="AI3" s="77" t="s">
        <v>231</v>
      </c>
      <c r="AJ3" s="77" t="s">
        <v>233</v>
      </c>
      <c r="AK3" s="77" t="s">
        <v>234</v>
      </c>
      <c r="AL3" s="77" t="s">
        <v>235</v>
      </c>
      <c r="AM3" s="77" t="s">
        <v>236</v>
      </c>
      <c r="AN3" s="77" t="s">
        <v>237</v>
      </c>
      <c r="AO3" s="77" t="s">
        <v>238</v>
      </c>
      <c r="AP3" s="77" t="s">
        <v>239</v>
      </c>
      <c r="AQ3" s="77" t="s">
        <v>240</v>
      </c>
      <c r="AR3" s="77" t="s">
        <v>241</v>
      </c>
      <c r="AS3" s="77" t="s">
        <v>242</v>
      </c>
      <c r="AT3" s="77" t="s">
        <v>243</v>
      </c>
      <c r="AU3" s="77" t="s">
        <v>244</v>
      </c>
      <c r="AV3" s="77" t="s">
        <v>245</v>
      </c>
      <c r="AW3" s="77" t="s">
        <v>246</v>
      </c>
      <c r="AX3" s="77" t="s">
        <v>247</v>
      </c>
      <c r="AY3" s="77" t="s">
        <v>248</v>
      </c>
      <c r="AZ3" s="77" t="s">
        <v>249</v>
      </c>
      <c r="BA3" s="77" t="s">
        <v>250</v>
      </c>
      <c r="BB3" s="77" t="s">
        <v>252</v>
      </c>
      <c r="BC3" s="77" t="s">
        <v>254</v>
      </c>
      <c r="BD3" s="77" t="s">
        <v>256</v>
      </c>
      <c r="BE3" s="77" t="s">
        <v>258</v>
      </c>
      <c r="BF3" s="77" t="s">
        <v>259</v>
      </c>
      <c r="BG3" s="77" t="s">
        <v>260</v>
      </c>
      <c r="BH3" s="77" t="s">
        <v>261</v>
      </c>
      <c r="BI3" s="77" t="s">
        <v>262</v>
      </c>
      <c r="BJ3" s="77" t="s">
        <v>264</v>
      </c>
      <c r="BK3" s="77" t="s">
        <v>265</v>
      </c>
      <c r="BL3" s="77" t="s">
        <v>267</v>
      </c>
      <c r="BM3" s="77" t="s">
        <v>268</v>
      </c>
      <c r="BN3" s="77" t="s">
        <v>269</v>
      </c>
      <c r="BO3" s="77" t="s">
        <v>271</v>
      </c>
      <c r="BP3" s="77" t="s">
        <v>272</v>
      </c>
      <c r="BQ3" s="77" t="s">
        <v>273</v>
      </c>
      <c r="BR3" s="77" t="s">
        <v>274</v>
      </c>
      <c r="BS3" s="77" t="s">
        <v>275</v>
      </c>
      <c r="BT3" s="77" t="s">
        <v>276</v>
      </c>
      <c r="BU3" s="77" t="s">
        <v>277</v>
      </c>
      <c r="BV3" s="77" t="s">
        <v>278</v>
      </c>
      <c r="BW3" s="77" t="s">
        <v>279</v>
      </c>
      <c r="BX3" s="77" t="s">
        <v>280</v>
      </c>
      <c r="BY3" s="77" t="s">
        <v>281</v>
      </c>
      <c r="BZ3" s="77" t="s">
        <v>282</v>
      </c>
      <c r="CA3" s="77" t="s">
        <v>283</v>
      </c>
      <c r="CB3" s="77" t="s">
        <v>284</v>
      </c>
      <c r="CC3" s="77" t="s">
        <v>285</v>
      </c>
      <c r="CD3" s="77" t="s">
        <v>286</v>
      </c>
      <c r="CE3" s="77" t="s">
        <v>287</v>
      </c>
      <c r="CF3" s="77" t="s">
        <v>288</v>
      </c>
      <c r="CG3" s="77" t="s">
        <v>289</v>
      </c>
      <c r="CH3" s="77" t="s">
        <v>291</v>
      </c>
      <c r="CI3" s="77" t="s">
        <v>292</v>
      </c>
      <c r="CJ3" s="77" t="s">
        <v>293</v>
      </c>
      <c r="CK3" s="77" t="s">
        <v>294</v>
      </c>
      <c r="CL3" s="77" t="s">
        <v>295</v>
      </c>
      <c r="CM3" s="77" t="s">
        <v>296</v>
      </c>
      <c r="CN3" s="77" t="s">
        <v>298</v>
      </c>
      <c r="CO3" s="77" t="s">
        <v>300</v>
      </c>
      <c r="CP3" s="77" t="s">
        <v>301</v>
      </c>
      <c r="CQ3" s="77" t="s">
        <v>302</v>
      </c>
      <c r="CR3" s="77" t="s">
        <v>303</v>
      </c>
      <c r="CS3" s="77" t="s">
        <v>304</v>
      </c>
      <c r="CT3" s="77" t="s">
        <v>306</v>
      </c>
      <c r="CU3" s="77" t="s">
        <v>307</v>
      </c>
      <c r="CV3" s="77" t="s">
        <v>308</v>
      </c>
      <c r="CW3" s="77" t="s">
        <v>309</v>
      </c>
      <c r="CX3" s="77" t="s">
        <v>311</v>
      </c>
      <c r="CY3" s="77" t="s">
        <v>313</v>
      </c>
      <c r="CZ3" s="77" t="s">
        <v>315</v>
      </c>
      <c r="DA3" s="77" t="s">
        <v>316</v>
      </c>
      <c r="DB3" s="77" t="s">
        <v>317</v>
      </c>
      <c r="DC3" s="77" t="s">
        <v>318</v>
      </c>
      <c r="DD3" s="77" t="s">
        <v>319</v>
      </c>
      <c r="DE3" s="77" t="s">
        <v>321</v>
      </c>
      <c r="DF3" s="77" t="s">
        <v>322</v>
      </c>
      <c r="DG3" s="77" t="s">
        <v>323</v>
      </c>
      <c r="DH3" s="77" t="s">
        <v>325</v>
      </c>
      <c r="DI3" s="77" t="s">
        <v>326</v>
      </c>
      <c r="DJ3" s="61" t="s">
        <v>702</v>
      </c>
      <c r="DK3" s="61" t="s">
        <v>327</v>
      </c>
      <c r="DL3" s="61" t="s">
        <v>328</v>
      </c>
      <c r="DM3" s="62" t="s">
        <v>329</v>
      </c>
      <c r="DN3" s="5" t="s">
        <v>6</v>
      </c>
      <c r="DO3" s="77" t="s">
        <v>8</v>
      </c>
      <c r="DP3" s="77" t="s">
        <v>9</v>
      </c>
      <c r="DQ3" s="77" t="s">
        <v>12</v>
      </c>
      <c r="DR3" s="77" t="s">
        <v>14</v>
      </c>
      <c r="DS3" s="77" t="s">
        <v>39</v>
      </c>
      <c r="DT3" s="77" t="s">
        <v>41</v>
      </c>
      <c r="DU3" s="77" t="s">
        <v>79</v>
      </c>
      <c r="DV3" s="77" t="s">
        <v>80</v>
      </c>
      <c r="DW3" s="77" t="s">
        <v>81</v>
      </c>
      <c r="DX3" s="77" t="s">
        <v>82</v>
      </c>
      <c r="DY3" s="77" t="s">
        <v>216</v>
      </c>
      <c r="DZ3" s="77" t="s">
        <v>217</v>
      </c>
      <c r="EA3" s="77" t="s">
        <v>218</v>
      </c>
      <c r="EB3" s="77" t="s">
        <v>220</v>
      </c>
      <c r="EC3" s="77" t="s">
        <v>221</v>
      </c>
      <c r="ED3" s="77" t="s">
        <v>222</v>
      </c>
      <c r="EE3" s="77" t="s">
        <v>223</v>
      </c>
      <c r="EF3" s="77" t="s">
        <v>224</v>
      </c>
      <c r="EG3" s="77" t="s">
        <v>225</v>
      </c>
      <c r="EH3" s="77" t="s">
        <v>226</v>
      </c>
      <c r="EI3" s="77" t="s">
        <v>227</v>
      </c>
      <c r="EJ3" s="77" t="s">
        <v>228</v>
      </c>
      <c r="EK3" s="77" t="s">
        <v>229</v>
      </c>
      <c r="EL3" s="77" t="s">
        <v>230</v>
      </c>
      <c r="EM3" s="77" t="s">
        <v>231</v>
      </c>
      <c r="EN3" s="77" t="s">
        <v>233</v>
      </c>
      <c r="EO3" s="77" t="s">
        <v>234</v>
      </c>
      <c r="EP3" s="77" t="s">
        <v>235</v>
      </c>
      <c r="EQ3" s="77" t="s">
        <v>236</v>
      </c>
      <c r="ER3" s="77" t="s">
        <v>237</v>
      </c>
      <c r="ES3" s="77" t="s">
        <v>238</v>
      </c>
      <c r="ET3" s="77" t="s">
        <v>239</v>
      </c>
      <c r="EU3" s="77" t="s">
        <v>240</v>
      </c>
      <c r="EV3" s="77" t="s">
        <v>241</v>
      </c>
      <c r="EW3" s="77" t="s">
        <v>242</v>
      </c>
      <c r="EX3" s="77" t="s">
        <v>243</v>
      </c>
      <c r="EY3" s="77" t="s">
        <v>244</v>
      </c>
      <c r="EZ3" s="77" t="s">
        <v>245</v>
      </c>
      <c r="FA3" s="77" t="s">
        <v>246</v>
      </c>
      <c r="FB3" s="77" t="s">
        <v>247</v>
      </c>
      <c r="FC3" s="77" t="s">
        <v>248</v>
      </c>
      <c r="FD3" s="77" t="s">
        <v>249</v>
      </c>
      <c r="FE3" s="77" t="s">
        <v>250</v>
      </c>
      <c r="FF3" s="77" t="s">
        <v>252</v>
      </c>
      <c r="FG3" s="77" t="s">
        <v>254</v>
      </c>
      <c r="FH3" s="77" t="s">
        <v>256</v>
      </c>
      <c r="FI3" s="77" t="s">
        <v>258</v>
      </c>
      <c r="FJ3" s="77" t="s">
        <v>259</v>
      </c>
      <c r="FK3" s="77" t="s">
        <v>260</v>
      </c>
      <c r="FL3" s="77" t="s">
        <v>261</v>
      </c>
      <c r="FM3" s="77" t="s">
        <v>262</v>
      </c>
      <c r="FN3" s="77" t="s">
        <v>264</v>
      </c>
      <c r="FO3" s="77" t="s">
        <v>265</v>
      </c>
      <c r="FP3" s="77" t="s">
        <v>267</v>
      </c>
      <c r="FQ3" s="77" t="s">
        <v>268</v>
      </c>
      <c r="FR3" s="77" t="s">
        <v>269</v>
      </c>
      <c r="FS3" s="77" t="s">
        <v>271</v>
      </c>
      <c r="FT3" s="77" t="s">
        <v>272</v>
      </c>
      <c r="FU3" s="77" t="s">
        <v>273</v>
      </c>
      <c r="FV3" s="77" t="s">
        <v>274</v>
      </c>
      <c r="FW3" s="77" t="s">
        <v>275</v>
      </c>
      <c r="FX3" s="77" t="s">
        <v>276</v>
      </c>
      <c r="FY3" s="77" t="s">
        <v>277</v>
      </c>
      <c r="FZ3" s="77" t="s">
        <v>278</v>
      </c>
      <c r="GA3" s="77" t="s">
        <v>279</v>
      </c>
      <c r="GB3" s="77" t="s">
        <v>280</v>
      </c>
      <c r="GC3" s="77" t="s">
        <v>281</v>
      </c>
      <c r="GD3" s="77" t="s">
        <v>282</v>
      </c>
      <c r="GE3" s="77" t="s">
        <v>283</v>
      </c>
      <c r="GF3" s="77" t="s">
        <v>284</v>
      </c>
      <c r="GG3" s="77" t="s">
        <v>285</v>
      </c>
      <c r="GH3" s="77" t="s">
        <v>286</v>
      </c>
      <c r="GI3" s="77" t="s">
        <v>287</v>
      </c>
      <c r="GJ3" s="77" t="s">
        <v>288</v>
      </c>
      <c r="GK3" s="77" t="s">
        <v>289</v>
      </c>
      <c r="GL3" s="77" t="s">
        <v>291</v>
      </c>
      <c r="GM3" s="77" t="s">
        <v>292</v>
      </c>
      <c r="GN3" s="77" t="s">
        <v>293</v>
      </c>
      <c r="GO3" s="77" t="s">
        <v>294</v>
      </c>
      <c r="GP3" s="77" t="s">
        <v>295</v>
      </c>
      <c r="GQ3" s="77" t="s">
        <v>296</v>
      </c>
      <c r="GR3" s="77" t="s">
        <v>298</v>
      </c>
      <c r="GS3" s="77" t="s">
        <v>300</v>
      </c>
      <c r="GT3" s="77" t="s">
        <v>301</v>
      </c>
      <c r="GU3" s="77" t="s">
        <v>302</v>
      </c>
      <c r="GV3" s="77" t="s">
        <v>303</v>
      </c>
      <c r="GW3" s="77" t="s">
        <v>304</v>
      </c>
      <c r="GX3" s="77" t="s">
        <v>306</v>
      </c>
      <c r="GY3" s="77" t="s">
        <v>307</v>
      </c>
      <c r="GZ3" s="77" t="s">
        <v>308</v>
      </c>
      <c r="HA3" s="77" t="s">
        <v>309</v>
      </c>
      <c r="HB3" s="77" t="s">
        <v>311</v>
      </c>
      <c r="HC3" s="77" t="s">
        <v>313</v>
      </c>
      <c r="HD3" s="77" t="s">
        <v>315</v>
      </c>
      <c r="HE3" s="77" t="s">
        <v>316</v>
      </c>
      <c r="HF3" s="77" t="s">
        <v>317</v>
      </c>
      <c r="HG3" s="77" t="s">
        <v>318</v>
      </c>
      <c r="HH3" s="77" t="s">
        <v>319</v>
      </c>
      <c r="HI3" s="77" t="s">
        <v>321</v>
      </c>
      <c r="HJ3" s="77" t="s">
        <v>322</v>
      </c>
      <c r="HK3" s="77" t="s">
        <v>323</v>
      </c>
      <c r="HL3" s="77" t="s">
        <v>325</v>
      </c>
      <c r="HM3" s="77" t="s">
        <v>326</v>
      </c>
      <c r="HN3" s="61" t="s">
        <v>702</v>
      </c>
      <c r="HO3" s="61" t="s">
        <v>327</v>
      </c>
      <c r="HP3" s="61" t="s">
        <v>328</v>
      </c>
      <c r="HQ3" s="62" t="s">
        <v>329</v>
      </c>
      <c r="HR3" s="5"/>
      <c r="HS3" s="78"/>
      <c r="HT3" s="78"/>
      <c r="HU3" s="38"/>
      <c r="HV3" s="81"/>
      <c r="HX3" s="152" t="s">
        <v>138</v>
      </c>
      <c r="HY3" s="618" t="s">
        <v>189</v>
      </c>
      <c r="HZ3" s="619"/>
      <c r="IA3" s="619"/>
      <c r="IB3" s="619"/>
      <c r="IC3" s="619"/>
      <c r="ID3" s="619"/>
      <c r="IE3" s="620"/>
    </row>
    <row r="4" spans="1:239" ht="39" customHeight="1">
      <c r="A4" s="7"/>
      <c r="B4" s="19"/>
      <c r="C4" s="401" t="s">
        <v>603</v>
      </c>
      <c r="D4" s="401" t="s">
        <v>589</v>
      </c>
      <c r="E4" s="401" t="s">
        <v>133</v>
      </c>
      <c r="F4" s="402" t="s">
        <v>134</v>
      </c>
      <c r="G4" s="251" t="s">
        <v>188</v>
      </c>
      <c r="H4" s="251" t="s">
        <v>209</v>
      </c>
      <c r="I4" s="252" t="s">
        <v>213</v>
      </c>
      <c r="J4" s="60" t="s">
        <v>0</v>
      </c>
      <c r="K4" s="61" t="s">
        <v>1</v>
      </c>
      <c r="L4" s="61" t="s">
        <v>2</v>
      </c>
      <c r="M4" s="61" t="s">
        <v>3</v>
      </c>
      <c r="N4" s="61" t="s">
        <v>4</v>
      </c>
      <c r="O4" s="61" t="s">
        <v>612</v>
      </c>
      <c r="P4" s="61" t="s">
        <v>384</v>
      </c>
      <c r="Q4" s="61" t="s">
        <v>5</v>
      </c>
      <c r="R4" s="61" t="s">
        <v>7</v>
      </c>
      <c r="S4" s="61" t="s">
        <v>613</v>
      </c>
      <c r="T4" s="61" t="s">
        <v>10</v>
      </c>
      <c r="U4" s="61" t="s">
        <v>11</v>
      </c>
      <c r="V4" s="61" t="s">
        <v>704</v>
      </c>
      <c r="W4" s="61" t="s">
        <v>219</v>
      </c>
      <c r="X4" s="61" t="s">
        <v>15</v>
      </c>
      <c r="Y4" s="61" t="s">
        <v>614</v>
      </c>
      <c r="Z4" s="61" t="s">
        <v>17</v>
      </c>
      <c r="AA4" s="61" t="s">
        <v>615</v>
      </c>
      <c r="AB4" s="61" t="s">
        <v>18</v>
      </c>
      <c r="AC4" s="61" t="s">
        <v>616</v>
      </c>
      <c r="AD4" s="61" t="s">
        <v>705</v>
      </c>
      <c r="AE4" s="61" t="s">
        <v>386</v>
      </c>
      <c r="AF4" s="61" t="s">
        <v>19</v>
      </c>
      <c r="AG4" s="61" t="s">
        <v>20</v>
      </c>
      <c r="AH4" s="61" t="s">
        <v>21</v>
      </c>
      <c r="AI4" s="61" t="s">
        <v>706</v>
      </c>
      <c r="AJ4" s="61" t="s">
        <v>22</v>
      </c>
      <c r="AK4" s="61" t="s">
        <v>23</v>
      </c>
      <c r="AL4" s="61" t="s">
        <v>618</v>
      </c>
      <c r="AM4" s="61" t="s">
        <v>25</v>
      </c>
      <c r="AN4" s="61" t="s">
        <v>707</v>
      </c>
      <c r="AO4" s="61" t="s">
        <v>619</v>
      </c>
      <c r="AP4" s="61" t="s">
        <v>620</v>
      </c>
      <c r="AQ4" s="61" t="s">
        <v>28</v>
      </c>
      <c r="AR4" s="61" t="s">
        <v>708</v>
      </c>
      <c r="AS4" s="61" t="s">
        <v>30</v>
      </c>
      <c r="AT4" s="61" t="s">
        <v>31</v>
      </c>
      <c r="AU4" s="61" t="s">
        <v>388</v>
      </c>
      <c r="AV4" s="61" t="s">
        <v>621</v>
      </c>
      <c r="AW4" s="61" t="s">
        <v>622</v>
      </c>
      <c r="AX4" s="61" t="s">
        <v>623</v>
      </c>
      <c r="AY4" s="61" t="s">
        <v>624</v>
      </c>
      <c r="AZ4" s="61" t="s">
        <v>625</v>
      </c>
      <c r="BA4" s="61" t="s">
        <v>251</v>
      </c>
      <c r="BB4" s="61" t="s">
        <v>253</v>
      </c>
      <c r="BC4" s="61" t="s">
        <v>255</v>
      </c>
      <c r="BD4" s="61" t="s">
        <v>257</v>
      </c>
      <c r="BE4" s="61" t="s">
        <v>626</v>
      </c>
      <c r="BF4" s="61" t="s">
        <v>627</v>
      </c>
      <c r="BG4" s="61" t="s">
        <v>628</v>
      </c>
      <c r="BH4" s="61" t="s">
        <v>629</v>
      </c>
      <c r="BI4" s="61" t="s">
        <v>630</v>
      </c>
      <c r="BJ4" s="61" t="s">
        <v>631</v>
      </c>
      <c r="BK4" s="61" t="s">
        <v>632</v>
      </c>
      <c r="BL4" s="61" t="s">
        <v>36</v>
      </c>
      <c r="BM4" s="61" t="s">
        <v>633</v>
      </c>
      <c r="BN4" s="61" t="s">
        <v>634</v>
      </c>
      <c r="BO4" s="61" t="s">
        <v>38</v>
      </c>
      <c r="BP4" s="61" t="s">
        <v>709</v>
      </c>
      <c r="BQ4" s="61" t="s">
        <v>635</v>
      </c>
      <c r="BR4" s="61" t="s">
        <v>710</v>
      </c>
      <c r="BS4" s="61" t="s">
        <v>44</v>
      </c>
      <c r="BT4" s="61" t="s">
        <v>45</v>
      </c>
      <c r="BU4" s="61" t="s">
        <v>46</v>
      </c>
      <c r="BV4" s="61" t="s">
        <v>636</v>
      </c>
      <c r="BW4" s="61" t="s">
        <v>701</v>
      </c>
      <c r="BX4" s="61" t="s">
        <v>49</v>
      </c>
      <c r="BY4" s="61" t="s">
        <v>50</v>
      </c>
      <c r="BZ4" s="61" t="s">
        <v>51</v>
      </c>
      <c r="CA4" s="61" t="s">
        <v>52</v>
      </c>
      <c r="CB4" s="61" t="s">
        <v>53</v>
      </c>
      <c r="CC4" s="61" t="s">
        <v>637</v>
      </c>
      <c r="CD4" s="61" t="s">
        <v>55</v>
      </c>
      <c r="CE4" s="61" t="s">
        <v>638</v>
      </c>
      <c r="CF4" s="61" t="s">
        <v>57</v>
      </c>
      <c r="CG4" s="61" t="s">
        <v>711</v>
      </c>
      <c r="CH4" s="61" t="s">
        <v>58</v>
      </c>
      <c r="CI4" s="61" t="s">
        <v>59</v>
      </c>
      <c r="CJ4" s="61" t="s">
        <v>60</v>
      </c>
      <c r="CK4" s="61" t="s">
        <v>181</v>
      </c>
      <c r="CL4" s="61" t="s">
        <v>61</v>
      </c>
      <c r="CM4" s="61" t="s">
        <v>639</v>
      </c>
      <c r="CN4" s="61" t="s">
        <v>299</v>
      </c>
      <c r="CO4" s="61" t="s">
        <v>62</v>
      </c>
      <c r="CP4" s="61" t="s">
        <v>63</v>
      </c>
      <c r="CQ4" s="61" t="s">
        <v>182</v>
      </c>
      <c r="CR4" s="61" t="s">
        <v>640</v>
      </c>
      <c r="CS4" s="61" t="s">
        <v>641</v>
      </c>
      <c r="CT4" s="61" t="s">
        <v>64</v>
      </c>
      <c r="CU4" s="61" t="s">
        <v>65</v>
      </c>
      <c r="CV4" s="61" t="s">
        <v>66</v>
      </c>
      <c r="CW4" s="61" t="s">
        <v>310</v>
      </c>
      <c r="CX4" s="61" t="s">
        <v>312</v>
      </c>
      <c r="CY4" s="61" t="s">
        <v>642</v>
      </c>
      <c r="CZ4" s="61" t="s">
        <v>67</v>
      </c>
      <c r="DA4" s="61" t="s">
        <v>643</v>
      </c>
      <c r="DB4" s="61" t="s">
        <v>644</v>
      </c>
      <c r="DC4" s="61" t="s">
        <v>184</v>
      </c>
      <c r="DD4" s="61" t="s">
        <v>645</v>
      </c>
      <c r="DE4" s="61" t="s">
        <v>646</v>
      </c>
      <c r="DF4" s="61" t="s">
        <v>185</v>
      </c>
      <c r="DG4" s="61" t="s">
        <v>324</v>
      </c>
      <c r="DH4" s="61" t="s">
        <v>647</v>
      </c>
      <c r="DI4" s="61" t="s">
        <v>70</v>
      </c>
      <c r="DJ4" s="19" t="s">
        <v>712</v>
      </c>
      <c r="DK4" s="19" t="s">
        <v>648</v>
      </c>
      <c r="DL4" s="19" t="s">
        <v>72</v>
      </c>
      <c r="DM4" s="19" t="s">
        <v>73</v>
      </c>
      <c r="DN4" s="60" t="s">
        <v>0</v>
      </c>
      <c r="DO4" s="61" t="s">
        <v>1</v>
      </c>
      <c r="DP4" s="61" t="s">
        <v>2</v>
      </c>
      <c r="DQ4" s="61" t="s">
        <v>3</v>
      </c>
      <c r="DR4" s="61" t="s">
        <v>4</v>
      </c>
      <c r="DS4" s="61" t="s">
        <v>612</v>
      </c>
      <c r="DT4" s="61" t="s">
        <v>384</v>
      </c>
      <c r="DU4" s="61" t="s">
        <v>5</v>
      </c>
      <c r="DV4" s="61" t="s">
        <v>7</v>
      </c>
      <c r="DW4" s="61" t="s">
        <v>613</v>
      </c>
      <c r="DX4" s="61" t="s">
        <v>10</v>
      </c>
      <c r="DY4" s="61" t="s">
        <v>11</v>
      </c>
      <c r="DZ4" s="61" t="s">
        <v>704</v>
      </c>
      <c r="EA4" s="61" t="s">
        <v>219</v>
      </c>
      <c r="EB4" s="61" t="s">
        <v>15</v>
      </c>
      <c r="EC4" s="61" t="s">
        <v>614</v>
      </c>
      <c r="ED4" s="61" t="s">
        <v>17</v>
      </c>
      <c r="EE4" s="61" t="s">
        <v>615</v>
      </c>
      <c r="EF4" s="61" t="s">
        <v>18</v>
      </c>
      <c r="EG4" s="61" t="s">
        <v>616</v>
      </c>
      <c r="EH4" s="61" t="s">
        <v>705</v>
      </c>
      <c r="EI4" s="61" t="s">
        <v>386</v>
      </c>
      <c r="EJ4" s="61" t="s">
        <v>19</v>
      </c>
      <c r="EK4" s="61" t="s">
        <v>20</v>
      </c>
      <c r="EL4" s="61" t="s">
        <v>21</v>
      </c>
      <c r="EM4" s="61" t="s">
        <v>617</v>
      </c>
      <c r="EN4" s="61" t="s">
        <v>22</v>
      </c>
      <c r="EO4" s="61" t="s">
        <v>23</v>
      </c>
      <c r="EP4" s="61" t="s">
        <v>618</v>
      </c>
      <c r="EQ4" s="61" t="s">
        <v>25</v>
      </c>
      <c r="ER4" s="61" t="s">
        <v>707</v>
      </c>
      <c r="ES4" s="61" t="s">
        <v>619</v>
      </c>
      <c r="ET4" s="61" t="s">
        <v>620</v>
      </c>
      <c r="EU4" s="61" t="s">
        <v>28</v>
      </c>
      <c r="EV4" s="61" t="s">
        <v>708</v>
      </c>
      <c r="EW4" s="61" t="s">
        <v>30</v>
      </c>
      <c r="EX4" s="61" t="s">
        <v>31</v>
      </c>
      <c r="EY4" s="61" t="s">
        <v>388</v>
      </c>
      <c r="EZ4" s="61" t="s">
        <v>621</v>
      </c>
      <c r="FA4" s="61" t="s">
        <v>622</v>
      </c>
      <c r="FB4" s="61" t="s">
        <v>623</v>
      </c>
      <c r="FC4" s="61" t="s">
        <v>624</v>
      </c>
      <c r="FD4" s="61" t="s">
        <v>625</v>
      </c>
      <c r="FE4" s="61" t="s">
        <v>251</v>
      </c>
      <c r="FF4" s="61" t="s">
        <v>253</v>
      </c>
      <c r="FG4" s="61" t="s">
        <v>255</v>
      </c>
      <c r="FH4" s="61" t="s">
        <v>257</v>
      </c>
      <c r="FI4" s="61" t="s">
        <v>626</v>
      </c>
      <c r="FJ4" s="61" t="s">
        <v>627</v>
      </c>
      <c r="FK4" s="61" t="s">
        <v>628</v>
      </c>
      <c r="FL4" s="61" t="s">
        <v>629</v>
      </c>
      <c r="FM4" s="61" t="s">
        <v>630</v>
      </c>
      <c r="FN4" s="61" t="s">
        <v>631</v>
      </c>
      <c r="FO4" s="61" t="s">
        <v>632</v>
      </c>
      <c r="FP4" s="61" t="s">
        <v>36</v>
      </c>
      <c r="FQ4" s="61" t="s">
        <v>633</v>
      </c>
      <c r="FR4" s="61" t="s">
        <v>634</v>
      </c>
      <c r="FS4" s="61" t="s">
        <v>38</v>
      </c>
      <c r="FT4" s="61" t="s">
        <v>709</v>
      </c>
      <c r="FU4" s="61" t="s">
        <v>635</v>
      </c>
      <c r="FV4" s="61" t="s">
        <v>710</v>
      </c>
      <c r="FW4" s="61" t="s">
        <v>44</v>
      </c>
      <c r="FX4" s="61" t="s">
        <v>45</v>
      </c>
      <c r="FY4" s="61" t="s">
        <v>46</v>
      </c>
      <c r="FZ4" s="61" t="s">
        <v>636</v>
      </c>
      <c r="GA4" s="61" t="s">
        <v>701</v>
      </c>
      <c r="GB4" s="61" t="s">
        <v>49</v>
      </c>
      <c r="GC4" s="61" t="s">
        <v>50</v>
      </c>
      <c r="GD4" s="61" t="s">
        <v>51</v>
      </c>
      <c r="GE4" s="61" t="s">
        <v>52</v>
      </c>
      <c r="GF4" s="61" t="s">
        <v>53</v>
      </c>
      <c r="GG4" s="61" t="s">
        <v>637</v>
      </c>
      <c r="GH4" s="61" t="s">
        <v>55</v>
      </c>
      <c r="GI4" s="61" t="s">
        <v>638</v>
      </c>
      <c r="GJ4" s="61" t="s">
        <v>57</v>
      </c>
      <c r="GK4" s="61" t="s">
        <v>711</v>
      </c>
      <c r="GL4" s="61" t="s">
        <v>58</v>
      </c>
      <c r="GM4" s="61" t="s">
        <v>59</v>
      </c>
      <c r="GN4" s="61" t="s">
        <v>60</v>
      </c>
      <c r="GO4" s="61" t="s">
        <v>181</v>
      </c>
      <c r="GP4" s="61" t="s">
        <v>61</v>
      </c>
      <c r="GQ4" s="61" t="s">
        <v>639</v>
      </c>
      <c r="GR4" s="61" t="s">
        <v>299</v>
      </c>
      <c r="GS4" s="61" t="s">
        <v>62</v>
      </c>
      <c r="GT4" s="61" t="s">
        <v>63</v>
      </c>
      <c r="GU4" s="61" t="s">
        <v>182</v>
      </c>
      <c r="GV4" s="61" t="s">
        <v>640</v>
      </c>
      <c r="GW4" s="61" t="s">
        <v>641</v>
      </c>
      <c r="GX4" s="61" t="s">
        <v>64</v>
      </c>
      <c r="GY4" s="61" t="s">
        <v>65</v>
      </c>
      <c r="GZ4" s="61" t="s">
        <v>66</v>
      </c>
      <c r="HA4" s="61" t="s">
        <v>310</v>
      </c>
      <c r="HB4" s="61" t="s">
        <v>312</v>
      </c>
      <c r="HC4" s="61" t="s">
        <v>642</v>
      </c>
      <c r="HD4" s="61" t="s">
        <v>67</v>
      </c>
      <c r="HE4" s="61" t="s">
        <v>643</v>
      </c>
      <c r="HF4" s="61" t="s">
        <v>644</v>
      </c>
      <c r="HG4" s="61" t="s">
        <v>184</v>
      </c>
      <c r="HH4" s="61" t="s">
        <v>645</v>
      </c>
      <c r="HI4" s="61" t="s">
        <v>646</v>
      </c>
      <c r="HJ4" s="61" t="s">
        <v>185</v>
      </c>
      <c r="HK4" s="61" t="s">
        <v>324</v>
      </c>
      <c r="HL4" s="61" t="s">
        <v>647</v>
      </c>
      <c r="HM4" s="61" t="s">
        <v>70</v>
      </c>
      <c r="HN4" s="19" t="s">
        <v>712</v>
      </c>
      <c r="HO4" s="19" t="s">
        <v>648</v>
      </c>
      <c r="HP4" s="19" t="s">
        <v>72</v>
      </c>
      <c r="HQ4" s="19" t="s">
        <v>73</v>
      </c>
      <c r="HR4" s="107" t="s">
        <v>369</v>
      </c>
      <c r="HS4" s="106" t="s">
        <v>604</v>
      </c>
      <c r="HT4" s="106" t="s">
        <v>605</v>
      </c>
      <c r="HU4" s="38"/>
      <c r="HV4" s="253" t="s">
        <v>375</v>
      </c>
      <c r="HX4" s="250" t="s">
        <v>368</v>
      </c>
      <c r="HY4" s="669" t="s">
        <v>139</v>
      </c>
      <c r="HZ4" s="669" t="s">
        <v>140</v>
      </c>
      <c r="IA4" s="669" t="s">
        <v>141</v>
      </c>
      <c r="IB4" s="669" t="s">
        <v>142</v>
      </c>
      <c r="IC4" s="669" t="s">
        <v>143</v>
      </c>
      <c r="ID4" s="669" t="s">
        <v>372</v>
      </c>
      <c r="IE4" s="670" t="s">
        <v>144</v>
      </c>
    </row>
    <row r="5" spans="1:239">
      <c r="A5" s="5" t="s">
        <v>6</v>
      </c>
      <c r="B5" s="77" t="s">
        <v>0</v>
      </c>
      <c r="C5" s="403">
        <f>IFERROR(1-('生産者価格評価表（108部門）（山形県）'!DT4/'生産者価格評価表（108部門）（山形県）'!DP4*-1),0)</f>
        <v>0.69663046134026341</v>
      </c>
      <c r="D5" s="403">
        <f t="array" ref="D5:D112">TRANSPOSE('生産者価格評価表（108部門）（山形県）'!C123:DF123)</f>
        <v>0.4381090057366625</v>
      </c>
      <c r="E5" s="72">
        <f t="array" ref="E5:E112">TRANSPOSE('生産者価格評価表（108部門）（山形県）'!C124:DF124)</f>
        <v>0.56189099426333755</v>
      </c>
      <c r="F5" s="72">
        <f t="array" ref="F5:F112">TRANSPOSE('生産者価格評価表（108部門）（山形県）'!C125:DF125)</f>
        <v>0.13685645534644134</v>
      </c>
      <c r="G5" s="242">
        <f>'生産者価格評価表（108部門）（山形県）'!DI4</f>
        <v>22216</v>
      </c>
      <c r="H5" s="242">
        <f>IF(G5&lt;0,0,G5)</f>
        <v>22216</v>
      </c>
      <c r="I5" s="243">
        <f>H5/$H$113</f>
        <v>1.3147016859261942E-2</v>
      </c>
      <c r="J5" s="561">
        <f>IFERROR('生産者価格評価表（108部門）（山形県）'!C4/'生産者価格評価表（108部門）（山形県）'!C$121,0)</f>
        <v>1.6514634436443819E-2</v>
      </c>
      <c r="K5" s="561">
        <f>IFERROR('生産者価格評価表（108部門）（山形県）'!D4/'生産者価格評価表（108部門）（山形県）'!D$121,0)</f>
        <v>7.5493639091099379E-2</v>
      </c>
      <c r="L5" s="561">
        <f>IFERROR('生産者価格評価表（108部門）（山形県）'!E4/'生産者価格評価表（108部門）（山形県）'!E$121,0)</f>
        <v>9.9523493576210865E-3</v>
      </c>
      <c r="M5" s="561">
        <f>IFERROR('生産者価格評価表（108部門）（山形県）'!F4/'生産者価格評価表（108部門）（山形県）'!F$121,0)</f>
        <v>1.2907667154289648E-3</v>
      </c>
      <c r="N5" s="561">
        <f>IFERROR('生産者価格評価表（108部門）（山形県）'!G4/'生産者価格評価表（108部門）（山形県）'!G$121,0)</f>
        <v>0</v>
      </c>
      <c r="O5" s="561">
        <f>IFERROR('生産者価格評価表（108部門）（山形県）'!H4/'生産者価格評価表（108部門）（山形県）'!H$121,0)</f>
        <v>0</v>
      </c>
      <c r="P5" s="561">
        <f>IFERROR('生産者価格評価表（108部門）（山形県）'!I4/'生産者価格評価表（108部門）（山形県）'!I$121,0)</f>
        <v>0</v>
      </c>
      <c r="Q5" s="561">
        <f>IFERROR('生産者価格評価表（108部門）（山形県）'!J4/'生産者価格評価表（108部門）（山形県）'!J$121,0)</f>
        <v>0.14914251435023995</v>
      </c>
      <c r="R5" s="561">
        <f>IFERROR('生産者価格評価表（108部門）（山形県）'!K4/'生産者価格評価表（108部門）（山形県）'!K$121,0)</f>
        <v>1.9675863190416826E-2</v>
      </c>
      <c r="S5" s="561">
        <f>IFERROR('生産者価格評価表（108部門）（山形県）'!L4/'生産者価格評価表（108部門）（山形県）'!L$121,0)</f>
        <v>8.0831408775981523E-2</v>
      </c>
      <c r="T5" s="561">
        <f>IFERROR('生産者価格評価表（108部門）（山形県）'!M4/'生産者価格評価表（108部門）（山形県）'!M$121,0)</f>
        <v>0</v>
      </c>
      <c r="U5" s="561">
        <f>IFERROR('生産者価格評価表（108部門）（山形県）'!N4/'生産者価格評価表（108部門）（山形県）'!N$121,0)</f>
        <v>1.6568105175700114E-2</v>
      </c>
      <c r="V5" s="561">
        <f>IFERROR('生産者価格評価表（108部門）（山形県）'!O4/'生産者価格評価表（108部門）（山形県）'!O$121,0)</f>
        <v>3.5383526660718131E-4</v>
      </c>
      <c r="W5" s="561">
        <f>IFERROR('生産者価格評価表（108部門）（山形県）'!P4/'生産者価格評価表（108部門）（山形県）'!P$121,0)</f>
        <v>4.6358536924574658E-5</v>
      </c>
      <c r="X5" s="561">
        <f>IFERROR('生産者価格評価表（108部門）（山形県）'!Q4/'生産者価格評価表（108部門）（山形県）'!Q$121,0)</f>
        <v>0</v>
      </c>
      <c r="Y5" s="561">
        <f>IFERROR('生産者価格評価表（108部門）（山形県）'!R4/'生産者価格評価表（108部門）（山形県）'!R$121,0)</f>
        <v>1.3204806549584047E-4</v>
      </c>
      <c r="Z5" s="561">
        <f>IFERROR('生産者価格評価表（108部門）（山形県）'!S4/'生産者価格評価表（108部門）（山形県）'!S$121,0)</f>
        <v>0</v>
      </c>
      <c r="AA5" s="561">
        <f>IFERROR('生産者価格評価表（108部門）（山形県）'!T4/'生産者価格評価表（108部門）（山形県）'!T$121,0)</f>
        <v>0</v>
      </c>
      <c r="AB5" s="561">
        <f>IFERROR('生産者価格評価表（108部門）（山形県）'!U4/'生産者価格評価表（108部門）（山形県）'!U$121,0)</f>
        <v>0</v>
      </c>
      <c r="AC5" s="561">
        <f>IFERROR('生産者価格評価表（108部門）（山形県）'!V4/'生産者価格評価表（108部門）（山形県）'!V$121,0)</f>
        <v>0</v>
      </c>
      <c r="AD5" s="561">
        <f>IFERROR('生産者価格評価表（108部門）（山形県）'!W4/'生産者価格評価表（108部門）（山形県）'!W$121,0)</f>
        <v>0</v>
      </c>
      <c r="AE5" s="561">
        <f>IFERROR('生産者価格評価表（108部門）（山形県）'!X4/'生産者価格評価表（108部門）（山形県）'!X$121,0)</f>
        <v>0</v>
      </c>
      <c r="AF5" s="561">
        <f>IFERROR('生産者価格評価表（108部門）（山形県）'!Y4/'生産者価格評価表（108部門）（山形県）'!Y$121,0)</f>
        <v>0</v>
      </c>
      <c r="AG5" s="561">
        <f>IFERROR('生産者価格評価表（108部門）（山形県）'!Z4/'生産者価格評価表（108部門）（山形県）'!Z$121,0)</f>
        <v>0</v>
      </c>
      <c r="AH5" s="561">
        <f>IFERROR('生産者価格評価表（108部門）（山形県）'!AA4/'生産者価格評価表（108部門）（山形県）'!AA$121,0)</f>
        <v>2.7785539588899596E-3</v>
      </c>
      <c r="AI5" s="561">
        <f>IFERROR('生産者価格評価表（108部門）（山形県）'!AB4/'生産者価格評価表（108部門）（山形県）'!AB$121,0)</f>
        <v>6.7961165048543689E-4</v>
      </c>
      <c r="AJ5" s="561">
        <f>IFERROR('生産者価格評価表（108部門）（山形県）'!AC4/'生産者価格評価表（108部門）（山形県）'!AC$121,0)</f>
        <v>0</v>
      </c>
      <c r="AK5" s="561">
        <f>IFERROR('生産者価格評価表（108部門）（山形県）'!AD4/'生産者価格評価表（108部門）（山形県）'!AD$121,0)</f>
        <v>0</v>
      </c>
      <c r="AL5" s="561">
        <f>IFERROR('生産者価格評価表（108部門）（山形県）'!AE4/'生産者価格評価表（108部門）（山形県）'!AE$121,0)</f>
        <v>0</v>
      </c>
      <c r="AM5" s="561">
        <f>IFERROR('生産者価格評価表（108部門）（山形県）'!AF4/'生産者価格評価表（108部門）（山形県）'!AF$121,0)</f>
        <v>1.1016682404784388E-2</v>
      </c>
      <c r="AN5" s="561">
        <f>IFERROR('生産者価格評価表（108部門）（山形県）'!AG4/'生産者価格評価表（108部門）（山形県）'!AG$121,0)</f>
        <v>0</v>
      </c>
      <c r="AO5" s="561">
        <f>IFERROR('生産者価格評価表（108部門）（山形県）'!AH4/'生産者価格評価表（108部門）（山形県）'!AH$121,0)</f>
        <v>0</v>
      </c>
      <c r="AP5" s="561">
        <f>IFERROR('生産者価格評価表（108部門）（山形県）'!AI4/'生産者価格評価表（108部門）（山形県）'!AI$121,0)</f>
        <v>0</v>
      </c>
      <c r="AQ5" s="561">
        <f>IFERROR('生産者価格評価表（108部門）（山形県）'!AJ4/'生産者価格評価表（108部門）（山形県）'!AJ$121,0)</f>
        <v>0</v>
      </c>
      <c r="AR5" s="561">
        <f>IFERROR('生産者価格評価表（108部門）（山形県）'!AK4/'生産者価格評価表（108部門）（山形県）'!AK$121,0)</f>
        <v>0</v>
      </c>
      <c r="AS5" s="561">
        <f>IFERROR('生産者価格評価表（108部門）（山形県）'!AL4/'生産者価格評価表（108部門）（山形県）'!AL$121,0)</f>
        <v>0</v>
      </c>
      <c r="AT5" s="561">
        <f>IFERROR('生産者価格評価表（108部門）（山形県）'!AM4/'生産者価格評価表（108部門）（山形県）'!AM$121,0)</f>
        <v>0</v>
      </c>
      <c r="AU5" s="561">
        <f>IFERROR('生産者価格評価表（108部門）（山形県）'!AN4/'生産者価格評価表（108部門）（山形県）'!AN$121,0)</f>
        <v>0</v>
      </c>
      <c r="AV5" s="561">
        <f>IFERROR('生産者価格評価表（108部門）（山形県）'!AO4/'生産者価格評価表（108部門）（山形県）'!AO$121,0)</f>
        <v>0</v>
      </c>
      <c r="AW5" s="561">
        <f>IFERROR('生産者価格評価表（108部門）（山形県）'!AP4/'生産者価格評価表（108部門）（山形県）'!AP$121,0)</f>
        <v>0</v>
      </c>
      <c r="AX5" s="561">
        <f>IFERROR('生産者価格評価表（108部門）（山形県）'!AQ4/'生産者価格評価表（108部門）（山形県）'!AQ$121,0)</f>
        <v>0</v>
      </c>
      <c r="AY5" s="561">
        <f>IFERROR('生産者価格評価表（108部門）（山形県）'!AR4/'生産者価格評価表（108部門）（山形県）'!AR$121,0)</f>
        <v>0</v>
      </c>
      <c r="AZ5" s="561">
        <f>IFERROR('生産者価格評価表（108部門）（山形県）'!AS4/'生産者価格評価表（108部門）（山形県）'!AS$121,0)</f>
        <v>0</v>
      </c>
      <c r="BA5" s="561">
        <f>IFERROR('生産者価格評価表（108部門）（山形県）'!AT4/'生産者価格評価表（108部門）（山形県）'!AT$121,0)</f>
        <v>0</v>
      </c>
      <c r="BB5" s="561">
        <f>IFERROR('生産者価格評価表（108部門）（山形県）'!AU4/'生産者価格評価表（108部門）（山形県）'!AU$121,0)</f>
        <v>0</v>
      </c>
      <c r="BC5" s="561">
        <f>IFERROR('生産者価格評価表（108部門）（山形県）'!AV4/'生産者価格評価表（108部門）（山形県）'!AV$121,0)</f>
        <v>0</v>
      </c>
      <c r="BD5" s="561">
        <f>IFERROR('生産者価格評価表（108部門）（山形県）'!AW4/'生産者価格評価表（108部門）（山形県）'!AW$121,0)</f>
        <v>0</v>
      </c>
      <c r="BE5" s="561">
        <f>IFERROR('生産者価格評価表（108部門）（山形県）'!AX4/'生産者価格評価表（108部門）（山形県）'!AX$121,0)</f>
        <v>0</v>
      </c>
      <c r="BF5" s="561">
        <f>IFERROR('生産者価格評価表（108部門）（山形県）'!AY4/'生産者価格評価表（108部門）（山形県）'!AY$121,0)</f>
        <v>0</v>
      </c>
      <c r="BG5" s="561">
        <f>IFERROR('生産者価格評価表（108部門）（山形県）'!AZ4/'生産者価格評価表（108部門）（山形県）'!AZ$121,0)</f>
        <v>0</v>
      </c>
      <c r="BH5" s="561">
        <f>IFERROR('生産者価格評価表（108部門）（山形県）'!BA4/'生産者価格評価表（108部門）（山形県）'!BA$121,0)</f>
        <v>0</v>
      </c>
      <c r="BI5" s="561">
        <f>IFERROR('生産者価格評価表（108部門）（山形県）'!BB4/'生産者価格評価表（108部門）（山形県）'!BB$121,0)</f>
        <v>0</v>
      </c>
      <c r="BJ5" s="561">
        <f>IFERROR('生産者価格評価表（108部門）（山形県）'!BC4/'生産者価格評価表（108部門）（山形県）'!BC$121,0)</f>
        <v>0</v>
      </c>
      <c r="BK5" s="561">
        <f>IFERROR('生産者価格評価表（108部門）（山形県）'!BD4/'生産者価格評価表（108部門）（山形県）'!BD$121,0)</f>
        <v>0</v>
      </c>
      <c r="BL5" s="561">
        <f>IFERROR('生産者価格評価表（108部門）（山形県）'!BE4/'生産者価格評価表（108部門）（山形県）'!BE$121,0)</f>
        <v>0</v>
      </c>
      <c r="BM5" s="561">
        <f>IFERROR('生産者価格評価表（108部門）（山形県）'!BF4/'生産者価格評価表（108部門）（山形県）'!BF$121,0)</f>
        <v>0</v>
      </c>
      <c r="BN5" s="561">
        <f>IFERROR('生産者価格評価表（108部門）（山形県）'!BG4/'生産者価格評価表（108部門）（山形県）'!BG$121,0)</f>
        <v>0</v>
      </c>
      <c r="BO5" s="561">
        <f>IFERROR('生産者価格評価表（108部門）（山形県）'!BH4/'生産者価格評価表（108部門）（山形県）'!BH$121,0)</f>
        <v>0</v>
      </c>
      <c r="BP5" s="561">
        <f>IFERROR('生産者価格評価表（108部門）（山形県）'!BI4/'生産者価格評価表（108部門）（山形県）'!BI$121,0)</f>
        <v>0</v>
      </c>
      <c r="BQ5" s="561">
        <f>IFERROR('生産者価格評価表（108部門）（山形県）'!BJ4/'生産者価格評価表（108部門）（山形県）'!BJ$121,0)</f>
        <v>1.1957331207585564E-3</v>
      </c>
      <c r="BR5" s="561">
        <f>IFERROR('生産者価格評価表（108部門）（山形県）'!BK4/'生産者価格評価表（108部門）（山形県）'!BK$121,0)</f>
        <v>0</v>
      </c>
      <c r="BS5" s="561">
        <f>IFERROR('生産者価格評価表（108部門）（山形県）'!BL4/'生産者価格評価表（108部門）（山形県）'!BL$121,0)</f>
        <v>5.1590064508552202E-4</v>
      </c>
      <c r="BT5" s="561">
        <f>IFERROR('生産者価格評価表（108部門）（山形県）'!BM4/'生産者価格評価表（108部門）（山形県）'!BM$121,0)</f>
        <v>1.9044716995505447E-5</v>
      </c>
      <c r="BU5" s="561">
        <f>IFERROR('生産者価格評価表（108部門）（山形県）'!BN4/'生産者価格評価表（108部門）（山形県）'!BN$121,0)</f>
        <v>1.6652912049045037E-3</v>
      </c>
      <c r="BV5" s="561">
        <f>IFERROR('生産者価格評価表（108部門）（山形県）'!BO4/'生産者価格評価表（108部門）（山形県）'!BO$121,0)</f>
        <v>1.5364212705395264E-3</v>
      </c>
      <c r="BW5" s="561">
        <f>IFERROR('生産者価格評価表（108部門）（山形県）'!BP4/'生産者価格評価表（108部門）（山形県）'!BP$121,0)</f>
        <v>0</v>
      </c>
      <c r="BX5" s="561">
        <f>IFERROR('生産者価格評価表（108部門）（山形県）'!BQ4/'生産者価格評価表（108部門）（山形県）'!BQ$121,0)</f>
        <v>0</v>
      </c>
      <c r="BY5" s="561">
        <f>IFERROR('生産者価格評価表（108部門）（山形県）'!BR4/'生産者価格評価表（108部門）（山形県）'!BR$121,0)</f>
        <v>0</v>
      </c>
      <c r="BZ5" s="561">
        <f>IFERROR('生産者価格評価表（108部門）（山形県）'!BS4/'生産者価格評価表（108部門）（山形県）'!BS$121,0)</f>
        <v>0</v>
      </c>
      <c r="CA5" s="561">
        <f>IFERROR('生産者価格評価表（108部門）（山形県）'!BT4/'生産者価格評価表（108部門）（山形県）'!BT$121,0)</f>
        <v>1.3908729282129573E-4</v>
      </c>
      <c r="CB5" s="561">
        <f>IFERROR('生産者価格評価表（108部門）（山形県）'!BU4/'生産者価格評価表（108部門）（山形県）'!BU$121,0)</f>
        <v>0</v>
      </c>
      <c r="CC5" s="561">
        <f>IFERROR('生産者価格評価表（108部門）（山形県）'!BV4/'生産者価格評価表（108部門）（山形県）'!BV$121,0)</f>
        <v>0</v>
      </c>
      <c r="CD5" s="561">
        <f>IFERROR('生産者価格評価表（108部門）（山形県）'!BW4/'生産者価格評価表（108部門）（山形県）'!BW$121,0)</f>
        <v>0</v>
      </c>
      <c r="CE5" s="561">
        <f>IFERROR('生産者価格評価表（108部門）（山形県）'!BX4/'生産者価格評価表（108部門）（山形県）'!BX$121,0)</f>
        <v>6.7185939326617724E-6</v>
      </c>
      <c r="CF5" s="561">
        <f>IFERROR('生産者価格評価表（108部門）（山形県）'!BY4/'生産者価格評価表（108部門）（山形県）'!BY$121,0)</f>
        <v>0</v>
      </c>
      <c r="CG5" s="561">
        <f>IFERROR('生産者価格評価表（108部門）（山形県）'!BZ4/'生産者価格評価表（108部門）（山形県）'!BZ$121,0)</f>
        <v>0</v>
      </c>
      <c r="CH5" s="561">
        <f>IFERROR('生産者価格評価表（108部門）（山形県）'!CA4/'生産者価格評価表（108部門）（山形県）'!CA$121,0)</f>
        <v>0</v>
      </c>
      <c r="CI5" s="561">
        <f>IFERROR('生産者価格評価表（108部門）（山形県）'!CB4/'生産者価格評価表（108部門）（山形県）'!CB$121,0)</f>
        <v>0</v>
      </c>
      <c r="CJ5" s="561">
        <f>IFERROR('生産者価格評価表（108部門）（山形県）'!CC4/'生産者価格評価表（108部門）（山形県）'!CC$121,0)</f>
        <v>0</v>
      </c>
      <c r="CK5" s="561">
        <f>IFERROR('生産者価格評価表（108部門）（山形県）'!CD4/'生産者価格評価表（108部門）（山形県）'!CD$121,0)</f>
        <v>0</v>
      </c>
      <c r="CL5" s="561">
        <f>IFERROR('生産者価格評価表（108部門）（山形県）'!CE4/'生産者価格評価表（108部門）（山形県）'!CE$121,0)</f>
        <v>0</v>
      </c>
      <c r="CM5" s="561">
        <f>IFERROR('生産者価格評価表（108部門）（山形県）'!CF4/'生産者価格評価表（108部門）（山形県）'!CF$121,0)</f>
        <v>1.1306461642828877E-4</v>
      </c>
      <c r="CN5" s="561">
        <f>IFERROR('生産者価格評価表（108部門）（山形県）'!CG4/'生産者価格評価表（108部門）（山形県）'!CG$121,0)</f>
        <v>0</v>
      </c>
      <c r="CO5" s="561">
        <f>IFERROR('生産者価格評価表（108部門）（山形県）'!CH4/'生産者価格評価表（108部門）（山形県）'!CH$121,0)</f>
        <v>0</v>
      </c>
      <c r="CP5" s="561">
        <f>IFERROR('生産者価格評価表（108部門）（山形県）'!CI4/'生産者価格評価表（108部門）（山形県）'!CI$121,0)</f>
        <v>0</v>
      </c>
      <c r="CQ5" s="561">
        <f>IFERROR('生産者価格評価表（108部門）（山形県）'!CJ4/'生産者価格評価表（108部門）（山形県）'!CJ$121,0)</f>
        <v>0</v>
      </c>
      <c r="CR5" s="561">
        <f>IFERROR('生産者価格評価表（108部門）（山形県）'!CK4/'生産者価格評価表（108部門）（山形県）'!CK$121,0)</f>
        <v>0</v>
      </c>
      <c r="CS5" s="561">
        <f>IFERROR('生産者価格評価表（108部門）（山形県）'!CL4/'生産者価格評価表（108部門）（山形県）'!CL$121,0)</f>
        <v>0</v>
      </c>
      <c r="CT5" s="561">
        <f>IFERROR('生産者価格評価表（108部門）（山形県）'!CM4/'生産者価格評価表（108部門）（山形県）'!CM$121,0)</f>
        <v>1.1536340626607877E-5</v>
      </c>
      <c r="CU5" s="561">
        <f>IFERROR('生産者価格評価表（108部門）（山形県）'!CN4/'生産者価格評価表（108部門）（山形県）'!CN$121,0)</f>
        <v>1.061825345545078E-3</v>
      </c>
      <c r="CV5" s="561">
        <f>IFERROR('生産者価格評価表（108部門）（山形県）'!CO4/'生産者価格評価表（108部門）（山形県）'!CO$121,0)</f>
        <v>3.636451792770734E-5</v>
      </c>
      <c r="CW5" s="561">
        <f>IFERROR('生産者価格評価表（108部門）（山形県）'!CP4/'生産者価格評価表（108部門）（山形県）'!CP$121,0)</f>
        <v>5.9974604895333017E-4</v>
      </c>
      <c r="CX5" s="561">
        <f>IFERROR('生産者価格評価表（108部門）（山形県）'!CQ4/'生産者価格評価表（108部門）（山形県）'!CQ$121,0)</f>
        <v>0</v>
      </c>
      <c r="CY5" s="561">
        <f>IFERROR('生産者価格評価表（108部門）（山形県）'!CR4/'生産者価格評価表（108部門）（山形県）'!CR$121,0)</f>
        <v>1.9888766896452421E-3</v>
      </c>
      <c r="CZ5" s="561">
        <f>IFERROR('生産者価格評価表（108部門）（山形県）'!CS4/'生産者価格評価表（108部門）（山形県）'!CS$121,0)</f>
        <v>3.5702976567447754E-3</v>
      </c>
      <c r="DA5" s="561">
        <f>IFERROR('生産者価格評価表（108部門）（山形県）'!CT4/'生産者価格評価表（108部門）（山形県）'!CT$121,0)</f>
        <v>2.0765451690780475E-3</v>
      </c>
      <c r="DB5" s="561">
        <f>IFERROR('生産者価格評価表（108部門）（山形県）'!CU4/'生産者価格評価表（108部門）（山形県）'!CU$121,0)</f>
        <v>8.010467010226696E-5</v>
      </c>
      <c r="DC5" s="561">
        <f>IFERROR('生産者価格評価表（108部門）（山形県）'!CV4/'生産者価格評価表（108部門）（山形県）'!CV$121,0)</f>
        <v>0</v>
      </c>
      <c r="DD5" s="561">
        <f>IFERROR('生産者価格評価表（108部門）（山形県）'!CW4/'生産者価格評価表（108部門）（山形県）'!CW$121,0)</f>
        <v>0</v>
      </c>
      <c r="DE5" s="561">
        <f>IFERROR('生産者価格評価表（108部門）（山形県）'!CX4/'生産者価格評価表（108部門）（山形県）'!CX$121,0)</f>
        <v>0</v>
      </c>
      <c r="DF5" s="561">
        <f>IFERROR('生産者価格評価表（108部門）（山形県）'!CY4/'生産者価格評価表（108部門）（山形県）'!CY$121,0)</f>
        <v>1.6484426772697149E-2</v>
      </c>
      <c r="DG5" s="561">
        <f>IFERROR('生産者価格評価表（108部門）（山形県）'!CZ4/'生産者価格評価表（108部門）（山形県）'!CZ$121,0)</f>
        <v>1.5523138262693449E-2</v>
      </c>
      <c r="DH5" s="561">
        <f>IFERROR('生産者価格評価表（108部門）（山形県）'!DA4/'生産者価格評価表（108部門）（山形県）'!DA$121,0)</f>
        <v>1.6313213703099511E-4</v>
      </c>
      <c r="DI5" s="561">
        <f>IFERROR('生産者価格評価表（108部門）（山形県）'!DB4/'生産者価格評価表（108部門）（山形県）'!DB$121,0)</f>
        <v>1.3403702772891012E-3</v>
      </c>
      <c r="DJ5" s="561">
        <f>IFERROR('生産者価格評価表（108部門）（山形県）'!DC4/'生産者価格評価表（108部門）（山形県）'!DC$121,0)</f>
        <v>2.3174971031286211E-3</v>
      </c>
      <c r="DK5" s="561">
        <f>IFERROR('生産者価格評価表（108部門）（山形県）'!DD4/'生産者価格評価表（108部門）（山形県）'!DD$121,0)</f>
        <v>6.9119447044423644E-3</v>
      </c>
      <c r="DL5" s="561">
        <f>IFERROR('生産者価格評価表（108部門）（山形県）'!DE4/'生産者価格評価表（108部門）（山形県）'!DE$121,0)</f>
        <v>0</v>
      </c>
      <c r="DM5" s="220">
        <f>IFERROR('生産者価格評価表（108部門）（山形県）'!DF4/'生産者価格評価表（108部門）（山形県）'!DF$121,0)</f>
        <v>0</v>
      </c>
      <c r="DN5" s="573">
        <v>1.0122753991122069</v>
      </c>
      <c r="DO5" s="573">
        <v>5.6622180731446939E-2</v>
      </c>
      <c r="DP5" s="573">
        <v>7.7170625243550284E-3</v>
      </c>
      <c r="DQ5" s="573">
        <v>1.8304258681113338E-3</v>
      </c>
      <c r="DR5" s="573">
        <v>4.8502766787187024E-4</v>
      </c>
      <c r="DS5" s="573">
        <v>2.6522666834768198E-5</v>
      </c>
      <c r="DT5" s="573">
        <v>1.5796676323217278E-5</v>
      </c>
      <c r="DU5" s="573">
        <v>0.11285688786379679</v>
      </c>
      <c r="DV5" s="573">
        <v>1.8487105660107812E-2</v>
      </c>
      <c r="DW5" s="573">
        <v>6.0814662150858477E-2</v>
      </c>
      <c r="DX5" s="573">
        <v>0</v>
      </c>
      <c r="DY5" s="573">
        <v>1.1969532229808106E-2</v>
      </c>
      <c r="DZ5" s="573">
        <v>5.0626275720469798E-4</v>
      </c>
      <c r="EA5" s="573">
        <v>2.596926771496796E-4</v>
      </c>
      <c r="EB5" s="573">
        <v>2.467729059515112E-5</v>
      </c>
      <c r="EC5" s="573">
        <v>2.6367049379631225E-4</v>
      </c>
      <c r="ED5" s="573">
        <v>2.5507568165917205E-5</v>
      </c>
      <c r="EE5" s="573">
        <v>1.151871504633462E-5</v>
      </c>
      <c r="EF5" s="573">
        <v>0</v>
      </c>
      <c r="EG5" s="573">
        <v>1.6125786337500067E-5</v>
      </c>
      <c r="EH5" s="573">
        <v>0</v>
      </c>
      <c r="EI5" s="573">
        <v>2.0126854136796244E-5</v>
      </c>
      <c r="EJ5" s="573">
        <v>4.1549969559208907E-9</v>
      </c>
      <c r="EK5" s="573">
        <v>0</v>
      </c>
      <c r="EL5" s="573">
        <v>2.3043913369082394E-3</v>
      </c>
      <c r="EM5" s="573">
        <v>7.3531526132935968E-4</v>
      </c>
      <c r="EN5" s="573">
        <v>9.3609908435951539E-8</v>
      </c>
      <c r="EO5" s="573">
        <v>5.81920253239403E-6</v>
      </c>
      <c r="EP5" s="573">
        <v>8.5451036630585808E-6</v>
      </c>
      <c r="EQ5" s="573">
        <v>7.7833831644182486E-3</v>
      </c>
      <c r="ER5" s="573">
        <v>6.1225410057272767E-4</v>
      </c>
      <c r="ES5" s="573">
        <v>8.1284208110168282E-6</v>
      </c>
      <c r="ET5" s="573">
        <v>1.1450854476980785E-5</v>
      </c>
      <c r="EU5" s="573">
        <v>2.2614612259295784E-5</v>
      </c>
      <c r="EV5" s="573">
        <v>3.3715365351154452E-5</v>
      </c>
      <c r="EW5" s="573">
        <v>4.1951989183877774E-6</v>
      </c>
      <c r="EX5" s="573">
        <v>0</v>
      </c>
      <c r="EY5" s="573">
        <v>4.5802822712508028E-6</v>
      </c>
      <c r="EZ5" s="573">
        <v>4.5120257149022325E-6</v>
      </c>
      <c r="FA5" s="573">
        <v>4.0017573085832424E-6</v>
      </c>
      <c r="FB5" s="573">
        <v>6.3683432067208131E-6</v>
      </c>
      <c r="FC5" s="573">
        <v>5.064070159440343E-6</v>
      </c>
      <c r="FD5" s="573">
        <v>4.4862372550002123E-6</v>
      </c>
      <c r="FE5" s="573">
        <v>9.1854298140657553E-6</v>
      </c>
      <c r="FF5" s="573">
        <v>7.1345498660069807E-6</v>
      </c>
      <c r="FG5" s="573">
        <v>1.1452726032133415E-5</v>
      </c>
      <c r="FH5" s="573">
        <v>9.5114149919787736E-6</v>
      </c>
      <c r="FI5" s="573">
        <v>1.0437723454248472E-5</v>
      </c>
      <c r="FJ5" s="573">
        <v>8.100321506661548E-6</v>
      </c>
      <c r="FK5" s="573">
        <v>9.8759306394584147E-6</v>
      </c>
      <c r="FL5" s="573">
        <v>7.1348265356865474E-6</v>
      </c>
      <c r="FM5" s="573">
        <v>7.9496756471432728E-6</v>
      </c>
      <c r="FN5" s="573">
        <v>6.3042946756754251E-6</v>
      </c>
      <c r="FO5" s="573">
        <v>9.2064933343893883E-6</v>
      </c>
      <c r="FP5" s="573">
        <v>0</v>
      </c>
      <c r="FQ5" s="573">
        <v>2.2423667993838294E-6</v>
      </c>
      <c r="FR5" s="573">
        <v>6.6465332077629316E-6</v>
      </c>
      <c r="FS5" s="573">
        <v>6.5015927786767687E-6</v>
      </c>
      <c r="FT5" s="573">
        <v>5.875875426799181E-6</v>
      </c>
      <c r="FU5" s="573">
        <v>9.9946782360205979E-4</v>
      </c>
      <c r="FV5" s="573">
        <v>1.2495317333122734E-5</v>
      </c>
      <c r="FW5" s="573">
        <v>3.7844612184690339E-4</v>
      </c>
      <c r="FX5" s="573">
        <v>2.9700159713441918E-5</v>
      </c>
      <c r="FY5" s="573">
        <v>1.186550687028224E-3</v>
      </c>
      <c r="FZ5" s="573">
        <v>1.0941295560648765E-3</v>
      </c>
      <c r="GA5" s="573">
        <v>8.7966606633159214E-6</v>
      </c>
      <c r="GB5" s="573">
        <v>2.3776711129050449E-5</v>
      </c>
      <c r="GC5" s="573">
        <v>3.8629756516424577E-5</v>
      </c>
      <c r="GD5" s="573">
        <v>1.0958253523008152E-5</v>
      </c>
      <c r="GE5" s="573">
        <v>1.0667288004634318E-4</v>
      </c>
      <c r="GF5" s="573">
        <v>1.5585290294443984E-5</v>
      </c>
      <c r="GG5" s="573">
        <v>9.5258704731003163E-6</v>
      </c>
      <c r="GH5" s="573">
        <v>8.8205247428989119E-6</v>
      </c>
      <c r="GI5" s="573">
        <v>7.7713552949609534E-6</v>
      </c>
      <c r="GJ5" s="573">
        <v>1.4232610947281818E-5</v>
      </c>
      <c r="GK5" s="573">
        <v>9.0317422052564917E-6</v>
      </c>
      <c r="GL5" s="573">
        <v>2.1971944104363732E-5</v>
      </c>
      <c r="GM5" s="573">
        <v>1.4224001726765942E-5</v>
      </c>
      <c r="GN5" s="573">
        <v>1.3912635405332132E-5</v>
      </c>
      <c r="GO5" s="573">
        <v>7.5957984313248906E-6</v>
      </c>
      <c r="GP5" s="573">
        <v>1.7451855195378763E-5</v>
      </c>
      <c r="GQ5" s="573">
        <v>9.9709136940340866E-5</v>
      </c>
      <c r="GR5" s="573">
        <v>3.4191624810277132E-6</v>
      </c>
      <c r="GS5" s="573">
        <v>1.7474263424564086E-5</v>
      </c>
      <c r="GT5" s="573">
        <v>6.0781177520128574E-5</v>
      </c>
      <c r="GU5" s="573">
        <v>1.3555829667017913E-5</v>
      </c>
      <c r="GV5" s="573">
        <v>1.5470228576049014E-5</v>
      </c>
      <c r="GW5" s="573">
        <v>5.2043563486708482E-5</v>
      </c>
      <c r="GX5" s="573">
        <v>3.1829925685803329E-5</v>
      </c>
      <c r="GY5" s="573">
        <v>1.0143936500768037E-3</v>
      </c>
      <c r="GZ5" s="573">
        <v>6.0696025433742897E-5</v>
      </c>
      <c r="HA5" s="573">
        <v>5.9887067959416202E-4</v>
      </c>
      <c r="HB5" s="573">
        <v>1.3700870882768384E-5</v>
      </c>
      <c r="HC5" s="573">
        <v>1.7966882580994355E-3</v>
      </c>
      <c r="HD5" s="573">
        <v>3.3273340875187526E-3</v>
      </c>
      <c r="HE5" s="573">
        <v>1.5251103832961638E-3</v>
      </c>
      <c r="HF5" s="573">
        <v>7.0064839450232944E-5</v>
      </c>
      <c r="HG5" s="573">
        <v>4.1959150412660296E-5</v>
      </c>
      <c r="HH5" s="573">
        <v>1.3703042332179365E-5</v>
      </c>
      <c r="HI5" s="573">
        <v>1.5334167465294398E-5</v>
      </c>
      <c r="HJ5" s="573">
        <v>1.3843982213077687E-2</v>
      </c>
      <c r="HK5" s="573">
        <v>1.5496140573730895E-2</v>
      </c>
      <c r="HL5" s="573">
        <v>1.3445280223329644E-4</v>
      </c>
      <c r="HM5" s="573">
        <v>9.9827213418398459E-4</v>
      </c>
      <c r="HN5" s="573">
        <v>1.6662575722950113E-3</v>
      </c>
      <c r="HO5" s="573">
        <v>5.2362855504974621E-3</v>
      </c>
      <c r="HP5" s="573">
        <v>5.1720216910511525E-5</v>
      </c>
      <c r="HQ5" s="573">
        <v>2.1175002590485565E-5</v>
      </c>
      <c r="HR5" s="576">
        <v>48084</v>
      </c>
      <c r="HS5" s="582">
        <f>'生産者価格評価表（108部門）（山形県）'!DV4*100</f>
        <v>21859400</v>
      </c>
      <c r="HT5" s="71">
        <f>IF(HS5=0,0,HR5/HS5)</f>
        <v>2.1996944106425611E-3</v>
      </c>
      <c r="HU5" s="74"/>
      <c r="HV5" s="150">
        <v>0.29370043151397079</v>
      </c>
      <c r="HX5" s="153">
        <f>運賃!C6</f>
        <v>6.4971810388847057E-2</v>
      </c>
      <c r="HY5" s="621">
        <f>運賃!D6</f>
        <v>8.93754745283085E-4</v>
      </c>
      <c r="HZ5" s="621">
        <f>運賃!E6</f>
        <v>3.55599800594519E-2</v>
      </c>
      <c r="IA5" s="621">
        <f>運賃!F6</f>
        <v>1.5003222489470332E-3</v>
      </c>
      <c r="IB5" s="621">
        <f>運賃!G6</f>
        <v>2.0269650014056555E-3</v>
      </c>
      <c r="IC5" s="621">
        <f>運賃!H6</f>
        <v>1.2925019586743615E-4</v>
      </c>
      <c r="ID5" s="621">
        <f>運賃!I6</f>
        <v>3.0824020200642204E-3</v>
      </c>
      <c r="IE5" s="622">
        <f>運賃!J6</f>
        <v>2.1779136117827731E-2</v>
      </c>
    </row>
    <row r="6" spans="1:239">
      <c r="A6" s="6" t="s">
        <v>8</v>
      </c>
      <c r="B6" s="1" t="s">
        <v>1</v>
      </c>
      <c r="C6" s="403">
        <f>IFERROR(1-('生産者価格評価表（108部門）（山形県）'!DT5/'生産者価格評価表（108部門）（山形県）'!DP5*-1),0)</f>
        <v>0.31805630053439815</v>
      </c>
      <c r="D6" s="403">
        <v>0.72728329883480247</v>
      </c>
      <c r="E6" s="72">
        <v>0.27271670116519758</v>
      </c>
      <c r="F6" s="72">
        <v>9.6448589436472318E-2</v>
      </c>
      <c r="G6" s="242">
        <f>'生産者価格評価表（108部門）（山形県）'!DI5</f>
        <v>1650</v>
      </c>
      <c r="H6" s="242">
        <f t="shared" ref="H6:H69" si="0">IF(G6&lt;0,0,G6)</f>
        <v>1650</v>
      </c>
      <c r="I6" s="243">
        <f t="shared" ref="I6:I69" si="1">H6/$H$113</f>
        <v>9.7643940483355259E-4</v>
      </c>
      <c r="J6" s="75">
        <f>IFERROR('生産者価格評価表（108部門）（山形県）'!C5/'生産者価格評価表（108部門）（山形県）'!C$121,0)</f>
        <v>2.9095034630410715E-3</v>
      </c>
      <c r="K6" s="75">
        <f>IFERROR('生産者価格評価表（108部門）（山形県）'!D5/'生産者価格評価表（108部門）（山形県）'!D$121,0)</f>
        <v>0.13789334139591133</v>
      </c>
      <c r="L6" s="75">
        <f>IFERROR('生産者価格評価表（108部門）（山形県）'!E5/'生産者価格評価表（108部門）（山形県）'!E$121,0)</f>
        <v>3.6069726762772182E-2</v>
      </c>
      <c r="M6" s="75">
        <f>IFERROR('生産者価格評価表（108部門）（山形県）'!F5/'生産者価格評価表（108部門）（山形県）'!F$121,0)</f>
        <v>1.7210222872386197E-4</v>
      </c>
      <c r="N6" s="75">
        <f>IFERROR('生産者価格評価表（108部門）（山形県）'!G5/'生産者価格評価表（108部門）（山形県）'!G$121,0)</f>
        <v>0</v>
      </c>
      <c r="O6" s="75">
        <f>IFERROR('生産者価格評価表（108部門）（山形県）'!H5/'生産者価格評価表（108部門）（山形県）'!H$121,0)</f>
        <v>0</v>
      </c>
      <c r="P6" s="75">
        <f>IFERROR('生産者価格評価表（108部門）（山形県）'!I5/'生産者価格評価表（108部門）（山形県）'!I$121,0)</f>
        <v>0</v>
      </c>
      <c r="Q6" s="75">
        <f>IFERROR('生産者価格評価表（108部門）（山形県）'!J5/'生産者価格評価表（108部門）（山形県）'!J$121,0)</f>
        <v>0.11307283334901666</v>
      </c>
      <c r="R6" s="75">
        <f>IFERROR('生産者価格評価表（108部門）（山形県）'!K5/'生産者価格評価表（108部門）（山形県）'!K$121,0)</f>
        <v>0</v>
      </c>
      <c r="S6" s="75">
        <f>IFERROR('生産者価格評価表（108部門）（山形県）'!L5/'生産者価格評価表（108部門）（山形県）'!L$121,0)</f>
        <v>1.3856812933025405E-2</v>
      </c>
      <c r="T6" s="75">
        <f>IFERROR('生産者価格評価表（108部門）（山形県）'!M5/'生産者価格評価表（108部門）（山形県）'!M$121,0)</f>
        <v>0</v>
      </c>
      <c r="U6" s="75">
        <f>IFERROR('生産者価格評価表（108部門）（山形県）'!N5/'生産者価格評価表（108部門）（山形県）'!N$121,0)</f>
        <v>8.7972239870974045E-4</v>
      </c>
      <c r="V6" s="75">
        <f>IFERROR('生産者価格評価表（108部門）（山形県）'!O5/'生産者価格評価表（108部門）（山形県）'!O$121,0)</f>
        <v>1.5384142026399187E-5</v>
      </c>
      <c r="W6" s="75">
        <f>IFERROR('生産者価格評価表（108部門）（山形県）'!P5/'生産者価格評価表（108部門）（山形県）'!P$121,0)</f>
        <v>0</v>
      </c>
      <c r="X6" s="75">
        <f>IFERROR('生産者価格評価表（108部門）（山形県）'!Q5/'生産者価格評価表（108部門）（山形県）'!Q$121,0)</f>
        <v>0</v>
      </c>
      <c r="Y6" s="75">
        <f>IFERROR('生産者価格評価表（108部門）（山形県）'!R5/'生産者価格評価表（108部門）（山形県）'!R$121,0)</f>
        <v>0</v>
      </c>
      <c r="Z6" s="75">
        <f>IFERROR('生産者価格評価表（108部門）（山形県）'!S5/'生産者価格評価表（108部門）（山形県）'!S$121,0)</f>
        <v>0</v>
      </c>
      <c r="AA6" s="75">
        <f>IFERROR('生産者価格評価表（108部門）（山形県）'!T5/'生産者価格評価表（108部門）（山形県）'!T$121,0)</f>
        <v>0</v>
      </c>
      <c r="AB6" s="75">
        <f>IFERROR('生産者価格評価表（108部門）（山形県）'!U5/'生産者価格評価表（108部門）（山形県）'!U$121,0)</f>
        <v>0</v>
      </c>
      <c r="AC6" s="75">
        <f>IFERROR('生産者価格評価表（108部門）（山形県）'!V5/'生産者価格評価表（108部門）（山形県）'!V$121,0)</f>
        <v>0</v>
      </c>
      <c r="AD6" s="75">
        <f>IFERROR('生産者価格評価表（108部門）（山形県）'!W5/'生産者価格評価表（108部門）（山形県）'!W$121,0)</f>
        <v>0</v>
      </c>
      <c r="AE6" s="75">
        <f>IFERROR('生産者価格評価表（108部門）（山形県）'!X5/'生産者価格評価表（108部門）（山形県）'!X$121,0)</f>
        <v>0</v>
      </c>
      <c r="AF6" s="75">
        <f>IFERROR('生産者価格評価表（108部門）（山形県）'!Y5/'生産者価格評価表（108部門）（山形県）'!Y$121,0)</f>
        <v>0</v>
      </c>
      <c r="AG6" s="75">
        <f>IFERROR('生産者価格評価表（108部門）（山形県）'!Z5/'生産者価格評価表（108部門）（山形県）'!Z$121,0)</f>
        <v>0</v>
      </c>
      <c r="AH6" s="75">
        <f>IFERROR('生産者価格評価表（108部門）（山形県）'!AA5/'生産者価格評価表（108部門）（山形県）'!AA$121,0)</f>
        <v>1.8837653958575998E-5</v>
      </c>
      <c r="AI6" s="75">
        <f>IFERROR('生産者価格評価表（108部門）（山形県）'!AB5/'生産者価格評価表（108部門）（山形県）'!AB$121,0)</f>
        <v>0</v>
      </c>
      <c r="AJ6" s="75">
        <f>IFERROR('生産者価格評価表（108部門）（山形県）'!AC5/'生産者価格評価表（108部門）（山形県）'!AC$121,0)</f>
        <v>0</v>
      </c>
      <c r="AK6" s="75">
        <f>IFERROR('生産者価格評価表（108部門）（山形県）'!AD5/'生産者価格評価表（108部門）（山形県）'!AD$121,0)</f>
        <v>0</v>
      </c>
      <c r="AL6" s="75">
        <f>IFERROR('生産者価格評価表（108部門）（山形県）'!AE5/'生産者価格評価表（108部門）（山形県）'!AE$121,0)</f>
        <v>0</v>
      </c>
      <c r="AM6" s="75">
        <f>IFERROR('生産者価格評価表（108部門）（山形県）'!AF5/'生産者価格評価表（108部門）（山形県）'!AF$121,0)</f>
        <v>0</v>
      </c>
      <c r="AN6" s="75">
        <f>IFERROR('生産者価格評価表（108部門）（山形県）'!AG5/'生産者価格評価表（108部門）（山形県）'!AG$121,0)</f>
        <v>1.1723593732386428E-2</v>
      </c>
      <c r="AO6" s="75">
        <f>IFERROR('生産者価格評価表（108部門）（山形県）'!AH5/'生産者価格評価表（108部門）（山形県）'!AH$121,0)</f>
        <v>0</v>
      </c>
      <c r="AP6" s="75">
        <f>IFERROR('生産者価格評価表（108部門）（山形県）'!AI5/'生産者価格評価表（108部門）（山形県）'!AI$121,0)</f>
        <v>0</v>
      </c>
      <c r="AQ6" s="75">
        <f>IFERROR('生産者価格評価表（108部門）（山形県）'!AJ5/'生産者価格評価表（108部門）（山形県）'!AJ$121,0)</f>
        <v>0</v>
      </c>
      <c r="AR6" s="75">
        <f>IFERROR('生産者価格評価表（108部門）（山形県）'!AK5/'生産者価格評価表（108部門）（山形県）'!AK$121,0)</f>
        <v>0</v>
      </c>
      <c r="AS6" s="75">
        <f>IFERROR('生産者価格評価表（108部門）（山形県）'!AL5/'生産者価格評価表（108部門）（山形県）'!AL$121,0)</f>
        <v>0</v>
      </c>
      <c r="AT6" s="75">
        <f>IFERROR('生産者価格評価表（108部門）（山形県）'!AM5/'生産者価格評価表（108部門）（山形県）'!AM$121,0)</f>
        <v>0</v>
      </c>
      <c r="AU6" s="75">
        <f>IFERROR('生産者価格評価表（108部門）（山形県）'!AN5/'生産者価格評価表（108部門）（山形県）'!AN$121,0)</f>
        <v>0</v>
      </c>
      <c r="AV6" s="75">
        <f>IFERROR('生産者価格評価表（108部門）（山形県）'!AO5/'生産者価格評価表（108部門）（山形県）'!AO$121,0)</f>
        <v>0</v>
      </c>
      <c r="AW6" s="75">
        <f>IFERROR('生産者価格評価表（108部門）（山形県）'!AP5/'生産者価格評価表（108部門）（山形県）'!AP$121,0)</f>
        <v>0</v>
      </c>
      <c r="AX6" s="75">
        <f>IFERROR('生産者価格評価表（108部門）（山形県）'!AQ5/'生産者価格評価表（108部門）（山形県）'!AQ$121,0)</f>
        <v>0</v>
      </c>
      <c r="AY6" s="75">
        <f>IFERROR('生産者価格評価表（108部門）（山形県）'!AR5/'生産者価格評価表（108部門）（山形県）'!AR$121,0)</f>
        <v>0</v>
      </c>
      <c r="AZ6" s="75">
        <f>IFERROR('生産者価格評価表（108部門）（山形県）'!AS5/'生産者価格評価表（108部門）（山形県）'!AS$121,0)</f>
        <v>0</v>
      </c>
      <c r="BA6" s="75">
        <f>IFERROR('生産者価格評価表（108部門）（山形県）'!AT5/'生産者価格評価表（108部門）（山形県）'!AT$121,0)</f>
        <v>0</v>
      </c>
      <c r="BB6" s="75">
        <f>IFERROR('生産者価格評価表（108部門）（山形県）'!AU5/'生産者価格評価表（108部門）（山形県）'!AU$121,0)</f>
        <v>0</v>
      </c>
      <c r="BC6" s="75">
        <f>IFERROR('生産者価格評価表（108部門）（山形県）'!AV5/'生産者価格評価表（108部門）（山形県）'!AV$121,0)</f>
        <v>0</v>
      </c>
      <c r="BD6" s="75">
        <f>IFERROR('生産者価格評価表（108部門）（山形県）'!AW5/'生産者価格評価表（108部門）（山形県）'!AW$121,0)</f>
        <v>0</v>
      </c>
      <c r="BE6" s="75">
        <f>IFERROR('生産者価格評価表（108部門）（山形県）'!AX5/'生産者価格評価表（108部門）（山形県）'!AX$121,0)</f>
        <v>0</v>
      </c>
      <c r="BF6" s="75">
        <f>IFERROR('生産者価格評価表（108部門）（山形県）'!AY5/'生産者価格評価表（108部門）（山形県）'!AY$121,0)</f>
        <v>0</v>
      </c>
      <c r="BG6" s="75">
        <f>IFERROR('生産者価格評価表（108部門）（山形県）'!AZ5/'生産者価格評価表（108部門）（山形県）'!AZ$121,0)</f>
        <v>0</v>
      </c>
      <c r="BH6" s="75">
        <f>IFERROR('生産者価格評価表（108部門）（山形県）'!BA5/'生産者価格評価表（108部門）（山形県）'!BA$121,0)</f>
        <v>0</v>
      </c>
      <c r="BI6" s="75">
        <f>IFERROR('生産者価格評価表（108部門）（山形県）'!BB5/'生産者価格評価表（108部門）（山形県）'!BB$121,0)</f>
        <v>0</v>
      </c>
      <c r="BJ6" s="75">
        <f>IFERROR('生産者価格評価表（108部門）（山形県）'!BC5/'生産者価格評価表（108部門）（山形県）'!BC$121,0)</f>
        <v>0</v>
      </c>
      <c r="BK6" s="75">
        <f>IFERROR('生産者価格評価表（108部門）（山形県）'!BD5/'生産者価格評価表（108部門）（山形県）'!BD$121,0)</f>
        <v>0</v>
      </c>
      <c r="BL6" s="75">
        <f>IFERROR('生産者価格評価表（108部門）（山形県）'!BE5/'生産者価格評価表（108部門）（山形県）'!BE$121,0)</f>
        <v>0</v>
      </c>
      <c r="BM6" s="75">
        <f>IFERROR('生産者価格評価表（108部門）（山形県）'!BF5/'生産者価格評価表（108部門）（山形県）'!BF$121,0)</f>
        <v>0</v>
      </c>
      <c r="BN6" s="75">
        <f>IFERROR('生産者価格評価表（108部門）（山形県）'!BG5/'生産者価格評価表（108部門）（山形県）'!BG$121,0)</f>
        <v>0</v>
      </c>
      <c r="BO6" s="75">
        <f>IFERROR('生産者価格評価表（108部門）（山形県）'!BH5/'生産者価格評価表（108部門）（山形県）'!BH$121,0)</f>
        <v>0</v>
      </c>
      <c r="BP6" s="75">
        <f>IFERROR('生産者価格評価表（108部門）（山形県）'!BI5/'生産者価格評価表（108部門）（山形県）'!BI$121,0)</f>
        <v>0</v>
      </c>
      <c r="BQ6" s="75">
        <f>IFERROR('生産者価格評価表（108部門）（山形県）'!BJ5/'生産者価格評価表（108部門）（山形県）'!BJ$121,0)</f>
        <v>1.0488887024197863E-5</v>
      </c>
      <c r="BR6" s="75">
        <f>IFERROR('生産者価格評価表（108部門）（山形県）'!BK5/'生産者価格評価表（108部門）（山形県）'!BK$121,0)</f>
        <v>0</v>
      </c>
      <c r="BS6" s="75">
        <f>IFERROR('生産者価格評価表（108部門）（山形県）'!BL5/'生産者価格評価表（108部門）（山形県）'!BL$121,0)</f>
        <v>0</v>
      </c>
      <c r="BT6" s="75">
        <f>IFERROR('生産者価格評価表（108部門）（山形県）'!BM5/'生産者価格評価表（108部門）（山形県）'!BM$121,0)</f>
        <v>0</v>
      </c>
      <c r="BU6" s="75">
        <f>IFERROR('生産者価格評価表（108部門）（山形県）'!BN5/'生産者価格評価表（108部門）（山形県）'!BN$121,0)</f>
        <v>0</v>
      </c>
      <c r="BV6" s="75">
        <f>IFERROR('生産者価格評価表（108部門）（山形県）'!BO5/'生産者価格評価表（108部門）（山形県）'!BO$121,0)</f>
        <v>0</v>
      </c>
      <c r="BW6" s="75">
        <f>IFERROR('生産者価格評価表（108部門）（山形県）'!BP5/'生産者価格評価表（108部門）（山形県）'!BP$121,0)</f>
        <v>0</v>
      </c>
      <c r="BX6" s="75">
        <f>IFERROR('生産者価格評価表（108部門）（山形県）'!BQ5/'生産者価格評価表（108部門）（山形県）'!BQ$121,0)</f>
        <v>0</v>
      </c>
      <c r="BY6" s="75">
        <f>IFERROR('生産者価格評価表（108部門）（山形県）'!BR5/'生産者価格評価表（108部門）（山形県）'!BR$121,0)</f>
        <v>0</v>
      </c>
      <c r="BZ6" s="75">
        <f>IFERROR('生産者価格評価表（108部門）（山形県）'!BS5/'生産者価格評価表（108部門）（山形県）'!BS$121,0)</f>
        <v>0</v>
      </c>
      <c r="CA6" s="75">
        <f>IFERROR('生産者価格評価表（108部門）（山形県）'!BT5/'生産者価格評価表（108部門）（山形県）'!BT$121,0)</f>
        <v>0</v>
      </c>
      <c r="CB6" s="75">
        <f>IFERROR('生産者価格評価表（108部門）（山形県）'!BU5/'生産者価格評価表（108部門）（山形県）'!BU$121,0)</f>
        <v>0</v>
      </c>
      <c r="CC6" s="75">
        <f>IFERROR('生産者価格評価表（108部門）（山形県）'!BV5/'生産者価格評価表（108部門）（山形県）'!BV$121,0)</f>
        <v>0</v>
      </c>
      <c r="CD6" s="75">
        <f>IFERROR('生産者価格評価表（108部門）（山形県）'!BW5/'生産者価格評価表（108部門）（山形県）'!BW$121,0)</f>
        <v>0</v>
      </c>
      <c r="CE6" s="75">
        <f>IFERROR('生産者価格評価表（108部門）（山形県）'!BX5/'生産者価格評価表（108部門）（山形県）'!BX$121,0)</f>
        <v>0</v>
      </c>
      <c r="CF6" s="75">
        <f>IFERROR('生産者価格評価表（108部門）（山形県）'!BY5/'生産者価格評価表（108部門）（山形県）'!BY$121,0)</f>
        <v>0</v>
      </c>
      <c r="CG6" s="75">
        <f>IFERROR('生産者価格評価表（108部門）（山形県）'!BZ5/'生産者価格評価表（108部門）（山形県）'!BZ$121,0)</f>
        <v>0</v>
      </c>
      <c r="CH6" s="75">
        <f>IFERROR('生産者価格評価表（108部門）（山形県）'!CA5/'生産者価格評価表（108部門）（山形県）'!CA$121,0)</f>
        <v>0</v>
      </c>
      <c r="CI6" s="75">
        <f>IFERROR('生産者価格評価表（108部門）（山形県）'!CB5/'生産者価格評価表（108部門）（山形県）'!CB$121,0)</f>
        <v>0</v>
      </c>
      <c r="CJ6" s="75">
        <f>IFERROR('生産者価格評価表（108部門）（山形県）'!CC5/'生産者価格評価表（108部門）（山形県）'!CC$121,0)</f>
        <v>0</v>
      </c>
      <c r="CK6" s="75">
        <f>IFERROR('生産者価格評価表（108部門）（山形県）'!CD5/'生産者価格評価表（108部門）（山形県）'!CD$121,0)</f>
        <v>0</v>
      </c>
      <c r="CL6" s="75">
        <f>IFERROR('生産者価格評価表（108部門）（山形県）'!CE5/'生産者価格評価表（108部門）（山形県）'!CE$121,0)</f>
        <v>0</v>
      </c>
      <c r="CM6" s="75">
        <f>IFERROR('生産者価格評価表（108部門）（山形県）'!CF5/'生産者価格評価表（108部門）（山形県）'!CF$121,0)</f>
        <v>0</v>
      </c>
      <c r="CN6" s="75">
        <f>IFERROR('生産者価格評価表（108部門）（山形県）'!CG5/'生産者価格評価表（108部門）（山形県）'!CG$121,0)</f>
        <v>0</v>
      </c>
      <c r="CO6" s="75">
        <f>IFERROR('生産者価格評価表（108部門）（山形県）'!CH5/'生産者価格評価表（108部門）（山形県）'!CH$121,0)</f>
        <v>0</v>
      </c>
      <c r="CP6" s="75">
        <f>IFERROR('生産者価格評価表（108部門）（山形県）'!CI5/'生産者価格評価表（108部門）（山形県）'!CI$121,0)</f>
        <v>0</v>
      </c>
      <c r="CQ6" s="75">
        <f>IFERROR('生産者価格評価表（108部門）（山形県）'!CJ5/'生産者価格評価表（108部門）（山形県）'!CJ$121,0)</f>
        <v>0</v>
      </c>
      <c r="CR6" s="75">
        <f>IFERROR('生産者価格評価表（108部門）（山形県）'!CK5/'生産者価格評価表（108部門）（山形県）'!CK$121,0)</f>
        <v>0</v>
      </c>
      <c r="CS6" s="75">
        <f>IFERROR('生産者価格評価表（108部門）（山形県）'!CL5/'生産者価格評価表（108部門）（山形県）'!CL$121,0)</f>
        <v>0</v>
      </c>
      <c r="CT6" s="75">
        <f>IFERROR('生産者価格評価表（108部門）（山形県）'!CM5/'生産者価格評価表（108部門）（山形県）'!CM$121,0)</f>
        <v>2.3072681253215754E-6</v>
      </c>
      <c r="CU6" s="75">
        <f>IFERROR('生産者価格評価表（108部門）（山形県）'!CN5/'生産者価格評価表（108部門）（山形県）'!CN$121,0)</f>
        <v>1.265153603202646E-4</v>
      </c>
      <c r="CV6" s="75">
        <f>IFERROR('生産者価格評価表（108部門）（山形県）'!CO5/'生産者価格評価表（108部門）（山形県）'!CO$121,0)</f>
        <v>9.9396349002400059E-4</v>
      </c>
      <c r="CW6" s="75">
        <f>IFERROR('生産者価格評価表（108部門）（山形県）'!CP5/'生産者価格評価表（108部門）（山形県）'!CP$121,0)</f>
        <v>7.7791328525327345E-5</v>
      </c>
      <c r="CX6" s="75">
        <f>IFERROR('生産者価格評価表（108部門）（山形県）'!CQ5/'生産者価格評価表（108部門）（山形県）'!CQ$121,0)</f>
        <v>0</v>
      </c>
      <c r="CY6" s="75">
        <f>IFERROR('生産者価格評価表（108部門）（山形県）'!CR5/'生産者価格評価表（108部門）（山形県）'!CR$121,0)</f>
        <v>3.3297935527997266E-4</v>
      </c>
      <c r="CZ6" s="75">
        <f>IFERROR('生産者価格評価表（108部門）（山形県）'!CS5/'生産者価格評価表（108部門）（山形県）'!CS$121,0)</f>
        <v>6.5706143128562377E-4</v>
      </c>
      <c r="DA6" s="75">
        <f>IFERROR('生産者価格評価表（108部門）（山形県）'!CT5/'生産者価格評価表（108部門）（山形県）'!CT$121,0)</f>
        <v>0</v>
      </c>
      <c r="DB6" s="75">
        <f>IFERROR('生産者価格評価表（108部門）（山形県）'!CU5/'生産者価格評価表（108部門）（山形県）'!CU$121,0)</f>
        <v>0</v>
      </c>
      <c r="DC6" s="75">
        <f>IFERROR('生産者価格評価表（108部門）（山形県）'!CV5/'生産者価格評価表（108部門）（山形県）'!CV$121,0)</f>
        <v>0</v>
      </c>
      <c r="DD6" s="75">
        <f>IFERROR('生産者価格評価表（108部門）（山形県）'!CW5/'生産者価格評価表（108部門）（山形県）'!CW$121,0)</f>
        <v>0</v>
      </c>
      <c r="DE6" s="75">
        <f>IFERROR('生産者価格評価表（108部門）（山形県）'!CX5/'生産者価格評価表（108部門）（山形県）'!CX$121,0)</f>
        <v>0</v>
      </c>
      <c r="DF6" s="75">
        <f>IFERROR('生産者価格評価表（108部門）（山形県）'!CY5/'生産者価格評価表（108部門）（山形県）'!CY$121,0)</f>
        <v>1.9604594654296444E-3</v>
      </c>
      <c r="DG6" s="75">
        <f>IFERROR('生産者価格評価表（108部門）（山形県）'!CZ5/'生産者価格評価表（108部門）（山形県）'!CZ$121,0)</f>
        <v>3.7414258989815008E-3</v>
      </c>
      <c r="DH6" s="75">
        <f>IFERROR('生産者価格評価表（108部門）（山形県）'!DA5/'生産者価格評価表（108部門）（山形県）'!DA$121,0)</f>
        <v>0</v>
      </c>
      <c r="DI6" s="75">
        <f>IFERROR('生産者価格評価表（108部門）（山形県）'!DB5/'生産者価格評価表（108部門）（山形県）'!DB$121,0)</f>
        <v>0</v>
      </c>
      <c r="DJ6" s="75">
        <f>IFERROR('生産者価格評価表（108部門）（山形県）'!DC5/'生産者価格評価表（108部門）（山形県）'!DC$121,0)</f>
        <v>0</v>
      </c>
      <c r="DK6" s="75">
        <f>IFERROR('生産者価格評価表（108部門）（山形県）'!DD5/'生産者価格評価表（108部門）（山形県）'!DD$121,0)</f>
        <v>2.8799769601843187E-4</v>
      </c>
      <c r="DL6" s="75">
        <f>IFERROR('生産者価格評価表（108部門）（山形県）'!DE5/'生産者価格評価表（108部門）（山形県）'!DE$121,0)</f>
        <v>0</v>
      </c>
      <c r="DM6" s="72">
        <f>IFERROR('生産者価格評価表（108部門）（山形県）'!DF5/'生産者価格評価表（108部門）（山形県）'!DF$121,0)</f>
        <v>0</v>
      </c>
      <c r="DN6" s="573">
        <v>1.8510284689101069E-3</v>
      </c>
      <c r="DO6" s="573">
        <v>1.0464211559155352</v>
      </c>
      <c r="DP6" s="573">
        <v>1.202136499549326E-2</v>
      </c>
      <c r="DQ6" s="573">
        <v>3.2471478168830142E-4</v>
      </c>
      <c r="DR6" s="573">
        <v>1.3547096883768955E-4</v>
      </c>
      <c r="DS6" s="573">
        <v>4.1481781378616792E-7</v>
      </c>
      <c r="DT6" s="573">
        <v>1.2763425597259531E-6</v>
      </c>
      <c r="DU6" s="573">
        <v>3.9814016168605797E-2</v>
      </c>
      <c r="DV6" s="573">
        <v>1.6212136768967978E-3</v>
      </c>
      <c r="DW6" s="573">
        <v>5.9687364772385643E-3</v>
      </c>
      <c r="DX6" s="573">
        <v>0</v>
      </c>
      <c r="DY6" s="573">
        <v>3.2186159120843431E-4</v>
      </c>
      <c r="DZ6" s="573">
        <v>1.8215230049013067E-5</v>
      </c>
      <c r="EA6" s="573">
        <v>4.161429940218055E-5</v>
      </c>
      <c r="EB6" s="573">
        <v>2.4388089120191332E-6</v>
      </c>
      <c r="EC6" s="573">
        <v>5.4516292196121843E-5</v>
      </c>
      <c r="ED6" s="573">
        <v>2.3678292519888181E-6</v>
      </c>
      <c r="EE6" s="573">
        <v>8.8095808753065557E-7</v>
      </c>
      <c r="EF6" s="573">
        <v>0</v>
      </c>
      <c r="EG6" s="573">
        <v>1.2652612293587509E-6</v>
      </c>
      <c r="EH6" s="573">
        <v>0</v>
      </c>
      <c r="EI6" s="573">
        <v>5.9572757234200816E-6</v>
      </c>
      <c r="EJ6" s="573">
        <v>1.2298227198426898E-9</v>
      </c>
      <c r="EK6" s="573">
        <v>0</v>
      </c>
      <c r="EL6" s="573">
        <v>1.2671325858951772E-4</v>
      </c>
      <c r="EM6" s="573">
        <v>8.8495359580396246E-5</v>
      </c>
      <c r="EN6" s="573">
        <v>1.4640706309073601E-9</v>
      </c>
      <c r="EO6" s="573">
        <v>5.1420678354812638E-7</v>
      </c>
      <c r="EP6" s="573">
        <v>3.4951400284948894E-7</v>
      </c>
      <c r="EQ6" s="573">
        <v>1.4550939058275277E-5</v>
      </c>
      <c r="ER6" s="573">
        <v>4.1141197930892317E-3</v>
      </c>
      <c r="ES6" s="573">
        <v>4.6706067265077261E-7</v>
      </c>
      <c r="ET6" s="573">
        <v>2.789506884020885E-7</v>
      </c>
      <c r="EU6" s="573">
        <v>1.3512127735369572E-6</v>
      </c>
      <c r="EV6" s="573">
        <v>9.1109637247549916E-6</v>
      </c>
      <c r="EW6" s="573">
        <v>1.1260822824546846E-7</v>
      </c>
      <c r="EX6" s="573">
        <v>0</v>
      </c>
      <c r="EY6" s="573">
        <v>2.2543987601241503E-7</v>
      </c>
      <c r="EZ6" s="573">
        <v>6.9631447708079896E-8</v>
      </c>
      <c r="FA6" s="573">
        <v>1.190608371773225E-7</v>
      </c>
      <c r="FB6" s="573">
        <v>1.506303339589037E-7</v>
      </c>
      <c r="FC6" s="573">
        <v>3.4379011581318586E-7</v>
      </c>
      <c r="FD6" s="573">
        <v>1.3974461115369876E-7</v>
      </c>
      <c r="FE6" s="573">
        <v>1.9550709458919194E-7</v>
      </c>
      <c r="FF6" s="573">
        <v>3.0875608917401098E-7</v>
      </c>
      <c r="FG6" s="573">
        <v>1.2483671282114511E-6</v>
      </c>
      <c r="FH6" s="573">
        <v>3.6838139745323426E-7</v>
      </c>
      <c r="FI6" s="573">
        <v>6.3701319855911704E-7</v>
      </c>
      <c r="FJ6" s="573">
        <v>2.6836921345255109E-7</v>
      </c>
      <c r="FK6" s="573">
        <v>3.6761105961252788E-7</v>
      </c>
      <c r="FL6" s="573">
        <v>2.6787237442114379E-7</v>
      </c>
      <c r="FM6" s="573">
        <v>1.8650588610515768E-7</v>
      </c>
      <c r="FN6" s="573">
        <v>5.1221743374231519E-7</v>
      </c>
      <c r="FO6" s="573">
        <v>2.6617555650211128E-7</v>
      </c>
      <c r="FP6" s="573">
        <v>0</v>
      </c>
      <c r="FQ6" s="573">
        <v>4.2755045192618296E-8</v>
      </c>
      <c r="FR6" s="573">
        <v>1.8060510237587436E-7</v>
      </c>
      <c r="FS6" s="573">
        <v>2.2940263137789728E-7</v>
      </c>
      <c r="FT6" s="573">
        <v>1.0564617516834398E-7</v>
      </c>
      <c r="FU6" s="573">
        <v>5.340683493293862E-5</v>
      </c>
      <c r="FV6" s="573">
        <v>2.1756700498985471E-7</v>
      </c>
      <c r="FW6" s="573">
        <v>1.5242905349997042E-6</v>
      </c>
      <c r="FX6" s="573">
        <v>5.1908673192653543E-7</v>
      </c>
      <c r="FY6" s="573">
        <v>2.5018570163142755E-6</v>
      </c>
      <c r="FZ6" s="573">
        <v>2.2811033901471587E-6</v>
      </c>
      <c r="GA6" s="573">
        <v>3.2774819014960249E-7</v>
      </c>
      <c r="GB6" s="573">
        <v>4.014779410699167E-6</v>
      </c>
      <c r="GC6" s="573">
        <v>7.178695593242233E-7</v>
      </c>
      <c r="GD6" s="573">
        <v>4.1342650327467848E-7</v>
      </c>
      <c r="GE6" s="573">
        <v>5.1117575682543807E-7</v>
      </c>
      <c r="GF6" s="573">
        <v>4.0439824727423268E-7</v>
      </c>
      <c r="GG6" s="573">
        <v>3.3088436679689486E-7</v>
      </c>
      <c r="GH6" s="573">
        <v>2.7231697198058497E-7</v>
      </c>
      <c r="GI6" s="573">
        <v>1.1045093789229853E-7</v>
      </c>
      <c r="GJ6" s="573">
        <v>1.0360101161484268E-6</v>
      </c>
      <c r="GK6" s="573">
        <v>2.1921766872811925E-7</v>
      </c>
      <c r="GL6" s="573">
        <v>3.0983138220205161E-7</v>
      </c>
      <c r="GM6" s="573">
        <v>3.2932749552637673E-7</v>
      </c>
      <c r="GN6" s="573">
        <v>1.959166410743158E-7</v>
      </c>
      <c r="GO6" s="573">
        <v>1.4842236829873797E-7</v>
      </c>
      <c r="GP6" s="573">
        <v>3.8054435931963908E-7</v>
      </c>
      <c r="GQ6" s="573">
        <v>1.2657509710393217E-6</v>
      </c>
      <c r="GR6" s="573">
        <v>3.7707146239055046E-7</v>
      </c>
      <c r="GS6" s="573">
        <v>1.442974631125746E-6</v>
      </c>
      <c r="GT6" s="573">
        <v>9.7725752371963805E-7</v>
      </c>
      <c r="GU6" s="573">
        <v>8.4126809848056446E-7</v>
      </c>
      <c r="GV6" s="573">
        <v>1.273618802729325E-6</v>
      </c>
      <c r="GW6" s="573">
        <v>1.7323433886907147E-6</v>
      </c>
      <c r="GX6" s="573">
        <v>7.6957543580780193E-6</v>
      </c>
      <c r="GY6" s="573">
        <v>1.1336502244414093E-4</v>
      </c>
      <c r="GZ6" s="573">
        <v>3.3424345467191206E-4</v>
      </c>
      <c r="HA6" s="573">
        <v>6.6094611984572347E-5</v>
      </c>
      <c r="HB6" s="573">
        <v>5.4179711081192454E-7</v>
      </c>
      <c r="HC6" s="573">
        <v>2.2758354051743613E-4</v>
      </c>
      <c r="HD6" s="573">
        <v>4.5389186016827406E-4</v>
      </c>
      <c r="HE6" s="573">
        <v>2.0229223891828141E-5</v>
      </c>
      <c r="HF6" s="573">
        <v>9.0716018971546584E-7</v>
      </c>
      <c r="HG6" s="573">
        <v>8.0214997109289306E-7</v>
      </c>
      <c r="HH6" s="573">
        <v>2.2131590068265636E-7</v>
      </c>
      <c r="HI6" s="573">
        <v>5.0492929443679932E-7</v>
      </c>
      <c r="HJ6" s="573">
        <v>1.4229943630978852E-3</v>
      </c>
      <c r="HK6" s="573">
        <v>2.8098531445242864E-3</v>
      </c>
      <c r="HL6" s="573">
        <v>9.4356690774833675E-7</v>
      </c>
      <c r="HM6" s="573">
        <v>3.1671430178841518E-6</v>
      </c>
      <c r="HN6" s="573">
        <v>4.4328368106407157E-6</v>
      </c>
      <c r="HO6" s="573">
        <v>2.180286647311667E-4</v>
      </c>
      <c r="HP6" s="573">
        <v>2.0340106310957948E-6</v>
      </c>
      <c r="HQ6" s="573">
        <v>2.1644487697223867E-6</v>
      </c>
      <c r="HR6" s="576">
        <v>1937</v>
      </c>
      <c r="HS6" s="582">
        <f>'生産者価格評価表（108部門）（山形県）'!DV5*100</f>
        <v>4299700</v>
      </c>
      <c r="HT6" s="71">
        <f t="shared" ref="HT6:HT69" si="2">IF(HS6=0,0,HR6/HS6)</f>
        <v>4.5049654627067002E-4</v>
      </c>
      <c r="HU6" s="74"/>
      <c r="HV6" s="150">
        <v>6.1209229986989487E-2</v>
      </c>
      <c r="HX6" s="153">
        <f>運賃!C7</f>
        <v>2.2064325095914543E-2</v>
      </c>
      <c r="HY6" s="621">
        <f>運賃!D7</f>
        <v>8.2009166695209065E-6</v>
      </c>
      <c r="HZ6" s="621">
        <f>運賃!E7</f>
        <v>1.9643366254385682E-2</v>
      </c>
      <c r="IA6" s="621">
        <f>運賃!F7</f>
        <v>0</v>
      </c>
      <c r="IB6" s="621">
        <f>運賃!G7</f>
        <v>2.4506268635980123E-4</v>
      </c>
      <c r="IC6" s="621">
        <f>運賃!H7</f>
        <v>0</v>
      </c>
      <c r="ID6" s="621">
        <f>運賃!I7</f>
        <v>1.0919279342035632E-3</v>
      </c>
      <c r="IE6" s="622">
        <f>運賃!J7</f>
        <v>1.0757673042959778E-3</v>
      </c>
    </row>
    <row r="7" spans="1:239">
      <c r="A7" s="6" t="s">
        <v>9</v>
      </c>
      <c r="B7" s="1" t="s">
        <v>2</v>
      </c>
      <c r="C7" s="403">
        <f>IFERROR(1-('生産者価格評価表（108部門）（山形県）'!DT6/'生産者価格評価表（108部門）（山形県）'!DP6*-1),0)</f>
        <v>1</v>
      </c>
      <c r="D7" s="403">
        <v>0.37137342421135172</v>
      </c>
      <c r="E7" s="72">
        <v>0.62862657578864833</v>
      </c>
      <c r="F7" s="72">
        <v>0.18191688280354665</v>
      </c>
      <c r="G7" s="242">
        <f>'生産者価格評価表（108部門）（山形県）'!DI6</f>
        <v>0</v>
      </c>
      <c r="H7" s="242">
        <f t="shared" si="0"/>
        <v>0</v>
      </c>
      <c r="I7" s="243">
        <f t="shared" si="1"/>
        <v>0</v>
      </c>
      <c r="J7" s="75">
        <f>IFERROR('生産者価格評価表（108部門）（山形県）'!C6/'生産者価格評価表（108部門）（山形県）'!C$121,0)</f>
        <v>7.1548166921324471E-2</v>
      </c>
      <c r="K7" s="75">
        <f>IFERROR('生産者価格評価表（108部門）（山形県）'!D6/'生産者価格評価表（108部門）（山形県）'!D$121,0)</f>
        <v>2.1838732934855921E-2</v>
      </c>
      <c r="L7" s="75">
        <f>IFERROR('生産者価格評価表（108部門）（山形県）'!E6/'生産者価格評価表（108部門）（山形県）'!E$121,0)</f>
        <v>0</v>
      </c>
      <c r="M7" s="75">
        <f>IFERROR('生産者価格評価表（108部門）（山形県）'!F6/'生産者価格評価表（108部門）（山形県）'!F$121,0)</f>
        <v>0</v>
      </c>
      <c r="N7" s="75">
        <f>IFERROR('生産者価格評価表（108部門）（山形県）'!G6/'生産者価格評価表（108部門）（山形県）'!G$121,0)</f>
        <v>0</v>
      </c>
      <c r="O7" s="75">
        <f>IFERROR('生産者価格評価表（108部門）（山形県）'!H6/'生産者価格評価表（108部門）（山形県）'!H$121,0)</f>
        <v>0</v>
      </c>
      <c r="P7" s="75">
        <f>IFERROR('生産者価格評価表（108部門）（山形県）'!I6/'生産者価格評価表（108部門）（山形県）'!I$121,0)</f>
        <v>0</v>
      </c>
      <c r="Q7" s="75">
        <f>IFERROR('生産者価格評価表（108部門）（山形県）'!J6/'生産者価格評価表（108部門）（山形県）'!J$121,0)</f>
        <v>0</v>
      </c>
      <c r="R7" s="75">
        <f>IFERROR('生産者価格評価表（108部門）（山形県）'!K6/'生産者価格評価表（108部門）（山形県）'!K$121,0)</f>
        <v>0</v>
      </c>
      <c r="S7" s="75">
        <f>IFERROR('生産者価格評価表（108部門）（山形県）'!L6/'生産者価格評価表（108部門）（山形県）'!L$121,0)</f>
        <v>0</v>
      </c>
      <c r="T7" s="75">
        <f>IFERROR('生産者価格評価表（108部門）（山形県）'!M6/'生産者価格評価表（108部門）（山形県）'!M$121,0)</f>
        <v>0</v>
      </c>
      <c r="U7" s="75">
        <f>IFERROR('生産者価格評価表（108部門）（山形県）'!N6/'生産者価格評価表（108部門）（山形県）'!N$121,0)</f>
        <v>0</v>
      </c>
      <c r="V7" s="75">
        <f>IFERROR('生産者価格評価表（108部門）（山形県）'!O6/'生産者価格評価表（108部門）（山形県）'!O$121,0)</f>
        <v>0</v>
      </c>
      <c r="W7" s="75">
        <f>IFERROR('生産者価格評価表（108部門）（山形県）'!P6/'生産者価格評価表（108部門）（山形県）'!P$121,0)</f>
        <v>0</v>
      </c>
      <c r="X7" s="75">
        <f>IFERROR('生産者価格評価表（108部門）（山形県）'!Q6/'生産者価格評価表（108部門）（山形県）'!Q$121,0)</f>
        <v>0</v>
      </c>
      <c r="Y7" s="75">
        <f>IFERROR('生産者価格評価表（108部門）（山形県）'!R6/'生産者価格評価表（108部門）（山形県）'!R$121,0)</f>
        <v>0</v>
      </c>
      <c r="Z7" s="75">
        <f>IFERROR('生産者価格評価表（108部門）（山形県）'!S6/'生産者価格評価表（108部門）（山形県）'!S$121,0)</f>
        <v>0</v>
      </c>
      <c r="AA7" s="75">
        <f>IFERROR('生産者価格評価表（108部門）（山形県）'!T6/'生産者価格評価表（108部門）（山形県）'!T$121,0)</f>
        <v>0</v>
      </c>
      <c r="AB7" s="75">
        <f>IFERROR('生産者価格評価表（108部門）（山形県）'!U6/'生産者価格評価表（108部門）（山形県）'!U$121,0)</f>
        <v>0</v>
      </c>
      <c r="AC7" s="75">
        <f>IFERROR('生産者価格評価表（108部門）（山形県）'!V6/'生産者価格評価表（108部門）（山形県）'!V$121,0)</f>
        <v>0</v>
      </c>
      <c r="AD7" s="75">
        <f>IFERROR('生産者価格評価表（108部門）（山形県）'!W6/'生産者価格評価表（108部門）（山形県）'!W$121,0)</f>
        <v>0</v>
      </c>
      <c r="AE7" s="75">
        <f>IFERROR('生産者価格評価表（108部門）（山形県）'!X6/'生産者価格評価表（108部門）（山形県）'!X$121,0)</f>
        <v>0</v>
      </c>
      <c r="AF7" s="75">
        <f>IFERROR('生産者価格評価表（108部門）（山形県）'!Y6/'生産者価格評価表（108部門）（山形県）'!Y$121,0)</f>
        <v>0</v>
      </c>
      <c r="AG7" s="75">
        <f>IFERROR('生産者価格評価表（108部門）（山形県）'!Z6/'生産者価格評価表（108部門）（山形県）'!Z$121,0)</f>
        <v>0</v>
      </c>
      <c r="AH7" s="75">
        <f>IFERROR('生産者価格評価表（108部門）（山形県）'!AA6/'生産者価格評価表（108部門）（山形県）'!AA$121,0)</f>
        <v>0</v>
      </c>
      <c r="AI7" s="75">
        <f>IFERROR('生産者価格評価表（108部門）（山形県）'!AB6/'生産者価格評価表（108部門）（山形県）'!AB$121,0)</f>
        <v>0</v>
      </c>
      <c r="AJ7" s="75">
        <f>IFERROR('生産者価格評価表（108部門）（山形県）'!AC6/'生産者価格評価表（108部門）（山形県）'!AC$121,0)</f>
        <v>0</v>
      </c>
      <c r="AK7" s="75">
        <f>IFERROR('生産者価格評価表（108部門）（山形県）'!AD6/'生産者価格評価表（108部門）（山形県）'!AD$121,0)</f>
        <v>0</v>
      </c>
      <c r="AL7" s="75">
        <f>IFERROR('生産者価格評価表（108部門）（山形県）'!AE6/'生産者価格評価表（108部門）（山形県）'!AE$121,0)</f>
        <v>0</v>
      </c>
      <c r="AM7" s="75">
        <f>IFERROR('生産者価格評価表（108部門）（山形県）'!AF6/'生産者価格評価表（108部門）（山形県）'!AF$121,0)</f>
        <v>0</v>
      </c>
      <c r="AN7" s="75">
        <f>IFERROR('生産者価格評価表（108部門）（山形県）'!AG6/'生産者価格評価表（108部門）（山形県）'!AG$121,0)</f>
        <v>0</v>
      </c>
      <c r="AO7" s="75">
        <f>IFERROR('生産者価格評価表（108部門）（山形県）'!AH6/'生産者価格評価表（108部門）（山形県）'!AH$121,0)</f>
        <v>0</v>
      </c>
      <c r="AP7" s="75">
        <f>IFERROR('生産者価格評価表（108部門）（山形県）'!AI6/'生産者価格評価表（108部門）（山形県）'!AI$121,0)</f>
        <v>0</v>
      </c>
      <c r="AQ7" s="75">
        <f>IFERROR('生産者価格評価表（108部門）（山形県）'!AJ6/'生産者価格評価表（108部門）（山形県）'!AJ$121,0)</f>
        <v>0</v>
      </c>
      <c r="AR7" s="75">
        <f>IFERROR('生産者価格評価表（108部門）（山形県）'!AK6/'生産者価格評価表（108部門）（山形県）'!AK$121,0)</f>
        <v>0</v>
      </c>
      <c r="AS7" s="75">
        <f>IFERROR('生産者価格評価表（108部門）（山形県）'!AL6/'生産者価格評価表（108部門）（山形県）'!AL$121,0)</f>
        <v>0</v>
      </c>
      <c r="AT7" s="75">
        <f>IFERROR('生産者価格評価表（108部門）（山形県）'!AM6/'生産者価格評価表（108部門）（山形県）'!AM$121,0)</f>
        <v>0</v>
      </c>
      <c r="AU7" s="75">
        <f>IFERROR('生産者価格評価表（108部門）（山形県）'!AN6/'生産者価格評価表（108部門）（山形県）'!AN$121,0)</f>
        <v>0</v>
      </c>
      <c r="AV7" s="75">
        <f>IFERROR('生産者価格評価表（108部門）（山形県）'!AO6/'生産者価格評価表（108部門）（山形県）'!AO$121,0)</f>
        <v>0</v>
      </c>
      <c r="AW7" s="75">
        <f>IFERROR('生産者価格評価表（108部門）（山形県）'!AP6/'生産者価格評価表（108部門）（山形県）'!AP$121,0)</f>
        <v>0</v>
      </c>
      <c r="AX7" s="75">
        <f>IFERROR('生産者価格評価表（108部門）（山形県）'!AQ6/'生産者価格評価表（108部門）（山形県）'!AQ$121,0)</f>
        <v>0</v>
      </c>
      <c r="AY7" s="75">
        <f>IFERROR('生産者価格評価表（108部門）（山形県）'!AR6/'生産者価格評価表（108部門）（山形県）'!AR$121,0)</f>
        <v>0</v>
      </c>
      <c r="AZ7" s="75">
        <f>IFERROR('生産者価格評価表（108部門）（山形県）'!AS6/'生産者価格評価表（108部門）（山形県）'!AS$121,0)</f>
        <v>0</v>
      </c>
      <c r="BA7" s="75">
        <f>IFERROR('生産者価格評価表（108部門）（山形県）'!AT6/'生産者価格評価表（108部門）（山形県）'!AT$121,0)</f>
        <v>0</v>
      </c>
      <c r="BB7" s="75">
        <f>IFERROR('生産者価格評価表（108部門）（山形県）'!AU6/'生産者価格評価表（108部門）（山形県）'!AU$121,0)</f>
        <v>0</v>
      </c>
      <c r="BC7" s="75">
        <f>IFERROR('生産者価格評価表（108部門）（山形県）'!AV6/'生産者価格評価表（108部門）（山形県）'!AV$121,0)</f>
        <v>0</v>
      </c>
      <c r="BD7" s="75">
        <f>IFERROR('生産者価格評価表（108部門）（山形県）'!AW6/'生産者価格評価表（108部門）（山形県）'!AW$121,0)</f>
        <v>0</v>
      </c>
      <c r="BE7" s="75">
        <f>IFERROR('生産者価格評価表（108部門）（山形県）'!AX6/'生産者価格評価表（108部門）（山形県）'!AX$121,0)</f>
        <v>0</v>
      </c>
      <c r="BF7" s="75">
        <f>IFERROR('生産者価格評価表（108部門）（山形県）'!AY6/'生産者価格評価表（108部門）（山形県）'!AY$121,0)</f>
        <v>0</v>
      </c>
      <c r="BG7" s="75">
        <f>IFERROR('生産者価格評価表（108部門）（山形県）'!AZ6/'生産者価格評価表（108部門）（山形県）'!AZ$121,0)</f>
        <v>0</v>
      </c>
      <c r="BH7" s="75">
        <f>IFERROR('生産者価格評価表（108部門）（山形県）'!BA6/'生産者価格評価表（108部門）（山形県）'!BA$121,0)</f>
        <v>0</v>
      </c>
      <c r="BI7" s="75">
        <f>IFERROR('生産者価格評価表（108部門）（山形県）'!BB6/'生産者価格評価表（108部門）（山形県）'!BB$121,0)</f>
        <v>0</v>
      </c>
      <c r="BJ7" s="75">
        <f>IFERROR('生産者価格評価表（108部門）（山形県）'!BC6/'生産者価格評価表（108部門）（山形県）'!BC$121,0)</f>
        <v>0</v>
      </c>
      <c r="BK7" s="75">
        <f>IFERROR('生産者価格評価表（108部門）（山形県）'!BD6/'生産者価格評価表（108部門）（山形県）'!BD$121,0)</f>
        <v>0</v>
      </c>
      <c r="BL7" s="75">
        <f>IFERROR('生産者価格評価表（108部門）（山形県）'!BE6/'生産者価格評価表（108部門）（山形県）'!BE$121,0)</f>
        <v>0</v>
      </c>
      <c r="BM7" s="75">
        <f>IFERROR('生産者価格評価表（108部門）（山形県）'!BF6/'生産者価格評価表（108部門）（山形県）'!BF$121,0)</f>
        <v>0</v>
      </c>
      <c r="BN7" s="75">
        <f>IFERROR('生産者価格評価表（108部門）（山形県）'!BG6/'生産者価格評価表（108部門）（山形県）'!BG$121,0)</f>
        <v>0</v>
      </c>
      <c r="BO7" s="75">
        <f>IFERROR('生産者価格評価表（108部門）（山形県）'!BH6/'生産者価格評価表（108部門）（山形県）'!BH$121,0)</f>
        <v>0</v>
      </c>
      <c r="BP7" s="75">
        <f>IFERROR('生産者価格評価表（108部門）（山形県）'!BI6/'生産者価格評価表（108部門）（山形県）'!BI$121,0)</f>
        <v>0</v>
      </c>
      <c r="BQ7" s="75">
        <f>IFERROR('生産者価格評価表（108部門）（山形県）'!BJ6/'生産者価格評価表（108部門）（山形県）'!BJ$121,0)</f>
        <v>0</v>
      </c>
      <c r="BR7" s="75">
        <f>IFERROR('生産者価格評価表（108部門）（山形県）'!BK6/'生産者価格評価表（108部門）（山形県）'!BK$121,0)</f>
        <v>0</v>
      </c>
      <c r="BS7" s="75">
        <f>IFERROR('生産者価格評価表（108部門）（山形県）'!BL6/'生産者価格評価表（108部門）（山形県）'!BL$121,0)</f>
        <v>0</v>
      </c>
      <c r="BT7" s="75">
        <f>IFERROR('生産者価格評価表（108部門）（山形県）'!BM6/'生産者価格評価表（108部門）（山形県）'!BM$121,0)</f>
        <v>0</v>
      </c>
      <c r="BU7" s="75">
        <f>IFERROR('生産者価格評価表（108部門）（山形県）'!BN6/'生産者価格評価表（108部門）（山形県）'!BN$121,0)</f>
        <v>0</v>
      </c>
      <c r="BV7" s="75">
        <f>IFERROR('生産者価格評価表（108部門）（山形県）'!BO6/'生産者価格評価表（108部門）（山形県）'!BO$121,0)</f>
        <v>0</v>
      </c>
      <c r="BW7" s="75">
        <f>IFERROR('生産者価格評価表（108部門）（山形県）'!BP6/'生産者価格評価表（108部門）（山形県）'!BP$121,0)</f>
        <v>0</v>
      </c>
      <c r="BX7" s="75">
        <f>IFERROR('生産者価格評価表（108部門）（山形県）'!BQ6/'生産者価格評価表（108部門）（山形県）'!BQ$121,0)</f>
        <v>0</v>
      </c>
      <c r="BY7" s="75">
        <f>IFERROR('生産者価格評価表（108部門）（山形県）'!BR6/'生産者価格評価表（108部門）（山形県）'!BR$121,0)</f>
        <v>0</v>
      </c>
      <c r="BZ7" s="75">
        <f>IFERROR('生産者価格評価表（108部門）（山形県）'!BS6/'生産者価格評価表（108部門）（山形県）'!BS$121,0)</f>
        <v>0</v>
      </c>
      <c r="CA7" s="75">
        <f>IFERROR('生産者価格評価表（108部門）（山形県）'!BT6/'生産者価格評価表（108部門）（山形県）'!BT$121,0)</f>
        <v>0</v>
      </c>
      <c r="CB7" s="75">
        <f>IFERROR('生産者価格評価表（108部門）（山形県）'!BU6/'生産者価格評価表（108部門）（山形県）'!BU$121,0)</f>
        <v>0</v>
      </c>
      <c r="CC7" s="75">
        <f>IFERROR('生産者価格評価表（108部門）（山形県）'!BV6/'生産者価格評価表（108部門）（山形県）'!BV$121,0)</f>
        <v>0</v>
      </c>
      <c r="CD7" s="75">
        <f>IFERROR('生産者価格評価表（108部門）（山形県）'!BW6/'生産者価格評価表（108部門）（山形県）'!BW$121,0)</f>
        <v>0</v>
      </c>
      <c r="CE7" s="75">
        <f>IFERROR('生産者価格評価表（108部門）（山形県）'!BX6/'生産者価格評価表（108部門）（山形県）'!BX$121,0)</f>
        <v>0</v>
      </c>
      <c r="CF7" s="75">
        <f>IFERROR('生産者価格評価表（108部門）（山形県）'!BY6/'生産者価格評価表（108部門）（山形県）'!BY$121,0)</f>
        <v>0</v>
      </c>
      <c r="CG7" s="75">
        <f>IFERROR('生産者価格評価表（108部門）（山形県）'!BZ6/'生産者価格評価表（108部門）（山形県）'!BZ$121,0)</f>
        <v>0</v>
      </c>
      <c r="CH7" s="75">
        <f>IFERROR('生産者価格評価表（108部門）（山形県）'!CA6/'生産者価格評価表（108部門）（山形県）'!CA$121,0)</f>
        <v>0</v>
      </c>
      <c r="CI7" s="75">
        <f>IFERROR('生産者価格評価表（108部門）（山形県）'!CB6/'生産者価格評価表（108部門）（山形県）'!CB$121,0)</f>
        <v>0</v>
      </c>
      <c r="CJ7" s="75">
        <f>IFERROR('生産者価格評価表（108部門）（山形県）'!CC6/'生産者価格評価表（108部門）（山形県）'!CC$121,0)</f>
        <v>0</v>
      </c>
      <c r="CK7" s="75">
        <f>IFERROR('生産者価格評価表（108部門）（山形県）'!CD6/'生産者価格評価表（108部門）（山形県）'!CD$121,0)</f>
        <v>0</v>
      </c>
      <c r="CL7" s="75">
        <f>IFERROR('生産者価格評価表（108部門）（山形県）'!CE6/'生産者価格評価表（108部門）（山形県）'!CE$121,0)</f>
        <v>0</v>
      </c>
      <c r="CM7" s="75">
        <f>IFERROR('生産者価格評価表（108部門）（山形県）'!CF6/'生産者価格評価表（108部門）（山形県）'!CF$121,0)</f>
        <v>0</v>
      </c>
      <c r="CN7" s="75">
        <f>IFERROR('生産者価格評価表（108部門）（山形県）'!CG6/'生産者価格評価表（108部門）（山形県）'!CG$121,0)</f>
        <v>0</v>
      </c>
      <c r="CO7" s="75">
        <f>IFERROR('生産者価格評価表（108部門）（山形県）'!CH6/'生産者価格評価表（108部門）（山形県）'!CH$121,0)</f>
        <v>0</v>
      </c>
      <c r="CP7" s="75">
        <f>IFERROR('生産者価格評価表（108部門）（山形県）'!CI6/'生産者価格評価表（108部門）（山形県）'!CI$121,0)</f>
        <v>0</v>
      </c>
      <c r="CQ7" s="75">
        <f>IFERROR('生産者価格評価表（108部門）（山形県）'!CJ6/'生産者価格評価表（108部門）（山形県）'!CJ$121,0)</f>
        <v>0</v>
      </c>
      <c r="CR7" s="75">
        <f>IFERROR('生産者価格評価表（108部門）（山形県）'!CK6/'生産者価格評価表（108部門）（山形県）'!CK$121,0)</f>
        <v>0</v>
      </c>
      <c r="CS7" s="75">
        <f>IFERROR('生産者価格評価表（108部門）（山形県）'!CL6/'生産者価格評価表（108部門）（山形県）'!CL$121,0)</f>
        <v>0</v>
      </c>
      <c r="CT7" s="75">
        <f>IFERROR('生産者価格評価表（108部門）（山形県）'!CM6/'生産者価格評価表（108部門）（山形県）'!CM$121,0)</f>
        <v>0</v>
      </c>
      <c r="CU7" s="75">
        <f>IFERROR('生産者価格評価表（108部門）（山形県）'!CN6/'生産者価格評価表（108部門）（山形県）'!CN$121,0)</f>
        <v>0</v>
      </c>
      <c r="CV7" s="75">
        <f>IFERROR('生産者価格評価表（108部門）（山形県）'!CO6/'生産者価格評価表（108部門）（山形県）'!CO$121,0)</f>
        <v>0</v>
      </c>
      <c r="CW7" s="75">
        <f>IFERROR('生産者価格評価表（108部門）（山形県）'!CP6/'生産者価格評価表（108部門）（山形県）'!CP$121,0)</f>
        <v>0</v>
      </c>
      <c r="CX7" s="75">
        <f>IFERROR('生産者価格評価表（108部門）（山形県）'!CQ6/'生産者価格評価表（108部門）（山形県）'!CQ$121,0)</f>
        <v>0</v>
      </c>
      <c r="CY7" s="75">
        <f>IFERROR('生産者価格評価表（108部門）（山形県）'!CR6/'生産者価格評価表（108部門）（山形県）'!CR$121,0)</f>
        <v>0</v>
      </c>
      <c r="CZ7" s="75">
        <f>IFERROR('生産者価格評価表（108部門）（山形県）'!CS6/'生産者価格評価表（108部門）（山形県）'!CS$121,0)</f>
        <v>0</v>
      </c>
      <c r="DA7" s="75">
        <f>IFERROR('生産者価格評価表（108部門）（山形県）'!CT6/'生産者価格評価表（108部門）（山形県）'!CT$121,0)</f>
        <v>0</v>
      </c>
      <c r="DB7" s="75">
        <f>IFERROR('生産者価格評価表（108部門）（山形県）'!CU6/'生産者価格評価表（108部門）（山形県）'!CU$121,0)</f>
        <v>0</v>
      </c>
      <c r="DC7" s="75">
        <f>IFERROR('生産者価格評価表（108部門）（山形県）'!CV6/'生産者価格評価表（108部門）（山形県）'!CV$121,0)</f>
        <v>0</v>
      </c>
      <c r="DD7" s="75">
        <f>IFERROR('生産者価格評価表（108部門）（山形県）'!CW6/'生産者価格評価表（108部門）（山形県）'!CW$121,0)</f>
        <v>0</v>
      </c>
      <c r="DE7" s="75">
        <f>IFERROR('生産者価格評価表（108部門）（山形県）'!CX6/'生産者価格評価表（108部門）（山形県）'!CX$121,0)</f>
        <v>0</v>
      </c>
      <c r="DF7" s="75">
        <f>IFERROR('生産者価格評価表（108部門）（山形県）'!CY6/'生産者価格評価表（108部門）（山形県）'!CY$121,0)</f>
        <v>0</v>
      </c>
      <c r="DG7" s="75">
        <f>IFERROR('生産者価格評価表（108部門）（山形県）'!CZ6/'生産者価格評価表（108部門）（山形県）'!CZ$121,0)</f>
        <v>0</v>
      </c>
      <c r="DH7" s="75">
        <f>IFERROR('生産者価格評価表（108部門）（山形県）'!DA6/'生産者価格評価表（108部門）（山形県）'!DA$121,0)</f>
        <v>0</v>
      </c>
      <c r="DI7" s="75">
        <f>IFERROR('生産者価格評価表（108部門）（山形県）'!DB6/'生産者価格評価表（108部門）（山形県）'!DB$121,0)</f>
        <v>0</v>
      </c>
      <c r="DJ7" s="75">
        <f>IFERROR('生産者価格評価表（108部門）（山形県）'!DC6/'生産者価格評価表（108部門）（山形県）'!DC$121,0)</f>
        <v>0</v>
      </c>
      <c r="DK7" s="75">
        <f>IFERROR('生産者価格評価表（108部門）（山形県）'!DD6/'生産者価格評価表（108部門）（山形県）'!DD$121,0)</f>
        <v>0</v>
      </c>
      <c r="DL7" s="75">
        <f>IFERROR('生産者価格評価表（108部門）（山形県）'!DE6/'生産者価格評価表（108部門）（山形県）'!DE$121,0)</f>
        <v>0</v>
      </c>
      <c r="DM7" s="72">
        <f>IFERROR('生産者価格評価表（108部門）（山形県）'!DF6/'生産者価格評価表（108部門）（山形県）'!DF$121,0)</f>
        <v>0</v>
      </c>
      <c r="DN7" s="573">
        <v>7.2466873342417859E-2</v>
      </c>
      <c r="DO7" s="573">
        <v>2.690372539984557E-2</v>
      </c>
      <c r="DP7" s="573">
        <v>1.000814673057284</v>
      </c>
      <c r="DQ7" s="573">
        <v>1.3805497494603087E-4</v>
      </c>
      <c r="DR7" s="573">
        <v>3.7661354851229798E-5</v>
      </c>
      <c r="DS7" s="573">
        <v>1.9067072893445692E-6</v>
      </c>
      <c r="DT7" s="573">
        <v>1.1580969386709294E-6</v>
      </c>
      <c r="DU7" s="573">
        <v>8.9441911172703503E-3</v>
      </c>
      <c r="DV7" s="573">
        <v>1.3581237741816421E-3</v>
      </c>
      <c r="DW7" s="573">
        <v>4.4815272407185214E-3</v>
      </c>
      <c r="DX7" s="573">
        <v>0</v>
      </c>
      <c r="DY7" s="573">
        <v>8.6342713928087237E-4</v>
      </c>
      <c r="DZ7" s="573">
        <v>3.6619969802919058E-5</v>
      </c>
      <c r="EA7" s="573">
        <v>1.9489338583866252E-5</v>
      </c>
      <c r="EB7" s="573">
        <v>1.8188754031766351E-6</v>
      </c>
      <c r="EC7" s="573">
        <v>2.0055707248236274E-5</v>
      </c>
      <c r="ED7" s="573">
        <v>1.8767301355616298E-6</v>
      </c>
      <c r="EE7" s="573">
        <v>8.4338195525470452E-7</v>
      </c>
      <c r="EF7" s="573">
        <v>0</v>
      </c>
      <c r="EG7" s="573">
        <v>1.1814021546938617E-6</v>
      </c>
      <c r="EH7" s="573">
        <v>0</v>
      </c>
      <c r="EI7" s="573">
        <v>1.5701388729237199E-6</v>
      </c>
      <c r="EJ7" s="573">
        <v>3.2414018569568565E-10</v>
      </c>
      <c r="EK7" s="573">
        <v>0</v>
      </c>
      <c r="EL7" s="573">
        <v>1.676422330388067E-4</v>
      </c>
      <c r="EM7" s="573">
        <v>5.4543085581240678E-5</v>
      </c>
      <c r="EN7" s="573">
        <v>6.7295908017715115E-9</v>
      </c>
      <c r="EO7" s="573">
        <v>4.2758289875592095E-7</v>
      </c>
      <c r="EP7" s="573">
        <v>6.1901944620975886E-7</v>
      </c>
      <c r="EQ7" s="573">
        <v>5.5720457193246867E-4</v>
      </c>
      <c r="ER7" s="573">
        <v>1.3365282200932329E-4</v>
      </c>
      <c r="ES7" s="573">
        <v>5.9177362228779408E-7</v>
      </c>
      <c r="ET7" s="573">
        <v>8.2537957709682423E-7</v>
      </c>
      <c r="EU7" s="573">
        <v>1.6475428276885649E-6</v>
      </c>
      <c r="EV7" s="573">
        <v>2.6112444915219229E-6</v>
      </c>
      <c r="EW7" s="573">
        <v>3.0261801350388871E-7</v>
      </c>
      <c r="EX7" s="573">
        <v>0</v>
      </c>
      <c r="EY7" s="573">
        <v>3.3263412173533789E-7</v>
      </c>
      <c r="EZ7" s="573">
        <v>3.2434783159349755E-7</v>
      </c>
      <c r="FA7" s="573">
        <v>2.8891853771926E-7</v>
      </c>
      <c r="FB7" s="573">
        <v>4.5893285840196021E-7</v>
      </c>
      <c r="FC7" s="573">
        <v>3.6983287759382323E-7</v>
      </c>
      <c r="FD7" s="573">
        <v>3.2403389721149044E-7</v>
      </c>
      <c r="FE7" s="573">
        <v>6.6147029280648988E-7</v>
      </c>
      <c r="FF7" s="573">
        <v>5.172068064950624E-7</v>
      </c>
      <c r="FG7" s="573">
        <v>8.4668431016894255E-7</v>
      </c>
      <c r="FH7" s="573">
        <v>6.8856929046123596E-7</v>
      </c>
      <c r="FI7" s="573">
        <v>7.6071154110250403E-7</v>
      </c>
      <c r="FJ7" s="573">
        <v>5.8542399885554262E-7</v>
      </c>
      <c r="FK7" s="573">
        <v>7.1463289365017053E-7</v>
      </c>
      <c r="FL7" s="573">
        <v>5.1633375317560547E-7</v>
      </c>
      <c r="FM7" s="573">
        <v>5.7285777240962426E-7</v>
      </c>
      <c r="FN7" s="573">
        <v>4.622469075165181E-7</v>
      </c>
      <c r="FO7" s="573">
        <v>6.6452065874118912E-7</v>
      </c>
      <c r="FP7" s="573">
        <v>0</v>
      </c>
      <c r="FQ7" s="573">
        <v>1.6137095007472969E-7</v>
      </c>
      <c r="FR7" s="573">
        <v>4.7949145399460741E-7</v>
      </c>
      <c r="FS7" s="573">
        <v>4.7018690818445848E-7</v>
      </c>
      <c r="FT7" s="573">
        <v>4.2271529445062697E-7</v>
      </c>
      <c r="FU7" s="573">
        <v>7.2676428280569449E-5</v>
      </c>
      <c r="FV7" s="573">
        <v>8.987684380025944E-7</v>
      </c>
      <c r="FW7" s="573">
        <v>2.7110414870539127E-5</v>
      </c>
      <c r="FX7" s="573">
        <v>2.1363281812759085E-6</v>
      </c>
      <c r="FY7" s="573">
        <v>8.4950164003328108E-5</v>
      </c>
      <c r="FZ7" s="573">
        <v>7.8332780518618645E-5</v>
      </c>
      <c r="GA7" s="573">
        <v>6.3654255068373595E-7</v>
      </c>
      <c r="GB7" s="573">
        <v>1.7888577920440323E-6</v>
      </c>
      <c r="GC7" s="573">
        <v>2.7795656289554103E-6</v>
      </c>
      <c r="GD7" s="573">
        <v>7.930716632235863E-7</v>
      </c>
      <c r="GE7" s="573">
        <v>7.6434124583702665E-6</v>
      </c>
      <c r="GF7" s="573">
        <v>1.1239304968257223E-6</v>
      </c>
      <c r="GG7" s="573">
        <v>6.8878466599909393E-7</v>
      </c>
      <c r="GH7" s="573">
        <v>6.3703943426331661E-7</v>
      </c>
      <c r="GI7" s="573">
        <v>5.5843833438381938E-7</v>
      </c>
      <c r="GJ7" s="573">
        <v>1.0409423720267642E-6</v>
      </c>
      <c r="GK7" s="573">
        <v>6.5099203501401787E-7</v>
      </c>
      <c r="GL7" s="573">
        <v>1.5788186491757761E-6</v>
      </c>
      <c r="GM7" s="573">
        <v>1.0248933450587627E-6</v>
      </c>
      <c r="GN7" s="573">
        <v>9.9970213149814848E-7</v>
      </c>
      <c r="GO7" s="573">
        <v>5.4670681052800278E-7</v>
      </c>
      <c r="GP7" s="573">
        <v>1.2569588552387912E-6</v>
      </c>
      <c r="GQ7" s="573">
        <v>7.1616483708072691E-6</v>
      </c>
      <c r="GR7" s="573">
        <v>2.5286957088820356E-7</v>
      </c>
      <c r="GS7" s="573">
        <v>1.2817642539288334E-6</v>
      </c>
      <c r="GT7" s="573">
        <v>4.3701239009539054E-6</v>
      </c>
      <c r="GU7" s="573">
        <v>9.8826699310217117E-7</v>
      </c>
      <c r="GV7" s="573">
        <v>1.1346807173638156E-6</v>
      </c>
      <c r="GW7" s="573">
        <v>3.7614537521446451E-6</v>
      </c>
      <c r="GX7" s="573">
        <v>2.4454383602195282E-6</v>
      </c>
      <c r="GY7" s="573">
        <v>7.5053754648938325E-5</v>
      </c>
      <c r="GZ7" s="573">
        <v>1.1642142900997899E-5</v>
      </c>
      <c r="HA7" s="573">
        <v>4.4291521927454143E-5</v>
      </c>
      <c r="HB7" s="573">
        <v>9.9210435929572465E-7</v>
      </c>
      <c r="HC7" s="573">
        <v>1.3351988755781134E-4</v>
      </c>
      <c r="HD7" s="573">
        <v>2.4797707781232448E-4</v>
      </c>
      <c r="HE7" s="573">
        <v>1.0956063289557216E-4</v>
      </c>
      <c r="HF7" s="573">
        <v>5.0328220574133963E-6</v>
      </c>
      <c r="HG7" s="573">
        <v>3.019618236594379E-6</v>
      </c>
      <c r="HH7" s="573">
        <v>9.8526081896199022E-7</v>
      </c>
      <c r="HI7" s="573">
        <v>1.1081585894186169E-6</v>
      </c>
      <c r="HJ7" s="573">
        <v>1.0215879441006295E-3</v>
      </c>
      <c r="HK7" s="573">
        <v>1.1700840848150379E-3</v>
      </c>
      <c r="HL7" s="573">
        <v>9.640457842932206E-6</v>
      </c>
      <c r="HM7" s="573">
        <v>7.1493707680036616E-5</v>
      </c>
      <c r="HN7" s="573">
        <v>1.1931448245573574E-4</v>
      </c>
      <c r="HO7" s="573">
        <v>3.7940810239591908E-4</v>
      </c>
      <c r="HP7" s="573">
        <v>3.7449069276795468E-6</v>
      </c>
      <c r="HQ7" s="573">
        <v>1.5623014385366837E-6</v>
      </c>
      <c r="HR7" s="576">
        <v>1230</v>
      </c>
      <c r="HS7" s="582">
        <f>'生産者価格評価表（108部門）（山形県）'!DV6*100</f>
        <v>1657900</v>
      </c>
      <c r="HT7" s="71">
        <f t="shared" si="2"/>
        <v>7.4190240665902645E-4</v>
      </c>
      <c r="HU7" s="74"/>
      <c r="HV7" s="150">
        <v>0</v>
      </c>
      <c r="HX7" s="153">
        <f>運賃!C8</f>
        <v>0</v>
      </c>
      <c r="HY7" s="621">
        <f>運賃!D8</f>
        <v>0</v>
      </c>
      <c r="HZ7" s="621">
        <f>運賃!E8</f>
        <v>0</v>
      </c>
      <c r="IA7" s="621">
        <f>運賃!F8</f>
        <v>0</v>
      </c>
      <c r="IB7" s="621">
        <f>運賃!G8</f>
        <v>0</v>
      </c>
      <c r="IC7" s="621">
        <f>運賃!H8</f>
        <v>0</v>
      </c>
      <c r="ID7" s="621">
        <f>運賃!I8</f>
        <v>0</v>
      </c>
      <c r="IE7" s="622">
        <f>運賃!J8</f>
        <v>0</v>
      </c>
    </row>
    <row r="8" spans="1:239">
      <c r="A8" s="6" t="s">
        <v>12</v>
      </c>
      <c r="B8" s="1" t="s">
        <v>3</v>
      </c>
      <c r="C8" s="403">
        <f>IFERROR(1-('生産者価格評価表（108部門）（山形県）'!DT7/'生産者価格評価表（108部門）（山形県）'!DP7*-1),0)</f>
        <v>0.86501193317422431</v>
      </c>
      <c r="D8" s="403">
        <v>0.41442216676705962</v>
      </c>
      <c r="E8" s="72">
        <v>0.58557783323294033</v>
      </c>
      <c r="F8" s="72">
        <v>0.41554083125376473</v>
      </c>
      <c r="G8" s="242">
        <f>'生産者価格評価表（108部門）（山形県）'!DI7</f>
        <v>1602</v>
      </c>
      <c r="H8" s="242">
        <f t="shared" si="0"/>
        <v>1602</v>
      </c>
      <c r="I8" s="243">
        <f t="shared" si="1"/>
        <v>9.4803389487475831E-4</v>
      </c>
      <c r="J8" s="75">
        <f>IFERROR('生産者価格評価表（108部門）（山形県）'!C7/'生産者価格評価表（108部門）（山形県）'!C$121,0)</f>
        <v>4.9406662579942729E-4</v>
      </c>
      <c r="K8" s="75">
        <f>IFERROR('生産者価格評価表（108部門）（山形県）'!D7/'生産者価格評価表（108部門）（山形県）'!D$121,0)</f>
        <v>0</v>
      </c>
      <c r="L8" s="75">
        <f>IFERROR('生産者価格評価表（108部門）（山形県）'!E7/'生産者価格評価表（108部門）（山形県）'!E$121,0)</f>
        <v>0</v>
      </c>
      <c r="M8" s="75">
        <f>IFERROR('生産者価格評価表（108部門）（山形県）'!F7/'生産者価格評価表（108部門）（山形県）'!F$121,0)</f>
        <v>0.19120557611221065</v>
      </c>
      <c r="N8" s="75">
        <f>IFERROR('生産者価格評価表（108部門）（山形県）'!G7/'生産者価格評価表（108部門）（山形県）'!G$121,0)</f>
        <v>0</v>
      </c>
      <c r="O8" s="75">
        <f>IFERROR('生産者価格評価表（108部門）（山形県）'!H7/'生産者価格評価表（108部門）（山形県）'!H$121,0)</f>
        <v>0</v>
      </c>
      <c r="P8" s="75">
        <f>IFERROR('生産者価格評価表（108部門）（山形県）'!I7/'生産者価格評価表（108部門）（山形県）'!I$121,0)</f>
        <v>0</v>
      </c>
      <c r="Q8" s="75">
        <f>IFERROR('生産者価格評価表（108部門）（山形県）'!J7/'生産者価格評価表（108部門）（山形県）'!J$121,0)</f>
        <v>1.3232803237037735E-3</v>
      </c>
      <c r="R8" s="75">
        <f>IFERROR('生産者価格評価表（108部門）（山形県）'!K7/'生産者価格評価表（108部門）（山形県）'!K$121,0)</f>
        <v>0</v>
      </c>
      <c r="S8" s="75">
        <f>IFERROR('生産者価格評価表（108部門）（山形県）'!L7/'生産者価格評価表（108部門）（山形県）'!L$121,0)</f>
        <v>7.6982294072363352E-4</v>
      </c>
      <c r="T8" s="75">
        <f>IFERROR('生産者価格評価表（108部門）（山形県）'!M7/'生産者価格評価表（108部門）（山形県）'!M$121,0)</f>
        <v>0</v>
      </c>
      <c r="U8" s="75">
        <f>IFERROR('生産者価格評価表（108部門）（山形県）'!N7/'生産者価格評価表（108部門）（山形県）'!N$121,0)</f>
        <v>0</v>
      </c>
      <c r="V8" s="75">
        <f>IFERROR('生産者価格評価表（108部門）（山形県）'!O7/'生産者価格評価表（108部門）（山形県）'!O$121,0)</f>
        <v>0</v>
      </c>
      <c r="W8" s="75">
        <f>IFERROR('生産者価格評価表（108部門）（山形県）'!P7/'生産者価格評価表（108部門）（山形県）'!P$121,0)</f>
        <v>0.12298919846089658</v>
      </c>
      <c r="X8" s="75">
        <f>IFERROR('生産者価格評価表（108部門）（山形県）'!Q7/'生産者価格評価表（108部門）（山形県）'!Q$121,0)</f>
        <v>0</v>
      </c>
      <c r="Y8" s="75">
        <f>IFERROR('生産者価格評価表（108部門）（山形県）'!R7/'生産者価格評価表（108部門）（山形県）'!R$121,0)</f>
        <v>0</v>
      </c>
      <c r="Z8" s="75">
        <f>IFERROR('生産者価格評価表（108部門）（山形県）'!S7/'生産者価格評価表（108部門）（山形県）'!S$121,0)</f>
        <v>0</v>
      </c>
      <c r="AA8" s="75">
        <f>IFERROR('生産者価格評価表（108部門）（山形県）'!T7/'生産者価格評価表（108部門）（山形県）'!T$121,0)</f>
        <v>0</v>
      </c>
      <c r="AB8" s="75">
        <f>IFERROR('生産者価格評価表（108部門）（山形県）'!U7/'生産者価格評価表（108部門）（山形県）'!U$121,0)</f>
        <v>0</v>
      </c>
      <c r="AC8" s="75">
        <f>IFERROR('生産者価格評価表（108部門）（山形県）'!V7/'生産者価格評価表（108部門）（山形県）'!V$121,0)</f>
        <v>1.76444640494045E-4</v>
      </c>
      <c r="AD8" s="75">
        <f>IFERROR('生産者価格評価表（108部門）（山形県）'!W7/'生産者価格評価表（108部門）（山形県）'!W$121,0)</f>
        <v>0</v>
      </c>
      <c r="AE8" s="75">
        <f>IFERROR('生産者価格評価表（108部門）（山形県）'!X7/'生産者価格評価表（108部門）（山形県）'!X$121,0)</f>
        <v>0</v>
      </c>
      <c r="AF8" s="75">
        <f>IFERROR('生産者価格評価表（108部門）（山形県）'!Y7/'生産者価格評価表（108部門）（山形県）'!Y$121,0)</f>
        <v>0</v>
      </c>
      <c r="AG8" s="75">
        <f>IFERROR('生産者価格評価表（108部門）（山形県）'!Z7/'生産者価格評価表（108部門）（山形県）'!Z$121,0)</f>
        <v>0</v>
      </c>
      <c r="AH8" s="75">
        <f>IFERROR('生産者価格評価表（108部門）（山形県）'!AA7/'生産者価格評価表（108部門）（山形県）'!AA$121,0)</f>
        <v>0</v>
      </c>
      <c r="AI8" s="75">
        <f>IFERROR('生産者価格評価表（108部門）（山形県）'!AB7/'生産者価格評価表（108部門）（山形県）'!AB$121,0)</f>
        <v>1.7799352750809061E-4</v>
      </c>
      <c r="AJ8" s="75">
        <f>IFERROR('生産者価格評価表（108部門）（山形県）'!AC7/'生産者価格評価表（108部門）（山形県）'!AC$121,0)</f>
        <v>0</v>
      </c>
      <c r="AK8" s="75">
        <f>IFERROR('生産者価格評価表（108部門）（山形県）'!AD7/'生産者価格評価表（108部門）（山形県）'!AD$121,0)</f>
        <v>0</v>
      </c>
      <c r="AL8" s="75">
        <f>IFERROR('生産者価格評価表（108部門）（山形県）'!AE7/'生産者価格評価表（108部門）（山形県）'!AE$121,0)</f>
        <v>0</v>
      </c>
      <c r="AM8" s="75">
        <f>IFERROR('生産者価格評価表（108部門）（山形県）'!AF7/'生産者価格評価表（108部門）（山形県）'!AF$121,0)</f>
        <v>0</v>
      </c>
      <c r="AN8" s="75">
        <f>IFERROR('生産者価格評価表（108部門）（山形県）'!AG7/'生産者価格評価表（108部門）（山形県）'!AG$121,0)</f>
        <v>5.6363431405703985E-4</v>
      </c>
      <c r="AO8" s="75">
        <f>IFERROR('生産者価格評価表（108部門）（山形県）'!AH7/'生産者価格評価表（108部門）（山形県）'!AH$121,0)</f>
        <v>0</v>
      </c>
      <c r="AP8" s="75">
        <f>IFERROR('生産者価格評価表（108部門）（山形県）'!AI7/'生産者価格評価表（108部門）（山形県）'!AI$121,0)</f>
        <v>0</v>
      </c>
      <c r="AQ8" s="75">
        <f>IFERROR('生産者価格評価表（108部門）（山形県）'!AJ7/'生産者価格評価表（108部門）（山形県）'!AJ$121,0)</f>
        <v>0</v>
      </c>
      <c r="AR8" s="75">
        <f>IFERROR('生産者価格評価表（108部門）（山形県）'!AK7/'生産者価格評価表（108部門）（山形県）'!AK$121,0)</f>
        <v>0</v>
      </c>
      <c r="AS8" s="75">
        <f>IFERROR('生産者価格評価表（108部門）（山形県）'!AL7/'生産者価格評価表（108部門）（山形県）'!AL$121,0)</f>
        <v>0</v>
      </c>
      <c r="AT8" s="75">
        <f>IFERROR('生産者価格評価表（108部門）（山形県）'!AM7/'生産者価格評価表（108部門）（山形県）'!AM$121,0)</f>
        <v>0</v>
      </c>
      <c r="AU8" s="75">
        <f>IFERROR('生産者価格評価表（108部門）（山形県）'!AN7/'生産者価格評価表（108部門）（山形県）'!AN$121,0)</f>
        <v>0</v>
      </c>
      <c r="AV8" s="75">
        <f>IFERROR('生産者価格評価表（108部門）（山形県）'!AO7/'生産者価格評価表（108部門）（山形県）'!AO$121,0)</f>
        <v>0</v>
      </c>
      <c r="AW8" s="75">
        <f>IFERROR('生産者価格評価表（108部門）（山形県）'!AP7/'生産者価格評価表（108部門）（山形県）'!AP$121,0)</f>
        <v>0</v>
      </c>
      <c r="AX8" s="75">
        <f>IFERROR('生産者価格評価表（108部門）（山形県）'!AQ7/'生産者価格評価表（108部門）（山形県）'!AQ$121,0)</f>
        <v>0</v>
      </c>
      <c r="AY8" s="75">
        <f>IFERROR('生産者価格評価表（108部門）（山形県）'!AR7/'生産者価格評価表（108部門）（山形県）'!AR$121,0)</f>
        <v>0</v>
      </c>
      <c r="AZ8" s="75">
        <f>IFERROR('生産者価格評価表（108部門）（山形県）'!AS7/'生産者価格評価表（108部門）（山形県）'!AS$121,0)</f>
        <v>0</v>
      </c>
      <c r="BA8" s="75">
        <f>IFERROR('生産者価格評価表（108部門）（山形県）'!AT7/'生産者価格評価表（108部門）（山形県）'!AT$121,0)</f>
        <v>0</v>
      </c>
      <c r="BB8" s="75">
        <f>IFERROR('生産者価格評価表（108部門）（山形県）'!AU7/'生産者価格評価表（108部門）（山形県）'!AU$121,0)</f>
        <v>0</v>
      </c>
      <c r="BC8" s="75">
        <f>IFERROR('生産者価格評価表（108部門）（山形県）'!AV7/'生産者価格評価表（108部門）（山形県）'!AV$121,0)</f>
        <v>0</v>
      </c>
      <c r="BD8" s="75">
        <f>IFERROR('生産者価格評価表（108部門）（山形県）'!AW7/'生産者価格評価表（108部門）（山形県）'!AW$121,0)</f>
        <v>0</v>
      </c>
      <c r="BE8" s="75">
        <f>IFERROR('生産者価格評価表（108部門）（山形県）'!AX7/'生産者価格評価表（108部門）（山形県）'!AX$121,0)</f>
        <v>0</v>
      </c>
      <c r="BF8" s="75">
        <f>IFERROR('生産者価格評価表（108部門）（山形県）'!AY7/'生産者価格評価表（108部門）（山形県）'!AY$121,0)</f>
        <v>0</v>
      </c>
      <c r="BG8" s="75">
        <f>IFERROR('生産者価格評価表（108部門）（山形県）'!AZ7/'生産者価格評価表（108部門）（山形県）'!AZ$121,0)</f>
        <v>0</v>
      </c>
      <c r="BH8" s="75">
        <f>IFERROR('生産者価格評価表（108部門）（山形県）'!BA7/'生産者価格評価表（108部門）（山形県）'!BA$121,0)</f>
        <v>0</v>
      </c>
      <c r="BI8" s="75">
        <f>IFERROR('生産者価格評価表（108部門）（山形県）'!BB7/'生産者価格評価表（108部門）（山形県）'!BB$121,0)</f>
        <v>0</v>
      </c>
      <c r="BJ8" s="75">
        <f>IFERROR('生産者価格評価表（108部門）（山形県）'!BC7/'生産者価格評価表（108部門）（山形県）'!BC$121,0)</f>
        <v>0</v>
      </c>
      <c r="BK8" s="75">
        <f>IFERROR('生産者価格評価表（108部門）（山形県）'!BD7/'生産者価格評価表（108部門）（山形県）'!BD$121,0)</f>
        <v>0</v>
      </c>
      <c r="BL8" s="75">
        <f>IFERROR('生産者価格評価表（108部門）（山形県）'!BE7/'生産者価格評価表（108部門）（山形県）'!BE$121,0)</f>
        <v>0</v>
      </c>
      <c r="BM8" s="75">
        <f>IFERROR('生産者価格評価表（108部門）（山形県）'!BF7/'生産者価格評価表（108部門）（山形県）'!BF$121,0)</f>
        <v>0</v>
      </c>
      <c r="BN8" s="75">
        <f>IFERROR('生産者価格評価表（108部門）（山形県）'!BG7/'生産者価格評価表（108部門）（山形県）'!BG$121,0)</f>
        <v>0</v>
      </c>
      <c r="BO8" s="75">
        <f>IFERROR('生産者価格評価表（108部門）（山形県）'!BH7/'生産者価格評価表（108部門）（山形県）'!BH$121,0)</f>
        <v>0</v>
      </c>
      <c r="BP8" s="75">
        <f>IFERROR('生産者価格評価表（108部門）（山形県）'!BI7/'生産者価格評価表（108部門）（山形県）'!BI$121,0)</f>
        <v>0</v>
      </c>
      <c r="BQ8" s="75">
        <f>IFERROR('生産者価格評価表（108部門）（山形県）'!BJ7/'生産者価格評価表（108部門）（山形県）'!BJ$121,0)</f>
        <v>3.671110458469252E-4</v>
      </c>
      <c r="BR8" s="75">
        <f>IFERROR('生産者価格評価表（108部門）（山形県）'!BK7/'生産者価格評価表（108部門）（山形県）'!BK$121,0)</f>
        <v>0</v>
      </c>
      <c r="BS8" s="75">
        <f>IFERROR('生産者価格評価表（108部門）（山形県）'!BL7/'生産者価格評価表（108部門）（山形県）'!BL$121,0)</f>
        <v>1.2582942563061514E-5</v>
      </c>
      <c r="BT8" s="75">
        <f>IFERROR('生産者価格評価表（108部門）（山形県）'!BM7/'生産者価格評価表（108部門）（山形県）'!BM$121,0)</f>
        <v>3.8089433991010895E-5</v>
      </c>
      <c r="BU8" s="75">
        <f>IFERROR('生産者価格評価表（108部門）（山形県）'!BN7/'生産者価格評価表（108部門）（山形県）'!BN$121,0)</f>
        <v>1.4245853965259766E-4</v>
      </c>
      <c r="BV8" s="75">
        <f>IFERROR('生産者価格評価表（108部門）（山形県）'!BO7/'生産者価格評価表（108部門）（山形県）'!BO$121,0)</f>
        <v>1.6172855479363435E-5</v>
      </c>
      <c r="BW8" s="75">
        <f>IFERROR('生産者価格評価表（108部門）（山形県）'!BP7/'生産者価格評価表（108部門）（山形県）'!BP$121,0)</f>
        <v>0</v>
      </c>
      <c r="BX8" s="75">
        <f>IFERROR('生産者価格評価表（108部門）（山形県）'!BQ7/'生産者価格評価表（108部門）（山形県）'!BQ$121,0)</f>
        <v>0</v>
      </c>
      <c r="BY8" s="75">
        <f>IFERROR('生産者価格評価表（108部門）（山形県）'!BR7/'生産者価格評価表（108部門）（山形県）'!BR$121,0)</f>
        <v>0</v>
      </c>
      <c r="BZ8" s="75">
        <f>IFERROR('生産者価格評価表（108部門）（山形県）'!BS7/'生産者価格評価表（108部門）（山形県）'!BS$121,0)</f>
        <v>0</v>
      </c>
      <c r="CA8" s="75">
        <f>IFERROR('生産者価格評価表（108部門）（山形県）'!BT7/'生産者価格評価表（108部門）（山形県）'!BT$121,0)</f>
        <v>0</v>
      </c>
      <c r="CB8" s="75">
        <f>IFERROR('生産者価格評価表（108部門）（山形県）'!BU7/'生産者価格評価表（108部門）（山形県）'!BU$121,0)</f>
        <v>0</v>
      </c>
      <c r="CC8" s="75">
        <f>IFERROR('生産者価格評価表（108部門）（山形県）'!BV7/'生産者価格評価表（108部門）（山形県）'!BV$121,0)</f>
        <v>0</v>
      </c>
      <c r="CD8" s="75">
        <f>IFERROR('生産者価格評価表（108部門）（山形県）'!BW7/'生産者価格評価表（108部門）（山形県）'!BW$121,0)</f>
        <v>0</v>
      </c>
      <c r="CE8" s="75">
        <f>IFERROR('生産者価格評価表（108部門）（山形県）'!BX7/'生産者価格評価表（108部門）（山形県）'!BX$121,0)</f>
        <v>0</v>
      </c>
      <c r="CF8" s="75">
        <f>IFERROR('生産者価格評価表（108部門）（山形県）'!BY7/'生産者価格評価表（108部門）（山形県）'!BY$121,0)</f>
        <v>0</v>
      </c>
      <c r="CG8" s="75">
        <f>IFERROR('生産者価格評価表（108部門）（山形県）'!BZ7/'生産者価格評価表（108部門）（山形県）'!BZ$121,0)</f>
        <v>0</v>
      </c>
      <c r="CH8" s="75">
        <f>IFERROR('生産者価格評価表（108部門）（山形県）'!CA7/'生産者価格評価表（108部門）（山形県）'!CA$121,0)</f>
        <v>0</v>
      </c>
      <c r="CI8" s="75">
        <f>IFERROR('生産者価格評価表（108部門）（山形県）'!CB7/'生産者価格評価表（108部門）（山形県）'!CB$121,0)</f>
        <v>0</v>
      </c>
      <c r="CJ8" s="75">
        <f>IFERROR('生産者価格評価表（108部門）（山形県）'!CC7/'生産者価格評価表（108部門）（山形県）'!CC$121,0)</f>
        <v>0</v>
      </c>
      <c r="CK8" s="75">
        <f>IFERROR('生産者価格評価表（108部門）（山形県）'!CD7/'生産者価格評価表（108部門）（山形県）'!CD$121,0)</f>
        <v>0</v>
      </c>
      <c r="CL8" s="75">
        <f>IFERROR('生産者価格評価表（108部門）（山形県）'!CE7/'生産者価格評価表（108部門）（山形県）'!CE$121,0)</f>
        <v>0</v>
      </c>
      <c r="CM8" s="75">
        <f>IFERROR('生産者価格評価表（108部門）（山形県）'!CF7/'生産者価格評価表（108部門）（山形県）'!CF$121,0)</f>
        <v>0</v>
      </c>
      <c r="CN8" s="75">
        <f>IFERROR('生産者価格評価表（108部門）（山形県）'!CG7/'生産者価格評価表（108部門）（山形県）'!CG$121,0)</f>
        <v>0</v>
      </c>
      <c r="CO8" s="75">
        <f>IFERROR('生産者価格評価表（108部門）（山形県）'!CH7/'生産者価格評価表（108部門）（山形県）'!CH$121,0)</f>
        <v>0</v>
      </c>
      <c r="CP8" s="75">
        <f>IFERROR('生産者価格評価表（108部門）（山形県）'!CI7/'生産者価格評価表（108部門）（山形県）'!CI$121,0)</f>
        <v>0</v>
      </c>
      <c r="CQ8" s="75">
        <f>IFERROR('生産者価格評価表（108部門）（山形県）'!CJ7/'生産者価格評価表（108部門）（山形県）'!CJ$121,0)</f>
        <v>0</v>
      </c>
      <c r="CR8" s="75">
        <f>IFERROR('生産者価格評価表（108部門）（山形県）'!CK7/'生産者価格評価表（108部門）（山形県）'!CK$121,0)</f>
        <v>0</v>
      </c>
      <c r="CS8" s="75">
        <f>IFERROR('生産者価格評価表（108部門）（山形県）'!CL7/'生産者価格評価表（108部門）（山形県）'!CL$121,0)</f>
        <v>0</v>
      </c>
      <c r="CT8" s="75">
        <f>IFERROR('生産者価格評価表（108部門）（山形県）'!CM7/'生産者価格評価表（108部門）（山形県）'!CM$121,0)</f>
        <v>2.3072681253215754E-6</v>
      </c>
      <c r="CU8" s="75">
        <f>IFERROR('生産者価格評価表（108部門）（山形県）'!CN7/'生産者価格評価表（108部門）（山形県）'!CN$121,0)</f>
        <v>4.5184057257237356E-5</v>
      </c>
      <c r="CV8" s="75">
        <f>IFERROR('生産者価格評価表（108部門）（山形県）'!CO7/'生産者価格評価表（108部門）（山形県）'!CO$121,0)</f>
        <v>0</v>
      </c>
      <c r="CW8" s="75">
        <f>IFERROR('生産者価格評価表（108部門）（山形県）'!CP7/'生産者価格評価表（108部門）（山形県）'!CP$121,0)</f>
        <v>5.0187953887307971E-6</v>
      </c>
      <c r="CX8" s="75">
        <f>IFERROR('生産者価格評価表（108部門）（山形県）'!CQ7/'生産者価格評価表（108部門）（山形県）'!CQ$121,0)</f>
        <v>0</v>
      </c>
      <c r="CY8" s="75">
        <f>IFERROR('生産者価格評価表（108部門）（山形県）'!CR7/'生産者価格評価表（108部門）（山形県）'!CR$121,0)</f>
        <v>8.0994978311344699E-5</v>
      </c>
      <c r="CZ8" s="75">
        <f>IFERROR('生産者価格評価表（108部門）（山形県）'!CS7/'生産者価格評価表（108部門）（山形県）'!CS$121,0)</f>
        <v>1.6624445851804939E-4</v>
      </c>
      <c r="DA8" s="75">
        <f>IFERROR('生産者価格評価表（108部門）（山形県）'!CT7/'生産者価格評価表（108部門）（山形県）'!CT$121,0)</f>
        <v>0</v>
      </c>
      <c r="DB8" s="75">
        <f>IFERROR('生産者価格評価表（108部門）（山形県）'!CU7/'生産者価格評価表（108部門）（山形県）'!CU$121,0)</f>
        <v>0</v>
      </c>
      <c r="DC8" s="75">
        <f>IFERROR('生産者価格評価表（108部門）（山形県）'!CV7/'生産者価格評価表（108部門）（山形県）'!CV$121,0)</f>
        <v>0</v>
      </c>
      <c r="DD8" s="75">
        <f>IFERROR('生産者価格評価表（108部門）（山形県）'!CW7/'生産者価格評価表（108部門）（山形県）'!CW$121,0)</f>
        <v>0</v>
      </c>
      <c r="DE8" s="75">
        <f>IFERROR('生産者価格評価表（108部門）（山形県）'!CX7/'生産者価格評価表（108部門）（山形県）'!CX$121,0)</f>
        <v>0</v>
      </c>
      <c r="DF8" s="75">
        <f>IFERROR('生産者価格評価表（108部門）（山形県）'!CY7/'生産者価格評価表（108部門）（山形県）'!CY$121,0)</f>
        <v>1.6015020985199911E-3</v>
      </c>
      <c r="DG8" s="75">
        <f>IFERROR('生産者価格評価表（108部門）（山形県）'!CZ7/'生産者価格評価表（108部門）（山形県）'!CZ$121,0)</f>
        <v>2.0785699438786117E-3</v>
      </c>
      <c r="DH8" s="75">
        <f>IFERROR('生産者価格評価表（108部門）（山形県）'!DA7/'生産者価格評価表（108部門）（山形県）'!DA$121,0)</f>
        <v>0</v>
      </c>
      <c r="DI8" s="75">
        <f>IFERROR('生産者価格評価表（108部門）（山形県）'!DB7/'生産者価格評価表（108部門）（山形県）'!DB$121,0)</f>
        <v>0</v>
      </c>
      <c r="DJ8" s="75">
        <f>IFERROR('生産者価格評価表（108部門）（山形県）'!DC7/'生産者価格評価表（108部門）（山形県）'!DC$121,0)</f>
        <v>0</v>
      </c>
      <c r="DK8" s="75">
        <f>IFERROR('生産者価格評価表（108部門）（山形県）'!DD7/'生産者価格評価表（108部門）（山形県）'!DD$121,0)</f>
        <v>2.6399788801689588E-4</v>
      </c>
      <c r="DL8" s="75">
        <f>IFERROR('生産者価格評価表（108部門）（山形県）'!DE7/'生産者価格評価表（108部門）（山形県）'!DE$121,0)</f>
        <v>0</v>
      </c>
      <c r="DM8" s="72">
        <f>IFERROR('生産者価格評価表（108部門）（山形県）'!DF7/'生産者価格評価表（108部門）（山形県）'!DF$121,0)</f>
        <v>0</v>
      </c>
      <c r="DN8" s="573">
        <v>5.4066767366098593E-4</v>
      </c>
      <c r="DO8" s="573">
        <v>2.7500335075709422E-4</v>
      </c>
      <c r="DP8" s="573">
        <v>2.1496028087969622E-5</v>
      </c>
      <c r="DQ8" s="573">
        <v>1.1991723776096477</v>
      </c>
      <c r="DR8" s="573">
        <v>4.4764548006930782E-5</v>
      </c>
      <c r="DS8" s="573">
        <v>1.3274320659988039E-5</v>
      </c>
      <c r="DT8" s="573">
        <v>2.2502431857448903E-5</v>
      </c>
      <c r="DU8" s="573">
        <v>1.530977438032163E-3</v>
      </c>
      <c r="DV8" s="573">
        <v>8.5847691170769862E-5</v>
      </c>
      <c r="DW8" s="573">
        <v>1.1591660197410464E-3</v>
      </c>
      <c r="DX8" s="573">
        <v>0</v>
      </c>
      <c r="DY8" s="573">
        <v>2.1506971449176005E-5</v>
      </c>
      <c r="DZ8" s="573">
        <v>7.5485973711316458E-6</v>
      </c>
      <c r="EA8" s="573">
        <v>0.13094599935788823</v>
      </c>
      <c r="EB8" s="573">
        <v>4.9831291542451507E-3</v>
      </c>
      <c r="EC8" s="573">
        <v>1.200941080819193E-4</v>
      </c>
      <c r="ED8" s="573">
        <v>1.4845485599597797E-4</v>
      </c>
      <c r="EE8" s="573">
        <v>9.6665952692835913E-6</v>
      </c>
      <c r="EF8" s="573">
        <v>0</v>
      </c>
      <c r="EG8" s="573">
        <v>2.096302240611234E-4</v>
      </c>
      <c r="EH8" s="573">
        <v>0</v>
      </c>
      <c r="EI8" s="573">
        <v>7.399534717387408E-6</v>
      </c>
      <c r="EJ8" s="573">
        <v>1.5275633249493805E-9</v>
      </c>
      <c r="EK8" s="573">
        <v>0</v>
      </c>
      <c r="EL8" s="573">
        <v>1.2663017402626527E-5</v>
      </c>
      <c r="EM8" s="573">
        <v>2.0112742375562288E-4</v>
      </c>
      <c r="EN8" s="573">
        <v>4.6850791787725616E-8</v>
      </c>
      <c r="EO8" s="573">
        <v>7.0845071320976677E-6</v>
      </c>
      <c r="EP8" s="573">
        <v>1.7561993950779094E-5</v>
      </c>
      <c r="EQ8" s="573">
        <v>1.0130740185041665E-5</v>
      </c>
      <c r="ER8" s="573">
        <v>6.3802480379206758E-4</v>
      </c>
      <c r="ES8" s="573">
        <v>1.3943548087055058E-4</v>
      </c>
      <c r="ET8" s="573">
        <v>1.1552037741533374E-5</v>
      </c>
      <c r="EU8" s="573">
        <v>9.5766462681160631E-4</v>
      </c>
      <c r="EV8" s="573">
        <v>5.3868285887684667E-5</v>
      </c>
      <c r="EW8" s="573">
        <v>2.3639725560856789E-5</v>
      </c>
      <c r="EX8" s="573">
        <v>0</v>
      </c>
      <c r="EY8" s="573">
        <v>2.0935877181792021E-5</v>
      </c>
      <c r="EZ8" s="573">
        <v>3.6975689367620789E-6</v>
      </c>
      <c r="FA8" s="573">
        <v>6.1051097636876317E-6</v>
      </c>
      <c r="FB8" s="573">
        <v>8.6932417914752572E-6</v>
      </c>
      <c r="FC8" s="573">
        <v>6.9402405261226335E-5</v>
      </c>
      <c r="FD8" s="573">
        <v>2.1981853894939635E-5</v>
      </c>
      <c r="FE8" s="573">
        <v>5.0889837448284467E-6</v>
      </c>
      <c r="FF8" s="573">
        <v>6.1034575559333587E-6</v>
      </c>
      <c r="FG8" s="573">
        <v>2.5571948565678241E-5</v>
      </c>
      <c r="FH8" s="573">
        <v>7.9171739001064229E-6</v>
      </c>
      <c r="FI8" s="573">
        <v>1.662667121341449E-5</v>
      </c>
      <c r="FJ8" s="573">
        <v>8.5430142095842278E-6</v>
      </c>
      <c r="FK8" s="573">
        <v>1.2951432225007064E-5</v>
      </c>
      <c r="FL8" s="573">
        <v>3.8043654508674119E-6</v>
      </c>
      <c r="FM8" s="573">
        <v>2.5544319137861277E-5</v>
      </c>
      <c r="FN8" s="573">
        <v>6.2954057987177723E-6</v>
      </c>
      <c r="FO8" s="573">
        <v>9.7976740814059784E-6</v>
      </c>
      <c r="FP8" s="573">
        <v>0</v>
      </c>
      <c r="FQ8" s="573">
        <v>1.9876929818951888E-6</v>
      </c>
      <c r="FR8" s="573">
        <v>7.3609250731747936E-6</v>
      </c>
      <c r="FS8" s="573">
        <v>3.881293670135198E-6</v>
      </c>
      <c r="FT8" s="573">
        <v>7.2748953450311716E-6</v>
      </c>
      <c r="FU8" s="573">
        <v>1.4914070789269521E-3</v>
      </c>
      <c r="FV8" s="573">
        <v>5.7045541788030211E-6</v>
      </c>
      <c r="FW8" s="573">
        <v>1.8839031873320658E-3</v>
      </c>
      <c r="FX8" s="573">
        <v>4.7560831619756941E-4</v>
      </c>
      <c r="FY8" s="573">
        <v>1.9798527526514783E-4</v>
      </c>
      <c r="FZ8" s="573">
        <v>9.9767195030145458E-5</v>
      </c>
      <c r="GA8" s="573">
        <v>1.1878004111912514E-4</v>
      </c>
      <c r="GB8" s="573">
        <v>2.9570468060285534E-5</v>
      </c>
      <c r="GC8" s="573">
        <v>3.3658209257117827E-5</v>
      </c>
      <c r="GD8" s="573">
        <v>1.0864294324548802E-5</v>
      </c>
      <c r="GE8" s="573">
        <v>2.6030832157445989E-5</v>
      </c>
      <c r="GF8" s="573">
        <v>7.877332359961341E-6</v>
      </c>
      <c r="GG8" s="573">
        <v>5.4609743122758167E-6</v>
      </c>
      <c r="GH8" s="573">
        <v>1.0669917402641136E-5</v>
      </c>
      <c r="GI8" s="573">
        <v>8.153349612010008E-6</v>
      </c>
      <c r="GJ8" s="573">
        <v>1.7239234245064012E-5</v>
      </c>
      <c r="GK8" s="573">
        <v>3.6237813850255656E-6</v>
      </c>
      <c r="GL8" s="573">
        <v>2.4118447375420968E-5</v>
      </c>
      <c r="GM8" s="573">
        <v>1.758549668355576E-5</v>
      </c>
      <c r="GN8" s="573">
        <v>2.7234156222224949E-5</v>
      </c>
      <c r="GO8" s="573">
        <v>5.4601431133246496E-6</v>
      </c>
      <c r="GP8" s="573">
        <v>3.5868882395414965E-5</v>
      </c>
      <c r="GQ8" s="573">
        <v>2.4015936719076178E-4</v>
      </c>
      <c r="GR8" s="573">
        <v>2.5318090717868149E-6</v>
      </c>
      <c r="GS8" s="573">
        <v>9.866394449605874E-6</v>
      </c>
      <c r="GT8" s="573">
        <v>1.142463790036077E-5</v>
      </c>
      <c r="GU8" s="573">
        <v>5.9994084369905011E-6</v>
      </c>
      <c r="GV8" s="573">
        <v>8.4707152596317795E-6</v>
      </c>
      <c r="GW8" s="573">
        <v>9.7826125623918211E-6</v>
      </c>
      <c r="GX8" s="573">
        <v>1.065402051440031E-5</v>
      </c>
      <c r="GY8" s="573">
        <v>7.3627014584249463E-5</v>
      </c>
      <c r="GZ8" s="573">
        <v>1.0066145298328434E-5</v>
      </c>
      <c r="HA8" s="573">
        <v>2.1942988616525975E-5</v>
      </c>
      <c r="HB8" s="573">
        <v>1.3504274812280633E-5</v>
      </c>
      <c r="HC8" s="573">
        <v>1.1598554865628469E-4</v>
      </c>
      <c r="HD8" s="573">
        <v>2.2720221884743643E-4</v>
      </c>
      <c r="HE8" s="573">
        <v>1.5232883711269085E-5</v>
      </c>
      <c r="HF8" s="573">
        <v>6.643487111059518E-6</v>
      </c>
      <c r="HG8" s="573">
        <v>6.8842921607740541E-6</v>
      </c>
      <c r="HH8" s="573">
        <v>3.6717308924701191E-6</v>
      </c>
      <c r="HI8" s="573">
        <v>1.3312476009709977E-5</v>
      </c>
      <c r="HJ8" s="573">
        <v>1.7214898108413883E-3</v>
      </c>
      <c r="HK8" s="573">
        <v>2.2545631272255784E-3</v>
      </c>
      <c r="HL8" s="573">
        <v>1.5202593653251984E-5</v>
      </c>
      <c r="HM8" s="573">
        <v>2.6231743605971981E-5</v>
      </c>
      <c r="HN8" s="573">
        <v>3.7308118256033644E-6</v>
      </c>
      <c r="HO8" s="573">
        <v>3.1350276847124205E-4</v>
      </c>
      <c r="HP8" s="573">
        <v>2.9548232002323496E-5</v>
      </c>
      <c r="HQ8" s="573">
        <v>1.1660274342665464E-5</v>
      </c>
      <c r="HR8" s="576">
        <v>2215</v>
      </c>
      <c r="HS8" s="582">
        <f>'生産者価格評価表（108部門）（山形県）'!DV7*100</f>
        <v>1162100</v>
      </c>
      <c r="HT8" s="71">
        <f t="shared" si="2"/>
        <v>1.9060321831167713E-3</v>
      </c>
      <c r="HU8" s="74"/>
      <c r="HV8" s="150">
        <v>0.2414317513362782</v>
      </c>
      <c r="HX8" s="153">
        <f>運賃!C9</f>
        <v>3.9969837268012239E-2</v>
      </c>
      <c r="HY8" s="621">
        <f>運賃!D9</f>
        <v>2.7834735894747586E-5</v>
      </c>
      <c r="HZ8" s="621">
        <f>運賃!E9</f>
        <v>2.4053429197288392E-2</v>
      </c>
      <c r="IA8" s="621">
        <f>運賃!F9</f>
        <v>1.7898578657167992E-3</v>
      </c>
      <c r="IB8" s="621">
        <f>運賃!G9</f>
        <v>6.0899028230326537E-3</v>
      </c>
      <c r="IC8" s="621">
        <f>運賃!H9</f>
        <v>3.3739073811815252E-5</v>
      </c>
      <c r="ID8" s="621">
        <f>運賃!I9</f>
        <v>1.1901458287117831E-3</v>
      </c>
      <c r="IE8" s="622">
        <f>運賃!J9</f>
        <v>6.784927743556048E-3</v>
      </c>
    </row>
    <row r="9" spans="1:239">
      <c r="A9" s="6" t="s">
        <v>14</v>
      </c>
      <c r="B9" s="1" t="s">
        <v>4</v>
      </c>
      <c r="C9" s="403">
        <f>IFERROR(1-('生産者価格評価表（108部門）（山形県）'!DT8/'生産者価格評価表（108部門）（山形県）'!DP8*-1),0)</f>
        <v>0.46249767355294991</v>
      </c>
      <c r="D9" s="403">
        <v>0.37367223065250377</v>
      </c>
      <c r="E9" s="72">
        <v>0.62632776934749623</v>
      </c>
      <c r="F9" s="72">
        <v>0.17792109256449165</v>
      </c>
      <c r="G9" s="242">
        <f>'生産者価格評価表（108部門）（山形県）'!DI8</f>
        <v>2413</v>
      </c>
      <c r="H9" s="242">
        <f t="shared" si="0"/>
        <v>2413</v>
      </c>
      <c r="I9" s="243">
        <f t="shared" si="1"/>
        <v>1.4279686568868862E-3</v>
      </c>
      <c r="J9" s="75">
        <f>IFERROR('生産者価格評価表（108部門）（山形県）'!C8/'生産者価格評価表（108部門）（山形県）'!C$121,0)</f>
        <v>0</v>
      </c>
      <c r="K9" s="75">
        <f>IFERROR('生産者価格評価表（108部門）（山形県）'!D8/'生産者価格評価表（108部門）（山形県）'!D$121,0)</f>
        <v>0</v>
      </c>
      <c r="L9" s="75">
        <f>IFERROR('生産者価格評価表（108部門）（山形県）'!E8/'生産者価格評価表（108部門）（山形県）'!E$121,0)</f>
        <v>0</v>
      </c>
      <c r="M9" s="75">
        <f>IFERROR('生産者価格評価表（108部門）（山形県）'!F8/'生産者価格評価表（108部門）（山形県）'!F$121,0)</f>
        <v>0</v>
      </c>
      <c r="N9" s="75">
        <f>IFERROR('生産者価格評価表（108部門）（山形県）'!G8/'生産者価格評価表（108部門）（山形県）'!G$121,0)</f>
        <v>1.7450682852807285E-2</v>
      </c>
      <c r="O9" s="75">
        <f>IFERROR('生産者価格評価表（108部門）（山形県）'!H8/'生産者価格評価表（108部門）（山形県）'!H$121,0)</f>
        <v>0</v>
      </c>
      <c r="P9" s="75">
        <f>IFERROR('生産者価格評価表（108部門）（山形県）'!I8/'生産者価格評価表（108部門）（山形県）'!I$121,0)</f>
        <v>0</v>
      </c>
      <c r="Q9" s="75">
        <f>IFERROR('生産者価格評価表（108部門）（山形県）'!J8/'生産者価格評価表（108部門）（山形県）'!J$121,0)</f>
        <v>4.5462030676578528E-3</v>
      </c>
      <c r="R9" s="75">
        <f>IFERROR('生産者価格評価表（108部門）（山形県）'!K8/'生産者価格評価表（108部門）（山形県）'!K$121,0)</f>
        <v>0</v>
      </c>
      <c r="S9" s="75">
        <f>IFERROR('生産者価格評価表（108部門）（山形県）'!L8/'生産者価格評価表（108部門）（山形県）'!L$121,0)</f>
        <v>7.6982294072363352E-4</v>
      </c>
      <c r="T9" s="75">
        <f>IFERROR('生産者価格評価表（108部門）（山形県）'!M8/'生産者価格評価表（108部門）（山形県）'!M$121,0)</f>
        <v>0</v>
      </c>
      <c r="U9" s="75">
        <f>IFERROR('生産者価格評価表（108部門）（山形県）'!N8/'生産者価格評価表（108部門）（山形県）'!N$121,0)</f>
        <v>0</v>
      </c>
      <c r="V9" s="75">
        <f>IFERROR('生産者価格評価表（108部門）（山形県）'!O8/'生産者価格評価表（108部門）（山形県）'!O$121,0)</f>
        <v>0</v>
      </c>
      <c r="W9" s="75">
        <f>IFERROR('生産者価格評価表（108部門）（山形県）'!P8/'生産者価格評価表（108部門）（山形県）'!P$121,0)</f>
        <v>0</v>
      </c>
      <c r="X9" s="75">
        <f>IFERROR('生産者価格評価表（108部門）（山形県）'!Q8/'生産者価格評価表（108部門）（山形県）'!Q$121,0)</f>
        <v>0</v>
      </c>
      <c r="Y9" s="75">
        <f>IFERROR('生産者価格評価表（108部門）（山形県）'!R8/'生産者価格評価表（108部門）（山形県）'!R$121,0)</f>
        <v>0</v>
      </c>
      <c r="Z9" s="75">
        <f>IFERROR('生産者価格評価表（108部門）（山形県）'!S8/'生産者価格評価表（108部門）（山形県）'!S$121,0)</f>
        <v>0</v>
      </c>
      <c r="AA9" s="75">
        <f>IFERROR('生産者価格評価表（108部門）（山形県）'!T8/'生産者価格評価表（108部門）（山形県）'!T$121,0)</f>
        <v>0</v>
      </c>
      <c r="AB9" s="75">
        <f>IFERROR('生産者価格評価表（108部門）（山形県）'!U8/'生産者価格評価表（108部門）（山形県）'!U$121,0)</f>
        <v>0</v>
      </c>
      <c r="AC9" s="75">
        <f>IFERROR('生産者価格評価表（108部門）（山形県）'!V8/'生産者価格評価表（108部門）（山形県）'!V$121,0)</f>
        <v>0</v>
      </c>
      <c r="AD9" s="75">
        <f>IFERROR('生産者価格評価表（108部門）（山形県）'!W8/'生産者価格評価表（108部門）（山形県）'!W$121,0)</f>
        <v>0</v>
      </c>
      <c r="AE9" s="75">
        <f>IFERROR('生産者価格評価表（108部門）（山形県）'!X8/'生産者価格評価表（108部門）（山形県）'!X$121,0)</f>
        <v>0</v>
      </c>
      <c r="AF9" s="75">
        <f>IFERROR('生産者価格評価表（108部門）（山形県）'!Y8/'生産者価格評価表（108部門）（山形県）'!Y$121,0)</f>
        <v>0</v>
      </c>
      <c r="AG9" s="75">
        <f>IFERROR('生産者価格評価表（108部門）（山形県）'!Z8/'生産者価格評価表（108部門）（山形県）'!Z$121,0)</f>
        <v>0</v>
      </c>
      <c r="AH9" s="75">
        <f>IFERROR('生産者価格評価表（108部門）（山形県）'!AA8/'生産者価格評価表（108部門）（山形県）'!AA$121,0)</f>
        <v>1.569804496548E-4</v>
      </c>
      <c r="AI9" s="75">
        <f>IFERROR('生産者価格評価表（108部門）（山形県）'!AB8/'生産者価格評価表（108部門）（山形県）'!AB$121,0)</f>
        <v>0</v>
      </c>
      <c r="AJ9" s="75">
        <f>IFERROR('生産者価格評価表（108部門）（山形県）'!AC8/'生産者価格評価表（108部門）（山形県）'!AC$121,0)</f>
        <v>0</v>
      </c>
      <c r="AK9" s="75">
        <f>IFERROR('生産者価格評価表（108部門）（山形県）'!AD8/'生産者価格評価表（108部門）（山形県）'!AD$121,0)</f>
        <v>0</v>
      </c>
      <c r="AL9" s="75">
        <f>IFERROR('生産者価格評価表（108部門）（山形県）'!AE8/'生産者価格評価表（108部門）（山形県）'!AE$121,0)</f>
        <v>0</v>
      </c>
      <c r="AM9" s="75">
        <f>IFERROR('生産者価格評価表（108部門）（山形県）'!AF8/'生産者価格評価表（108部門）（山形県）'!AF$121,0)</f>
        <v>0</v>
      </c>
      <c r="AN9" s="75">
        <f>IFERROR('生産者価格評価表（108部門）（山形県）'!AG8/'生産者価格評価表（108部門）（山形県）'!AG$121,0)</f>
        <v>0</v>
      </c>
      <c r="AO9" s="75">
        <f>IFERROR('生産者価格評価表（108部門）（山形県）'!AH8/'生産者価格評価表（108部門）（山形県）'!AH$121,0)</f>
        <v>0</v>
      </c>
      <c r="AP9" s="75">
        <f>IFERROR('生産者価格評価表（108部門）（山形県）'!AI8/'生産者価格評価表（108部門）（山形県）'!AI$121,0)</f>
        <v>0</v>
      </c>
      <c r="AQ9" s="75">
        <f>IFERROR('生産者価格評価表（108部門）（山形県）'!AJ8/'生産者価格評価表（108部門）（山形県）'!AJ$121,0)</f>
        <v>0</v>
      </c>
      <c r="AR9" s="75">
        <f>IFERROR('生産者価格評価表（108部門）（山形県）'!AK8/'生産者価格評価表（108部門）（山形県）'!AK$121,0)</f>
        <v>0</v>
      </c>
      <c r="AS9" s="75">
        <f>IFERROR('生産者価格評価表（108部門）（山形県）'!AL8/'生産者価格評価表（108部門）（山形県）'!AL$121,0)</f>
        <v>0</v>
      </c>
      <c r="AT9" s="75">
        <f>IFERROR('生産者価格評価表（108部門）（山形県）'!AM8/'生産者価格評価表（108部門）（山形県）'!AM$121,0)</f>
        <v>0</v>
      </c>
      <c r="AU9" s="75">
        <f>IFERROR('生産者価格評価表（108部門）（山形県）'!AN8/'生産者価格評価表（108部門）（山形県）'!AN$121,0)</f>
        <v>0</v>
      </c>
      <c r="AV9" s="75">
        <f>IFERROR('生産者価格評価表（108部門）（山形県）'!AO8/'生産者価格評価表（108部門）（山形県）'!AO$121,0)</f>
        <v>0</v>
      </c>
      <c r="AW9" s="75">
        <f>IFERROR('生産者価格評価表（108部門）（山形県）'!AP8/'生産者価格評価表（108部門）（山形県）'!AP$121,0)</f>
        <v>0</v>
      </c>
      <c r="AX9" s="75">
        <f>IFERROR('生産者価格評価表（108部門）（山形県）'!AQ8/'生産者価格評価表（108部門）（山形県）'!AQ$121,0)</f>
        <v>0</v>
      </c>
      <c r="AY9" s="75">
        <f>IFERROR('生産者価格評価表（108部門）（山形県）'!AR8/'生産者価格評価表（108部門）（山形県）'!AR$121,0)</f>
        <v>0</v>
      </c>
      <c r="AZ9" s="75">
        <f>IFERROR('生産者価格評価表（108部門）（山形県）'!AS8/'生産者価格評価表（108部門）（山形県）'!AS$121,0)</f>
        <v>0</v>
      </c>
      <c r="BA9" s="75">
        <f>IFERROR('生産者価格評価表（108部門）（山形県）'!AT8/'生産者価格評価表（108部門）（山形県）'!AT$121,0)</f>
        <v>0</v>
      </c>
      <c r="BB9" s="75">
        <f>IFERROR('生産者価格評価表（108部門）（山形県）'!AU8/'生産者価格評価表（108部門）（山形県）'!AU$121,0)</f>
        <v>0</v>
      </c>
      <c r="BC9" s="75">
        <f>IFERROR('生産者価格評価表（108部門）（山形県）'!AV8/'生産者価格評価表（108部門）（山形県）'!AV$121,0)</f>
        <v>0</v>
      </c>
      <c r="BD9" s="75">
        <f>IFERROR('生産者価格評価表（108部門）（山形県）'!AW8/'生産者価格評価表（108部門）（山形県）'!AW$121,0)</f>
        <v>0</v>
      </c>
      <c r="BE9" s="75">
        <f>IFERROR('生産者価格評価表（108部門）（山形県）'!AX8/'生産者価格評価表（108部門）（山形県）'!AX$121,0)</f>
        <v>0</v>
      </c>
      <c r="BF9" s="75">
        <f>IFERROR('生産者価格評価表（108部門）（山形県）'!AY8/'生産者価格評価表（108部門）（山形県）'!AY$121,0)</f>
        <v>0</v>
      </c>
      <c r="BG9" s="75">
        <f>IFERROR('生産者価格評価表（108部門）（山形県）'!AZ8/'生産者価格評価表（108部門）（山形県）'!AZ$121,0)</f>
        <v>0</v>
      </c>
      <c r="BH9" s="75">
        <f>IFERROR('生産者価格評価表（108部門）（山形県）'!BA8/'生産者価格評価表（108部門）（山形県）'!BA$121,0)</f>
        <v>0</v>
      </c>
      <c r="BI9" s="75">
        <f>IFERROR('生産者価格評価表（108部門）（山形県）'!BB8/'生産者価格評価表（108部門）（山形県）'!BB$121,0)</f>
        <v>0</v>
      </c>
      <c r="BJ9" s="75">
        <f>IFERROR('生産者価格評価表（108部門）（山形県）'!BC8/'生産者価格評価表（108部門）（山形県）'!BC$121,0)</f>
        <v>0</v>
      </c>
      <c r="BK9" s="75">
        <f>IFERROR('生産者価格評価表（108部門）（山形県）'!BD8/'生産者価格評価表（108部門）（山形県）'!BD$121,0)</f>
        <v>0</v>
      </c>
      <c r="BL9" s="75">
        <f>IFERROR('生産者価格評価表（108部門）（山形県）'!BE8/'生産者価格評価表（108部門）（山形県）'!BE$121,0)</f>
        <v>0</v>
      </c>
      <c r="BM9" s="75">
        <f>IFERROR('生産者価格評価表（108部門）（山形県）'!BF8/'生産者価格評価表（108部門）（山形県）'!BF$121,0)</f>
        <v>0</v>
      </c>
      <c r="BN9" s="75">
        <f>IFERROR('生産者価格評価表（108部門）（山形県）'!BG8/'生産者価格評価表（108部門）（山形県）'!BG$121,0)</f>
        <v>0</v>
      </c>
      <c r="BO9" s="75">
        <f>IFERROR('生産者価格評価表（108部門）（山形県）'!BH8/'生産者価格評価表（108部門）（山形県）'!BH$121,0)</f>
        <v>0</v>
      </c>
      <c r="BP9" s="75">
        <f>IFERROR('生産者価格評価表（108部門）（山形県）'!BI8/'生産者価格評価表（108部門）（山形県）'!BI$121,0)</f>
        <v>0</v>
      </c>
      <c r="BQ9" s="75">
        <f>IFERROR('生産者価格評価表（108部門）（山形県）'!BJ8/'生産者価格評価表（108部門）（山形県）'!BJ$121,0)</f>
        <v>6.7128876954866321E-4</v>
      </c>
      <c r="BR9" s="75">
        <f>IFERROR('生産者価格評価表（108部門）（山形県）'!BK8/'生産者価格評価表（108部門）（山形県）'!BK$121,0)</f>
        <v>0</v>
      </c>
      <c r="BS9" s="75">
        <f>IFERROR('生産者価格評価表（108部門）（山形県）'!BL8/'生産者価格評価表（108部門）（山形県）'!BL$121,0)</f>
        <v>0</v>
      </c>
      <c r="BT9" s="75">
        <f>IFERROR('生産者価格評価表（108部門）（山形県）'!BM8/'生産者価格評価表（108部門）（山形県）'!BM$121,0)</f>
        <v>0</v>
      </c>
      <c r="BU9" s="75">
        <f>IFERROR('生産者価格評価表（108部門）（山形県）'!BN8/'生産者価格評価表（108部門）（山形県）'!BN$121,0)</f>
        <v>0</v>
      </c>
      <c r="BV9" s="75">
        <f>IFERROR('生産者価格評価表（108部門）（山形県）'!BO8/'生産者価格評価表（108部門）（山形県）'!BO$121,0)</f>
        <v>0</v>
      </c>
      <c r="BW9" s="75">
        <f>IFERROR('生産者価格評価表（108部門）（山形県）'!BP8/'生産者価格評価表（108部門）（山形県）'!BP$121,0)</f>
        <v>0</v>
      </c>
      <c r="BX9" s="75">
        <f>IFERROR('生産者価格評価表（108部門）（山形県）'!BQ8/'生産者価格評価表（108部門）（山形県）'!BQ$121,0)</f>
        <v>0</v>
      </c>
      <c r="BY9" s="75">
        <f>IFERROR('生産者価格評価表（108部門）（山形県）'!BR8/'生産者価格評価表（108部門）（山形県）'!BR$121,0)</f>
        <v>0</v>
      </c>
      <c r="BZ9" s="75">
        <f>IFERROR('生産者価格評価表（108部門）（山形県）'!BS8/'生産者価格評価表（108部門）（山形県）'!BS$121,0)</f>
        <v>0</v>
      </c>
      <c r="CA9" s="75">
        <f>IFERROR('生産者価格評価表（108部門）（山形県）'!BT8/'生産者価格評価表（108部門）（山形県）'!BT$121,0)</f>
        <v>0</v>
      </c>
      <c r="CB9" s="75">
        <f>IFERROR('生産者価格評価表（108部門）（山形県）'!BU8/'生産者価格評価表（108部門）（山形県）'!BU$121,0)</f>
        <v>0</v>
      </c>
      <c r="CC9" s="75">
        <f>IFERROR('生産者価格評価表（108部門）（山形県）'!BV8/'生産者価格評価表（108部門）（山形県）'!BV$121,0)</f>
        <v>0</v>
      </c>
      <c r="CD9" s="75">
        <f>IFERROR('生産者価格評価表（108部門）（山形県）'!BW8/'生産者価格評価表（108部門）（山形県）'!BW$121,0)</f>
        <v>0</v>
      </c>
      <c r="CE9" s="75">
        <f>IFERROR('生産者価格評価表（108部門）（山形県）'!BX8/'生産者価格評価表（108部門）（山形県）'!BX$121,0)</f>
        <v>0</v>
      </c>
      <c r="CF9" s="75">
        <f>IFERROR('生産者価格評価表（108部門）（山形県）'!BY8/'生産者価格評価表（108部門）（山形県）'!BY$121,0)</f>
        <v>0</v>
      </c>
      <c r="CG9" s="75">
        <f>IFERROR('生産者価格評価表（108部門）（山形県）'!BZ8/'生産者価格評価表（108部門）（山形県）'!BZ$121,0)</f>
        <v>0</v>
      </c>
      <c r="CH9" s="75">
        <f>IFERROR('生産者価格評価表（108部門）（山形県）'!CA8/'生産者価格評価表（108部門）（山形県）'!CA$121,0)</f>
        <v>0</v>
      </c>
      <c r="CI9" s="75">
        <f>IFERROR('生産者価格評価表（108部門）（山形県）'!CB8/'生産者価格評価表（108部門）（山形県）'!CB$121,0)</f>
        <v>0</v>
      </c>
      <c r="CJ9" s="75">
        <f>IFERROR('生産者価格評価表（108部門）（山形県）'!CC8/'生産者価格評価表（108部門）（山形県）'!CC$121,0)</f>
        <v>0</v>
      </c>
      <c r="CK9" s="75">
        <f>IFERROR('生産者価格評価表（108部門）（山形県）'!CD8/'生産者価格評価表（108部門）（山形県）'!CD$121,0)</f>
        <v>0</v>
      </c>
      <c r="CL9" s="75">
        <f>IFERROR('生産者価格評価表（108部門）（山形県）'!CE8/'生産者価格評価表（108部門）（山形県）'!CE$121,0)</f>
        <v>0</v>
      </c>
      <c r="CM9" s="75">
        <f>IFERROR('生産者価格評価表（108部門）（山形県）'!CF8/'生産者価格評価表（108部門）（山形県）'!CF$121,0)</f>
        <v>0</v>
      </c>
      <c r="CN9" s="75">
        <f>IFERROR('生産者価格評価表（108部門）（山形県）'!CG8/'生産者価格評価表（108部門）（山形県）'!CG$121,0)</f>
        <v>0</v>
      </c>
      <c r="CO9" s="75">
        <f>IFERROR('生産者価格評価表（108部門）（山形県）'!CH8/'生産者価格評価表（108部門）（山形県）'!CH$121,0)</f>
        <v>0</v>
      </c>
      <c r="CP9" s="75">
        <f>IFERROR('生産者価格評価表（108部門）（山形県）'!CI8/'生産者価格評価表（108部門）（山形県）'!CI$121,0)</f>
        <v>0</v>
      </c>
      <c r="CQ9" s="75">
        <f>IFERROR('生産者価格評価表（108部門）（山形県）'!CJ8/'生産者価格評価表（108部門）（山形県）'!CJ$121,0)</f>
        <v>0</v>
      </c>
      <c r="CR9" s="75">
        <f>IFERROR('生産者価格評価表（108部門）（山形県）'!CK8/'生産者価格評価表（108部門）（山形県）'!CK$121,0)</f>
        <v>0</v>
      </c>
      <c r="CS9" s="75">
        <f>IFERROR('生産者価格評価表（108部門）（山形県）'!CL8/'生産者価格評価表（108部門）（山形県）'!CL$121,0)</f>
        <v>0</v>
      </c>
      <c r="CT9" s="75">
        <f>IFERROR('生産者価格評価表（108部門）（山形県）'!CM8/'生産者価格評価表（108部門）（山形県）'!CM$121,0)</f>
        <v>4.6145362506431509E-6</v>
      </c>
      <c r="CU9" s="75">
        <f>IFERROR('生産者価格評価表（108部門）（山形県）'!CN8/'生産者価格評価表（108部門）（山形県）'!CN$121,0)</f>
        <v>4.066565153151362E-5</v>
      </c>
      <c r="CV9" s="75">
        <f>IFERROR('生産者価格評価表（108部門）（山形県）'!CO8/'生産者価格評価表（108部門）（山形県）'!CO$121,0)</f>
        <v>1.2121505975902447E-5</v>
      </c>
      <c r="CW9" s="75">
        <f>IFERROR('生産者価格評価表（108部門）（山形県）'!CP8/'生産者価格評価表（108部門）（山形県）'!CP$121,0)</f>
        <v>1.0288530546898133E-4</v>
      </c>
      <c r="CX9" s="75">
        <f>IFERROR('生産者価格評価表（108部門）（山形県）'!CQ8/'生産者価格評価表（108部門）（山形県）'!CQ$121,0)</f>
        <v>0</v>
      </c>
      <c r="CY9" s="75">
        <f>IFERROR('生産者価格評価表（108部門）（山形県）'!CR8/'生産者価格評価表（108部門）（山形県）'!CR$121,0)</f>
        <v>4.3197321766050506E-4</v>
      </c>
      <c r="CZ9" s="75">
        <f>IFERROR('生産者価格評価表（108部門）（山形県）'!CS8/'生産者価格評価表（108部門）（山形県）'!CS$121,0)</f>
        <v>9.0246991766941098E-4</v>
      </c>
      <c r="DA9" s="75">
        <f>IFERROR('生産者価格評価表（108部門）（山形県）'!CT8/'生産者価格評価表（108部門）（山形県）'!CT$121,0)</f>
        <v>0</v>
      </c>
      <c r="DB9" s="75">
        <f>IFERROR('生産者価格評価表（108部門）（山形県）'!CU8/'生産者価格評価表（108部門）（山形県）'!CU$121,0)</f>
        <v>0</v>
      </c>
      <c r="DC9" s="75">
        <f>IFERROR('生産者価格評価表（108部門）（山形県）'!CV8/'生産者価格評価表（108部門）（山形県）'!CV$121,0)</f>
        <v>0</v>
      </c>
      <c r="DD9" s="75">
        <f>IFERROR('生産者価格評価表（108部門）（山形県）'!CW8/'生産者価格評価表（108部門）（山形県）'!CW$121,0)</f>
        <v>0</v>
      </c>
      <c r="DE9" s="75">
        <f>IFERROR('生産者価格評価表（108部門）（山形県）'!CX8/'生産者価格評価表（108部門）（山形県）'!CX$121,0)</f>
        <v>0</v>
      </c>
      <c r="DF9" s="75">
        <f>IFERROR('生産者価格評価表（108部門）（山形県）'!CY8/'生産者価格評価表（108部門）（山形県）'!CY$121,0)</f>
        <v>5.6604815551137616E-3</v>
      </c>
      <c r="DG9" s="75">
        <f>IFERROR('生産者価格評価表（108部門）（山形県）'!CZ8/'生産者価格評価表（108部門）（山形県）'!CZ$121,0)</f>
        <v>6.6136316396137639E-3</v>
      </c>
      <c r="DH9" s="75">
        <f>IFERROR('生産者価格評価表（108部門）（山形県）'!DA8/'生産者価格評価表（108部門）（山形県）'!DA$121,0)</f>
        <v>0</v>
      </c>
      <c r="DI9" s="75">
        <f>IFERROR('生産者価格評価表（108部門）（山形県）'!DB8/'生産者価格評価表（108部門）（山形県）'!DB$121,0)</f>
        <v>2.7924380776856273E-5</v>
      </c>
      <c r="DJ9" s="75">
        <f>IFERROR('生産者価格評価表（108部門）（山形県）'!DC8/'生産者価格評価表（108部門）（山形県）'!DC$121,0)</f>
        <v>0</v>
      </c>
      <c r="DK9" s="75">
        <f>IFERROR('生産者価格評価表（108部門）（山形県）'!DD8/'生産者価格評価表（108部門）（山形県）'!DD$121,0)</f>
        <v>6.4799481604147164E-4</v>
      </c>
      <c r="DL9" s="75">
        <f>IFERROR('生産者価格評価表（108部門）（山形県）'!DE8/'生産者価格評価表（108部門）（山形県）'!DE$121,0)</f>
        <v>0</v>
      </c>
      <c r="DM9" s="72">
        <f>IFERROR('生産者価格評価表（108部門）（山形県）'!DF8/'生産者価格評価表（108部門）（山形県）'!DF$121,0)</f>
        <v>0</v>
      </c>
      <c r="DN9" s="573">
        <v>1.9515011480968069E-7</v>
      </c>
      <c r="DO9" s="573">
        <v>1.0431043000797825E-5</v>
      </c>
      <c r="DP9" s="573">
        <v>9.9150141583224704E-7</v>
      </c>
      <c r="DQ9" s="573">
        <v>1.4317281193110587E-5</v>
      </c>
      <c r="DR9" s="573">
        <v>1.0081445537471343</v>
      </c>
      <c r="DS9" s="573">
        <v>1.0540202136586266E-7</v>
      </c>
      <c r="DT9" s="573">
        <v>1.1068970215785776E-7</v>
      </c>
      <c r="DU9" s="573">
        <v>2.2316323646466032E-3</v>
      </c>
      <c r="DV9" s="573">
        <v>8.9531278773917776E-5</v>
      </c>
      <c r="DW9" s="573">
        <v>4.2923458317335609E-4</v>
      </c>
      <c r="DX9" s="573">
        <v>0</v>
      </c>
      <c r="DY9" s="573">
        <v>1.0042498280147792E-7</v>
      </c>
      <c r="DZ9" s="573">
        <v>5.7293289845323607E-7</v>
      </c>
      <c r="EA9" s="573">
        <v>1.9447939420994834E-6</v>
      </c>
      <c r="EB9" s="573">
        <v>2.2379624871791747E-7</v>
      </c>
      <c r="EC9" s="573">
        <v>3.0856452567371516E-6</v>
      </c>
      <c r="ED9" s="573">
        <v>1.4322845796460047E-7</v>
      </c>
      <c r="EE9" s="573">
        <v>8.8882153443371165E-8</v>
      </c>
      <c r="EF9" s="573">
        <v>0</v>
      </c>
      <c r="EG9" s="573">
        <v>1.6837006145340329E-7</v>
      </c>
      <c r="EH9" s="573">
        <v>0</v>
      </c>
      <c r="EI9" s="573">
        <v>3.5144423669749075E-7</v>
      </c>
      <c r="EJ9" s="573">
        <v>7.2552308658329357E-11</v>
      </c>
      <c r="EK9" s="573">
        <v>0</v>
      </c>
      <c r="EL9" s="573">
        <v>7.9894523547383755E-5</v>
      </c>
      <c r="EM9" s="573">
        <v>5.0254524300489797E-6</v>
      </c>
      <c r="EN9" s="573">
        <v>3.7200910566385921E-10</v>
      </c>
      <c r="EO9" s="573">
        <v>4.3852475397843107E-8</v>
      </c>
      <c r="EP9" s="573">
        <v>5.7295776405944213E-8</v>
      </c>
      <c r="EQ9" s="573">
        <v>2.8562217059717035E-8</v>
      </c>
      <c r="ER9" s="573">
        <v>6.7739406037472504E-6</v>
      </c>
      <c r="ES9" s="573">
        <v>1.2881514651536307E-7</v>
      </c>
      <c r="ET9" s="573">
        <v>8.5939052617260824E-8</v>
      </c>
      <c r="EU9" s="573">
        <v>8.476364358950293E-7</v>
      </c>
      <c r="EV9" s="573">
        <v>6.0245534633429962E-7</v>
      </c>
      <c r="EW9" s="573">
        <v>3.0681467947816913E-8</v>
      </c>
      <c r="EX9" s="573">
        <v>0</v>
      </c>
      <c r="EY9" s="573">
        <v>7.3734212249808457E-8</v>
      </c>
      <c r="EZ9" s="573">
        <v>2.0369894878140321E-8</v>
      </c>
      <c r="FA9" s="573">
        <v>1.8200816389425326E-8</v>
      </c>
      <c r="FB9" s="573">
        <v>3.4731148930046751E-8</v>
      </c>
      <c r="FC9" s="573">
        <v>5.2331744307310461E-8</v>
      </c>
      <c r="FD9" s="573">
        <v>3.44194378510872E-8</v>
      </c>
      <c r="FE9" s="573">
        <v>5.8144594464961258E-8</v>
      </c>
      <c r="FF9" s="573">
        <v>1.1245965708494757E-7</v>
      </c>
      <c r="FG9" s="573">
        <v>1.1066253964589004E-7</v>
      </c>
      <c r="FH9" s="573">
        <v>7.6483024554170014E-8</v>
      </c>
      <c r="FI9" s="573">
        <v>2.1568804455393016E-7</v>
      </c>
      <c r="FJ9" s="573">
        <v>1.1307656248294607E-7</v>
      </c>
      <c r="FK9" s="573">
        <v>1.0079442256631222E-7</v>
      </c>
      <c r="FL9" s="573">
        <v>1.094931031191394E-7</v>
      </c>
      <c r="FM9" s="573">
        <v>4.8425647920890233E-8</v>
      </c>
      <c r="FN9" s="573">
        <v>1.2657316026492729E-7</v>
      </c>
      <c r="FO9" s="573">
        <v>6.8101980416940735E-8</v>
      </c>
      <c r="FP9" s="573">
        <v>0</v>
      </c>
      <c r="FQ9" s="573">
        <v>1.6054862799812925E-8</v>
      </c>
      <c r="FR9" s="573">
        <v>5.0981544672047051E-8</v>
      </c>
      <c r="FS9" s="573">
        <v>6.117355023187941E-8</v>
      </c>
      <c r="FT9" s="573">
        <v>3.5012256413216571E-8</v>
      </c>
      <c r="FU9" s="573">
        <v>3.1653391306301774E-4</v>
      </c>
      <c r="FV9" s="573">
        <v>7.1504580363991765E-8</v>
      </c>
      <c r="FW9" s="573">
        <v>1.5361987866910079E-7</v>
      </c>
      <c r="FX9" s="573">
        <v>1.3837167414513496E-7</v>
      </c>
      <c r="FY9" s="573">
        <v>1.9369538857334662E-7</v>
      </c>
      <c r="FZ9" s="573">
        <v>1.8845117260096412E-7</v>
      </c>
      <c r="GA9" s="573">
        <v>8.2994732316953314E-8</v>
      </c>
      <c r="GB9" s="573">
        <v>8.7306905771675339E-8</v>
      </c>
      <c r="GC9" s="573">
        <v>1.7784833180818069E-7</v>
      </c>
      <c r="GD9" s="573">
        <v>7.2689299005693553E-8</v>
      </c>
      <c r="GE9" s="573">
        <v>1.8746999862256021E-7</v>
      </c>
      <c r="GF9" s="573">
        <v>1.2763807582424623E-7</v>
      </c>
      <c r="GG9" s="573">
        <v>3.5976767733529438E-7</v>
      </c>
      <c r="GH9" s="573">
        <v>2.776112395685822E-7</v>
      </c>
      <c r="GI9" s="573">
        <v>1.1270678855492653E-7</v>
      </c>
      <c r="GJ9" s="573">
        <v>3.579711602237771E-7</v>
      </c>
      <c r="GK9" s="573">
        <v>1.2588962831064851E-7</v>
      </c>
      <c r="GL9" s="573">
        <v>1.2547045573895242E-7</v>
      </c>
      <c r="GM9" s="573">
        <v>1.0673056060922789E-7</v>
      </c>
      <c r="GN9" s="573">
        <v>5.1938664902879111E-8</v>
      </c>
      <c r="GO9" s="573">
        <v>5.1456542037565648E-8</v>
      </c>
      <c r="GP9" s="573">
        <v>1.2891695001915588E-7</v>
      </c>
      <c r="GQ9" s="573">
        <v>2.2073326630948314E-7</v>
      </c>
      <c r="GR9" s="573">
        <v>9.6276465764219132E-8</v>
      </c>
      <c r="GS9" s="573">
        <v>5.2246169793120668E-7</v>
      </c>
      <c r="GT9" s="573">
        <v>1.0105692660201842E-6</v>
      </c>
      <c r="GU9" s="573">
        <v>6.5519716428742324E-7</v>
      </c>
      <c r="GV9" s="573">
        <v>4.4810174398574668E-7</v>
      </c>
      <c r="GW9" s="573">
        <v>1.2220802189395185E-6</v>
      </c>
      <c r="GX9" s="573">
        <v>2.6531466684244359E-6</v>
      </c>
      <c r="GY9" s="573">
        <v>4.3167110672513263E-5</v>
      </c>
      <c r="GZ9" s="573">
        <v>6.0538507460677775E-6</v>
      </c>
      <c r="HA9" s="573">
        <v>6.5897921431730175E-5</v>
      </c>
      <c r="HB9" s="573">
        <v>1.7379876520531237E-7</v>
      </c>
      <c r="HC9" s="573">
        <v>2.309204160878705E-4</v>
      </c>
      <c r="HD9" s="573">
        <v>4.885477177952361E-4</v>
      </c>
      <c r="HE9" s="573">
        <v>1.560521597886125E-6</v>
      </c>
      <c r="HF9" s="573">
        <v>4.2643534443829518E-7</v>
      </c>
      <c r="HG9" s="573">
        <v>9.5113348706069215E-7</v>
      </c>
      <c r="HH9" s="573">
        <v>1.3546455937429445E-7</v>
      </c>
      <c r="HI9" s="573">
        <v>3.0718119047544261E-7</v>
      </c>
      <c r="HJ9" s="573">
        <v>2.6866071772853619E-3</v>
      </c>
      <c r="HK9" s="573">
        <v>3.1810439165733621E-3</v>
      </c>
      <c r="HL9" s="573">
        <v>5.0467749565756894E-7</v>
      </c>
      <c r="HM9" s="573">
        <v>1.3883921384034801E-5</v>
      </c>
      <c r="HN9" s="573">
        <v>5.5484804125441562E-7</v>
      </c>
      <c r="HO9" s="573">
        <v>3.10003119453956E-4</v>
      </c>
      <c r="HP9" s="573">
        <v>1.9193658478463961E-6</v>
      </c>
      <c r="HQ9" s="573">
        <v>7.880101368745191E-7</v>
      </c>
      <c r="HR9" s="576">
        <v>406</v>
      </c>
      <c r="HS9" s="582">
        <f>'生産者価格評価表（108部門）（山形県）'!DV8*100</f>
        <v>263600</v>
      </c>
      <c r="HT9" s="71">
        <f t="shared" si="2"/>
        <v>1.5402124430955995E-3</v>
      </c>
      <c r="HU9" s="74"/>
      <c r="HV9" s="150">
        <v>0.29613490948112331</v>
      </c>
      <c r="HX9" s="153">
        <f>運賃!C10</f>
        <v>4.2867468785782126E-2</v>
      </c>
      <c r="HY9" s="621">
        <f>運賃!D10</f>
        <v>8.9923667652401348E-6</v>
      </c>
      <c r="HZ9" s="621">
        <f>運賃!E10</f>
        <v>2.6903020321892474E-2</v>
      </c>
      <c r="IA9" s="621">
        <f>運賃!F10</f>
        <v>0</v>
      </c>
      <c r="IB9" s="621">
        <f>運賃!G10</f>
        <v>5.750832650341667E-4</v>
      </c>
      <c r="IC9" s="621">
        <f>運賃!H10</f>
        <v>3.4856126413835572E-4</v>
      </c>
      <c r="ID9" s="621">
        <f>運賃!I10</f>
        <v>3.3044806822551485E-3</v>
      </c>
      <c r="IE9" s="622">
        <f>運賃!J10</f>
        <v>1.1727330885696741E-2</v>
      </c>
    </row>
    <row r="10" spans="1:239">
      <c r="A10" s="6" t="s">
        <v>39</v>
      </c>
      <c r="B10" s="1" t="s">
        <v>174</v>
      </c>
      <c r="C10" s="403">
        <f>IFERROR(1-('生産者価格評価表（108部門）（山形県）'!DT9/'生産者価格評価表（108部門）（山形県）'!DP9*-1),0)</f>
        <v>8.2353377601365185E-3</v>
      </c>
      <c r="D10" s="403">
        <v>0.41216216216216217</v>
      </c>
      <c r="E10" s="72">
        <v>0.58783783783783783</v>
      </c>
      <c r="F10" s="72">
        <v>0.1036036036036036</v>
      </c>
      <c r="G10" s="242">
        <f>'生産者価格評価表（108部門）（山形県）'!DI9</f>
        <v>0</v>
      </c>
      <c r="H10" s="242">
        <f t="shared" si="0"/>
        <v>0</v>
      </c>
      <c r="I10" s="243">
        <f t="shared" si="1"/>
        <v>0</v>
      </c>
      <c r="J10" s="75">
        <f>IFERROR('生産者価格評価表（108部門）（山形県）'!C9/'生産者価格評価表（108部門）（山形県）'!C$121,0)</f>
        <v>0</v>
      </c>
      <c r="K10" s="75">
        <f>IFERROR('生産者価格評価表（108部門）（山形県）'!D9/'生産者価格評価表（108部門）（山形県）'!D$121,0)</f>
        <v>0</v>
      </c>
      <c r="L10" s="75">
        <f>IFERROR('生産者価格評価表（108部門）（山形県）'!E9/'生産者価格評価表（108部門）（山形県）'!E$121,0)</f>
        <v>0</v>
      </c>
      <c r="M10" s="75">
        <f>IFERROR('生産者価格評価表（108部門）（山形県）'!F9/'生産者価格評価表（108部門）（山形県）'!F$121,0)</f>
        <v>8.6051114361930983E-5</v>
      </c>
      <c r="N10" s="75">
        <f>IFERROR('生産者価格評価表（108部門）（山形県）'!G9/'生産者価格評価表（108部門）（山形県）'!G$121,0)</f>
        <v>0</v>
      </c>
      <c r="O10" s="75">
        <f>IFERROR('生産者価格評価表（108部門）（山形県）'!H9/'生産者価格評価表（108部門）（山形県）'!H$121,0)</f>
        <v>0</v>
      </c>
      <c r="P10" s="75">
        <f>IFERROR('生産者価格評価表（108部門）（山形県）'!I9/'生産者価格評価表（108部門）（山形県）'!I$121,0)</f>
        <v>0</v>
      </c>
      <c r="Q10" s="75">
        <f>IFERROR('生産者価格評価表（108部門）（山形県）'!J9/'生産者価格評価表（108部門）（山形県）'!J$121,0)</f>
        <v>1.4703114707819706E-4</v>
      </c>
      <c r="R10" s="75">
        <f>IFERROR('生産者価格評価表（108部門）（山形県）'!K9/'生産者価格評価表（108部門）（山形県）'!K$121,0)</f>
        <v>2.9811913924873977E-4</v>
      </c>
      <c r="S10" s="75">
        <f>IFERROR('生産者価格評価表（108部門）（山形県）'!L9/'生産者価格評価表（108部門）（山形県）'!L$121,0)</f>
        <v>0</v>
      </c>
      <c r="T10" s="75">
        <f>IFERROR('生産者価格評価表（108部門）（山形県）'!M9/'生産者価格評価表（108部門）（山形県）'!M$121,0)</f>
        <v>0</v>
      </c>
      <c r="U10" s="75">
        <f>IFERROR('生産者価格評価表（108部門）（山形県）'!N9/'生産者価格評価表（108部門）（山形県）'!N$121,0)</f>
        <v>3.9098773275988465E-4</v>
      </c>
      <c r="V10" s="75">
        <f>IFERROR('生産者価格評価表（108部門）（山形県）'!O9/'生産者価格評価表（108部門）（山形県）'!O$121,0)</f>
        <v>0</v>
      </c>
      <c r="W10" s="75">
        <f>IFERROR('生産者価格評価表（108部門）（山形県）'!P9/'生産者価格評価表（108部門）（山形県）'!P$121,0)</f>
        <v>0</v>
      </c>
      <c r="X10" s="75">
        <f>IFERROR('生産者価格評価表（108部門）（山形県）'!Q9/'生産者価格評価表（108部門）（山形県）'!Q$121,0)</f>
        <v>0</v>
      </c>
      <c r="Y10" s="75">
        <f>IFERROR('生産者価格評価表（108部門）（山形県）'!R9/'生産者価格評価表（108部門）（山形県）'!R$121,0)</f>
        <v>7.9228839297504296E-4</v>
      </c>
      <c r="Z10" s="75">
        <f>IFERROR('生産者価格評価表（108部門）（山形県）'!S9/'生産者価格評価表（108部門）（山形県）'!S$121,0)</f>
        <v>0</v>
      </c>
      <c r="AA10" s="75">
        <f>IFERROR('生産者価格評価表（108部門）（山形県）'!T9/'生産者価格評価表（108部門）（山形県）'!T$121,0)</f>
        <v>0</v>
      </c>
      <c r="AB10" s="75">
        <f>IFERROR('生産者価格評価表（108部門）（山形県）'!U9/'生産者価格評価表（108部門）（山形県）'!U$121,0)</f>
        <v>0</v>
      </c>
      <c r="AC10" s="75">
        <f>IFERROR('生産者価格評価表（108部門）（山形県）'!V9/'生産者価格評価表（108部門）（山形県）'!V$121,0)</f>
        <v>1.76444640494045E-4</v>
      </c>
      <c r="AD10" s="75">
        <f>IFERROR('生産者価格評価表（108部門）（山形県）'!W9/'生産者価格評価表（108部門）（山形県）'!W$121,0)</f>
        <v>0</v>
      </c>
      <c r="AE10" s="75">
        <f>IFERROR('生産者価格評価表（108部門）（山形県）'!X9/'生産者価格評価表（108部門）（山形県）'!X$121,0)</f>
        <v>5.3629572878758861E-3</v>
      </c>
      <c r="AF10" s="75">
        <f>IFERROR('生産者価格評価表（108部門）（山形県）'!Y9/'生産者価格評価表（108部門）（山形県）'!Y$121,0)</f>
        <v>0</v>
      </c>
      <c r="AG10" s="75">
        <f>IFERROR('生産者価格評価表（108部門）（山形県）'!Z9/'生産者価格評価表（108部門）（山形県）'!Z$121,0)</f>
        <v>0</v>
      </c>
      <c r="AH10" s="75">
        <f>IFERROR('生産者価格評価表（108部門）（山形県）'!AA9/'生産者価格評価表（108部門）（山形県）'!AA$121,0)</f>
        <v>1.569804496548E-4</v>
      </c>
      <c r="AI10" s="75">
        <f>IFERROR('生産者価格評価表（108部門）（山形県）'!AB9/'生産者価格評価表（108部門）（山形県）'!AB$121,0)</f>
        <v>9.7087378640776706E-5</v>
      </c>
      <c r="AJ10" s="75">
        <f>IFERROR('生産者価格評価表（108部門）（山形県）'!AC9/'生産者価格評価表（108部門）（山形県）'!AC$121,0)</f>
        <v>0.42857142857142855</v>
      </c>
      <c r="AK10" s="75">
        <f>IFERROR('生産者価格評価表（108部門）（山形県）'!AD9/'生産者価格評価表（108部門）（山形県）'!AD$121,0)</f>
        <v>0</v>
      </c>
      <c r="AL10" s="75">
        <f>IFERROR('生産者価格評価表（108部門）（山形県）'!AE9/'生産者価格評価表（108部門）（山形県）'!AE$121,0)</f>
        <v>1.6194331983805668E-5</v>
      </c>
      <c r="AM10" s="75">
        <f>IFERROR('生産者価格評価表（108部門）（山形県）'!AF9/'生産者価格評価表（108部門）（山形県）'!AF$121,0)</f>
        <v>0</v>
      </c>
      <c r="AN10" s="75">
        <f>IFERROR('生産者価格評価表（108部門）（山形県）'!AG9/'生産者価格評価表（108部門）（山形県）'!AG$121,0)</f>
        <v>0</v>
      </c>
      <c r="AO10" s="75">
        <f>IFERROR('生産者価格評価表（108部門）（山形県）'!AH9/'生産者価格評価表（108部門）（山形県）'!AH$121,0)</f>
        <v>8.5710063543667798E-3</v>
      </c>
      <c r="AP10" s="75">
        <f>IFERROR('生産者価格評価表（108部門）（山形県）'!AI9/'生産者価格評価表（108部門）（山形県）'!AI$121,0)</f>
        <v>4.5972784111805812E-4</v>
      </c>
      <c r="AQ10" s="75">
        <f>IFERROR('生産者価格評価表（108部門）（山形県）'!AJ9/'生産者価格評価表（108部門）（山形県）'!AJ$121,0)</f>
        <v>1.038961038961039E-2</v>
      </c>
      <c r="AR10" s="75">
        <f>IFERROR('生産者価格評価表（108部門）（山形県）'!AK9/'生産者価格評価表（108部門）（山形県）'!AK$121,0)</f>
        <v>4.6503690430479113E-3</v>
      </c>
      <c r="AS10" s="75">
        <f>IFERROR('生産者価格評価表（108部門）（山形県）'!AL9/'生産者価格評価表（108部門）（山形県）'!AL$121,0)</f>
        <v>0</v>
      </c>
      <c r="AT10" s="75">
        <f>IFERROR('生産者価格評価表（108部門）（山形県）'!AM9/'生産者価格評価表（108部門）（山形県）'!AM$121,0)</f>
        <v>0</v>
      </c>
      <c r="AU10" s="75">
        <f>IFERROR('生産者価格評価表（108部門）（山形県）'!AN9/'生産者価格評価表（108部門）（山形県）'!AN$121,0)</f>
        <v>4.5909466531998899E-4</v>
      </c>
      <c r="AV10" s="75">
        <f>IFERROR('生産者価格評価表（108部門）（山形県）'!AO9/'生産者価格評価表（108部門）（山形県）'!AO$121,0)</f>
        <v>0</v>
      </c>
      <c r="AW10" s="75">
        <f>IFERROR('生産者価格評価表（108部門）（山形県）'!AP9/'生産者価格評価表（108部門）（山形県）'!AP$121,0)</f>
        <v>3.2966580129393825E-4</v>
      </c>
      <c r="AX10" s="75">
        <f>IFERROR('生産者価格評価表（108部門）（山形県）'!AQ9/'生産者価格評価表（108部門）（山形県）'!AQ$121,0)</f>
        <v>2.6292067307692306E-4</v>
      </c>
      <c r="AY10" s="75">
        <f>IFERROR('生産者価格評価表（108部門）（山形県）'!AR9/'生産者価格評価表（108部門）（山形県）'!AR$121,0)</f>
        <v>2.1689151086626471E-5</v>
      </c>
      <c r="AZ10" s="75">
        <f>IFERROR('生産者価格評価表（108部門）（山形県）'!AS9/'生産者価格評価表（108部門）（山形県）'!AS$121,0)</f>
        <v>7.5452716297786719E-5</v>
      </c>
      <c r="BA10" s="75">
        <f>IFERROR('生産者価格評価表（108部門）（山形県）'!AT9/'生産者価格評価表（108部門）（山形県）'!AT$121,0)</f>
        <v>1.8472678907895222E-5</v>
      </c>
      <c r="BB10" s="75">
        <f>IFERROR('生産者価格評価表（108部門）（山形県）'!AU9/'生産者価格評価表（108部門）（山形県）'!AU$121,0)</f>
        <v>2.8052222016505927E-5</v>
      </c>
      <c r="BC10" s="75">
        <f>IFERROR('生産者価格評価表（108部門）（山形県）'!AV9/'生産者価格評価表（108部門）（山形県）'!AV$121,0)</f>
        <v>0</v>
      </c>
      <c r="BD10" s="75">
        <f>IFERROR('生産者価格評価表（108部門）（山形県）'!AW9/'生産者価格評価表（108部門）（山形県）'!AW$121,0)</f>
        <v>6.922571042885328E-5</v>
      </c>
      <c r="BE10" s="75">
        <f>IFERROR('生産者価格評価表（108部門）（山形県）'!AX9/'生産者価格評価表（108部門）（山形県）'!AX$121,0)</f>
        <v>1.6149034257281538E-4</v>
      </c>
      <c r="BF10" s="75">
        <f>IFERROR('生産者価格評価表（108部門）（山形県）'!AY9/'生産者価格評価表（108部門）（山形県）'!AY$121,0)</f>
        <v>3.0835962955729836E-5</v>
      </c>
      <c r="BG10" s="75">
        <f>IFERROR('生産者価格評価表（108部門）（山形県）'!AZ9/'生産者価格評価表（108部門）（山形県）'!AZ$121,0)</f>
        <v>0</v>
      </c>
      <c r="BH10" s="75">
        <f>IFERROR('生産者価格評価表（108部門）（山形県）'!BA9/'生産者価格評価表（108部門）（山形県）'!BA$121,0)</f>
        <v>0</v>
      </c>
      <c r="BI10" s="75">
        <f>IFERROR('生産者価格評価表（108部門）（山形県）'!BB9/'生産者価格評価表（108部門）（山形県）'!BB$121,0)</f>
        <v>0</v>
      </c>
      <c r="BJ10" s="75">
        <f>IFERROR('生産者価格評価表（108部門）（山形県）'!BC9/'生産者価格評価表（108部門）（山形県）'!BC$121,0)</f>
        <v>0</v>
      </c>
      <c r="BK10" s="75">
        <f>IFERROR('生産者価格評価表（108部門）（山形県）'!BD9/'生産者価格評価表（108部門）（山形県）'!BD$121,0)</f>
        <v>0</v>
      </c>
      <c r="BL10" s="75">
        <f>IFERROR('生産者価格評価表（108部門）（山形県）'!BE9/'生産者価格評価表（108部門）（山形県）'!BE$121,0)</f>
        <v>0</v>
      </c>
      <c r="BM10" s="75">
        <f>IFERROR('生産者価格評価表（108部門）（山形県）'!BF9/'生産者価格評価表（108部門）（山形県）'!BF$121,0)</f>
        <v>0</v>
      </c>
      <c r="BN10" s="75">
        <f>IFERROR('生産者価格評価表（108部門）（山形県）'!BG9/'生産者価格評価表（108部門）（山形県）'!BG$121,0)</f>
        <v>1.2433874395261565E-4</v>
      </c>
      <c r="BO10" s="75">
        <f>IFERROR('生産者価格評価表（108部門）（山形県）'!BH9/'生産者価格評価表（108部門）（山形県）'!BH$121,0)</f>
        <v>0</v>
      </c>
      <c r="BP10" s="75">
        <f>IFERROR('生産者価格評価表（108部門）（山形県）'!BI9/'生産者価格評価表（108部門）（山形県）'!BI$121,0)</f>
        <v>0</v>
      </c>
      <c r="BQ10" s="75">
        <f>IFERROR('生産者価格評価表（108部門）（山形県）'!BJ9/'生産者価格評価表（108部門）（山形県）'!BJ$121,0)</f>
        <v>1.0488887024197863E-5</v>
      </c>
      <c r="BR10" s="75">
        <f>IFERROR('生産者価格評価表（108部門）（山形県）'!BK9/'生産者価格評価表（108部門）（山形県）'!BK$121,0)</f>
        <v>2.3207240659085636E-4</v>
      </c>
      <c r="BS10" s="75">
        <f>IFERROR('生産者価格評価表（108部門）（山形県）'!BL9/'生産者価格評価表（108部門）（山形県）'!BL$121,0)</f>
        <v>0</v>
      </c>
      <c r="BT10" s="75">
        <f>IFERROR('生産者価格評価表（108部門）（山形県）'!BM9/'生産者価格評価表（108部門）（山形県）'!BM$121,0)</f>
        <v>0</v>
      </c>
      <c r="BU10" s="75">
        <f>IFERROR('生産者価格評価表（108部門）（山形県）'!BN9/'生産者価格評価表（108部門）（山形県）'!BN$121,0)</f>
        <v>4.9123634362964714E-6</v>
      </c>
      <c r="BV10" s="75">
        <f>IFERROR('生産者価格評価表（108部門）（山形県）'!BO9/'生産者価格評価表（108部門）（山形県）'!BO$121,0)</f>
        <v>0</v>
      </c>
      <c r="BW10" s="75">
        <f>IFERROR('生産者価格評価表（108部門）（山形県）'!BP9/'生産者価格評価表（108部門）（山形県）'!BP$121,0)</f>
        <v>0.14841588756739293</v>
      </c>
      <c r="BX10" s="75">
        <f>IFERROR('生産者価格評価表（108部門）（山形県）'!BQ9/'生産者価格評価表（108部門）（山形県）'!BQ$121,0)</f>
        <v>0.41824196597353497</v>
      </c>
      <c r="BY10" s="75">
        <f>IFERROR('生産者価格評価表（108部門）（山形県）'!BR9/'生産者価格評価表（108部門）（山形県）'!BR$121,0)</f>
        <v>0</v>
      </c>
      <c r="BZ10" s="75">
        <f>IFERROR('生産者価格評価表（108部門）（山形県）'!BS9/'生産者価格評価表（108部門）（山形県）'!BS$121,0)</f>
        <v>0</v>
      </c>
      <c r="CA10" s="75">
        <f>IFERROR('生産者価格評価表（108部門）（山形県）'!BT9/'生産者価格評価表（108部門）（山形県）'!BT$121,0)</f>
        <v>1.636321092015244E-6</v>
      </c>
      <c r="CB10" s="75">
        <f>IFERROR('生産者価格評価表（108部門）（山形県）'!BU9/'生産者価格評価表（108部門）（山形県）'!BU$121,0)</f>
        <v>0</v>
      </c>
      <c r="CC10" s="75">
        <f>IFERROR('生産者価格評価表（108部門）（山形県）'!BV9/'生産者価格評価表（108部門）（山形県）'!BV$121,0)</f>
        <v>0</v>
      </c>
      <c r="CD10" s="75">
        <f>IFERROR('生産者価格評価表（108部門）（山形県）'!BW9/'生産者価格評価表（108部門）（山形県）'!BW$121,0)</f>
        <v>0</v>
      </c>
      <c r="CE10" s="75">
        <f>IFERROR('生産者価格評価表（108部門）（山形県）'!BX9/'生産者価格評価表（108部門）（山形県）'!BX$121,0)</f>
        <v>0</v>
      </c>
      <c r="CF10" s="75">
        <f>IFERROR('生産者価格評価表（108部門）（山形県）'!BY9/'生産者価格評価表（108部門）（山形県）'!BY$121,0)</f>
        <v>0</v>
      </c>
      <c r="CG10" s="75">
        <f>IFERROR('生産者価格評価表（108部門）（山形県）'!BZ9/'生産者価格評価表（108部門）（山形県）'!BZ$121,0)</f>
        <v>0</v>
      </c>
      <c r="CH10" s="75">
        <f>IFERROR('生産者価格評価表（108部門）（山形県）'!CA9/'生産者価格評価表（108部門）（山形県）'!CA$121,0)</f>
        <v>0</v>
      </c>
      <c r="CI10" s="75">
        <f>IFERROR('生産者価格評価表（108部門）（山形県）'!CB9/'生産者価格評価表（108部門）（山形県）'!CB$121,0)</f>
        <v>0</v>
      </c>
      <c r="CJ10" s="75">
        <f>IFERROR('生産者価格評価表（108部門）（山形県）'!CC9/'生産者価格評価表（108部門）（山形県）'!CC$121,0)</f>
        <v>0</v>
      </c>
      <c r="CK10" s="75">
        <f>IFERROR('生産者価格評価表（108部門）（山形県）'!CD9/'生産者価格評価表（108部門）（山形県）'!CD$121,0)</f>
        <v>0</v>
      </c>
      <c r="CL10" s="75">
        <f>IFERROR('生産者価格評価表（108部門）（山形県）'!CE9/'生産者価格評価表（108部門）（山形県）'!CE$121,0)</f>
        <v>0</v>
      </c>
      <c r="CM10" s="75">
        <f>IFERROR('生産者価格評価表（108部門）（山形県）'!CF9/'生産者価格評価表（108部門）（山形県）'!CF$121,0)</f>
        <v>0</v>
      </c>
      <c r="CN10" s="75">
        <f>IFERROR('生産者価格評価表（108部門）（山形県）'!CG9/'生産者価格評価表（108部門）（山形県）'!CG$121,0)</f>
        <v>0</v>
      </c>
      <c r="CO10" s="75">
        <f>IFERROR('生産者価格評価表（108部門）（山形県）'!CH9/'生産者価格評価表（108部門）（山形県）'!CH$121,0)</f>
        <v>0</v>
      </c>
      <c r="CP10" s="75">
        <f>IFERROR('生産者価格評価表（108部門）（山形県）'!CI9/'生産者価格評価表（108部門）（山形県）'!CI$121,0)</f>
        <v>0</v>
      </c>
      <c r="CQ10" s="75">
        <f>IFERROR('生産者価格評価表（108部門）（山形県）'!CJ9/'生産者価格評価表（108部門）（山形県）'!CJ$121,0)</f>
        <v>0</v>
      </c>
      <c r="CR10" s="75">
        <f>IFERROR('生産者価格評価表（108部門）（山形県）'!CK9/'生産者価格評価表（108部門）（山形県）'!CK$121,0)</f>
        <v>0</v>
      </c>
      <c r="CS10" s="75">
        <f>IFERROR('生産者価格評価表（108部門）（山形県）'!CL9/'生産者価格評価表（108部門）（山形県）'!CL$121,0)</f>
        <v>0</v>
      </c>
      <c r="CT10" s="75">
        <f>IFERROR('生産者価格評価表（108部門）（山形県）'!CM9/'生産者価格評価表（108部門）（山形県）'!CM$121,0)</f>
        <v>0</v>
      </c>
      <c r="CU10" s="75">
        <f>IFERROR('生産者価格評価表（108部門）（山形県）'!CN9/'生産者価格評価表（108部門）（山形県）'!CN$121,0)</f>
        <v>0</v>
      </c>
      <c r="CV10" s="75">
        <f>IFERROR('生産者価格評価表（108部門）（山形県）'!CO9/'生産者価格評価表（108部門）（山形県）'!CO$121,0)</f>
        <v>1.2121505975902447E-5</v>
      </c>
      <c r="CW10" s="75">
        <f>IFERROR('生産者価格評価表（108部門）（山形県）'!CP9/'生産者価格評価表（108部門）（山形県）'!CP$121,0)</f>
        <v>5.0187953887307971E-6</v>
      </c>
      <c r="CX10" s="75">
        <f>IFERROR('生産者価格評価表（108部門）（山形県）'!CQ9/'生産者価格評価表（108部門）（山形県）'!CQ$121,0)</f>
        <v>0</v>
      </c>
      <c r="CY10" s="75">
        <f>IFERROR('生産者価格評価表（108部門）（山形県）'!CR9/'生産者価格評価表（108部門）（山形県）'!CR$121,0)</f>
        <v>0</v>
      </c>
      <c r="CZ10" s="75">
        <f>IFERROR('生産者価格評価表（108部門）（山形県）'!CS9/'生産者価格評価表（108部門）（山形県）'!CS$121,0)</f>
        <v>7.9164027865737817E-6</v>
      </c>
      <c r="DA10" s="75">
        <f>IFERROR('生産者価格評価表（108部門）（山形県）'!CT9/'生産者価格評価表（108部門）（山形県）'!CT$121,0)</f>
        <v>3.3764962098830045E-5</v>
      </c>
      <c r="DB10" s="75">
        <f>IFERROR('生産者価格評価表（108部門）（山形県）'!CU9/'生産者価格評価表（108部門）（山形県）'!CU$121,0)</f>
        <v>2.6701556700755655E-5</v>
      </c>
      <c r="DC10" s="75">
        <f>IFERROR('生産者価格評価表（108部門）（山形県）'!CV9/'生産者価格評価表（108部門）（山形県）'!CV$121,0)</f>
        <v>0</v>
      </c>
      <c r="DD10" s="75">
        <f>IFERROR('生産者価格評価表（108部門）（山形県）'!CW9/'生産者価格評価表（108部門）（山形県）'!CW$121,0)</f>
        <v>0</v>
      </c>
      <c r="DE10" s="75">
        <f>IFERROR('生産者価格評価表（108部門）（山形県）'!CX9/'生産者価格評価表（108部門）（山形県）'!CX$121,0)</f>
        <v>0</v>
      </c>
      <c r="DF10" s="75">
        <f>IFERROR('生産者価格評価表（108部門）（山形県）'!CY9/'生産者価格評価表（108部門）（山形県）'!CY$121,0)</f>
        <v>5.5224210293792801E-5</v>
      </c>
      <c r="DG10" s="75">
        <f>IFERROR('生産者価格評価表（108部門）（山形県）'!CZ9/'生産者価格評価表（108部門）（山形県）'!CZ$121,0)</f>
        <v>0</v>
      </c>
      <c r="DH10" s="75">
        <f>IFERROR('生産者価格評価表（108部門）（山形県）'!DA9/'生産者価格評価表（108部門）（山形県）'!DA$121,0)</f>
        <v>3.2626427406199024E-5</v>
      </c>
      <c r="DI10" s="75">
        <f>IFERROR('生産者価格評価表（108部門）（山形県）'!DB9/'生産者価格評価表（108部門）（山形県）'!DB$121,0)</f>
        <v>0</v>
      </c>
      <c r="DJ10" s="75">
        <f>IFERROR('生産者価格評価表（108部門）（山形県）'!DC9/'生産者価格評価表（108部門）（山形県）'!DC$121,0)</f>
        <v>0</v>
      </c>
      <c r="DK10" s="75">
        <f>IFERROR('生産者価格評価表（108部門）（山形県）'!DD9/'生産者価格評価表（108部門）（山形県）'!DD$121,0)</f>
        <v>0</v>
      </c>
      <c r="DL10" s="75">
        <f>IFERROR('生産者価格評価表（108部門）（山形県）'!DE9/'生産者価格評価表（108部門）（山形県）'!DE$121,0)</f>
        <v>0</v>
      </c>
      <c r="DM10" s="72">
        <f>IFERROR('生産者価格評価表（108部門）（山形県）'!DF9/'生産者価格評価表（108部門）（山形県）'!DF$121,0)</f>
        <v>0</v>
      </c>
      <c r="DN10" s="573">
        <v>1.4863956297953941E-5</v>
      </c>
      <c r="DO10" s="573">
        <v>2.2859144699119253E-5</v>
      </c>
      <c r="DP10" s="573">
        <v>6.8269233792423497E-5</v>
      </c>
      <c r="DQ10" s="573">
        <v>1.7482094549951035E-5</v>
      </c>
      <c r="DR10" s="573">
        <v>1.3100049258805698E-5</v>
      </c>
      <c r="DS10" s="573">
        <v>1.0000854813210081</v>
      </c>
      <c r="DT10" s="573">
        <v>3.8034362106518892E-5</v>
      </c>
      <c r="DU10" s="573">
        <v>2.1556950336968531E-5</v>
      </c>
      <c r="DV10" s="573">
        <v>3.9755524629193137E-5</v>
      </c>
      <c r="DW10" s="573">
        <v>8.578394494337062E-6</v>
      </c>
      <c r="DX10" s="573">
        <v>0</v>
      </c>
      <c r="DY10" s="573">
        <v>6.6170148816005578E-5</v>
      </c>
      <c r="DZ10" s="573">
        <v>1.5852861012783403E-5</v>
      </c>
      <c r="EA10" s="573">
        <v>2.4344928349487076E-5</v>
      </c>
      <c r="EB10" s="573">
        <v>1.670678393343062E-5</v>
      </c>
      <c r="EC10" s="573">
        <v>3.6100027013035387E-5</v>
      </c>
      <c r="ED10" s="573">
        <v>2.2826361713815165E-5</v>
      </c>
      <c r="EE10" s="573">
        <v>3.1483377769776727E-5</v>
      </c>
      <c r="EF10" s="573">
        <v>0</v>
      </c>
      <c r="EG10" s="573">
        <v>2.1647440809788418E-4</v>
      </c>
      <c r="EH10" s="573">
        <v>0</v>
      </c>
      <c r="EI10" s="573">
        <v>8.3283856668406875E-5</v>
      </c>
      <c r="EJ10" s="573">
        <v>1.7193157389755161E-8</v>
      </c>
      <c r="EK10" s="573">
        <v>0</v>
      </c>
      <c r="EL10" s="573">
        <v>2.1199414433195523E-5</v>
      </c>
      <c r="EM10" s="573">
        <v>1.8408313820071672E-5</v>
      </c>
      <c r="EN10" s="573">
        <v>3.5297321690088003E-3</v>
      </c>
      <c r="EO10" s="573">
        <v>2.532326555368396E-5</v>
      </c>
      <c r="EP10" s="573">
        <v>3.7592722432500359E-5</v>
      </c>
      <c r="EQ10" s="573">
        <v>3.1183362315468347E-5</v>
      </c>
      <c r="ER10" s="573">
        <v>2.8252326220299759E-5</v>
      </c>
      <c r="ES10" s="573">
        <v>1.4948885043111908E-4</v>
      </c>
      <c r="ET10" s="573">
        <v>5.3645788398154702E-5</v>
      </c>
      <c r="EU10" s="573">
        <v>1.9118251491171786E-4</v>
      </c>
      <c r="EV10" s="573">
        <v>1.1136734829800221E-4</v>
      </c>
      <c r="EW10" s="573">
        <v>1.9549724920159714E-4</v>
      </c>
      <c r="EX10" s="573">
        <v>0</v>
      </c>
      <c r="EY10" s="573">
        <v>1.2350963544290646E-4</v>
      </c>
      <c r="EZ10" s="573">
        <v>1.8576222758398112E-5</v>
      </c>
      <c r="FA10" s="573">
        <v>4.3384884683148465E-5</v>
      </c>
      <c r="FB10" s="573">
        <v>2.6399318614387422E-5</v>
      </c>
      <c r="FC10" s="573">
        <v>1.4046639381807447E-5</v>
      </c>
      <c r="FD10" s="573">
        <v>3.4857174362170585E-5</v>
      </c>
      <c r="FE10" s="573">
        <v>1.7023748071806956E-5</v>
      </c>
      <c r="FF10" s="573">
        <v>1.3399638650690739E-5</v>
      </c>
      <c r="FG10" s="573">
        <v>2.3091190450915509E-5</v>
      </c>
      <c r="FH10" s="573">
        <v>3.3866920083553302E-5</v>
      </c>
      <c r="FI10" s="573">
        <v>4.6768535870281996E-5</v>
      </c>
      <c r="FJ10" s="573">
        <v>1.477778457558702E-5</v>
      </c>
      <c r="FK10" s="573">
        <v>8.3881633866501498E-6</v>
      </c>
      <c r="FL10" s="573">
        <v>9.1750404313111796E-6</v>
      </c>
      <c r="FM10" s="573">
        <v>1.5329831993545695E-5</v>
      </c>
      <c r="FN10" s="573">
        <v>7.3572313663368304E-6</v>
      </c>
      <c r="FO10" s="573">
        <v>8.0161022287522417E-6</v>
      </c>
      <c r="FP10" s="573">
        <v>0</v>
      </c>
      <c r="FQ10" s="573">
        <v>1.367385354791052E-5</v>
      </c>
      <c r="FR10" s="573">
        <v>2.400485976605287E-5</v>
      </c>
      <c r="FS10" s="573">
        <v>2.2002504981062581E-5</v>
      </c>
      <c r="FT10" s="573">
        <v>3.1004217536633614E-5</v>
      </c>
      <c r="FU10" s="573">
        <v>2.3637382479041448E-5</v>
      </c>
      <c r="FV10" s="573">
        <v>4.2838473913536465E-5</v>
      </c>
      <c r="FW10" s="573">
        <v>7.1796039184412032E-6</v>
      </c>
      <c r="FX10" s="573">
        <v>7.1249379678498937E-6</v>
      </c>
      <c r="FY10" s="573">
        <v>7.2450038571058181E-6</v>
      </c>
      <c r="FZ10" s="573">
        <v>7.5037864279086445E-6</v>
      </c>
      <c r="GA10" s="573">
        <v>1.3737622543435984E-3</v>
      </c>
      <c r="GB10" s="573">
        <v>3.4965738996198402E-3</v>
      </c>
      <c r="GC10" s="573">
        <v>6.8411433683868459E-5</v>
      </c>
      <c r="GD10" s="573">
        <v>7.9654703965293183E-5</v>
      </c>
      <c r="GE10" s="573">
        <v>3.152035264547176E-5</v>
      </c>
      <c r="GF10" s="573">
        <v>9.227277601575902E-6</v>
      </c>
      <c r="GG10" s="573">
        <v>1.9170214865647811E-5</v>
      </c>
      <c r="GH10" s="573">
        <v>9.3463891294210752E-6</v>
      </c>
      <c r="GI10" s="573">
        <v>7.6890536196269003E-7</v>
      </c>
      <c r="GJ10" s="573">
        <v>6.00006578487143E-5</v>
      </c>
      <c r="GK10" s="573">
        <v>6.5910790727865495E-6</v>
      </c>
      <c r="GL10" s="573">
        <v>9.8074671005872786E-6</v>
      </c>
      <c r="GM10" s="573">
        <v>3.1059740822547826E-6</v>
      </c>
      <c r="GN10" s="573">
        <v>5.7405429744675264E-6</v>
      </c>
      <c r="GO10" s="573">
        <v>5.0550505170272254E-6</v>
      </c>
      <c r="GP10" s="573">
        <v>5.9239365463606778E-5</v>
      </c>
      <c r="GQ10" s="573">
        <v>2.0274806506357001E-5</v>
      </c>
      <c r="GR10" s="573">
        <v>8.7364598267005054E-6</v>
      </c>
      <c r="GS10" s="573">
        <v>1.8611403563207268E-5</v>
      </c>
      <c r="GT10" s="573">
        <v>1.1092149487823682E-5</v>
      </c>
      <c r="GU10" s="573">
        <v>5.4006914678429726E-6</v>
      </c>
      <c r="GV10" s="573">
        <v>8.4991199520840232E-6</v>
      </c>
      <c r="GW10" s="573">
        <v>1.228277026955368E-5</v>
      </c>
      <c r="GX10" s="573">
        <v>1.7878537946900706E-5</v>
      </c>
      <c r="GY10" s="573">
        <v>2.5658057554722795E-5</v>
      </c>
      <c r="GZ10" s="573">
        <v>2.5457938111918581E-5</v>
      </c>
      <c r="HA10" s="573">
        <v>1.2959662582700693E-5</v>
      </c>
      <c r="HB10" s="573">
        <v>3.6705817470148717E-5</v>
      </c>
      <c r="HC10" s="573">
        <v>3.7248688336542197E-5</v>
      </c>
      <c r="HD10" s="573">
        <v>2.2999255154443968E-5</v>
      </c>
      <c r="HE10" s="573">
        <v>8.4477735223306327E-6</v>
      </c>
      <c r="HF10" s="573">
        <v>7.1083581448954216E-6</v>
      </c>
      <c r="HG10" s="573">
        <v>1.0336377551602084E-5</v>
      </c>
      <c r="HH10" s="573">
        <v>8.661880281966678E-6</v>
      </c>
      <c r="HI10" s="573">
        <v>9.505901023985211E-6</v>
      </c>
      <c r="HJ10" s="573">
        <v>8.7347682254546955E-5</v>
      </c>
      <c r="HK10" s="573">
        <v>4.525932558113205E-5</v>
      </c>
      <c r="HL10" s="573">
        <v>4.1856103311440092E-5</v>
      </c>
      <c r="HM10" s="573">
        <v>4.0384870034565603E-5</v>
      </c>
      <c r="HN10" s="573">
        <v>1.1283424882530714E-5</v>
      </c>
      <c r="HO10" s="573">
        <v>3.5718372902635941E-5</v>
      </c>
      <c r="HP10" s="573">
        <v>8.6523570544615972E-6</v>
      </c>
      <c r="HQ10" s="573">
        <v>7.5134756080340954E-6</v>
      </c>
      <c r="HR10" s="576">
        <v>6</v>
      </c>
      <c r="HS10" s="582">
        <f>'生産者価格評価表（108部門）（山形県）'!DV9*100</f>
        <v>44400</v>
      </c>
      <c r="HT10" s="71">
        <f t="shared" si="2"/>
        <v>1.3513513513513514E-4</v>
      </c>
      <c r="HU10" s="74"/>
      <c r="HV10" s="150">
        <v>1.0606318272739479E-2</v>
      </c>
      <c r="HX10" s="153">
        <f>運賃!C11</f>
        <v>6.1420755345919301E-2</v>
      </c>
      <c r="HY10" s="621">
        <f>運賃!D11</f>
        <v>1.315697323258742E-5</v>
      </c>
      <c r="HZ10" s="621">
        <f>運賃!E11</f>
        <v>1.6114677159339199E-2</v>
      </c>
      <c r="IA10" s="621">
        <f>運賃!F11</f>
        <v>5.4889911682387072E-3</v>
      </c>
      <c r="IB10" s="621">
        <f>運賃!G11</f>
        <v>9.7359967514534171E-3</v>
      </c>
      <c r="IC10" s="621">
        <f>運賃!H11</f>
        <v>0</v>
      </c>
      <c r="ID10" s="621">
        <f>運賃!I11</f>
        <v>1.5014476347970725E-3</v>
      </c>
      <c r="IE10" s="622">
        <f>運賃!J11</f>
        <v>2.8566485658858318E-2</v>
      </c>
    </row>
    <row r="11" spans="1:239">
      <c r="A11" s="6" t="s">
        <v>41</v>
      </c>
      <c r="B11" s="1" t="s">
        <v>384</v>
      </c>
      <c r="C11" s="403">
        <f>IFERROR(1-('生産者価格評価表（108部門）（山形県）'!DT10/'生産者価格評価表（108部門）（山形県）'!DP10*-1),0)</f>
        <v>0.16315745323378916</v>
      </c>
      <c r="D11" s="403">
        <v>0.47957746478873242</v>
      </c>
      <c r="E11" s="72">
        <v>0.52042253521126758</v>
      </c>
      <c r="F11" s="72">
        <v>0.3</v>
      </c>
      <c r="G11" s="242">
        <f>'生産者価格評価表（108部門）（山形県）'!DI10</f>
        <v>-37</v>
      </c>
      <c r="H11" s="249">
        <f t="shared" si="0"/>
        <v>0</v>
      </c>
      <c r="I11" s="243">
        <f t="shared" si="1"/>
        <v>0</v>
      </c>
      <c r="J11" s="75">
        <f>IFERROR('生産者価格評価表（108部門）（山形県）'!C10/'生産者価格評価表（108部門）（山形県）'!C$121,0)</f>
        <v>0</v>
      </c>
      <c r="K11" s="75">
        <f>IFERROR('生産者価格評価表（108部門）（山形県）'!D10/'生産者価格評価表（108部門）（山形県）'!D$121,0)</f>
        <v>0</v>
      </c>
      <c r="L11" s="75">
        <f>IFERROR('生産者価格評価表（108部門）（山形県）'!E10/'生産者価格評価表（108部門）（山形県）'!E$121,0)</f>
        <v>0</v>
      </c>
      <c r="M11" s="75">
        <f>IFERROR('生産者価格評価表（108部門）（山形県）'!F10/'生産者価格評価表（108部門）（山形県）'!F$121,0)</f>
        <v>2.5815334308579296E-4</v>
      </c>
      <c r="N11" s="75">
        <f>IFERROR('生産者価格評価表（108部門）（山形県）'!G10/'生産者価格評価表（108部門）（山形県）'!G$121,0)</f>
        <v>0</v>
      </c>
      <c r="O11" s="75">
        <f>IFERROR('生産者価格評価表（108部門）（山形県）'!H10/'生産者価格評価表（108部門）（山形県）'!H$121,0)</f>
        <v>0</v>
      </c>
      <c r="P11" s="75">
        <f>IFERROR('生産者価格評価表（108部門）（山形県）'!I10/'生産者価格評価表（108部門）（山形県）'!I$121,0)</f>
        <v>2.8169014084507044E-3</v>
      </c>
      <c r="Q11" s="75">
        <f>IFERROR('生産者価格評価表（108部門）（山形県）'!J10/'生産者価格評価表（108部門）（山形県）'!J$121,0)</f>
        <v>0</v>
      </c>
      <c r="R11" s="75">
        <f>IFERROR('生産者価格評価表（108部門）（山形県）'!K10/'生産者価格評価表（108部門）（山形県）'!K$121,0)</f>
        <v>0</v>
      </c>
      <c r="S11" s="75">
        <f>IFERROR('生産者価格評価表（108部門）（山形県）'!L10/'生産者価格評価表（108部門）（山形県）'!L$121,0)</f>
        <v>7.6982294072363352E-4</v>
      </c>
      <c r="T11" s="75">
        <f>IFERROR('生産者価格評価表（108部門）（山形県）'!M10/'生産者価格評価表（108部門）（山形県）'!M$121,0)</f>
        <v>0</v>
      </c>
      <c r="U11" s="75">
        <f>IFERROR('生産者価格評価表（108部門）（山形県）'!N10/'生産者価格評価表（108部門）（山形県）'!N$121,0)</f>
        <v>0</v>
      </c>
      <c r="V11" s="75">
        <f>IFERROR('生産者価格評価表（108部門）（山形県）'!O10/'生産者価格評価表（108部門）（山形県）'!O$121,0)</f>
        <v>0</v>
      </c>
      <c r="W11" s="75">
        <f>IFERROR('生産者価格評価表（108部門）（山形県）'!P10/'生産者価格評価表（108部門）（山形県）'!P$121,0)</f>
        <v>0</v>
      </c>
      <c r="X11" s="75">
        <f>IFERROR('生産者価格評価表（108部門）（山形県）'!Q10/'生産者価格評価表（108部門）（山形県）'!Q$121,0)</f>
        <v>0</v>
      </c>
      <c r="Y11" s="75">
        <f>IFERROR('生産者価格評価表（108部門）（山形県）'!R10/'生産者価格評価表（108部門）（山形県）'!R$121,0)</f>
        <v>1.3204806549584047E-4</v>
      </c>
      <c r="Z11" s="75">
        <f>IFERROR('生産者価格評価表（108部門）（山形県）'!S10/'生産者価格評価表（108部門）（山形県）'!S$121,0)</f>
        <v>1.7925001792500178E-5</v>
      </c>
      <c r="AA11" s="75">
        <f>IFERROR('生産者価格評価表（108部門）（山形県）'!T10/'生産者価格評価表（108部門）（山形県）'!T$121,0)</f>
        <v>0</v>
      </c>
      <c r="AB11" s="75">
        <f>IFERROR('生産者価格評価表（108部門）（山形県）'!U10/'生産者価格評価表（108部門）（山形県）'!U$121,0)</f>
        <v>0</v>
      </c>
      <c r="AC11" s="75">
        <f>IFERROR('生産者価格評価表（108部門）（山形県）'!V10/'生産者価格評価表（108部門）（山形県）'!V$121,0)</f>
        <v>1.5880017644464048E-2</v>
      </c>
      <c r="AD11" s="75">
        <f>IFERROR('生産者価格評価表（108部門）（山形県）'!W10/'生産者価格評価表（108部門）（山形県）'!W$121,0)</f>
        <v>0</v>
      </c>
      <c r="AE11" s="75">
        <f>IFERROR('生産者価格評価表（108部門）（山形県）'!X10/'生産者価格評価表（108部門）（山形県）'!X$121,0)</f>
        <v>0</v>
      </c>
      <c r="AF11" s="75">
        <f>IFERROR('生産者価格評価表（108部門）（山形県）'!Y10/'生産者価格評価表（108部門）（山形県）'!Y$121,0)</f>
        <v>0</v>
      </c>
      <c r="AG11" s="75">
        <f>IFERROR('生産者価格評価表（108部門）（山形県）'!Z10/'生産者価格評価表（108部門）（山形県）'!Z$121,0)</f>
        <v>0</v>
      </c>
      <c r="AH11" s="75">
        <f>IFERROR('生産者価格評価表（108部門）（山形県）'!AA10/'生産者価格評価表（108部門）（山形県）'!AA$121,0)</f>
        <v>1.1616553274455199E-4</v>
      </c>
      <c r="AI11" s="75">
        <f>IFERROR('生産者価格評価表（108部門）（山形県）'!AB10/'生産者価格評価表（108部門）（山形県）'!AB$121,0)</f>
        <v>2.1035598705501619E-4</v>
      </c>
      <c r="AJ11" s="75">
        <f>IFERROR('生産者価格評価表（108部門）（山形県）'!AC10/'生産者価格評価表（108部門）（山形県）'!AC$121,0)</f>
        <v>0</v>
      </c>
      <c r="AK11" s="75">
        <f>IFERROR('生産者価格評価表（108部門）（山形県）'!AD10/'生産者価格評価表（108部門）（山形県）'!AD$121,0)</f>
        <v>4.6754538671972143E-2</v>
      </c>
      <c r="AL11" s="75">
        <f>IFERROR('生産者価格評価表（108部門）（山形県）'!AE10/'生産者価格評価表（108部門）（山形県）'!AE$121,0)</f>
        <v>0</v>
      </c>
      <c r="AM11" s="75">
        <f>IFERROR('生産者価格評価表（108部門）（山形県）'!AF10/'生産者価格評価表（108部門）（山形県）'!AF$121,0)</f>
        <v>0</v>
      </c>
      <c r="AN11" s="75">
        <f>IFERROR('生産者価格評価表（108部門）（山形県）'!AG10/'生産者価格評価表（108部門）（山形県）'!AG$121,0)</f>
        <v>5.6363431405703982E-5</v>
      </c>
      <c r="AO11" s="75">
        <f>IFERROR('生産者価格評価表（108部門）（山形県）'!AH10/'生産者価格評価表（108部門）（山形県）'!AH$121,0)</f>
        <v>4.975124378109453E-2</v>
      </c>
      <c r="AP11" s="75">
        <f>IFERROR('生産者価格評価表（108部門）（山形県）'!AI10/'生産者価格評価表（108部門）（山形県）'!AI$121,0)</f>
        <v>2.657226921662376E-2</v>
      </c>
      <c r="AQ11" s="75">
        <f>IFERROR('生産者価格評価表（108部門）（山形県）'!AJ10/'生産者価格評価表（108部門）（山形県）'!AJ$121,0)</f>
        <v>5.7142857142857141E-2</v>
      </c>
      <c r="AR11" s="75">
        <f>IFERROR('生産者価格評価表（108部門）（山形県）'!AK10/'生産者価格評価表（108部門）（山形県）'!AK$121,0)</f>
        <v>1.1945902128930415E-2</v>
      </c>
      <c r="AS11" s="75">
        <f>IFERROR('生産者価格評価表（108部門）（山形県）'!AL10/'生産者価格評価表（108部門）（山形県）'!AL$121,0)</f>
        <v>0</v>
      </c>
      <c r="AT11" s="75">
        <f>IFERROR('生産者価格評価表（108部門）（山形県）'!AM10/'生産者価格評価表（108部門）（山形県）'!AM$121,0)</f>
        <v>0</v>
      </c>
      <c r="AU11" s="75">
        <f>IFERROR('生産者価格評価表（108部門）（山形県）'!AN10/'生産者価格評価表（108部門）（山形県）'!AN$121,0)</f>
        <v>1.8363786612799558E-4</v>
      </c>
      <c r="AV11" s="75">
        <f>IFERROR('生産者価格評価表（108部門）（山形県）'!AO10/'生産者価格評価表（108部門）（山形県）'!AO$121,0)</f>
        <v>0</v>
      </c>
      <c r="AW11" s="75">
        <f>IFERROR('生産者価格評価表（108部門）（山形県）'!AP10/'生産者価格評価表（108部門）（山形県）'!AP$121,0)</f>
        <v>0.29583384843614785</v>
      </c>
      <c r="AX11" s="75">
        <f>IFERROR('生産者価格評価表（108部門）（山形県）'!AQ10/'生産者価格評価表（108部門）（山形県）'!AQ$121,0)</f>
        <v>7.5120192307692312E-5</v>
      </c>
      <c r="AY11" s="75">
        <f>IFERROR('生産者価格評価表（108部門）（山形県）'!AR10/'生産者価格評価表（108部門）（山形県）'!AR$121,0)</f>
        <v>6.506745325987941E-5</v>
      </c>
      <c r="AZ11" s="75">
        <f>IFERROR('生産者価格評価表（108部門）（山形県）'!AS10/'生産者価格評価表（108部門）（山形県）'!AS$121,0)</f>
        <v>0</v>
      </c>
      <c r="BA11" s="75">
        <f>IFERROR('生産者価格評価表（108部門）（山形県）'!AT10/'生産者価格評価表（108部門）（山形県）'!AT$121,0)</f>
        <v>0</v>
      </c>
      <c r="BB11" s="75">
        <f>IFERROR('生産者価格評価表（108部門）（山形県）'!AU10/'生産者価格評価表（108部門）（山形県）'!AU$121,0)</f>
        <v>1.1220888806602371E-5</v>
      </c>
      <c r="BC11" s="75">
        <f>IFERROR('生産者価格評価表（108部門）（山形県）'!AV10/'生産者価格評価表（108部門）（山形県）'!AV$121,0)</f>
        <v>1.7281977058175455E-4</v>
      </c>
      <c r="BD11" s="75">
        <f>IFERROR('生産者価格評価表（108部門）（山形県）'!AW10/'生産者価格評価表（108部門）（山形県）'!AW$121,0)</f>
        <v>0</v>
      </c>
      <c r="BE11" s="75">
        <f>IFERROR('生産者価格評価表（108部門）（山形県）'!AX10/'生産者価格評価表（108部門）（山形県）'!AX$121,0)</f>
        <v>0</v>
      </c>
      <c r="BF11" s="75">
        <f>IFERROR('生産者価格評価表（108部門）（山形県）'!AY10/'生産者価格評価表（108部門）（山形県）'!AY$121,0)</f>
        <v>0</v>
      </c>
      <c r="BG11" s="75">
        <f>IFERROR('生産者価格評価表（108部門）（山形県）'!AZ10/'生産者価格評価表（108部門）（山形県）'!AZ$121,0)</f>
        <v>0</v>
      </c>
      <c r="BH11" s="75">
        <f>IFERROR('生産者価格評価表（108部門）（山形県）'!BA10/'生産者価格評価表（108部門）（山形県）'!BA$121,0)</f>
        <v>0</v>
      </c>
      <c r="BI11" s="75">
        <f>IFERROR('生産者価格評価表（108部門）（山形県）'!BB10/'生産者価格評価表（108部門）（山形県）'!BB$121,0)</f>
        <v>0</v>
      </c>
      <c r="BJ11" s="75">
        <f>IFERROR('生産者価格評価表（108部門）（山形県）'!BC10/'生産者価格評価表（108部門）（山形県）'!BC$121,0)</f>
        <v>0</v>
      </c>
      <c r="BK11" s="75">
        <f>IFERROR('生産者価格評価表（108部門）（山形県）'!BD10/'生産者価格評価表（108部門）（山形県）'!BD$121,0)</f>
        <v>0</v>
      </c>
      <c r="BL11" s="75">
        <f>IFERROR('生産者価格評価表（108部門）（山形県）'!BE10/'生産者価格評価表（108部門）（山形県）'!BE$121,0)</f>
        <v>0</v>
      </c>
      <c r="BM11" s="75">
        <f>IFERROR('生産者価格評価表（108部門）（山形県）'!BF10/'生産者価格評価表（108部門）（山形県）'!BF$121,0)</f>
        <v>0</v>
      </c>
      <c r="BN11" s="75">
        <f>IFERROR('生産者価格評価表（108部門）（山形県）'!BG10/'生産者価格評価表（108部門）（山形県）'!BG$121,0)</f>
        <v>0</v>
      </c>
      <c r="BO11" s="75">
        <f>IFERROR('生産者価格評価表（108部門）（山形県）'!BH10/'生産者価格評価表（108部門）（山形県）'!BH$121,0)</f>
        <v>0</v>
      </c>
      <c r="BP11" s="75">
        <f>IFERROR('生産者価格評価表（108部門）（山形県）'!BI10/'生産者価格評価表（108部門）（山形県）'!BI$121,0)</f>
        <v>0</v>
      </c>
      <c r="BQ11" s="75">
        <f>IFERROR('生産者価格評価表（108部門）（山形県）'!BJ10/'生産者価格評価表（108部門）（山形県）'!BJ$121,0)</f>
        <v>1.1223109115891712E-3</v>
      </c>
      <c r="BR11" s="75">
        <f>IFERROR('生産者価格評価表（108部門）（山形県）'!BK10/'生産者価格評価表（108部門）（山形県）'!BK$121,0)</f>
        <v>0</v>
      </c>
      <c r="BS11" s="75">
        <f>IFERROR('生産者価格評価表（108部門）（山形県）'!BL10/'生産者価格評価表（108部門）（山形県）'!BL$121,0)</f>
        <v>1.0192183476079827E-3</v>
      </c>
      <c r="BT11" s="75">
        <f>IFERROR('生産者価格評価表（108部門）（山形県）'!BM10/'生産者価格評価表（108部門）（山形県）'!BM$121,0)</f>
        <v>1.4283537746629085E-4</v>
      </c>
      <c r="BU11" s="75">
        <f>IFERROR('生産者価格評価表（108部門）（山形県）'!BN10/'生産者価格評価表（108部門）（山形県）'!BN$121,0)</f>
        <v>3.7186591212764286E-3</v>
      </c>
      <c r="BV11" s="75">
        <f>IFERROR('生産者価格評価表（108部門）（山形県）'!BO10/'生産者価格評価表（108部門）（山形県）'!BO$121,0)</f>
        <v>3.8491396040884977E-3</v>
      </c>
      <c r="BW11" s="75">
        <f>IFERROR('生産者価格評価表（108部門）（山形県）'!BP10/'生産者価格評価表（108部門）（山形県）'!BP$121,0)</f>
        <v>-1.3461758509514098E-5</v>
      </c>
      <c r="BX11" s="75">
        <f>IFERROR('生産者価格評価表（108部門）（山形県）'!BQ10/'生産者価格評価表（108部門）（山形県）'!BQ$121,0)</f>
        <v>0</v>
      </c>
      <c r="BY11" s="75">
        <f>IFERROR('生産者価格評価表（108部門）（山形県）'!BR10/'生産者価格評価表（108部門）（山形県）'!BR$121,0)</f>
        <v>0</v>
      </c>
      <c r="BZ11" s="75">
        <f>IFERROR('生産者価格評価表（108部門）（山形県）'!BS10/'生産者価格評価表（108部門）（山形県）'!BS$121,0)</f>
        <v>0</v>
      </c>
      <c r="CA11" s="75">
        <f>IFERROR('生産者価格評価表（108部門）（山形県）'!BT10/'生産者価格評価表（108部門）（山形県）'!BT$121,0)</f>
        <v>0</v>
      </c>
      <c r="CB11" s="75">
        <f>IFERROR('生産者価格評価表（108部門）（山形県）'!BU10/'生産者価格評価表（108部門）（山形県）'!BU$121,0)</f>
        <v>0</v>
      </c>
      <c r="CC11" s="75">
        <f>IFERROR('生産者価格評価表（108部門）（山形県）'!BV10/'生産者価格評価表（108部門）（山形県）'!BV$121,0)</f>
        <v>0</v>
      </c>
      <c r="CD11" s="75">
        <f>IFERROR('生産者価格評価表（108部門）（山形県）'!BW10/'生産者価格評価表（108部門）（山形県）'!BW$121,0)</f>
        <v>0</v>
      </c>
      <c r="CE11" s="75">
        <f>IFERROR('生産者価格評価表（108部門）（山形県）'!BX10/'生産者価格評価表（108部門）（山形県）'!BX$121,0)</f>
        <v>0</v>
      </c>
      <c r="CF11" s="75">
        <f>IFERROR('生産者価格評価表（108部門）（山形県）'!BY10/'生産者価格評価表（108部門）（山形県）'!BY$121,0)</f>
        <v>0</v>
      </c>
      <c r="CG11" s="75">
        <f>IFERROR('生産者価格評価表（108部門）（山形県）'!BZ10/'生産者価格評価表（108部門）（山形県）'!BZ$121,0)</f>
        <v>0</v>
      </c>
      <c r="CH11" s="75">
        <f>IFERROR('生産者価格評価表（108部門）（山形県）'!CA10/'生産者価格評価表（108部門）（山形県）'!CA$121,0)</f>
        <v>0</v>
      </c>
      <c r="CI11" s="75">
        <f>IFERROR('生産者価格評価表（108部門）（山形県）'!CB10/'生産者価格評価表（108部門）（山形県）'!CB$121,0)</f>
        <v>0</v>
      </c>
      <c r="CJ11" s="75">
        <f>IFERROR('生産者価格評価表（108部門）（山形県）'!CC10/'生産者価格評価表（108部門）（山形県）'!CC$121,0)</f>
        <v>0</v>
      </c>
      <c r="CK11" s="75">
        <f>IFERROR('生産者価格評価表（108部門）（山形県）'!CD10/'生産者価格評価表（108部門）（山形県）'!CD$121,0)</f>
        <v>0</v>
      </c>
      <c r="CL11" s="75">
        <f>IFERROR('生産者価格評価表（108部門）（山形県）'!CE10/'生産者価格評価表（108部門）（山形県）'!CE$121,0)</f>
        <v>0</v>
      </c>
      <c r="CM11" s="75">
        <f>IFERROR('生産者価格評価表（108部門）（山形県）'!CF10/'生産者価格評価表（108部門）（山形県）'!CF$121,0)</f>
        <v>0</v>
      </c>
      <c r="CN11" s="75">
        <f>IFERROR('生産者価格評価表（108部門）（山形県）'!CG10/'生産者価格評価表（108部門）（山形県）'!CG$121,0)</f>
        <v>0</v>
      </c>
      <c r="CO11" s="75">
        <f>IFERROR('生産者価格評価表（108部門）（山形県）'!CH10/'生産者価格評価表（108部門）（山形県）'!CH$121,0)</f>
        <v>0</v>
      </c>
      <c r="CP11" s="75">
        <f>IFERROR('生産者価格評価表（108部門）（山形県）'!CI10/'生産者価格評価表（108部門）（山形県）'!CI$121,0)</f>
        <v>0</v>
      </c>
      <c r="CQ11" s="75">
        <f>IFERROR('生産者価格評価表（108部門）（山形県）'!CJ10/'生産者価格評価表（108部門）（山形県）'!CJ$121,0)</f>
        <v>0</v>
      </c>
      <c r="CR11" s="75">
        <f>IFERROR('生産者価格評価表（108部門）（山形県）'!CK10/'生産者価格評価表（108部門）（山形県）'!CK$121,0)</f>
        <v>0</v>
      </c>
      <c r="CS11" s="75">
        <f>IFERROR('生産者価格評価表（108部門）（山形県）'!CL10/'生産者価格評価表（108部門）（山形県）'!CL$121,0)</f>
        <v>0</v>
      </c>
      <c r="CT11" s="75">
        <f>IFERROR('生産者価格評価表（108部門）（山形県）'!CM10/'生産者価格評価表（108部門）（山形県）'!CM$121,0)</f>
        <v>6.9218043759647263E-6</v>
      </c>
      <c r="CU11" s="75">
        <f>IFERROR('生産者価格評価表（108部門）（山形県）'!CN10/'生産者価格評価表（108部門）（山形県）'!CN$121,0)</f>
        <v>0</v>
      </c>
      <c r="CV11" s="75">
        <f>IFERROR('生産者価格評価表（108部門）（山形県）'!CO10/'生産者価格評価表（108部門）（山形県）'!CO$121,0)</f>
        <v>0</v>
      </c>
      <c r="CW11" s="75">
        <f>IFERROR('生産者価格評価表（108部門）（山形県）'!CP10/'生産者価格評価表（108部門）（山形県）'!CP$121,0)</f>
        <v>0</v>
      </c>
      <c r="CX11" s="75">
        <f>IFERROR('生産者価格評価表（108部門）（山形県）'!CQ10/'生産者価格評価表（108部門）（山形県）'!CQ$121,0)</f>
        <v>0</v>
      </c>
      <c r="CY11" s="75">
        <f>IFERROR('生産者価格評価表（108部門）（山形県）'!CR10/'生産者価格評価表（108部門）（山形県）'!CR$121,0)</f>
        <v>0</v>
      </c>
      <c r="CZ11" s="75">
        <f>IFERROR('生産者価格評価表（108部門）（山形県）'!CS10/'生産者価格評価表（108部門）（山形県）'!CS$121,0)</f>
        <v>0</v>
      </c>
      <c r="DA11" s="75">
        <f>IFERROR('生産者価格評価表（108部門）（山形県）'!CT10/'生産者価格評価表（108部門）（山形県）'!CT$121,0)</f>
        <v>0</v>
      </c>
      <c r="DB11" s="75">
        <f>IFERROR('生産者価格評価表（108部門）（山形県）'!CU10/'生産者価格評価表（108部門）（山形県）'!CU$121,0)</f>
        <v>0</v>
      </c>
      <c r="DC11" s="75">
        <f>IFERROR('生産者価格評価表（108部門）（山形県）'!CV10/'生産者価格評価表（108部門）（山形県）'!CV$121,0)</f>
        <v>0</v>
      </c>
      <c r="DD11" s="75">
        <f>IFERROR('生産者価格評価表（108部門）（山形県）'!CW10/'生産者価格評価表（108部門）（山形県）'!CW$121,0)</f>
        <v>0</v>
      </c>
      <c r="DE11" s="75">
        <f>IFERROR('生産者価格評価表（108部門）（山形県）'!CX10/'生産者価格評価表（108部門）（山形県）'!CX$121,0)</f>
        <v>0</v>
      </c>
      <c r="DF11" s="75">
        <f>IFERROR('生産者価格評価表（108部門）（山形県）'!CY10/'生産者価格評価表（108部門）（山形県）'!CY$121,0)</f>
        <v>-5.5224210293792801E-5</v>
      </c>
      <c r="DG11" s="75">
        <f>IFERROR('生産者価格評価表（108部門）（山形県）'!CZ10/'生産者価格評価表（108部門）（山形県）'!CZ$121,0)</f>
        <v>-3.7792180797792936E-5</v>
      </c>
      <c r="DH11" s="75">
        <f>IFERROR('生産者価格評価表（108部門）（山形県）'!DA10/'生産者価格評価表（108部門）（山形県）'!DA$121,0)</f>
        <v>0</v>
      </c>
      <c r="DI11" s="75">
        <f>IFERROR('生産者価格評価表（108部門）（山形県）'!DB10/'生産者価格評価表（108部門）（山形県）'!DB$121,0)</f>
        <v>2.7924380776856273E-5</v>
      </c>
      <c r="DJ11" s="75">
        <f>IFERROR('生産者価格評価表（108部門）（山形県）'!DC10/'生産者価格評価表（108部門）（山形県）'!DC$121,0)</f>
        <v>0</v>
      </c>
      <c r="DK11" s="75">
        <f>IFERROR('生産者価格評価表（108部門）（山形県）'!DD10/'生産者価格評価表（108部門）（山形県）'!DD$121,0)</f>
        <v>2.3999808001535988E-5</v>
      </c>
      <c r="DL11" s="75">
        <f>IFERROR('生産者価格評価表（108部門）（山形県）'!DE10/'生産者価格評価表（108部門）（山形県）'!DE$121,0)</f>
        <v>0</v>
      </c>
      <c r="DM11" s="72">
        <f>IFERROR('生産者価格評価表（108部門）（山形県）'!DF10/'生産者価格評価表（108部門）（山形県）'!DF$121,0)</f>
        <v>1.2277901531229719E-4</v>
      </c>
      <c r="DN11" s="573">
        <v>3.0431833725304846E-6</v>
      </c>
      <c r="DO11" s="573">
        <v>2.8357366044506893E-6</v>
      </c>
      <c r="DP11" s="573">
        <v>4.6613509144668392E-6</v>
      </c>
      <c r="DQ11" s="573">
        <v>5.2069870677458028E-5</v>
      </c>
      <c r="DR11" s="573">
        <v>1.3545896272928192E-6</v>
      </c>
      <c r="DS11" s="573">
        <v>4.9130905913559087E-6</v>
      </c>
      <c r="DT11" s="573">
        <v>1.0004633937501901</v>
      </c>
      <c r="DU11" s="573">
        <v>3.400786573459714E-6</v>
      </c>
      <c r="DV11" s="573">
        <v>1.787864727911548E-5</v>
      </c>
      <c r="DW11" s="573">
        <v>1.2708745979231944E-4</v>
      </c>
      <c r="DX11" s="573">
        <v>0</v>
      </c>
      <c r="DY11" s="573">
        <v>5.7693893334645835E-6</v>
      </c>
      <c r="DZ11" s="573">
        <v>1.5724854885790339E-6</v>
      </c>
      <c r="EA11" s="573">
        <v>7.3364245276002883E-6</v>
      </c>
      <c r="EB11" s="573">
        <v>7.6314010973979644E-6</v>
      </c>
      <c r="EC11" s="573">
        <v>2.5353065564445104E-5</v>
      </c>
      <c r="ED11" s="573">
        <v>5.5634716763248731E-6</v>
      </c>
      <c r="EE11" s="573">
        <v>1.7845057566200897E-6</v>
      </c>
      <c r="EF11" s="573">
        <v>0</v>
      </c>
      <c r="EG11" s="573">
        <v>2.6727793985034435E-3</v>
      </c>
      <c r="EH11" s="573">
        <v>0</v>
      </c>
      <c r="EI11" s="573">
        <v>1.4443332331751491E-5</v>
      </c>
      <c r="EJ11" s="573">
        <v>2.9816881199564276E-9</v>
      </c>
      <c r="EK11" s="573">
        <v>0</v>
      </c>
      <c r="EL11" s="573">
        <v>4.9138613375502302E-5</v>
      </c>
      <c r="EM11" s="573">
        <v>5.2632147015462765E-5</v>
      </c>
      <c r="EN11" s="573">
        <v>1.7340411628270609E-8</v>
      </c>
      <c r="EO11" s="573">
        <v>7.6351561199275476E-3</v>
      </c>
      <c r="EP11" s="573">
        <v>8.5739068619185035E-6</v>
      </c>
      <c r="EQ11" s="573">
        <v>5.8768648678861042E-6</v>
      </c>
      <c r="ER11" s="573">
        <v>1.1561281352204682E-5</v>
      </c>
      <c r="ES11" s="573">
        <v>8.2289974415701503E-3</v>
      </c>
      <c r="ET11" s="573">
        <v>4.7040836704286826E-3</v>
      </c>
      <c r="EU11" s="573">
        <v>9.3549340507964006E-3</v>
      </c>
      <c r="EV11" s="573">
        <v>2.0165068219841517E-3</v>
      </c>
      <c r="EW11" s="573">
        <v>2.7189694224988636E-5</v>
      </c>
      <c r="EX11" s="573">
        <v>0</v>
      </c>
      <c r="EY11" s="573">
        <v>8.2645903555361261E-5</v>
      </c>
      <c r="EZ11" s="573">
        <v>1.8175405250107206E-6</v>
      </c>
      <c r="FA11" s="573">
        <v>4.8371783734380377E-2</v>
      </c>
      <c r="FB11" s="573">
        <v>1.2571112182922333E-4</v>
      </c>
      <c r="FC11" s="573">
        <v>1.4284493801299317E-5</v>
      </c>
      <c r="FD11" s="573">
        <v>1.2912439866716779E-5</v>
      </c>
      <c r="FE11" s="573">
        <v>2.2337740364410627E-6</v>
      </c>
      <c r="FF11" s="573">
        <v>4.4286435965101607E-6</v>
      </c>
      <c r="FG11" s="573">
        <v>6.2508910831991785E-5</v>
      </c>
      <c r="FH11" s="573">
        <v>1.7424954420633432E-5</v>
      </c>
      <c r="FI11" s="573">
        <v>2.3458787191316053E-5</v>
      </c>
      <c r="FJ11" s="573">
        <v>5.1400410872165859E-6</v>
      </c>
      <c r="FK11" s="573">
        <v>3.6932093126473652E-6</v>
      </c>
      <c r="FL11" s="573">
        <v>2.9048348722621389E-6</v>
      </c>
      <c r="FM11" s="573">
        <v>5.1352017944263684E-6</v>
      </c>
      <c r="FN11" s="573">
        <v>2.5693656660381026E-6</v>
      </c>
      <c r="FO11" s="573">
        <v>3.9656928675435204E-6</v>
      </c>
      <c r="FP11" s="573">
        <v>0</v>
      </c>
      <c r="FQ11" s="573">
        <v>7.7821010103655138E-6</v>
      </c>
      <c r="FR11" s="573">
        <v>4.4325346413343774E-6</v>
      </c>
      <c r="FS11" s="573">
        <v>3.1313119809462428E-6</v>
      </c>
      <c r="FT11" s="573">
        <v>4.9699662878380748E-6</v>
      </c>
      <c r="FU11" s="573">
        <v>2.0594652311784907E-4</v>
      </c>
      <c r="FV11" s="573">
        <v>3.0078817805162408E-6</v>
      </c>
      <c r="FW11" s="573">
        <v>2.5522867315574596E-4</v>
      </c>
      <c r="FX11" s="573">
        <v>1.2683739135136405E-4</v>
      </c>
      <c r="FY11" s="573">
        <v>8.623979576067788E-4</v>
      </c>
      <c r="FZ11" s="573">
        <v>7.427766050139079E-4</v>
      </c>
      <c r="GA11" s="573">
        <v>5.4687174770124988E-5</v>
      </c>
      <c r="GB11" s="573">
        <v>8.1109880683521839E-6</v>
      </c>
      <c r="GC11" s="573">
        <v>1.2682091272289041E-5</v>
      </c>
      <c r="GD11" s="573">
        <v>7.22031083665147E-6</v>
      </c>
      <c r="GE11" s="573">
        <v>2.0270981413346119E-6</v>
      </c>
      <c r="GF11" s="573">
        <v>1.2782224698013628E-6</v>
      </c>
      <c r="GG11" s="573">
        <v>1.6811458838384326E-6</v>
      </c>
      <c r="GH11" s="573">
        <v>2.9754925518811352E-6</v>
      </c>
      <c r="GI11" s="573">
        <v>2.35742227896261E-6</v>
      </c>
      <c r="GJ11" s="573">
        <v>5.5393960341439072E-6</v>
      </c>
      <c r="GK11" s="573">
        <v>6.5351877874604725E-7</v>
      </c>
      <c r="GL11" s="573">
        <v>4.934448873576618E-6</v>
      </c>
      <c r="GM11" s="573">
        <v>1.0498287692040267E-6</v>
      </c>
      <c r="GN11" s="573">
        <v>7.9151707399056115E-7</v>
      </c>
      <c r="GO11" s="573">
        <v>8.7886998480587533E-7</v>
      </c>
      <c r="GP11" s="573">
        <v>4.670989497439152E-6</v>
      </c>
      <c r="GQ11" s="573">
        <v>3.792398345957033E-6</v>
      </c>
      <c r="GR11" s="573">
        <v>6.8389549325111328E-7</v>
      </c>
      <c r="GS11" s="573">
        <v>2.0546014703672928E-6</v>
      </c>
      <c r="GT11" s="573">
        <v>1.7504342228987376E-6</v>
      </c>
      <c r="GU11" s="573">
        <v>7.4894673967987933E-7</v>
      </c>
      <c r="GV11" s="573">
        <v>1.9401558515914125E-6</v>
      </c>
      <c r="GW11" s="573">
        <v>1.5680960067360974E-6</v>
      </c>
      <c r="GX11" s="573">
        <v>3.3286694759562379E-6</v>
      </c>
      <c r="GY11" s="573">
        <v>3.1927093686812983E-6</v>
      </c>
      <c r="GZ11" s="573">
        <v>8.1821084889257446E-6</v>
      </c>
      <c r="HA11" s="573">
        <v>1.7788928664826319E-6</v>
      </c>
      <c r="HB11" s="573">
        <v>1.7848391156103597E-5</v>
      </c>
      <c r="HC11" s="573">
        <v>2.4876704619325505E-6</v>
      </c>
      <c r="HD11" s="573">
        <v>1.6107492473564426E-6</v>
      </c>
      <c r="HE11" s="573">
        <v>2.2900226806738208E-6</v>
      </c>
      <c r="HF11" s="573">
        <v>1.6043978887529602E-6</v>
      </c>
      <c r="HG11" s="573">
        <v>1.263553477111629E-6</v>
      </c>
      <c r="HH11" s="573">
        <v>9.080714802124105E-6</v>
      </c>
      <c r="HI11" s="573">
        <v>8.2312122728417652E-7</v>
      </c>
      <c r="HJ11" s="573">
        <v>-3.9454334905117397E-6</v>
      </c>
      <c r="HK11" s="573">
        <v>-2.421263568277795E-6</v>
      </c>
      <c r="HL11" s="573">
        <v>2.9697719856214489E-6</v>
      </c>
      <c r="HM11" s="573">
        <v>8.4155126515539252E-6</v>
      </c>
      <c r="HN11" s="573">
        <v>2.1519447174337596E-6</v>
      </c>
      <c r="HO11" s="573">
        <v>6.8820741466573312E-6</v>
      </c>
      <c r="HP11" s="573">
        <v>2.7607661681164823E-6</v>
      </c>
      <c r="HQ11" s="573">
        <v>2.5312625467418083E-5</v>
      </c>
      <c r="HR11" s="576">
        <v>213</v>
      </c>
      <c r="HS11" s="582">
        <f>'生産者価格評価表（108部門）（山形県）'!DV10*100</f>
        <v>284000</v>
      </c>
      <c r="HT11" s="71">
        <f t="shared" si="2"/>
        <v>7.5000000000000002E-4</v>
      </c>
      <c r="HU11" s="74"/>
      <c r="HV11" s="150">
        <v>2.0165343359356346E-2</v>
      </c>
      <c r="HX11" s="153">
        <f>運賃!C12</f>
        <v>0.12254657037230883</v>
      </c>
      <c r="HY11" s="621">
        <f>運賃!D12</f>
        <v>5.2394199883872559E-4</v>
      </c>
      <c r="HZ11" s="621">
        <f>運賃!E12</f>
        <v>5.989695993547358E-2</v>
      </c>
      <c r="IA11" s="621">
        <f>運賃!F12</f>
        <v>7.1955445938597686E-3</v>
      </c>
      <c r="IB11" s="621">
        <f>運賃!G12</f>
        <v>2.5167369584943537E-2</v>
      </c>
      <c r="IC11" s="621">
        <f>運賃!H12</f>
        <v>0</v>
      </c>
      <c r="ID11" s="621">
        <f>運賃!I12</f>
        <v>4.3982082077357407E-3</v>
      </c>
      <c r="IE11" s="622">
        <f>運賃!J12</f>
        <v>2.5364546051457472E-2</v>
      </c>
    </row>
    <row r="12" spans="1:239">
      <c r="A12" s="6" t="s">
        <v>79</v>
      </c>
      <c r="B12" s="1" t="s">
        <v>5</v>
      </c>
      <c r="C12" s="403">
        <f>IFERROR(1-('生産者価格評価表（108部門）（山形県）'!DT11/'生産者価格評価表（108部門）（山形県）'!DP11*-1),0)</f>
        <v>0.2566788409843842</v>
      </c>
      <c r="D12" s="403">
        <v>0.68230980050813961</v>
      </c>
      <c r="E12" s="72">
        <v>0.31769019949186034</v>
      </c>
      <c r="F12" s="72">
        <v>0.14654300366989742</v>
      </c>
      <c r="G12" s="242">
        <f>'生産者価格評価表（108部門）（山形県）'!DI11</f>
        <v>155099</v>
      </c>
      <c r="H12" s="242">
        <f t="shared" si="0"/>
        <v>155099</v>
      </c>
      <c r="I12" s="243">
        <f t="shared" si="1"/>
        <v>9.1784712272896474E-2</v>
      </c>
      <c r="J12" s="75">
        <f>IFERROR('生産者価格評価表（108部門）（山形県）'!C11/'生産者価格評価表（108部門）（山形県）'!C$121,0)</f>
        <v>0</v>
      </c>
      <c r="K12" s="75">
        <f>IFERROR('生産者価格評価表（108部門）（山形県）'!D11/'生産者価格評価表（108部門）（山形県）'!D$121,0)</f>
        <v>1.3210223969114124E-2</v>
      </c>
      <c r="L12" s="75">
        <f>IFERROR('生産者価格評価表（108部門）（山形県）'!E11/'生産者価格評価表（108部門）（山形県）'!E$121,0)</f>
        <v>0</v>
      </c>
      <c r="M12" s="75">
        <f>IFERROR('生産者価格評価表（108部門）（山形県）'!F11/'生産者価格評価表（108部門）（山形県）'!F$121,0)</f>
        <v>2.0652267446863437E-2</v>
      </c>
      <c r="N12" s="75">
        <f>IFERROR('生産者価格評価表（108部門）（山形県）'!G11/'生産者価格評価表（108部門）（山形県）'!G$121,0)</f>
        <v>1.251896813353566E-2</v>
      </c>
      <c r="O12" s="75">
        <f>IFERROR('生産者価格評価表（108部門）（山形県）'!H11/'生産者価格評価表（108部門）（山形県）'!H$121,0)</f>
        <v>0</v>
      </c>
      <c r="P12" s="75">
        <f>IFERROR('生産者価格評価表（108部門）（山形県）'!I11/'生産者価格評価表（108部門）（山形県）'!I$121,0)</f>
        <v>0</v>
      </c>
      <c r="Q12" s="75">
        <f>IFERROR('生産者価格評価表（108部門）（山形県）'!J11/'生産者価格評価表（108部門）（山形県）'!J$121,0)</f>
        <v>0.19451044509268844</v>
      </c>
      <c r="R12" s="75">
        <f>IFERROR('生産者価格評価表（108部門）（山形県）'!K11/'生産者価格評価表（108部門）（山形県）'!K$121,0)</f>
        <v>0.15526586806873002</v>
      </c>
      <c r="S12" s="75">
        <f>IFERROR('生産者価格評価表（108部門）（山形県）'!L11/'生産者価格評価表（108部門）（山形県）'!L$121,0)</f>
        <v>0.12240184757505773</v>
      </c>
      <c r="T12" s="75">
        <f>IFERROR('生産者価格評価表（108部門）（山形県）'!M11/'生産者価格評価表（108部門）（山形県）'!M$121,0)</f>
        <v>0</v>
      </c>
      <c r="U12" s="75">
        <f>IFERROR('生産者価格評価表（108部門）（山形県）'!N11/'生産者価格評価表（108部門）（山形県）'!N$121,0)</f>
        <v>4.8873466594985581E-5</v>
      </c>
      <c r="V12" s="75">
        <f>IFERROR('生産者価格評価表（108部門）（山形県）'!O11/'生産者価格評価表（108部門）（山形県）'!O$121,0)</f>
        <v>5.5382911295037078E-4</v>
      </c>
      <c r="W12" s="75">
        <f>IFERROR('生産者価格評価表（108部門）（山形県）'!P11/'生産者価格評価表（108部門）（山形県）'!P$121,0)</f>
        <v>5.563024430948959E-4</v>
      </c>
      <c r="X12" s="75">
        <f>IFERROR('生産者価格評価表（108部門）（山形県）'!Q11/'生産者価格評価表（108部門）（山形県）'!Q$121,0)</f>
        <v>0</v>
      </c>
      <c r="Y12" s="75">
        <f>IFERROR('生産者価格評価表（108部門）（山形県）'!R11/'生産者価格評価表（108部門）（山形県）'!R$121,0)</f>
        <v>5.0178264888419387E-3</v>
      </c>
      <c r="Z12" s="75">
        <f>IFERROR('生産者価格評価表（108部門）（山形県）'!S11/'生産者価格評価表（108部門）（山形県）'!S$121,0)</f>
        <v>5.3775005377500541E-5</v>
      </c>
      <c r="AA12" s="75">
        <f>IFERROR('生産者価格評価表（108部門）（山形県）'!T11/'生産者価格評価表（108部門）（山形県）'!T$121,0)</f>
        <v>0</v>
      </c>
      <c r="AB12" s="75">
        <f>IFERROR('生産者価格評価表（108部門）（山形県）'!U11/'生産者価格評価表（108部門）（山形県）'!U$121,0)</f>
        <v>0</v>
      </c>
      <c r="AC12" s="75">
        <f>IFERROR('生産者価格評価表（108部門）（山形県）'!V11/'生産者価格評価表（108部門）（山形県）'!V$121,0)</f>
        <v>8.8222320247022501E-5</v>
      </c>
      <c r="AD12" s="75">
        <f>IFERROR('生産者価格評価表（108部門）（山形県）'!W11/'生産者価格評価表（108部門）（山形県）'!W$121,0)</f>
        <v>0</v>
      </c>
      <c r="AE12" s="75">
        <f>IFERROR('生産者価格評価表（108部門）（山形県）'!X11/'生産者価格評価表（108部門）（山形県）'!X$121,0)</f>
        <v>5.7460256655813061E-4</v>
      </c>
      <c r="AF12" s="75">
        <f>IFERROR('生産者価格評価表（108部門）（山形県）'!Y11/'生産者価格評価表（108部門）（山形県）'!Y$121,0)</f>
        <v>0</v>
      </c>
      <c r="AG12" s="75">
        <f>IFERROR('生産者価格評価表（108部門）（山形県）'!Z11/'生産者価格評価表（108部門）（山形県）'!Z$121,0)</f>
        <v>0</v>
      </c>
      <c r="AH12" s="75">
        <f>IFERROR('生産者価格評価表（108部門）（山形県）'!AA11/'生産者価格評価表（108部門）（山形県）'!AA$121,0)</f>
        <v>1.1390501426952287E-2</v>
      </c>
      <c r="AI12" s="75">
        <f>IFERROR('生産者価格評価表（108部門）（山形県）'!AB11/'生産者価格評価表（108部門）（山形県）'!AB$121,0)</f>
        <v>8.5113268608414238E-3</v>
      </c>
      <c r="AJ12" s="75">
        <f>IFERROR('生産者価格評価表（108部門）（山形県）'!AC11/'生産者価格評価表（108部門）（山形県）'!AC$121,0)</f>
        <v>0</v>
      </c>
      <c r="AK12" s="75">
        <f>IFERROR('生産者価格評価表（108部門）（山形県）'!AD11/'生産者価格評価表（108部門）（山形県）'!AD$121,0)</f>
        <v>0</v>
      </c>
      <c r="AL12" s="75">
        <f>IFERROR('生産者価格評価表（108部門）（山形県）'!AE11/'生産者価格評価表（108部門）（山形県）'!AE$121,0)</f>
        <v>1.6194331983805668E-5</v>
      </c>
      <c r="AM12" s="75">
        <f>IFERROR('生産者価格評価表（108部門）（山形県）'!AF11/'生産者価格評価表（108部門）（山形県）'!AF$121,0)</f>
        <v>0</v>
      </c>
      <c r="AN12" s="75">
        <f>IFERROR('生産者価格評価表（108部門）（山形県）'!AG11/'生産者価格評価表（108部門）（山形県）'!AG$121,0)</f>
        <v>1.1385413143952203E-2</v>
      </c>
      <c r="AO12" s="75">
        <f>IFERROR('生産者価格評価表（108部門）（山形県）'!AH11/'生産者価格評価表（108部門）（山形県）'!AH$121,0)</f>
        <v>0</v>
      </c>
      <c r="AP12" s="75">
        <f>IFERROR('生産者価格評価表（108部門）（山形県）'!AI11/'生産者価格評価表（108部門）（山形県）'!AI$121,0)</f>
        <v>0</v>
      </c>
      <c r="AQ12" s="75">
        <f>IFERROR('生産者価格評価表（108部門）（山形県）'!AJ11/'生産者価格評価表（108部門）（山形県）'!AJ$121,0)</f>
        <v>0</v>
      </c>
      <c r="AR12" s="75">
        <f>IFERROR('生産者価格評価表（108部門）（山形県）'!AK11/'生産者価格評価表（108部門）（山形県）'!AK$121,0)</f>
        <v>8.5327872349502969E-4</v>
      </c>
      <c r="AS12" s="75">
        <f>IFERROR('生産者価格評価表（108部門）（山形県）'!AL11/'生産者価格評価表（108部門）（山形県）'!AL$121,0)</f>
        <v>0</v>
      </c>
      <c r="AT12" s="75">
        <f>IFERROR('生産者価格評価表（108部門）（山形県）'!AM11/'生産者価格評価表（108部門）（山形県）'!AM$121,0)</f>
        <v>0</v>
      </c>
      <c r="AU12" s="75">
        <f>IFERROR('生産者価格評価表（108部門）（山形県）'!AN11/'生産者価格評価表（108部門）（山形県）'!AN$121,0)</f>
        <v>0</v>
      </c>
      <c r="AV12" s="75">
        <f>IFERROR('生産者価格評価表（108部門）（山形県）'!AO11/'生産者価格評価表（108部門）（山形県）'!AO$121,0)</f>
        <v>0</v>
      </c>
      <c r="AW12" s="75">
        <f>IFERROR('生産者価格評価表（108部門）（山形県）'!AP11/'生産者価格評価表（108部門）（山形県）'!AP$121,0)</f>
        <v>0</v>
      </c>
      <c r="AX12" s="75">
        <f>IFERROR('生産者価格評価表（108部門）（山形県）'!AQ11/'生産者価格評価表（108部門）（山形県）'!AQ$121,0)</f>
        <v>0</v>
      </c>
      <c r="AY12" s="75">
        <f>IFERROR('生産者価格評価表（108部門）（山形県）'!AR11/'生産者価格評価表（108部門）（山形県）'!AR$121,0)</f>
        <v>0</v>
      </c>
      <c r="AZ12" s="75">
        <f>IFERROR('生産者価格評価表（108部門）（山形県）'!AS11/'生産者価格評価表（108部門）（山形県）'!AS$121,0)</f>
        <v>0</v>
      </c>
      <c r="BA12" s="75">
        <f>IFERROR('生産者価格評価表（108部門）（山形県）'!AT11/'生産者価格評価表（108部門）（山形県）'!AT$121,0)</f>
        <v>0</v>
      </c>
      <c r="BB12" s="75">
        <f>IFERROR('生産者価格評価表（108部門）（山形県）'!AU11/'生産者価格評価表（108部門）（山形県）'!AU$121,0)</f>
        <v>0</v>
      </c>
      <c r="BC12" s="75">
        <f>IFERROR('生産者価格評価表（108部門）（山形県）'!AV11/'生産者価格評価表（108部門）（山形県）'!AV$121,0)</f>
        <v>0</v>
      </c>
      <c r="BD12" s="75">
        <f>IFERROR('生産者価格評価表（108部門）（山形県）'!AW11/'生産者価格評価表（108部門）（山形県）'!AW$121,0)</f>
        <v>0</v>
      </c>
      <c r="BE12" s="75">
        <f>IFERROR('生産者価格評価表（108部門）（山形県）'!AX11/'生産者価格評価表（108部門）（山形県）'!AX$121,0)</f>
        <v>0</v>
      </c>
      <c r="BF12" s="75">
        <f>IFERROR('生産者価格評価表（108部門）（山形県）'!AY11/'生産者価格評価表（108部門）（山形県）'!AY$121,0)</f>
        <v>0</v>
      </c>
      <c r="BG12" s="75">
        <f>IFERROR('生産者価格評価表（108部門）（山形県）'!AZ11/'生産者価格評価表（108部門）（山形県）'!AZ$121,0)</f>
        <v>0</v>
      </c>
      <c r="BH12" s="75">
        <f>IFERROR('生産者価格評価表（108部門）（山形県）'!BA11/'生産者価格評価表（108部門）（山形県）'!BA$121,0)</f>
        <v>0</v>
      </c>
      <c r="BI12" s="75">
        <f>IFERROR('生産者価格評価表（108部門）（山形県）'!BB11/'生産者価格評価表（108部門）（山形県）'!BB$121,0)</f>
        <v>0</v>
      </c>
      <c r="BJ12" s="75">
        <f>IFERROR('生産者価格評価表（108部門）（山形県）'!BC11/'生産者価格評価表（108部門）（山形県）'!BC$121,0)</f>
        <v>0</v>
      </c>
      <c r="BK12" s="75">
        <f>IFERROR('生産者価格評価表（108部門）（山形県）'!BD11/'生産者価格評価表（108部門）（山形県）'!BD$121,0)</f>
        <v>0</v>
      </c>
      <c r="BL12" s="75">
        <f>IFERROR('生産者価格評価表（108部門）（山形県）'!BE11/'生産者価格評価表（108部門）（山形県）'!BE$121,0)</f>
        <v>0</v>
      </c>
      <c r="BM12" s="75">
        <f>IFERROR('生産者価格評価表（108部門）（山形県）'!BF11/'生産者価格評価表（108部門）（山形県）'!BF$121,0)</f>
        <v>0</v>
      </c>
      <c r="BN12" s="75">
        <f>IFERROR('生産者価格評価表（108部門）（山形県）'!BG11/'生産者価格評価表（108部門）（山形県）'!BG$121,0)</f>
        <v>0</v>
      </c>
      <c r="BO12" s="75">
        <f>IFERROR('生産者価格評価表（108部門）（山形県）'!BH11/'生産者価格評価表（108部門）（山形県）'!BH$121,0)</f>
        <v>0</v>
      </c>
      <c r="BP12" s="75">
        <f>IFERROR('生産者価格評価表（108部門）（山形県）'!BI11/'生産者価格評価表（108部門）（山形県）'!BI$121,0)</f>
        <v>0</v>
      </c>
      <c r="BQ12" s="75">
        <f>IFERROR('生産者価格評価表（108部門）（山形県）'!BJ11/'生産者価格評価表（108部門）（山形県）'!BJ$121,0)</f>
        <v>4.4577769852840914E-3</v>
      </c>
      <c r="BR12" s="75">
        <f>IFERROR('生産者価格評価表（108部門）（山形県）'!BK11/'生産者価格評価表（108部門）（山形県）'!BK$121,0)</f>
        <v>0</v>
      </c>
      <c r="BS12" s="75">
        <f>IFERROR('生産者価格評価表（108部門）（山形県）'!BL11/'生産者価格評価表（108部門）（山形県）'!BL$121,0)</f>
        <v>0</v>
      </c>
      <c r="BT12" s="75">
        <f>IFERROR('生産者価格評価表（108部門）（山形県）'!BM11/'生産者価格評価表（108部門）（山形県）'!BM$121,0)</f>
        <v>0</v>
      </c>
      <c r="BU12" s="75">
        <f>IFERROR('生産者価格評価表（108部門）（山形県）'!BN11/'生産者価格評価表（108部門）（山形県）'!BN$121,0)</f>
        <v>0</v>
      </c>
      <c r="BV12" s="75">
        <f>IFERROR('生産者価格評価表（108部門）（山形県）'!BO11/'生産者価格評価表（108部門）（山形県）'!BO$121,0)</f>
        <v>0</v>
      </c>
      <c r="BW12" s="75">
        <f>IFERROR('生産者価格評価表（108部門）（山形県）'!BP11/'生産者価格評価表（108部門）（山形県）'!BP$121,0)</f>
        <v>0</v>
      </c>
      <c r="BX12" s="75">
        <f>IFERROR('生産者価格評価表（108部門）（山形県）'!BQ11/'生産者価格評価表（108部門）（山形県）'!BQ$121,0)</f>
        <v>0</v>
      </c>
      <c r="BY12" s="75">
        <f>IFERROR('生産者価格評価表（108部門）（山形県）'!BR11/'生産者価格評価表（108部門）（山形県）'!BR$121,0)</f>
        <v>0</v>
      </c>
      <c r="BZ12" s="75">
        <f>IFERROR('生産者価格評価表（108部門）（山形県）'!BS11/'生産者価格評価表（108部門）（山形県）'!BS$121,0)</f>
        <v>0</v>
      </c>
      <c r="CA12" s="75">
        <f>IFERROR('生産者価格評価表（108部門）（山形県）'!BT11/'生産者価格評価表（108部門）（山形県）'!BT$121,0)</f>
        <v>0</v>
      </c>
      <c r="CB12" s="75">
        <f>IFERROR('生産者価格評価表（108部門）（山形県）'!BU11/'生産者価格評価表（108部門）（山形県）'!BU$121,0)</f>
        <v>0</v>
      </c>
      <c r="CC12" s="75">
        <f>IFERROR('生産者価格評価表（108部門）（山形県）'!BV11/'生産者価格評価表（108部門）（山形県）'!BV$121,0)</f>
        <v>0</v>
      </c>
      <c r="CD12" s="75">
        <f>IFERROR('生産者価格評価表（108部門）（山形県）'!BW11/'生産者価格評価表（108部門）（山形県）'!BW$121,0)</f>
        <v>0</v>
      </c>
      <c r="CE12" s="75">
        <f>IFERROR('生産者価格評価表（108部門）（山形県）'!BX11/'生産者価格評価表（108部門）（山形県）'!BX$121,0)</f>
        <v>0</v>
      </c>
      <c r="CF12" s="75">
        <f>IFERROR('生産者価格評価表（108部門）（山形県）'!BY11/'生産者価格評価表（108部門）（山形県）'!BY$121,0)</f>
        <v>0</v>
      </c>
      <c r="CG12" s="75">
        <f>IFERROR('生産者価格評価表（108部門）（山形県）'!BZ11/'生産者価格評価表（108部門）（山形県）'!BZ$121,0)</f>
        <v>0</v>
      </c>
      <c r="CH12" s="75">
        <f>IFERROR('生産者価格評価表（108部門）（山形県）'!CA11/'生産者価格評価表（108部門）（山形県）'!CA$121,0)</f>
        <v>0</v>
      </c>
      <c r="CI12" s="75">
        <f>IFERROR('生産者価格評価表（108部門）（山形県）'!CB11/'生産者価格評価表（108部門）（山形県）'!CB$121,0)</f>
        <v>0</v>
      </c>
      <c r="CJ12" s="75">
        <f>IFERROR('生産者価格評価表（108部門）（山形県）'!CC11/'生産者価格評価表（108部門）（山形県）'!CC$121,0)</f>
        <v>0</v>
      </c>
      <c r="CK12" s="75">
        <f>IFERROR('生産者価格評価表（108部門）（山形県）'!CD11/'生産者価格評価表（108部門）（山形県）'!CD$121,0)</f>
        <v>0</v>
      </c>
      <c r="CL12" s="75">
        <f>IFERROR('生産者価格評価表（108部門）（山形県）'!CE11/'生産者価格評価表（108部門）（山形県）'!CE$121,0)</f>
        <v>0</v>
      </c>
      <c r="CM12" s="75">
        <f>IFERROR('生産者価格評価表（108部門）（山形県）'!CF11/'生産者価格評価表（108部門）（山形県）'!CF$121,0)</f>
        <v>5.6532308214144386E-5</v>
      </c>
      <c r="CN12" s="75">
        <f>IFERROR('生産者価格評価表（108部門）（山形県）'!CG11/'生産者価格評価表（108部門）（山形県）'!CG$121,0)</f>
        <v>0</v>
      </c>
      <c r="CO12" s="75">
        <f>IFERROR('生産者価格評価表（108部門）（山形県）'!CH11/'生産者価格評価表（108部門）（山形県）'!CH$121,0)</f>
        <v>0</v>
      </c>
      <c r="CP12" s="75">
        <f>IFERROR('生産者価格評価表（108部門）（山形県）'!CI11/'生産者価格評価表（108部門）（山形県）'!CI$121,0)</f>
        <v>0</v>
      </c>
      <c r="CQ12" s="75">
        <f>IFERROR('生産者価格評価表（108部門）（山形県）'!CJ11/'生産者価格評価表（108部門）（山形県）'!CJ$121,0)</f>
        <v>0</v>
      </c>
      <c r="CR12" s="75">
        <f>IFERROR('生産者価格評価表（108部門）（山形県）'!CK11/'生産者価格評価表（108部門）（山形県）'!CK$121,0)</f>
        <v>0</v>
      </c>
      <c r="CS12" s="75">
        <f>IFERROR('生産者価格評価表（108部門）（山形県）'!CL11/'生産者価格評価表（108部門）（山形県）'!CL$121,0)</f>
        <v>0</v>
      </c>
      <c r="CT12" s="75">
        <f>IFERROR('生産者価格評価表（108部門）（山形県）'!CM11/'生産者価格評価表（108部門）（山形県）'!CM$121,0)</f>
        <v>6.4372780696471952E-4</v>
      </c>
      <c r="CU12" s="75">
        <f>IFERROR('生産者価格評価表（108部門）（山形県）'!CN11/'生産者価格評価表（108部門）（山形県）'!CN$121,0)</f>
        <v>4.9928383269247281E-3</v>
      </c>
      <c r="CV12" s="75">
        <f>IFERROR('生産者価格評価表（108部門）（山形県）'!CO11/'生産者価格評価表（108部門）（山形県）'!CO$121,0)</f>
        <v>1.5757957768673179E-4</v>
      </c>
      <c r="CW12" s="75">
        <f>IFERROR('生産者価格評価表（108部門）（山形県）'!CP11/'生産者価格評価表（108部門）（山形県）'!CP$121,0)</f>
        <v>2.3713808211753016E-3</v>
      </c>
      <c r="CX12" s="75">
        <f>IFERROR('生産者価格評価表（108部門）（山形県）'!CQ11/'生産者価格評価表（108部門）（山形県）'!CQ$121,0)</f>
        <v>0</v>
      </c>
      <c r="CY12" s="75">
        <f>IFERROR('生産者価格評価表（108部門）（山形県）'!CR11/'生産者価格評価表（108部門）（山形県）'!CR$121,0)</f>
        <v>9.0444392447668245E-3</v>
      </c>
      <c r="CZ12" s="75">
        <f>IFERROR('生産者価格評価表（108部門）（山形県）'!CS11/'生産者価格評価表（108部門）（山形県）'!CS$121,0)</f>
        <v>1.75427485750475E-2</v>
      </c>
      <c r="DA12" s="75">
        <f>IFERROR('生産者価格評価表（108部門）（山形県）'!CT11/'生産者価格評価表（108部門）（山形県）'!CT$121,0)</f>
        <v>1.5531882565461819E-3</v>
      </c>
      <c r="DB12" s="75">
        <f>IFERROR('生産者価格評価表（108部門）（山形県）'!CU11/'生産者価格評価表（108部門）（山形県）'!CU$121,0)</f>
        <v>0</v>
      </c>
      <c r="DC12" s="75">
        <f>IFERROR('生産者価格評価表（108部門）（山形県）'!CV11/'生産者価格評価表（108部門）（山形県）'!CV$121,0)</f>
        <v>0</v>
      </c>
      <c r="DD12" s="75">
        <f>IFERROR('生産者価格評価表（108部門）（山形県）'!CW11/'生産者価格評価表（108部門）（山形県）'!CW$121,0)</f>
        <v>0</v>
      </c>
      <c r="DE12" s="75">
        <f>IFERROR('生産者価格評価表（108部門）（山形県）'!CX11/'生産者価格評価表（108部門）（山形県）'!CX$121,0)</f>
        <v>0</v>
      </c>
      <c r="DF12" s="75">
        <f>IFERROR('生産者価格評価表（108部門）（山形県）'!CY11/'生産者価格評価表（108部門）（山形県）'!CY$121,0)</f>
        <v>7.2481776010603044E-2</v>
      </c>
      <c r="DG12" s="75">
        <f>IFERROR('生産者価格評価表（108部門）（山形県）'!CZ11/'生産者価格評価表（108部門）（山形県）'!CZ$121,0)</f>
        <v>0.14934525046767824</v>
      </c>
      <c r="DH12" s="75">
        <f>IFERROR('生産者価格評価表（108部門）（山形県）'!DA11/'生産者価格評価表（108部門）（山形県）'!DA$121,0)</f>
        <v>0</v>
      </c>
      <c r="DI12" s="75">
        <f>IFERROR('生産者価格評価表（108部門）（山形県）'!DB11/'生産者価格評価表（108部門）（山形県）'!DB$121,0)</f>
        <v>2.7924380776856273E-5</v>
      </c>
      <c r="DJ12" s="75">
        <f>IFERROR('生産者価格評価表（108部門）（山形県）'!DC11/'生産者価格評価表（108部門）（山形県）'!DC$121,0)</f>
        <v>0</v>
      </c>
      <c r="DK12" s="75">
        <f>IFERROR('生産者価格評価表（108部門）（山形県）'!DD11/'生産者価格評価表（108部門）（山形県）'!DD$121,0)</f>
        <v>1.0847913216694266E-2</v>
      </c>
      <c r="DL12" s="75">
        <f>IFERROR('生産者価格評価表（108部門）（山形県）'!DE11/'生産者価格評価表（108部門）（山形県）'!DE$121,0)</f>
        <v>0</v>
      </c>
      <c r="DM12" s="72">
        <f>IFERROR('生産者価格評価表（108部門）（山形県）'!DF11/'生産者価格評価表（108部門）（山形県）'!DF$121,0)</f>
        <v>0</v>
      </c>
      <c r="DN12" s="573">
        <v>2.2322210374687144E-5</v>
      </c>
      <c r="DO12" s="573">
        <v>3.9286109044936509E-3</v>
      </c>
      <c r="DP12" s="573">
        <v>7.1037702588524826E-5</v>
      </c>
      <c r="DQ12" s="573">
        <v>6.6999420548336484E-3</v>
      </c>
      <c r="DR12" s="573">
        <v>3.498954528816562E-3</v>
      </c>
      <c r="DS12" s="573">
        <v>7.7980706383483037E-6</v>
      </c>
      <c r="DT12" s="573">
        <v>6.1576884484120044E-6</v>
      </c>
      <c r="DU12" s="573">
        <v>1.0527226547814601</v>
      </c>
      <c r="DV12" s="573">
        <v>4.2189440302689007E-2</v>
      </c>
      <c r="DW12" s="573">
        <v>3.3108699145783842E-2</v>
      </c>
      <c r="DX12" s="573">
        <v>0</v>
      </c>
      <c r="DY12" s="573">
        <v>1.7624010771464391E-5</v>
      </c>
      <c r="DZ12" s="573">
        <v>1.5327177034946932E-4</v>
      </c>
      <c r="EA12" s="573">
        <v>8.8946164244399191E-4</v>
      </c>
      <c r="EB12" s="573">
        <v>3.8223452106098188E-5</v>
      </c>
      <c r="EC12" s="573">
        <v>1.4350614790186215E-3</v>
      </c>
      <c r="ED12" s="573">
        <v>5.3119031753362605E-5</v>
      </c>
      <c r="EE12" s="573">
        <v>2.0286866049303553E-5</v>
      </c>
      <c r="EF12" s="573">
        <v>0</v>
      </c>
      <c r="EG12" s="573">
        <v>3.0312202803173096E-5</v>
      </c>
      <c r="EH12" s="573">
        <v>0</v>
      </c>
      <c r="EI12" s="573">
        <v>1.5668687031277496E-4</v>
      </c>
      <c r="EJ12" s="573">
        <v>3.2346509035017107E-8</v>
      </c>
      <c r="EK12" s="573">
        <v>0</v>
      </c>
      <c r="EL12" s="573">
        <v>3.0874692370869259E-3</v>
      </c>
      <c r="EM12" s="573">
        <v>2.3097419133647624E-3</v>
      </c>
      <c r="EN12" s="573">
        <v>2.7522748107514987E-8</v>
      </c>
      <c r="EO12" s="573">
        <v>3.6771801222814172E-6</v>
      </c>
      <c r="EP12" s="573">
        <v>6.6548885334217091E-6</v>
      </c>
      <c r="EQ12" s="573">
        <v>2.3036578516994224E-6</v>
      </c>
      <c r="ER12" s="573">
        <v>3.1688778486092437E-3</v>
      </c>
      <c r="ES12" s="573">
        <v>9.3392411461667506E-6</v>
      </c>
      <c r="ET12" s="573">
        <v>4.1759831755842935E-6</v>
      </c>
      <c r="EU12" s="573">
        <v>2.2478419987558664E-5</v>
      </c>
      <c r="EV12" s="573">
        <v>2.3424492364457357E-4</v>
      </c>
      <c r="EW12" s="573">
        <v>1.5674986110118301E-6</v>
      </c>
      <c r="EX12" s="573">
        <v>0</v>
      </c>
      <c r="EY12" s="573">
        <v>2.3538816753179382E-6</v>
      </c>
      <c r="EZ12" s="573">
        <v>1.1090570484988005E-6</v>
      </c>
      <c r="FA12" s="573">
        <v>1.2978559325673123E-6</v>
      </c>
      <c r="FB12" s="573">
        <v>1.7168552505713063E-6</v>
      </c>
      <c r="FC12" s="573">
        <v>2.7287088464065444E-6</v>
      </c>
      <c r="FD12" s="573">
        <v>1.8073175834071181E-6</v>
      </c>
      <c r="FE12" s="573">
        <v>3.3434539260209969E-6</v>
      </c>
      <c r="FF12" s="573">
        <v>2.6876299833657382E-6</v>
      </c>
      <c r="FG12" s="573">
        <v>4.0118975668898542E-6</v>
      </c>
      <c r="FH12" s="573">
        <v>2.8899648521578609E-6</v>
      </c>
      <c r="FI12" s="573">
        <v>6.5575004798277139E-6</v>
      </c>
      <c r="FJ12" s="573">
        <v>3.5813734149363141E-6</v>
      </c>
      <c r="FK12" s="573">
        <v>4.1348125240240819E-6</v>
      </c>
      <c r="FL12" s="573">
        <v>3.0725880865312063E-6</v>
      </c>
      <c r="FM12" s="573">
        <v>2.5390919488555867E-6</v>
      </c>
      <c r="FN12" s="573">
        <v>4.4140171503657083E-6</v>
      </c>
      <c r="FO12" s="573">
        <v>2.805127691064404E-6</v>
      </c>
      <c r="FP12" s="573">
        <v>0</v>
      </c>
      <c r="FQ12" s="573">
        <v>6.1615191621541539E-7</v>
      </c>
      <c r="FR12" s="573">
        <v>1.8433096891109872E-6</v>
      </c>
      <c r="FS12" s="573">
        <v>2.7682346632658617E-6</v>
      </c>
      <c r="FT12" s="573">
        <v>1.4902160264288583E-6</v>
      </c>
      <c r="FU12" s="573">
        <v>1.2269014358859808E-3</v>
      </c>
      <c r="FV12" s="573">
        <v>3.5178485760793895E-6</v>
      </c>
      <c r="FW12" s="573">
        <v>1.682980027825305E-5</v>
      </c>
      <c r="FX12" s="573">
        <v>7.3868039900349516E-6</v>
      </c>
      <c r="FY12" s="573">
        <v>4.9980347199098435E-6</v>
      </c>
      <c r="FZ12" s="573">
        <v>4.2306728460611447E-6</v>
      </c>
      <c r="GA12" s="573">
        <v>4.5079074514450299E-6</v>
      </c>
      <c r="GB12" s="573">
        <v>1.053197843012567E-5</v>
      </c>
      <c r="GC12" s="573">
        <v>1.1842712520707613E-5</v>
      </c>
      <c r="GD12" s="573">
        <v>4.1682793527791916E-6</v>
      </c>
      <c r="GE12" s="573">
        <v>3.892584153200448E-6</v>
      </c>
      <c r="GF12" s="573">
        <v>5.8624176194716098E-6</v>
      </c>
      <c r="GG12" s="573">
        <v>4.764899266090195E-6</v>
      </c>
      <c r="GH12" s="573">
        <v>4.0152898708984879E-6</v>
      </c>
      <c r="GI12" s="573">
        <v>1.4138885204763749E-6</v>
      </c>
      <c r="GJ12" s="573">
        <v>1.311832722253943E-5</v>
      </c>
      <c r="GK12" s="573">
        <v>3.2350272248104106E-6</v>
      </c>
      <c r="GL12" s="573">
        <v>4.0766250491356868E-6</v>
      </c>
      <c r="GM12" s="573">
        <v>3.9557695884051754E-6</v>
      </c>
      <c r="GN12" s="573">
        <v>3.3743992374951445E-6</v>
      </c>
      <c r="GO12" s="573">
        <v>2.6965872522572084E-6</v>
      </c>
      <c r="GP12" s="573">
        <v>6.5719453122658393E-6</v>
      </c>
      <c r="GQ12" s="573">
        <v>2.4857570315525623E-5</v>
      </c>
      <c r="GR12" s="573">
        <v>1.9856654341637341E-6</v>
      </c>
      <c r="GS12" s="573">
        <v>1.6681983535759145E-5</v>
      </c>
      <c r="GT12" s="573">
        <v>1.2444587294322652E-5</v>
      </c>
      <c r="GU12" s="573">
        <v>1.2427565641591986E-5</v>
      </c>
      <c r="GV12" s="573">
        <v>1.614772230580701E-5</v>
      </c>
      <c r="GW12" s="573">
        <v>3.2500057497387735E-5</v>
      </c>
      <c r="GX12" s="573">
        <v>1.7641475991918596E-4</v>
      </c>
      <c r="GY12" s="573">
        <v>1.6216961385655954E-3</v>
      </c>
      <c r="GZ12" s="573">
        <v>5.062408278952397E-5</v>
      </c>
      <c r="HA12" s="573">
        <v>8.6766755646485892E-4</v>
      </c>
      <c r="HB12" s="573">
        <v>6.4341663689103141E-6</v>
      </c>
      <c r="HC12" s="573">
        <v>2.7607345878224846E-3</v>
      </c>
      <c r="HD12" s="573">
        <v>5.4877316792972695E-3</v>
      </c>
      <c r="HE12" s="573">
        <v>4.2865978207016971E-4</v>
      </c>
      <c r="HF12" s="573">
        <v>6.6394233422836456E-6</v>
      </c>
      <c r="HG12" s="573">
        <v>1.1202337793571196E-5</v>
      </c>
      <c r="HH12" s="573">
        <v>3.5862125633395637E-6</v>
      </c>
      <c r="HI12" s="573">
        <v>7.3738277064012242E-6</v>
      </c>
      <c r="HJ12" s="573">
        <v>1.9747372186291252E-2</v>
      </c>
      <c r="HK12" s="573">
        <v>4.0717547859480646E-2</v>
      </c>
      <c r="HL12" s="573">
        <v>9.6424235079918155E-6</v>
      </c>
      <c r="HM12" s="573">
        <v>2.2601706671079712E-5</v>
      </c>
      <c r="HN12" s="573">
        <v>1.7054574675416811E-5</v>
      </c>
      <c r="HO12" s="573">
        <v>2.9616360293635373E-3</v>
      </c>
      <c r="HP12" s="573">
        <v>3.4185549697179843E-5</v>
      </c>
      <c r="HQ12" s="573">
        <v>3.9282941910995327E-5</v>
      </c>
      <c r="HR12" s="576">
        <v>17377</v>
      </c>
      <c r="HS12" s="582">
        <f>'生産者価格評価表（108部門）（山形県）'!DV11*100</f>
        <v>34006400</v>
      </c>
      <c r="HT12" s="71">
        <f t="shared" si="2"/>
        <v>5.1099204855556597E-4</v>
      </c>
      <c r="HU12" s="74"/>
      <c r="HV12" s="150">
        <v>0.33024553726002709</v>
      </c>
      <c r="HX12" s="153">
        <f>運賃!C13</f>
        <v>3.1955546652823019E-2</v>
      </c>
      <c r="HY12" s="621">
        <f>運賃!D13</f>
        <v>2.5414925947494225E-4</v>
      </c>
      <c r="HZ12" s="621">
        <f>運賃!E13</f>
        <v>2.3687729736588076E-2</v>
      </c>
      <c r="IA12" s="621">
        <f>運賃!F13</f>
        <v>1.9194580528701476E-4</v>
      </c>
      <c r="IB12" s="621">
        <f>運賃!G13</f>
        <v>2.6675354576884987E-4</v>
      </c>
      <c r="IC12" s="621">
        <f>運賃!H13</f>
        <v>3.3964647579600575E-5</v>
      </c>
      <c r="ID12" s="621">
        <f>運賃!I13</f>
        <v>1.5457353871379579E-3</v>
      </c>
      <c r="IE12" s="622">
        <f>運賃!J13</f>
        <v>5.9752682709865784E-3</v>
      </c>
    </row>
    <row r="13" spans="1:239">
      <c r="A13" s="6" t="s">
        <v>80</v>
      </c>
      <c r="B13" s="1" t="s">
        <v>7</v>
      </c>
      <c r="C13" s="403">
        <f>IFERROR(1-('生産者価格評価表（108部門）（山形県）'!DT12/'生産者価格評価表（108部門）（山形県）'!DP12*-1),0)</f>
        <v>7.5791098533573464E-2</v>
      </c>
      <c r="D13" s="403">
        <v>0.73735703832186028</v>
      </c>
      <c r="E13" s="72">
        <v>0.26264296167813972</v>
      </c>
      <c r="F13" s="72">
        <v>0.17965743400726328</v>
      </c>
      <c r="G13" s="242">
        <f>'生産者価格評価表（108部門）（山形県）'!DI12</f>
        <v>45456</v>
      </c>
      <c r="H13" s="242">
        <f t="shared" si="0"/>
        <v>45456</v>
      </c>
      <c r="I13" s="243">
        <f t="shared" si="1"/>
        <v>2.6900017930978161E-2</v>
      </c>
      <c r="J13" s="75">
        <f>IFERROR('生産者価格評価表（108部門）（山形県）'!C12/'生産者価格評価表（108部門）（山形県）'!C$121,0)</f>
        <v>0</v>
      </c>
      <c r="K13" s="75">
        <f>IFERROR('生産者価格評価表（108部門）（山形県）'!D12/'生産者価格評価表（108部門）（山形県）'!D$121,0)</f>
        <v>1.6280205595739237E-4</v>
      </c>
      <c r="L13" s="75">
        <f>IFERROR('生産者価格評価表（108部門）（山形県）'!E12/'生産者価格評価表（108部門）（山形県）'!E$121,0)</f>
        <v>0</v>
      </c>
      <c r="M13" s="75">
        <f>IFERROR('生産者価格評価表（108部門）（山形県）'!F12/'生産者価格評価表（108部門）（山形県）'!F$121,0)</f>
        <v>0</v>
      </c>
      <c r="N13" s="75">
        <f>IFERROR('生産者価格評価表（108部門）（山形県）'!G12/'生産者価格評価表（108部門）（山形県）'!G$121,0)</f>
        <v>1.8968133535660091E-2</v>
      </c>
      <c r="O13" s="75">
        <f>IFERROR('生産者価格評価表（108部門）（山形県）'!H12/'生産者価格評価表（108部門）（山形県）'!H$121,0)</f>
        <v>0</v>
      </c>
      <c r="P13" s="75">
        <f>IFERROR('生産者価格評価表（108部門）（山形県）'!I12/'生産者価格評価表（108部門）（山形県）'!I$121,0)</f>
        <v>0</v>
      </c>
      <c r="Q13" s="75">
        <f>IFERROR('生産者価格評価表（108部門）（山形県）'!J12/'生産者価格評価表（108部門）（山形県）'!J$121,0)</f>
        <v>7.9984944010539195E-4</v>
      </c>
      <c r="R13" s="75">
        <f>IFERROR('生産者価格評価表（108部門）（山形県）'!K12/'生産者価格評価表（108部門）（山形県）'!K$121,0)</f>
        <v>7.2036424738468205E-2</v>
      </c>
      <c r="S13" s="75">
        <f>IFERROR('生産者価格評価表（108部門）（山形県）'!L12/'生産者価格評価表（108部門）（山形県）'!L$121,0)</f>
        <v>0</v>
      </c>
      <c r="T13" s="75">
        <f>IFERROR('生産者価格評価表（108部門）（山形県）'!M12/'生産者価格評価表（108部門）（山形県）'!M$121,0)</f>
        <v>0</v>
      </c>
      <c r="U13" s="75">
        <f>IFERROR('生産者価格評価表（108部門）（山形県）'!N12/'生産者価格評価表（108部門）（山形県）'!N$121,0)</f>
        <v>0</v>
      </c>
      <c r="V13" s="75">
        <f>IFERROR('生産者価格評価表（108部門）（山形県）'!O12/'生産者価格評価表（108部門）（山形県）'!O$121,0)</f>
        <v>0</v>
      </c>
      <c r="W13" s="75">
        <f>IFERROR('生産者価格評価表（108部門）（山形県）'!P12/'生産者価格評価表（108部門）（山形県）'!P$121,0)</f>
        <v>0</v>
      </c>
      <c r="X13" s="75">
        <f>IFERROR('生産者価格評価表（108部門）（山形県）'!Q12/'生産者価格評価表（108部門）（山形県）'!Q$121,0)</f>
        <v>0</v>
      </c>
      <c r="Y13" s="75">
        <f>IFERROR('生産者価格評価表（108部門）（山形県）'!R12/'生産者価格評価表（108部門）（山形県）'!R$121,0)</f>
        <v>0</v>
      </c>
      <c r="Z13" s="75">
        <f>IFERROR('生産者価格評価表（108部門）（山形県）'!S12/'生産者価格評価表（108部門）（山形県）'!S$121,0)</f>
        <v>0</v>
      </c>
      <c r="AA13" s="75">
        <f>IFERROR('生産者価格評価表（108部門）（山形県）'!T12/'生産者価格評価表（108部門）（山形県）'!T$121,0)</f>
        <v>0</v>
      </c>
      <c r="AB13" s="75">
        <f>IFERROR('生産者価格評価表（108部門）（山形県）'!U12/'生産者価格評価表（108部門）（山形県）'!U$121,0)</f>
        <v>0</v>
      </c>
      <c r="AC13" s="75">
        <f>IFERROR('生産者価格評価表（108部門）（山形県）'!V12/'生産者価格評価表（108部門）（山形県）'!V$121,0)</f>
        <v>0</v>
      </c>
      <c r="AD13" s="75">
        <f>IFERROR('生産者価格評価表（108部門）（山形県）'!W12/'生産者価格評価表（108部門）（山形県）'!W$121,0)</f>
        <v>0</v>
      </c>
      <c r="AE13" s="75">
        <f>IFERROR('生産者価格評価表（108部門）（山形県）'!X12/'生産者価格評価表（108部門）（山形県）'!X$121,0)</f>
        <v>0</v>
      </c>
      <c r="AF13" s="75">
        <f>IFERROR('生産者価格評価表（108部門）（山形県）'!Y12/'生産者価格評価表（108部門）（山形県）'!Y$121,0)</f>
        <v>0</v>
      </c>
      <c r="AG13" s="75">
        <f>IFERROR('生産者価格評価表（108部門）（山形県）'!Z12/'生産者価格評価表（108部門）（山形県）'!Z$121,0)</f>
        <v>0</v>
      </c>
      <c r="AH13" s="75">
        <f>IFERROR('生産者価格評価表（108部門）（山形県）'!AA12/'生産者価格評価表（108部門）（山形県）'!AA$121,0)</f>
        <v>9.7327878785975994E-5</v>
      </c>
      <c r="AI13" s="75">
        <f>IFERROR('生産者価格評価表（108部門）（山形県）'!AB12/'生産者価格評価表（108部門）（山形県）'!AB$121,0)</f>
        <v>0</v>
      </c>
      <c r="AJ13" s="75">
        <f>IFERROR('生産者価格評価表（108部門）（山形県）'!AC12/'生産者価格評価表（108部門）（山形県）'!AC$121,0)</f>
        <v>0</v>
      </c>
      <c r="AK13" s="75">
        <f>IFERROR('生産者価格評価表（108部門）（山形県）'!AD12/'生産者価格評価表（108部門）（山形県）'!AD$121,0)</f>
        <v>0</v>
      </c>
      <c r="AL13" s="75">
        <f>IFERROR('生産者価格評価表（108部門）（山形県）'!AE12/'生産者価格評価表（108部門）（山形県）'!AE$121,0)</f>
        <v>0</v>
      </c>
      <c r="AM13" s="75">
        <f>IFERROR('生産者価格評価表（108部門）（山形県）'!AF12/'生産者価格評価表（108部門）（山形県）'!AF$121,0)</f>
        <v>0</v>
      </c>
      <c r="AN13" s="75">
        <f>IFERROR('生産者価格評価表（108部門）（山形県）'!AG12/'生産者価格評価表（108部門）（山形県）'!AG$121,0)</f>
        <v>0</v>
      </c>
      <c r="AO13" s="75">
        <f>IFERROR('生産者価格評価表（108部門）（山形県）'!AH12/'生産者価格評価表（108部門）（山形県）'!AH$121,0)</f>
        <v>0</v>
      </c>
      <c r="AP13" s="75">
        <f>IFERROR('生産者価格評価表（108部門）（山形県）'!AI12/'生産者価格評価表（108部門）（山形県）'!AI$121,0)</f>
        <v>0</v>
      </c>
      <c r="AQ13" s="75">
        <f>IFERROR('生産者価格評価表（108部門）（山形県）'!AJ12/'生産者価格評価表（108部門）（山形県）'!AJ$121,0)</f>
        <v>0</v>
      </c>
      <c r="AR13" s="75">
        <f>IFERROR('生産者価格評価表（108部門）（山形県）'!AK12/'生産者価格評価表（108部門）（山形県）'!AK$121,0)</f>
        <v>0</v>
      </c>
      <c r="AS13" s="75">
        <f>IFERROR('生産者価格評価表（108部門）（山形県）'!AL12/'生産者価格評価表（108部門）（山形県）'!AL$121,0)</f>
        <v>0</v>
      </c>
      <c r="AT13" s="75">
        <f>IFERROR('生産者価格評価表（108部門）（山形県）'!AM12/'生産者価格評価表（108部門）（山形県）'!AM$121,0)</f>
        <v>0</v>
      </c>
      <c r="AU13" s="75">
        <f>IFERROR('生産者価格評価表（108部門）（山形県）'!AN12/'生産者価格評価表（108部門）（山形県）'!AN$121,0)</f>
        <v>0</v>
      </c>
      <c r="AV13" s="75">
        <f>IFERROR('生産者価格評価表（108部門）（山形県）'!AO12/'生産者価格評価表（108部門）（山形県）'!AO$121,0)</f>
        <v>0</v>
      </c>
      <c r="AW13" s="75">
        <f>IFERROR('生産者価格評価表（108部門）（山形県）'!AP12/'生産者価格評価表（108部門）（山形県）'!AP$121,0)</f>
        <v>0</v>
      </c>
      <c r="AX13" s="75">
        <f>IFERROR('生産者価格評価表（108部門）（山形県）'!AQ12/'生産者価格評価表（108部門）（山形県）'!AQ$121,0)</f>
        <v>0</v>
      </c>
      <c r="AY13" s="75">
        <f>IFERROR('生産者価格評価表（108部門）（山形県）'!AR12/'生産者価格評価表（108部門）（山形県）'!AR$121,0)</f>
        <v>0</v>
      </c>
      <c r="AZ13" s="75">
        <f>IFERROR('生産者価格評価表（108部門）（山形県）'!AS12/'生産者価格評価表（108部門）（山形県）'!AS$121,0)</f>
        <v>0</v>
      </c>
      <c r="BA13" s="75">
        <f>IFERROR('生産者価格評価表（108部門）（山形県）'!AT12/'生産者価格評価表（108部門）（山形県）'!AT$121,0)</f>
        <v>0</v>
      </c>
      <c r="BB13" s="75">
        <f>IFERROR('生産者価格評価表（108部門）（山形県）'!AU12/'生産者価格評価表（108部門）（山形県）'!AU$121,0)</f>
        <v>0</v>
      </c>
      <c r="BC13" s="75">
        <f>IFERROR('生産者価格評価表（108部門）（山形県）'!AV12/'生産者価格評価表（108部門）（山形県）'!AV$121,0)</f>
        <v>0</v>
      </c>
      <c r="BD13" s="75">
        <f>IFERROR('生産者価格評価表（108部門）（山形県）'!AW12/'生産者価格評価表（108部門）（山形県）'!AW$121,0)</f>
        <v>0</v>
      </c>
      <c r="BE13" s="75">
        <f>IFERROR('生産者価格評価表（108部門）（山形県）'!AX12/'生産者価格評価表（108部門）（山形県）'!AX$121,0)</f>
        <v>0</v>
      </c>
      <c r="BF13" s="75">
        <f>IFERROR('生産者価格評価表（108部門）（山形県）'!AY12/'生産者価格評価表（108部門）（山形県）'!AY$121,0)</f>
        <v>0</v>
      </c>
      <c r="BG13" s="75">
        <f>IFERROR('生産者価格評価表（108部門）（山形県）'!AZ12/'生産者価格評価表（108部門）（山形県）'!AZ$121,0)</f>
        <v>0</v>
      </c>
      <c r="BH13" s="75">
        <f>IFERROR('生産者価格評価表（108部門）（山形県）'!BA12/'生産者価格評価表（108部門）（山形県）'!BA$121,0)</f>
        <v>0</v>
      </c>
      <c r="BI13" s="75">
        <f>IFERROR('生産者価格評価表（108部門）（山形県）'!BB12/'生産者価格評価表（108部門）（山形県）'!BB$121,0)</f>
        <v>0</v>
      </c>
      <c r="BJ13" s="75">
        <f>IFERROR('生産者価格評価表（108部門）（山形県）'!BC12/'生産者価格評価表（108部門）（山形県）'!BC$121,0)</f>
        <v>0</v>
      </c>
      <c r="BK13" s="75">
        <f>IFERROR('生産者価格評価表（108部門）（山形県）'!BD12/'生産者価格評価表（108部門）（山形県）'!BD$121,0)</f>
        <v>0</v>
      </c>
      <c r="BL13" s="75">
        <f>IFERROR('生産者価格評価表（108部門）（山形県）'!BE12/'生産者価格評価表（108部門）（山形県）'!BE$121,0)</f>
        <v>0</v>
      </c>
      <c r="BM13" s="75">
        <f>IFERROR('生産者価格評価表（108部門）（山形県）'!BF12/'生産者価格評価表（108部門）（山形県）'!BF$121,0)</f>
        <v>0</v>
      </c>
      <c r="BN13" s="75">
        <f>IFERROR('生産者価格評価表（108部門）（山形県）'!BG12/'生産者価格評価表（108部門）（山形県）'!BG$121,0)</f>
        <v>0</v>
      </c>
      <c r="BO13" s="75">
        <f>IFERROR('生産者価格評価表（108部門）（山形県）'!BH12/'生産者価格評価表（108部門）（山形県）'!BH$121,0)</f>
        <v>0</v>
      </c>
      <c r="BP13" s="75">
        <f>IFERROR('生産者価格評価表（108部門）（山形県）'!BI12/'生産者価格評価表（108部門）（山形県）'!BI$121,0)</f>
        <v>0</v>
      </c>
      <c r="BQ13" s="75">
        <f>IFERROR('生産者価格評価表（108部門）（山形県）'!BJ12/'生産者価格評価表（108部門）（山形県）'!BJ$121,0)</f>
        <v>0</v>
      </c>
      <c r="BR13" s="75">
        <f>IFERROR('生産者価格評価表（108部門）（山形県）'!BK12/'生産者価格評価表（108部門）（山形県）'!BK$121,0)</f>
        <v>0</v>
      </c>
      <c r="BS13" s="75">
        <f>IFERROR('生産者価格評価表（108部門）（山形県）'!BL12/'生産者価格評価表（108部門）（山形県）'!BL$121,0)</f>
        <v>0</v>
      </c>
      <c r="BT13" s="75">
        <f>IFERROR('生産者価格評価表（108部門）（山形県）'!BM12/'生産者価格評価表（108部門）（山形県）'!BM$121,0)</f>
        <v>0</v>
      </c>
      <c r="BU13" s="75">
        <f>IFERROR('生産者価格評価表（108部門）（山形県）'!BN12/'生産者価格評価表（108部門）（山形県）'!BN$121,0)</f>
        <v>0</v>
      </c>
      <c r="BV13" s="75">
        <f>IFERROR('生産者価格評価表（108部門）（山形県）'!BO12/'生産者価格評価表（108部門）（山形県）'!BO$121,0)</f>
        <v>0</v>
      </c>
      <c r="BW13" s="75">
        <f>IFERROR('生産者価格評価表（108部門）（山形県）'!BP12/'生産者価格評価表（108部門）（山形県）'!BP$121,0)</f>
        <v>0</v>
      </c>
      <c r="BX13" s="75">
        <f>IFERROR('生産者価格評価表（108部門）（山形県）'!BQ12/'生産者価格評価表（108部門）（山形県）'!BQ$121,0)</f>
        <v>0</v>
      </c>
      <c r="BY13" s="75">
        <f>IFERROR('生産者価格評価表（108部門）（山形県）'!BR12/'生産者価格評価表（108部門）（山形県）'!BR$121,0)</f>
        <v>0</v>
      </c>
      <c r="BZ13" s="75">
        <f>IFERROR('生産者価格評価表（108部門）（山形県）'!BS12/'生産者価格評価表（108部門）（山形県）'!BS$121,0)</f>
        <v>0</v>
      </c>
      <c r="CA13" s="75">
        <f>IFERROR('生産者価格評価表（108部門）（山形県）'!BT12/'生産者価格評価表（108部門）（山形県）'!BT$121,0)</f>
        <v>8.6725017876807924E-5</v>
      </c>
      <c r="CB13" s="75">
        <f>IFERROR('生産者価格評価表（108部門）（山形県）'!BU12/'生産者価格評価表（108部門）（山形県）'!BU$121,0)</f>
        <v>0</v>
      </c>
      <c r="CC13" s="75">
        <f>IFERROR('生産者価格評価表（108部門）（山形県）'!BV12/'生産者価格評価表（108部門）（山形県）'!BV$121,0)</f>
        <v>0</v>
      </c>
      <c r="CD13" s="75">
        <f>IFERROR('生産者価格評価表（108部門）（山形県）'!BW12/'生産者価格評価表（108部門）（山形県）'!BW$121,0)</f>
        <v>0</v>
      </c>
      <c r="CE13" s="75">
        <f>IFERROR('生産者価格評価表（108部門）（山形県）'!BX12/'生産者価格評価表（108部門）（山形県）'!BX$121,0)</f>
        <v>0</v>
      </c>
      <c r="CF13" s="75">
        <f>IFERROR('生産者価格評価表（108部門）（山形県）'!BY12/'生産者価格評価表（108部門）（山形県）'!BY$121,0)</f>
        <v>0</v>
      </c>
      <c r="CG13" s="75">
        <f>IFERROR('生産者価格評価表（108部門）（山形県）'!BZ12/'生産者価格評価表（108部門）（山形県）'!BZ$121,0)</f>
        <v>0</v>
      </c>
      <c r="CH13" s="75">
        <f>IFERROR('生産者価格評価表（108部門）（山形県）'!CA12/'生産者価格評価表（108部門）（山形県）'!CA$121,0)</f>
        <v>0</v>
      </c>
      <c r="CI13" s="75">
        <f>IFERROR('生産者価格評価表（108部門）（山形県）'!CB12/'生産者価格評価表（108部門）（山形県）'!CB$121,0)</f>
        <v>0</v>
      </c>
      <c r="CJ13" s="75">
        <f>IFERROR('生産者価格評価表（108部門）（山形県）'!CC12/'生産者価格評価表（108部門）（山形県）'!CC$121,0)</f>
        <v>0</v>
      </c>
      <c r="CK13" s="75">
        <f>IFERROR('生産者価格評価表（108部門）（山形県）'!CD12/'生産者価格評価表（108部門）（山形県）'!CD$121,0)</f>
        <v>0</v>
      </c>
      <c r="CL13" s="75">
        <f>IFERROR('生産者価格評価表（108部門）（山形県）'!CE12/'生産者価格評価表（108部門）（山形県）'!CE$121,0)</f>
        <v>0</v>
      </c>
      <c r="CM13" s="75">
        <f>IFERROR('生産者価格評価表（108部門）（山形県）'!CF12/'生産者価格評価表（108部門）（山形県）'!CF$121,0)</f>
        <v>1.6959692464243314E-4</v>
      </c>
      <c r="CN13" s="75">
        <f>IFERROR('生産者価格評価表（108部門）（山形県）'!CG12/'生産者価格評価表（108部門）（山形県）'!CG$121,0)</f>
        <v>0</v>
      </c>
      <c r="CO13" s="75">
        <f>IFERROR('生産者価格評価表（108部門）（山形県）'!CH12/'生産者価格評価表（108部門）（山形県）'!CH$121,0)</f>
        <v>0</v>
      </c>
      <c r="CP13" s="75">
        <f>IFERROR('生産者価格評価表（108部門）（山形県）'!CI12/'生産者価格評価表（108部門）（山形県）'!CI$121,0)</f>
        <v>0</v>
      </c>
      <c r="CQ13" s="75">
        <f>IFERROR('生産者価格評価表（108部門）（山形県）'!CJ12/'生産者価格評価表（108部門）（山形県）'!CJ$121,0)</f>
        <v>0</v>
      </c>
      <c r="CR13" s="75">
        <f>IFERROR('生産者価格評価表（108部門）（山形県）'!CK12/'生産者価格評価表（108部門）（山形県）'!CK$121,0)</f>
        <v>0</v>
      </c>
      <c r="CS13" s="75">
        <f>IFERROR('生産者価格評価表（108部門）（山形県）'!CL12/'生産者価格評価表（108部門）（山形県）'!CL$121,0)</f>
        <v>0</v>
      </c>
      <c r="CT13" s="75">
        <f>IFERROR('生産者価格評価表（108部門）（山形県）'!CM12/'生産者価格評価表（108部門）（山形県）'!CM$121,0)</f>
        <v>5.3067166882396233E-5</v>
      </c>
      <c r="CU13" s="75">
        <f>IFERROR('生産者価格評価表（108部門）（山形県）'!CN12/'生産者価格評価表（108部門）（山形県）'!CN$121,0)</f>
        <v>4.9702462982961091E-5</v>
      </c>
      <c r="CV13" s="75">
        <f>IFERROR('生産者価格評価表（108部門）（山形県）'!CO12/'生産者価格評価表（108部門）（山形県）'!CO$121,0)</f>
        <v>0</v>
      </c>
      <c r="CW13" s="75">
        <f>IFERROR('生産者価格評価表（108部門）（山形県）'!CP12/'生産者価格評価表（108部門）（山形県）'!CP$121,0)</f>
        <v>2.8105254176892465E-4</v>
      </c>
      <c r="CX13" s="75">
        <f>IFERROR('生産者価格評価表（108部門）（山形県）'!CQ12/'生産者価格評価表（108部門）（山形県）'!CQ$121,0)</f>
        <v>0</v>
      </c>
      <c r="CY13" s="75">
        <f>IFERROR('生産者価格評価表（108部門）（山形県）'!CR12/'生産者価格評価表（108部門）（山形県）'!CR$121,0)</f>
        <v>7.4695368887128994E-4</v>
      </c>
      <c r="CZ13" s="75">
        <f>IFERROR('生産者価格評価表（108部門）（山形県）'!CS12/'生産者価格評価表（108部門）（山形県）'!CS$121,0)</f>
        <v>1.4487017099430019E-3</v>
      </c>
      <c r="DA13" s="75">
        <f>IFERROR('生産者価格評価表（108部門）（山形県）'!CT12/'生産者価格評価表（108部門）（山形県）'!CT$121,0)</f>
        <v>0</v>
      </c>
      <c r="DB13" s="75">
        <f>IFERROR('生産者価格評価表（108部門）（山形県）'!CU12/'生産者価格評価表（108部門）（山形県）'!CU$121,0)</f>
        <v>0</v>
      </c>
      <c r="DC13" s="75">
        <f>IFERROR('生産者価格評価表（108部門）（山形県）'!CV12/'生産者価格評価表（108部門）（山形県）'!CV$121,0)</f>
        <v>0</v>
      </c>
      <c r="DD13" s="75">
        <f>IFERROR('生産者価格評価表（108部門）（山形県）'!CW12/'生産者価格評価表（108部門）（山形県）'!CW$121,0)</f>
        <v>0</v>
      </c>
      <c r="DE13" s="75">
        <f>IFERROR('生産者価格評価表（108部門）（山形県）'!CX12/'生産者価格評価表（108部門）（山形県）'!CX$121,0)</f>
        <v>5.0648811272399435E-6</v>
      </c>
      <c r="DF13" s="75">
        <f>IFERROR('生産者価格評価表（108部門）（山形県）'!CY12/'生産者価格評価表（108部門）（山形県）'!CY$121,0)</f>
        <v>2.1675502540313675E-2</v>
      </c>
      <c r="DG13" s="75">
        <f>IFERROR('生産者価格評価表（108部門）（山形県）'!CZ12/'生産者価格評価表（108部門）（山形県）'!CZ$121,0)</f>
        <v>5.8776289185767466E-2</v>
      </c>
      <c r="DH13" s="75">
        <f>IFERROR('生産者価格評価表（108部門）（山形県）'!DA12/'生産者価格評価表（108部門）（山形県）'!DA$121,0)</f>
        <v>0</v>
      </c>
      <c r="DI13" s="75">
        <f>IFERROR('生産者価格評価表（108部門）（山形県）'!DB12/'生産者価格評価表（108部門）（山形県）'!DB$121,0)</f>
        <v>0</v>
      </c>
      <c r="DJ13" s="75">
        <f>IFERROR('生産者価格評価表（108部門）（山形県）'!DC12/'生産者価格評価表（108部門）（山形県）'!DC$121,0)</f>
        <v>0</v>
      </c>
      <c r="DK13" s="75">
        <f>IFERROR('生産者価格評価表（108部門）（山形県）'!DD12/'生産者価格評価表（108部門）（山形県）'!DD$121,0)</f>
        <v>2.5199798401612785E-3</v>
      </c>
      <c r="DL13" s="75">
        <f>IFERROR('生産者価格評価表（108部門）（山形県）'!DE12/'生産者価格評価表（108部門）（山形県）'!DE$121,0)</f>
        <v>0</v>
      </c>
      <c r="DM13" s="72">
        <f>IFERROR('生産者価格評価表（108部門）（山形県）'!DF12/'生産者価格評価表（108部門）（山形県）'!DF$121,0)</f>
        <v>3.8587690526721975E-3</v>
      </c>
      <c r="DN13" s="573">
        <v>3.9190915883133733E-6</v>
      </c>
      <c r="DO13" s="573">
        <v>1.3938929335484435E-5</v>
      </c>
      <c r="DP13" s="573">
        <v>1.4368835123173278E-6</v>
      </c>
      <c r="DQ13" s="573">
        <v>1.1226658399797913E-6</v>
      </c>
      <c r="DR13" s="573">
        <v>1.4610963250265203E-3</v>
      </c>
      <c r="DS13" s="573">
        <v>3.9684072249526977E-6</v>
      </c>
      <c r="DT13" s="573">
        <v>3.2777896338395191E-6</v>
      </c>
      <c r="DU13" s="573">
        <v>7.0337041739059516E-5</v>
      </c>
      <c r="DV13" s="573">
        <v>1.0054946814960193</v>
      </c>
      <c r="DW13" s="573">
        <v>3.4273970948476227E-6</v>
      </c>
      <c r="DX13" s="573">
        <v>0</v>
      </c>
      <c r="DY13" s="573">
        <v>1.4240720224221667E-6</v>
      </c>
      <c r="DZ13" s="573">
        <v>1.1420477355032041E-6</v>
      </c>
      <c r="EA13" s="573">
        <v>2.5610996910896239E-6</v>
      </c>
      <c r="EB13" s="573">
        <v>1.3159660068324376E-6</v>
      </c>
      <c r="EC13" s="573">
        <v>1.2466726370391905E-6</v>
      </c>
      <c r="ED13" s="573">
        <v>1.2363531549331159E-6</v>
      </c>
      <c r="EE13" s="573">
        <v>1.1468735259450785E-6</v>
      </c>
      <c r="EF13" s="573">
        <v>0</v>
      </c>
      <c r="EG13" s="573">
        <v>8.6813911978609192E-7</v>
      </c>
      <c r="EH13" s="573">
        <v>0</v>
      </c>
      <c r="EI13" s="573">
        <v>2.9028059979980417E-7</v>
      </c>
      <c r="EJ13" s="573">
        <v>5.9925659535935012E-11</v>
      </c>
      <c r="EK13" s="573">
        <v>0</v>
      </c>
      <c r="EL13" s="573">
        <v>8.3620989831378743E-6</v>
      </c>
      <c r="EM13" s="573">
        <v>9.1045073811569722E-7</v>
      </c>
      <c r="EN13" s="573">
        <v>1.4006217371679221E-8</v>
      </c>
      <c r="EO13" s="573">
        <v>6.3342245517178063E-6</v>
      </c>
      <c r="EP13" s="573">
        <v>9.5685092993415905E-7</v>
      </c>
      <c r="EQ13" s="573">
        <v>1.7381896157386507E-6</v>
      </c>
      <c r="ER13" s="573">
        <v>2.0708019091816655E-6</v>
      </c>
      <c r="ES13" s="573">
        <v>1.3178811907179799E-6</v>
      </c>
      <c r="ET13" s="573">
        <v>3.7939138330620065E-6</v>
      </c>
      <c r="EU13" s="573">
        <v>1.950821065644139E-6</v>
      </c>
      <c r="EV13" s="573">
        <v>3.9662666636889837E-6</v>
      </c>
      <c r="EW13" s="573">
        <v>3.7566923190306018E-6</v>
      </c>
      <c r="EX13" s="573">
        <v>0</v>
      </c>
      <c r="EY13" s="573">
        <v>3.7613997091279865E-6</v>
      </c>
      <c r="EZ13" s="573">
        <v>2.7950997156092349E-6</v>
      </c>
      <c r="FA13" s="573">
        <v>1.2066615947433142E-6</v>
      </c>
      <c r="FB13" s="573">
        <v>1.0696072060856187E-6</v>
      </c>
      <c r="FC13" s="573">
        <v>1.2392756453553329E-6</v>
      </c>
      <c r="FD13" s="573">
        <v>2.1552321499419533E-6</v>
      </c>
      <c r="FE13" s="573">
        <v>1.7552967981960621E-6</v>
      </c>
      <c r="FF13" s="573">
        <v>1.9089234174211996E-6</v>
      </c>
      <c r="FG13" s="573">
        <v>1.4651512469827996E-6</v>
      </c>
      <c r="FH13" s="573">
        <v>7.8629207078007205E-7</v>
      </c>
      <c r="FI13" s="573">
        <v>7.9552522997762212E-7</v>
      </c>
      <c r="FJ13" s="573">
        <v>1.6312416548697055E-6</v>
      </c>
      <c r="FK13" s="573">
        <v>5.456164614194827E-7</v>
      </c>
      <c r="FL13" s="573">
        <v>7.0777556307895184E-7</v>
      </c>
      <c r="FM13" s="573">
        <v>2.4230149982185255E-6</v>
      </c>
      <c r="FN13" s="573">
        <v>1.5209056893415194E-6</v>
      </c>
      <c r="FO13" s="573">
        <v>1.1752357480207126E-6</v>
      </c>
      <c r="FP13" s="573">
        <v>0</v>
      </c>
      <c r="FQ13" s="573">
        <v>4.0174227931940972E-7</v>
      </c>
      <c r="FR13" s="573">
        <v>6.2352836688635711E-7</v>
      </c>
      <c r="FS13" s="573">
        <v>1.3532978790089108E-6</v>
      </c>
      <c r="FT13" s="573">
        <v>2.3350471196379687E-6</v>
      </c>
      <c r="FU13" s="573">
        <v>1.7983664738561295E-6</v>
      </c>
      <c r="FV13" s="573">
        <v>1.1550549327389223E-6</v>
      </c>
      <c r="FW13" s="573">
        <v>4.4611938691493593E-6</v>
      </c>
      <c r="FX13" s="573">
        <v>5.4160752319109104E-6</v>
      </c>
      <c r="FY13" s="573">
        <v>3.936335666368923E-6</v>
      </c>
      <c r="FZ13" s="573">
        <v>4.6230486298022399E-6</v>
      </c>
      <c r="GA13" s="573">
        <v>1.5315347641776872E-6</v>
      </c>
      <c r="GB13" s="573">
        <v>1.4004619885776086E-6</v>
      </c>
      <c r="GC13" s="573">
        <v>2.9754406855963222E-6</v>
      </c>
      <c r="GD13" s="573">
        <v>2.5406623111176515E-6</v>
      </c>
      <c r="GE13" s="573">
        <v>8.3484409532521975E-6</v>
      </c>
      <c r="GF13" s="573">
        <v>3.573945317904783E-6</v>
      </c>
      <c r="GG13" s="573">
        <v>3.3976549238625389E-6</v>
      </c>
      <c r="GH13" s="573">
        <v>2.8028030046147655E-6</v>
      </c>
      <c r="GI13" s="573">
        <v>3.7334347536965374E-7</v>
      </c>
      <c r="GJ13" s="573">
        <v>2.5622320644322998E-6</v>
      </c>
      <c r="GK13" s="573">
        <v>9.2728226480660876E-7</v>
      </c>
      <c r="GL13" s="573">
        <v>2.06929442001389E-6</v>
      </c>
      <c r="GM13" s="573">
        <v>4.8113937014651203E-6</v>
      </c>
      <c r="GN13" s="573">
        <v>2.7852918132585256E-6</v>
      </c>
      <c r="GO13" s="573">
        <v>2.4048058740229946E-6</v>
      </c>
      <c r="GP13" s="573">
        <v>1.4044938724501009E-6</v>
      </c>
      <c r="GQ13" s="573">
        <v>1.4497359122234951E-5</v>
      </c>
      <c r="GR13" s="573">
        <v>5.2194057204135028E-7</v>
      </c>
      <c r="GS13" s="573">
        <v>2.8872251043127645E-6</v>
      </c>
      <c r="GT13" s="573">
        <v>2.2569357859160933E-6</v>
      </c>
      <c r="GU13" s="573">
        <v>9.6701088203349157E-7</v>
      </c>
      <c r="GV13" s="573">
        <v>4.2266584758486727E-6</v>
      </c>
      <c r="GW13" s="573">
        <v>1.9889859459219243E-6</v>
      </c>
      <c r="GX13" s="573">
        <v>4.6098367546187792E-6</v>
      </c>
      <c r="GY13" s="573">
        <v>3.6915972544846591E-5</v>
      </c>
      <c r="GZ13" s="573">
        <v>8.6917951168292442E-7</v>
      </c>
      <c r="HA13" s="573">
        <v>4.4739356517055738E-5</v>
      </c>
      <c r="HB13" s="573">
        <v>5.9720144739946259E-6</v>
      </c>
      <c r="HC13" s="573">
        <v>9.4051323289990804E-5</v>
      </c>
      <c r="HD13" s="573">
        <v>1.9398645900412819E-4</v>
      </c>
      <c r="HE13" s="573">
        <v>4.7123943760672467E-6</v>
      </c>
      <c r="HF13" s="573">
        <v>1.7648375485121583E-6</v>
      </c>
      <c r="HG13" s="573">
        <v>1.4249354499392376E-6</v>
      </c>
      <c r="HH13" s="573">
        <v>2.1878421606896522E-6</v>
      </c>
      <c r="HI13" s="573">
        <v>2.3400682573281467E-6</v>
      </c>
      <c r="HJ13" s="573">
        <v>1.6709909936366803E-3</v>
      </c>
      <c r="HK13" s="573">
        <v>4.5034990863127488E-3</v>
      </c>
      <c r="HL13" s="573">
        <v>3.3176905502955762E-6</v>
      </c>
      <c r="HM13" s="573">
        <v>1.3734473363438876E-6</v>
      </c>
      <c r="HN13" s="573">
        <v>9.7588571207759848E-7</v>
      </c>
      <c r="HO13" s="573">
        <v>1.9721217370607328E-4</v>
      </c>
      <c r="HP13" s="573">
        <v>1.6223814358424293E-6</v>
      </c>
      <c r="HQ13" s="573">
        <v>2.9527544329424409E-4</v>
      </c>
      <c r="HR13" s="576">
        <v>1768</v>
      </c>
      <c r="HS13" s="582">
        <f>'生産者価格評価表（108部門）（山形県）'!DV12*100</f>
        <v>3689800</v>
      </c>
      <c r="HT13" s="71">
        <f t="shared" si="2"/>
        <v>4.791587619925199E-4</v>
      </c>
      <c r="HU13" s="74"/>
      <c r="HV13" s="150">
        <v>0.325238012879839</v>
      </c>
      <c r="HX13" s="153">
        <f>運賃!C14</f>
        <v>4.4324816596597649E-2</v>
      </c>
      <c r="HY13" s="621">
        <f>運賃!D14</f>
        <v>4.6190082260021684E-4</v>
      </c>
      <c r="HZ13" s="621">
        <f>運賃!E14</f>
        <v>3.6531443340347677E-2</v>
      </c>
      <c r="IA13" s="621">
        <f>運賃!F14</f>
        <v>1.3534537530111618E-4</v>
      </c>
      <c r="IB13" s="621">
        <f>運賃!G14</f>
        <v>2.3556445818537374E-4</v>
      </c>
      <c r="IC13" s="621">
        <f>運賃!H14</f>
        <v>1.6471651246323523E-5</v>
      </c>
      <c r="ID13" s="621">
        <f>運賃!I14</f>
        <v>2.3887863379758582E-3</v>
      </c>
      <c r="IE13" s="622">
        <f>運賃!J14</f>
        <v>4.5553046109410864E-3</v>
      </c>
    </row>
    <row r="14" spans="1:239">
      <c r="A14" s="6" t="s">
        <v>81</v>
      </c>
      <c r="B14" s="1" t="s">
        <v>215</v>
      </c>
      <c r="C14" s="403">
        <f>IFERROR(1-('生産者価格評価表（108部門）（山形県）'!DT13/'生産者価格評価表（108部門）（山形県）'!DP13*-1),0)</f>
        <v>1.8157245269714406E-2</v>
      </c>
      <c r="D14" s="403">
        <v>0.32255581216320245</v>
      </c>
      <c r="E14" s="72">
        <v>0.6774441878367975</v>
      </c>
      <c r="F14" s="72">
        <v>8.6220169361046956E-2</v>
      </c>
      <c r="G14" s="242">
        <f>'生産者価格評価表（108部門）（山形県）'!DI13</f>
        <v>1585</v>
      </c>
      <c r="H14" s="242">
        <f t="shared" si="0"/>
        <v>1585</v>
      </c>
      <c r="I14" s="243">
        <f t="shared" si="1"/>
        <v>9.3797361009768541E-4</v>
      </c>
      <c r="J14" s="75">
        <f>IFERROR('生産者価格評価表（108部門）（山形県）'!C13/'生産者価格評価表（108部門）（山形県）'!C$121,0)</f>
        <v>7.6854808457688687E-3</v>
      </c>
      <c r="K14" s="75">
        <f>IFERROR('生産者価格評価表（108部門）（山形県）'!D13/'生産者価格評価表（108部門）（山形県）'!D$121,0)</f>
        <v>0.29727655417819848</v>
      </c>
      <c r="L14" s="75">
        <f>IFERROR('生産者価格評価表（108部門）（山形県）'!E13/'生産者価格評価表（108部門）（山形県）'!E$121,0)</f>
        <v>2.9736413535195128E-2</v>
      </c>
      <c r="M14" s="75">
        <f>IFERROR('生産者価格評価表（108部門）（山形県）'!F13/'生産者価格評価表（108部門）（山形県）'!F$121,0)</f>
        <v>4.3025557180965497E-3</v>
      </c>
      <c r="N14" s="75">
        <f>IFERROR('生産者価格評価表（108部門）（山形県）'!G13/'生産者価格評価表（108部門）（山形県）'!G$121,0)</f>
        <v>2.2761760242792108E-2</v>
      </c>
      <c r="O14" s="75">
        <f>IFERROR('生産者価格評価表（108部門）（山形県）'!H13/'生産者価格評価表（108部門）（山形県）'!H$121,0)</f>
        <v>0</v>
      </c>
      <c r="P14" s="75">
        <f>IFERROR('生産者価格評価表（108部門）（山形県）'!I13/'生産者価格評価表（108部門）（山形県）'!I$121,0)</f>
        <v>0</v>
      </c>
      <c r="Q14" s="75">
        <f>IFERROR('生産者価格評価表（108部門）（山形県）'!J13/'生産者価格評価表（108部門）（山形県）'!J$121,0)</f>
        <v>-1.1762491766255764E-5</v>
      </c>
      <c r="R14" s="75">
        <f>IFERROR('生産者価格評価表（108部門）（山形県）'!K13/'生産者価格評価表（108部門）（山形県）'!K$121,0)</f>
        <v>0</v>
      </c>
      <c r="S14" s="75">
        <f>IFERROR('生産者価格評価表（108部門）（山形県）'!L13/'生産者価格評価表（108部門）（山形県）'!L$121,0)</f>
        <v>1.3086989992301771E-2</v>
      </c>
      <c r="T14" s="75">
        <f>IFERROR('生産者価格評価表（108部門）（山形県）'!M13/'生産者価格評価表（108部門）（山形県）'!M$121,0)</f>
        <v>0</v>
      </c>
      <c r="U14" s="75">
        <f>IFERROR('生産者価格評価表（108部門）（山形県）'!N13/'生産者価格評価表（108部門）（山形県）'!N$121,0)</f>
        <v>0</v>
      </c>
      <c r="V14" s="75">
        <f>IFERROR('生産者価格評価表（108部門）（山形県）'!O13/'生産者価格評価表（108部門）（山形県）'!O$121,0)</f>
        <v>0</v>
      </c>
      <c r="W14" s="75">
        <f>IFERROR('生産者価格評価表（108部門）（山形県）'!P13/'生産者価格評価表（108部門）（山形県）'!P$121,0)</f>
        <v>0</v>
      </c>
      <c r="X14" s="75">
        <f>IFERROR('生産者価格評価表（108部門）（山形県）'!Q13/'生産者価格評価表（108部門）（山形県）'!Q$121,0)</f>
        <v>0</v>
      </c>
      <c r="Y14" s="75">
        <f>IFERROR('生産者価格評価表（108部門）（山形県）'!R13/'生産者価格評価表（108部門）（山形県）'!R$121,0)</f>
        <v>0</v>
      </c>
      <c r="Z14" s="75">
        <f>IFERROR('生産者価格評価表（108部門）（山形県）'!S13/'生産者価格評価表（108部門）（山形県）'!S$121,0)</f>
        <v>0</v>
      </c>
      <c r="AA14" s="75">
        <f>IFERROR('生産者価格評価表（108部門）（山形県）'!T13/'生産者価格評価表（108部門）（山形県）'!T$121,0)</f>
        <v>0</v>
      </c>
      <c r="AB14" s="75">
        <f>IFERROR('生産者価格評価表（108部門）（山形県）'!U13/'生産者価格評価表（108部門）（山形県）'!U$121,0)</f>
        <v>0</v>
      </c>
      <c r="AC14" s="75">
        <f>IFERROR('生産者価格評価表（108部門）（山形県）'!V13/'生産者価格評価表（108部門）（山形県）'!V$121,0)</f>
        <v>0</v>
      </c>
      <c r="AD14" s="75">
        <f>IFERROR('生産者価格評価表（108部門）（山形県）'!W13/'生産者価格評価表（108部門）（山形県）'!W$121,0)</f>
        <v>0</v>
      </c>
      <c r="AE14" s="75">
        <f>IFERROR('生産者価格評価表（108部門）（山形県）'!X13/'生産者価格評価表（108部門）（山形県）'!X$121,0)</f>
        <v>0</v>
      </c>
      <c r="AF14" s="75">
        <f>IFERROR('生産者価格評価表（108部門）（山形県）'!Y13/'生産者価格評価表（108部門）（山形県）'!Y$121,0)</f>
        <v>0</v>
      </c>
      <c r="AG14" s="75">
        <f>IFERROR('生産者価格評価表（108部門）（山形県）'!Z13/'生産者価格評価表（108部門）（山形県）'!Z$121,0)</f>
        <v>0</v>
      </c>
      <c r="AH14" s="75">
        <f>IFERROR('生産者価格評価表（108部門）（山形県）'!AA13/'生産者価格評価表（108部門）（山形県）'!AA$121,0)</f>
        <v>0</v>
      </c>
      <c r="AI14" s="75">
        <f>IFERROR('生産者価格評価表（108部門）（山形県）'!AB13/'生産者価格評価表（108部門）（山形県）'!AB$121,0)</f>
        <v>0</v>
      </c>
      <c r="AJ14" s="75">
        <f>IFERROR('生産者価格評価表（108部門）（山形県）'!AC13/'生産者価格評価表（108部門）（山形県）'!AC$121,0)</f>
        <v>0</v>
      </c>
      <c r="AK14" s="75">
        <f>IFERROR('生産者価格評価表（108部門）（山形県）'!AD13/'生産者価格評価表（108部門）（山形県）'!AD$121,0)</f>
        <v>0</v>
      </c>
      <c r="AL14" s="75">
        <f>IFERROR('生産者価格評価表（108部門）（山形県）'!AE13/'生産者価格評価表（108部門）（山形県）'!AE$121,0)</f>
        <v>0</v>
      </c>
      <c r="AM14" s="75">
        <f>IFERROR('生産者価格評価表（108部門）（山形県）'!AF13/'生産者価格評価表（108部門）（山形県）'!AF$121,0)</f>
        <v>0</v>
      </c>
      <c r="AN14" s="75">
        <f>IFERROR('生産者価格評価表（108部門）（山形県）'!AG13/'生産者価格評価表（108部門）（山形県）'!AG$121,0)</f>
        <v>0</v>
      </c>
      <c r="AO14" s="75">
        <f>IFERROR('生産者価格評価表（108部門）（山形県）'!AH13/'生産者価格評価表（108部門）（山形県）'!AH$121,0)</f>
        <v>0</v>
      </c>
      <c r="AP14" s="75">
        <f>IFERROR('生産者価格評価表（108部門）（山形県）'!AI13/'生産者価格評価表（108部門）（山形県）'!AI$121,0)</f>
        <v>0</v>
      </c>
      <c r="AQ14" s="75">
        <f>IFERROR('生産者価格評価表（108部門）（山形県）'!AJ13/'生産者価格評価表（108部門）（山形県）'!AJ$121,0)</f>
        <v>0</v>
      </c>
      <c r="AR14" s="75">
        <f>IFERROR('生産者価格評価表（108部門）（山形県）'!AK13/'生産者価格評価表（108部門）（山形県）'!AK$121,0)</f>
        <v>0</v>
      </c>
      <c r="AS14" s="75">
        <f>IFERROR('生産者価格評価表（108部門）（山形県）'!AL13/'生産者価格評価表（108部門）（山形県）'!AL$121,0)</f>
        <v>0</v>
      </c>
      <c r="AT14" s="75">
        <f>IFERROR('生産者価格評価表（108部門）（山形県）'!AM13/'生産者価格評価表（108部門）（山形県）'!AM$121,0)</f>
        <v>0</v>
      </c>
      <c r="AU14" s="75">
        <f>IFERROR('生産者価格評価表（108部門）（山形県）'!AN13/'生産者価格評価表（108部門）（山形県）'!AN$121,0)</f>
        <v>0</v>
      </c>
      <c r="AV14" s="75">
        <f>IFERROR('生産者価格評価表（108部門）（山形県）'!AO13/'生産者価格評価表（108部門）（山形県）'!AO$121,0)</f>
        <v>0</v>
      </c>
      <c r="AW14" s="75">
        <f>IFERROR('生産者価格評価表（108部門）（山形県）'!AP13/'生産者価格評価表（108部門）（山形県）'!AP$121,0)</f>
        <v>0</v>
      </c>
      <c r="AX14" s="75">
        <f>IFERROR('生産者価格評価表（108部門）（山形県）'!AQ13/'生産者価格評価表（108部門）（山形県）'!AQ$121,0)</f>
        <v>0</v>
      </c>
      <c r="AY14" s="75">
        <f>IFERROR('生産者価格評価表（108部門）（山形県）'!AR13/'生産者価格評価表（108部門）（山形県）'!AR$121,0)</f>
        <v>0</v>
      </c>
      <c r="AZ14" s="75">
        <f>IFERROR('生産者価格評価表（108部門）（山形県）'!AS13/'生産者価格評価表（108部門）（山形県）'!AS$121,0)</f>
        <v>0</v>
      </c>
      <c r="BA14" s="75">
        <f>IFERROR('生産者価格評価表（108部門）（山形県）'!AT13/'生産者価格評価表（108部門）（山形県）'!AT$121,0)</f>
        <v>0</v>
      </c>
      <c r="BB14" s="75">
        <f>IFERROR('生産者価格評価表（108部門）（山形県）'!AU13/'生産者価格評価表（108部門）（山形県）'!AU$121,0)</f>
        <v>0</v>
      </c>
      <c r="BC14" s="75">
        <f>IFERROR('生産者価格評価表（108部門）（山形県）'!AV13/'生産者価格評価表（108部門）（山形県）'!AV$121,0)</f>
        <v>0</v>
      </c>
      <c r="BD14" s="75">
        <f>IFERROR('生産者価格評価表（108部門）（山形県）'!AW13/'生産者価格評価表（108部門）（山形県）'!AW$121,0)</f>
        <v>0</v>
      </c>
      <c r="BE14" s="75">
        <f>IFERROR('生産者価格評価表（108部門）（山形県）'!AX13/'生産者価格評価表（108部門）（山形県）'!AX$121,0)</f>
        <v>0</v>
      </c>
      <c r="BF14" s="75">
        <f>IFERROR('生産者価格評価表（108部門）（山形県）'!AY13/'生産者価格評価表（108部門）（山形県）'!AY$121,0)</f>
        <v>0</v>
      </c>
      <c r="BG14" s="75">
        <f>IFERROR('生産者価格評価表（108部門）（山形県）'!AZ13/'生産者価格評価表（108部門）（山形県）'!AZ$121,0)</f>
        <v>0</v>
      </c>
      <c r="BH14" s="75">
        <f>IFERROR('生産者価格評価表（108部門）（山形県）'!BA13/'生産者価格評価表（108部門）（山形県）'!BA$121,0)</f>
        <v>0</v>
      </c>
      <c r="BI14" s="75">
        <f>IFERROR('生産者価格評価表（108部門）（山形県）'!BB13/'生産者価格評価表（108部門）（山形県）'!BB$121,0)</f>
        <v>0</v>
      </c>
      <c r="BJ14" s="75">
        <f>IFERROR('生産者価格評価表（108部門）（山形県）'!BC13/'生産者価格評価表（108部門）（山形県）'!BC$121,0)</f>
        <v>0</v>
      </c>
      <c r="BK14" s="75">
        <f>IFERROR('生産者価格評価表（108部門）（山形県）'!BD13/'生産者価格評価表（108部門）（山形県）'!BD$121,0)</f>
        <v>0</v>
      </c>
      <c r="BL14" s="75">
        <f>IFERROR('生産者価格評価表（108部門）（山形県）'!BE13/'生産者価格評価表（108部門）（山形県）'!BE$121,0)</f>
        <v>0</v>
      </c>
      <c r="BM14" s="75">
        <f>IFERROR('生産者価格評価表（108部門）（山形県）'!BF13/'生産者価格評価表（108部門）（山形県）'!BF$121,0)</f>
        <v>0</v>
      </c>
      <c r="BN14" s="75">
        <f>IFERROR('生産者価格評価表（108部門）（山形県）'!BG13/'生産者価格評価表（108部門）（山形県）'!BG$121,0)</f>
        <v>0</v>
      </c>
      <c r="BO14" s="75">
        <f>IFERROR('生産者価格評価表（108部門）（山形県）'!BH13/'生産者価格評価表（108部門）（山形県）'!BH$121,0)</f>
        <v>0</v>
      </c>
      <c r="BP14" s="75">
        <f>IFERROR('生産者価格評価表（108部門）（山形県）'!BI13/'生産者価格評価表（108部門）（山形県）'!BI$121,0)</f>
        <v>0</v>
      </c>
      <c r="BQ14" s="75">
        <f>IFERROR('生産者価格評価表（108部門）（山形県）'!BJ13/'生産者価格評価表（108部門）（山形県）'!BJ$121,0)</f>
        <v>0</v>
      </c>
      <c r="BR14" s="75">
        <f>IFERROR('生産者価格評価表（108部門）（山形県）'!BK13/'生産者価格評価表（108部門）（山形県）'!BK$121,0)</f>
        <v>0</v>
      </c>
      <c r="BS14" s="75">
        <f>IFERROR('生産者価格評価表（108部門）（山形県）'!BL13/'生産者価格評価表（108部門）（山形県）'!BL$121,0)</f>
        <v>0</v>
      </c>
      <c r="BT14" s="75">
        <f>IFERROR('生産者価格評価表（108部門）（山形県）'!BM13/'生産者価格評価表（108部門）（山形県）'!BM$121,0)</f>
        <v>0</v>
      </c>
      <c r="BU14" s="75">
        <f>IFERROR('生産者価格評価表（108部門）（山形県）'!BN13/'生産者価格評価表（108部門）（山形県）'!BN$121,0)</f>
        <v>2.1123162776074826E-4</v>
      </c>
      <c r="BV14" s="75">
        <f>IFERROR('生産者価格評価表（108部門）（山形県）'!BO13/'生産者価格評価表（108部門）（山形県）'!BO$121,0)</f>
        <v>0</v>
      </c>
      <c r="BW14" s="75">
        <f>IFERROR('生産者価格評価表（108部門）（山形県）'!BP13/'生産者価格評価表（108部門）（山形県）'!BP$121,0)</f>
        <v>0</v>
      </c>
      <c r="BX14" s="75">
        <f>IFERROR('生産者価格評価表（108部門）（山形県）'!BQ13/'生産者価格評価表（108部門）（山形県）'!BQ$121,0)</f>
        <v>0</v>
      </c>
      <c r="BY14" s="75">
        <f>IFERROR('生産者価格評価表（108部門）（山形県）'!BR13/'生産者価格評価表（108部門）（山形県）'!BR$121,0)</f>
        <v>0</v>
      </c>
      <c r="BZ14" s="75">
        <f>IFERROR('生産者価格評価表（108部門）（山形県）'!BS13/'生産者価格評価表（108部門）（山形県）'!BS$121,0)</f>
        <v>0</v>
      </c>
      <c r="CA14" s="75">
        <f>IFERROR('生産者価格評価表（108部門）（山形県）'!BT13/'生産者価格評価表（108部門）（山形県）'!BT$121,0)</f>
        <v>4.9089632760457316E-5</v>
      </c>
      <c r="CB14" s="75">
        <f>IFERROR('生産者価格評価表（108部門）（山形県）'!BU13/'生産者価格評価表（108部門）（山形県）'!BU$121,0)</f>
        <v>0</v>
      </c>
      <c r="CC14" s="75">
        <f>IFERROR('生産者価格評価表（108部門）（山形県）'!BV13/'生産者価格評価表（108部門）（山形県）'!BV$121,0)</f>
        <v>0</v>
      </c>
      <c r="CD14" s="75">
        <f>IFERROR('生産者価格評価表（108部門）（山形県）'!BW13/'生産者価格評価表（108部門）（山形県）'!BW$121,0)</f>
        <v>0</v>
      </c>
      <c r="CE14" s="75">
        <f>IFERROR('生産者価格評価表（108部門）（山形県）'!BX13/'生産者価格評価表（108部門）（山形県）'!BX$121,0)</f>
        <v>0</v>
      </c>
      <c r="CF14" s="75">
        <f>IFERROR('生産者価格評価表（108部門）（山形県）'!BY13/'生産者価格評価表（108部門）（山形県）'!BY$121,0)</f>
        <v>0</v>
      </c>
      <c r="CG14" s="75">
        <f>IFERROR('生産者価格評価表（108部門）（山形県）'!BZ13/'生産者価格評価表（108部門）（山形県）'!BZ$121,0)</f>
        <v>0</v>
      </c>
      <c r="CH14" s="75">
        <f>IFERROR('生産者価格評価表（108部門）（山形県）'!CA13/'生産者価格評価表（108部門）（山形県）'!CA$121,0)</f>
        <v>0</v>
      </c>
      <c r="CI14" s="75">
        <f>IFERROR('生産者価格評価表（108部門）（山形県）'!CB13/'生産者価格評価表（108部門）（山形県）'!CB$121,0)</f>
        <v>0</v>
      </c>
      <c r="CJ14" s="75">
        <f>IFERROR('生産者価格評価表（108部門）（山形県）'!CC13/'生産者価格評価表（108部門）（山形県）'!CC$121,0)</f>
        <v>0</v>
      </c>
      <c r="CK14" s="75">
        <f>IFERROR('生産者価格評価表（108部門）（山形県）'!CD13/'生産者価格評価表（108部門）（山形県）'!CD$121,0)</f>
        <v>0</v>
      </c>
      <c r="CL14" s="75">
        <f>IFERROR('生産者価格評価表（108部門）（山形県）'!CE13/'生産者価格評価表（108部門）（山形県）'!CE$121,0)</f>
        <v>0</v>
      </c>
      <c r="CM14" s="75">
        <f>IFERROR('生産者価格評価表（108部門）（山形県）'!CF13/'生産者価格評価表（108部門）（山形県）'!CF$121,0)</f>
        <v>0</v>
      </c>
      <c r="CN14" s="75">
        <f>IFERROR('生産者価格評価表（108部門）（山形県）'!CG13/'生産者価格評価表（108部門）（山形県）'!CG$121,0)</f>
        <v>0</v>
      </c>
      <c r="CO14" s="75">
        <f>IFERROR('生産者価格評価表（108部門）（山形県）'!CH13/'生産者価格評価表（108部門）（山形県）'!CH$121,0)</f>
        <v>0</v>
      </c>
      <c r="CP14" s="75">
        <f>IFERROR('生産者価格評価表（108部門）（山形県）'!CI13/'生産者価格評価表（108部門）（山形県）'!CI$121,0)</f>
        <v>0</v>
      </c>
      <c r="CQ14" s="75">
        <f>IFERROR('生産者価格評価表（108部門）（山形県）'!CJ13/'生産者価格評価表（108部門）（山形県）'!CJ$121,0)</f>
        <v>0</v>
      </c>
      <c r="CR14" s="75">
        <f>IFERROR('生産者価格評価表（108部門）（山形県）'!CK13/'生産者価格評価表（108部門）（山形県）'!CK$121,0)</f>
        <v>0</v>
      </c>
      <c r="CS14" s="75">
        <f>IFERROR('生産者価格評価表（108部門）（山形県）'!CL13/'生産者価格評価表（108部門）（山形県）'!CL$121,0)</f>
        <v>0</v>
      </c>
      <c r="CT14" s="75">
        <f>IFERROR('生産者価格評価表（108部門）（山形県）'!CM13/'生産者価格評価表（108部門）（山形県）'!CM$121,0)</f>
        <v>0</v>
      </c>
      <c r="CU14" s="75">
        <f>IFERROR('生産者価格評価表（108部門）（山形県）'!CN13/'生産者価格評価表（108部門）（山形県）'!CN$121,0)</f>
        <v>3.9310129813796497E-4</v>
      </c>
      <c r="CV14" s="75">
        <f>IFERROR('生産者価格評価表（108部門）（山形県）'!CO13/'生産者価格評価表（108部門）（山形県）'!CO$121,0)</f>
        <v>1.3576086693010739E-3</v>
      </c>
      <c r="CW14" s="75">
        <f>IFERROR('生産者価格評価表（108部門）（山形県）'!CP13/'生産者価格評価表（108部門）（山形県）'!CP$121,0)</f>
        <v>5.0187953887307967E-5</v>
      </c>
      <c r="CX14" s="75">
        <f>IFERROR('生産者価格評価表（108部門）（山形県）'!CQ13/'生産者価格評価表（108部門）（山形県）'!CQ$121,0)</f>
        <v>0</v>
      </c>
      <c r="CY14" s="75">
        <f>IFERROR('生産者価格評価表（108部門）（山形県）'!CR13/'生産者価格評価表（108部門）（山形県）'!CR$121,0)</f>
        <v>5.3996652207563133E-5</v>
      </c>
      <c r="CZ14" s="75">
        <f>IFERROR('生産者価格評価表（108部門）（山形県）'!CS13/'生産者価格評価表（108部門）（山形県）'!CS$121,0)</f>
        <v>2.3749208359721342E-5</v>
      </c>
      <c r="DA14" s="75">
        <f>IFERROR('生産者価格評価表（108部門）（山形県）'!CT13/'生産者価格評価表（108部門）（山形県）'!CT$121,0)</f>
        <v>0</v>
      </c>
      <c r="DB14" s="75">
        <f>IFERROR('生産者価格評価表（108部門）（山形県）'!CU13/'生産者価格評価表（108部門）（山形県）'!CU$121,0)</f>
        <v>0</v>
      </c>
      <c r="DC14" s="75">
        <f>IFERROR('生産者価格評価表（108部門）（山形県）'!CV13/'生産者価格評価表（108部門）（山形県）'!CV$121,0)</f>
        <v>0</v>
      </c>
      <c r="DD14" s="75">
        <f>IFERROR('生産者価格評価表（108部門）（山形県）'!CW13/'生産者価格評価表（108部門）（山形県）'!CW$121,0)</f>
        <v>0</v>
      </c>
      <c r="DE14" s="75">
        <f>IFERROR('生産者価格評価表（108部門）（山形県）'!CX13/'生産者価格評価表（108部門）（山形県）'!CX$121,0)</f>
        <v>0</v>
      </c>
      <c r="DF14" s="75">
        <f>IFERROR('生産者価格評価表（108部門）（山形県）'!CY13/'生産者価格評価表（108部門）（山形県）'!CY$121,0)</f>
        <v>0</v>
      </c>
      <c r="DG14" s="75">
        <f>IFERROR('生産者価格評価表（108部門）（山形県）'!CZ13/'生産者価格評価表（108部門）（山形県）'!CZ$121,0)</f>
        <v>0</v>
      </c>
      <c r="DH14" s="75">
        <f>IFERROR('生産者価格評価表（108部門）（山形県）'!DA13/'生産者価格評価表（108部門）（山形県）'!DA$121,0)</f>
        <v>0</v>
      </c>
      <c r="DI14" s="75">
        <f>IFERROR('生産者価格評価表（108部門）（山形県）'!DB13/'生産者価格評価表（108部門）（山形県）'!DB$121,0)</f>
        <v>7.2603390019826311E-4</v>
      </c>
      <c r="DJ14" s="75">
        <f>IFERROR('生産者価格評価表（108部門）（山形県）'!DC13/'生産者価格評価表（108部門）（山形県）'!DC$121,0)</f>
        <v>6.9524913093858632E-3</v>
      </c>
      <c r="DK14" s="75">
        <f>IFERROR('生産者価格評価表（108部門）（山形県）'!DD13/'生産者価格評価表（108部門）（山形県）'!DD$121,0)</f>
        <v>0</v>
      </c>
      <c r="DL14" s="75">
        <f>IFERROR('生産者価格評価表（108部門）（山形県）'!DE13/'生産者価格評価表（108部門）（山形県）'!DE$121,0)</f>
        <v>0</v>
      </c>
      <c r="DM14" s="72">
        <f>IFERROR('生産者価格評価表（108部門）（山形県）'!DF13/'生産者価格評価表（108部門）（山形県）'!DF$121,0)</f>
        <v>0</v>
      </c>
      <c r="DN14" s="573">
        <v>1.9051159090077767E-4</v>
      </c>
      <c r="DO14" s="573">
        <v>5.6730492383327592E-3</v>
      </c>
      <c r="DP14" s="573">
        <v>6.0652246079407094E-4</v>
      </c>
      <c r="DQ14" s="573">
        <v>9.5819588139439384E-5</v>
      </c>
      <c r="DR14" s="573">
        <v>4.1760619066163681E-4</v>
      </c>
      <c r="DS14" s="573">
        <v>2.2504588075736729E-8</v>
      </c>
      <c r="DT14" s="573">
        <v>4.253258887938256E-8</v>
      </c>
      <c r="DU14" s="573">
        <v>2.3644226496689089E-4</v>
      </c>
      <c r="DV14" s="573">
        <v>1.2152933487195828E-5</v>
      </c>
      <c r="DW14" s="573">
        <v>1.0002810988917126</v>
      </c>
      <c r="DX14" s="573">
        <v>0</v>
      </c>
      <c r="DY14" s="573">
        <v>3.9221287626787589E-6</v>
      </c>
      <c r="DZ14" s="573">
        <v>2.225505784933536E-7</v>
      </c>
      <c r="EA14" s="573">
        <v>1.0541498697089617E-5</v>
      </c>
      <c r="EB14" s="573">
        <v>4.5394850651596021E-7</v>
      </c>
      <c r="EC14" s="573">
        <v>4.3267498190248765E-7</v>
      </c>
      <c r="ED14" s="573">
        <v>7.6993371310170656E-8</v>
      </c>
      <c r="EE14" s="573">
        <v>4.1467400286954353E-8</v>
      </c>
      <c r="EF14" s="573">
        <v>0</v>
      </c>
      <c r="EG14" s="573">
        <v>4.7001334414283304E-8</v>
      </c>
      <c r="EH14" s="573">
        <v>0</v>
      </c>
      <c r="EI14" s="573">
        <v>5.1719050008322824E-8</v>
      </c>
      <c r="EJ14" s="573">
        <v>1.0676904293494719E-11</v>
      </c>
      <c r="EK14" s="573">
        <v>0</v>
      </c>
      <c r="EL14" s="573">
        <v>1.1666611876467877E-6</v>
      </c>
      <c r="EM14" s="573">
        <v>6.5647112173904751E-7</v>
      </c>
      <c r="EN14" s="573">
        <v>7.9428378838471161E-11</v>
      </c>
      <c r="EO14" s="573">
        <v>2.0782408395499768E-8</v>
      </c>
      <c r="EP14" s="573">
        <v>4.4488176867190231E-8</v>
      </c>
      <c r="EQ14" s="573">
        <v>1.4874603161111663E-6</v>
      </c>
      <c r="ER14" s="573">
        <v>2.2476125539717581E-5</v>
      </c>
      <c r="ES14" s="573">
        <v>4.316804378061678E-8</v>
      </c>
      <c r="ET14" s="573">
        <v>3.1530828636837868E-8</v>
      </c>
      <c r="EU14" s="573">
        <v>1.4308284318489223E-7</v>
      </c>
      <c r="EV14" s="573">
        <v>8.6979620411757062E-8</v>
      </c>
      <c r="EW14" s="573">
        <v>1.9667645216021606E-8</v>
      </c>
      <c r="EX14" s="573">
        <v>0</v>
      </c>
      <c r="EY14" s="573">
        <v>2.1995889300726139E-8</v>
      </c>
      <c r="EZ14" s="573">
        <v>2.1675856812052021E-8</v>
      </c>
      <c r="FA14" s="573">
        <v>7.5650594105199037E-9</v>
      </c>
      <c r="FB14" s="573">
        <v>1.9788778094100885E-8</v>
      </c>
      <c r="FC14" s="573">
        <v>2.9904151250668918E-8</v>
      </c>
      <c r="FD14" s="573">
        <v>2.1828932991947508E-8</v>
      </c>
      <c r="FE14" s="573">
        <v>2.2881094201148734E-8</v>
      </c>
      <c r="FF14" s="573">
        <v>2.9108618298111343E-8</v>
      </c>
      <c r="FG14" s="573">
        <v>5.4880675556662978E-8</v>
      </c>
      <c r="FH14" s="573">
        <v>3.5920364296797536E-8</v>
      </c>
      <c r="FI14" s="573">
        <v>5.3120348792307711E-8</v>
      </c>
      <c r="FJ14" s="573">
        <v>4.4568057138478135E-8</v>
      </c>
      <c r="FK14" s="573">
        <v>4.8441608184185884E-8</v>
      </c>
      <c r="FL14" s="573">
        <v>3.9589039929024797E-8</v>
      </c>
      <c r="FM14" s="573">
        <v>3.8834701292255329E-8</v>
      </c>
      <c r="FN14" s="573">
        <v>3.821372381020661E-8</v>
      </c>
      <c r="FO14" s="573">
        <v>4.0019445492092528E-8</v>
      </c>
      <c r="FP14" s="573">
        <v>0</v>
      </c>
      <c r="FQ14" s="573">
        <v>9.5243754166411488E-9</v>
      </c>
      <c r="FR14" s="573">
        <v>3.8023594953994541E-8</v>
      </c>
      <c r="FS14" s="573">
        <v>3.2068762720066948E-8</v>
      </c>
      <c r="FT14" s="573">
        <v>2.869965685854234E-8</v>
      </c>
      <c r="FU14" s="573">
        <v>7.7734178361483994E-7</v>
      </c>
      <c r="FV14" s="573">
        <v>1.2848141522211438E-8</v>
      </c>
      <c r="FW14" s="573">
        <v>2.5948456885544276E-7</v>
      </c>
      <c r="FX14" s="573">
        <v>8.3274594454282106E-8</v>
      </c>
      <c r="FY14" s="573">
        <v>4.1040112989580012E-6</v>
      </c>
      <c r="FZ14" s="573">
        <v>2.3732471868126195E-7</v>
      </c>
      <c r="GA14" s="573">
        <v>2.434769285063672E-8</v>
      </c>
      <c r="GB14" s="573">
        <v>4.3631704037832781E-8</v>
      </c>
      <c r="GC14" s="573">
        <v>3.185253119827475E-8</v>
      </c>
      <c r="GD14" s="573">
        <v>2.0823078925099695E-8</v>
      </c>
      <c r="GE14" s="573">
        <v>9.2835916368206901E-7</v>
      </c>
      <c r="GF14" s="573">
        <v>1.625033082129685E-8</v>
      </c>
      <c r="GG14" s="573">
        <v>8.1724460807413777E-9</v>
      </c>
      <c r="GH14" s="573">
        <v>9.800544311850191E-9</v>
      </c>
      <c r="GI14" s="573">
        <v>4.2604161748483262E-9</v>
      </c>
      <c r="GJ14" s="573">
        <v>6.2495803488324135E-8</v>
      </c>
      <c r="GK14" s="573">
        <v>1.2571255018142588E-8</v>
      </c>
      <c r="GL14" s="573">
        <v>7.1891917735438722E-8</v>
      </c>
      <c r="GM14" s="573">
        <v>1.3088444486479214E-8</v>
      </c>
      <c r="GN14" s="573">
        <v>1.1139870760908145E-8</v>
      </c>
      <c r="GO14" s="573">
        <v>1.0392344376278464E-8</v>
      </c>
      <c r="GP14" s="573">
        <v>1.8771268710776897E-8</v>
      </c>
      <c r="GQ14" s="573">
        <v>5.8821692128773397E-8</v>
      </c>
      <c r="GR14" s="573">
        <v>9.3784546681799143E-9</v>
      </c>
      <c r="GS14" s="573">
        <v>7.6443873243245663E-8</v>
      </c>
      <c r="GT14" s="573">
        <v>5.2033692763189921E-7</v>
      </c>
      <c r="GU14" s="573">
        <v>5.1733571736865629E-8</v>
      </c>
      <c r="GV14" s="573">
        <v>8.0794936304844811E-8</v>
      </c>
      <c r="GW14" s="573">
        <v>2.5336132807544786E-7</v>
      </c>
      <c r="GX14" s="573">
        <v>5.9786832704358205E-8</v>
      </c>
      <c r="GY14" s="573">
        <v>8.0288677792100976E-6</v>
      </c>
      <c r="GZ14" s="573">
        <v>2.6494685747972628E-5</v>
      </c>
      <c r="HA14" s="573">
        <v>1.4468311194536643E-6</v>
      </c>
      <c r="HB14" s="573">
        <v>2.8875139708165985E-8</v>
      </c>
      <c r="HC14" s="573">
        <v>2.6570899808965552E-6</v>
      </c>
      <c r="HD14" s="573">
        <v>3.7149199963833242E-6</v>
      </c>
      <c r="HE14" s="573">
        <v>4.1113514759467969E-7</v>
      </c>
      <c r="HF14" s="573">
        <v>4.0677704473261395E-8</v>
      </c>
      <c r="HG14" s="573">
        <v>3.3623049030569193E-7</v>
      </c>
      <c r="HH14" s="573">
        <v>4.0799786921321104E-8</v>
      </c>
      <c r="HI14" s="573">
        <v>1.9483440863476846E-8</v>
      </c>
      <c r="HJ14" s="573">
        <v>1.1474314497680704E-5</v>
      </c>
      <c r="HK14" s="573">
        <v>1.951744380152157E-5</v>
      </c>
      <c r="HL14" s="573">
        <v>6.4772641714992675E-8</v>
      </c>
      <c r="HM14" s="573">
        <v>1.3584051820554404E-5</v>
      </c>
      <c r="HN14" s="573">
        <v>1.2690732475444577E-4</v>
      </c>
      <c r="HO14" s="573">
        <v>2.3012180730533075E-6</v>
      </c>
      <c r="HP14" s="573">
        <v>1.7016484914824773E-7</v>
      </c>
      <c r="HQ14" s="573">
        <v>4.6633178008359562E-8</v>
      </c>
      <c r="HR14" s="576">
        <v>17</v>
      </c>
      <c r="HS14" s="582">
        <f>'生産者価格評価表（108部門）（山形県）'!DV13*100</f>
        <v>129900</v>
      </c>
      <c r="HT14" s="71">
        <f t="shared" si="2"/>
        <v>1.3086989992301771E-4</v>
      </c>
      <c r="HU14" s="74"/>
      <c r="HV14" s="150">
        <v>0.28295379411945476</v>
      </c>
      <c r="HX14" s="153">
        <f>運賃!C15</f>
        <v>9.2788723895232655E-2</v>
      </c>
      <c r="HY14" s="621">
        <f>運賃!D15</f>
        <v>1.9034386681144225E-4</v>
      </c>
      <c r="HZ14" s="621">
        <f>運賃!E15</f>
        <v>6.8519322137438707E-2</v>
      </c>
      <c r="IA14" s="621">
        <f>運賃!F15</f>
        <v>4.4322928986092981E-3</v>
      </c>
      <c r="IB14" s="621">
        <f>運賃!G15</f>
        <v>3.4470492044483101E-3</v>
      </c>
      <c r="IC14" s="621">
        <f>運賃!H15</f>
        <v>0</v>
      </c>
      <c r="ID14" s="621">
        <f>運賃!I15</f>
        <v>4.0679948521482592E-3</v>
      </c>
      <c r="IE14" s="622">
        <f>運賃!J15</f>
        <v>1.2131720935776639E-2</v>
      </c>
    </row>
    <row r="15" spans="1:239">
      <c r="A15" s="6" t="s">
        <v>82</v>
      </c>
      <c r="B15" s="1" t="s">
        <v>10</v>
      </c>
      <c r="C15" s="403">
        <f>IFERROR(1-('生産者価格評価表（108部門）（山形県）'!DT14/'生産者価格評価表（108部門）（山形県）'!DP14*-1),0)</f>
        <v>0</v>
      </c>
      <c r="D15" s="403">
        <v>0</v>
      </c>
      <c r="E15" s="72">
        <v>0</v>
      </c>
      <c r="F15" s="72">
        <v>0</v>
      </c>
      <c r="G15" s="242">
        <f>'生産者価格評価表（108部門）（山形県）'!DI14</f>
        <v>22416</v>
      </c>
      <c r="H15" s="242">
        <f t="shared" si="0"/>
        <v>22416</v>
      </c>
      <c r="I15" s="243">
        <f t="shared" si="1"/>
        <v>1.3265373150756918E-2</v>
      </c>
      <c r="J15" s="75">
        <f>IFERROR('生産者価格評価表（108部門）（山形県）'!C14/'生産者価格評価表（108部門）（山形県）'!C$121,0)</f>
        <v>0</v>
      </c>
      <c r="K15" s="75">
        <f>IFERROR('生産者価格評価表（108部門）（山形県）'!D14/'生産者価格評価表（108部門）（山形県）'!D$121,0)</f>
        <v>0</v>
      </c>
      <c r="L15" s="75">
        <f>IFERROR('生産者価格評価表（108部門）（山形県）'!E14/'生産者価格評価表（108部門）（山形県）'!E$121,0)</f>
        <v>0</v>
      </c>
      <c r="M15" s="75">
        <f>IFERROR('生産者価格評価表（108部門）（山形県）'!F14/'生産者価格評価表（108部門）（山形県）'!F$121,0)</f>
        <v>0</v>
      </c>
      <c r="N15" s="75">
        <f>IFERROR('生産者価格評価表（108部門）（山形県）'!G14/'生産者価格評価表（108部門）（山形県）'!G$121,0)</f>
        <v>0</v>
      </c>
      <c r="O15" s="75">
        <f>IFERROR('生産者価格評価表（108部門）（山形県）'!H14/'生産者価格評価表（108部門）（山形県）'!H$121,0)</f>
        <v>0</v>
      </c>
      <c r="P15" s="75">
        <f>IFERROR('生産者価格評価表（108部門）（山形県）'!I14/'生産者価格評価表（108部門）（山形県）'!I$121,0)</f>
        <v>0</v>
      </c>
      <c r="Q15" s="75">
        <f>IFERROR('生産者価格評価表（108部門）（山形県）'!J14/'生産者価格評価表（108部門）（山形県）'!J$121,0)</f>
        <v>0</v>
      </c>
      <c r="R15" s="75">
        <f>IFERROR('生産者価格評価表（108部門）（山形県）'!K14/'生産者価格評価表（108部門）（山形県）'!K$121,0)</f>
        <v>0</v>
      </c>
      <c r="S15" s="75">
        <f>IFERROR('生産者価格評価表（108部門）（山形県）'!L14/'生産者価格評価表（108部門）（山形県）'!L$121,0)</f>
        <v>0</v>
      </c>
      <c r="T15" s="75">
        <f>IFERROR('生産者価格評価表（108部門）（山形県）'!M14/'生産者価格評価表（108部門）（山形県）'!M$121,0)</f>
        <v>0</v>
      </c>
      <c r="U15" s="75">
        <f>IFERROR('生産者価格評価表（108部門）（山形県）'!N14/'生産者価格評価表（108部門）（山形県）'!N$121,0)</f>
        <v>0</v>
      </c>
      <c r="V15" s="75">
        <f>IFERROR('生産者価格評価表（108部門）（山形県）'!O14/'生産者価格評価表（108部門）（山形県）'!O$121,0)</f>
        <v>0</v>
      </c>
      <c r="W15" s="75">
        <f>IFERROR('生産者価格評価表（108部門）（山形県）'!P14/'生産者価格評価表（108部門）（山形県）'!P$121,0)</f>
        <v>0</v>
      </c>
      <c r="X15" s="75">
        <f>IFERROR('生産者価格評価表（108部門）（山形県）'!Q14/'生産者価格評価表（108部門）（山形県）'!Q$121,0)</f>
        <v>0</v>
      </c>
      <c r="Y15" s="75">
        <f>IFERROR('生産者価格評価表（108部門）（山形県）'!R14/'生産者価格評価表（108部門）（山形県）'!R$121,0)</f>
        <v>0</v>
      </c>
      <c r="Z15" s="75">
        <f>IFERROR('生産者価格評価表（108部門）（山形県）'!S14/'生産者価格評価表（108部門）（山形県）'!S$121,0)</f>
        <v>0</v>
      </c>
      <c r="AA15" s="75">
        <f>IFERROR('生産者価格評価表（108部門）（山形県）'!T14/'生産者価格評価表（108部門）（山形県）'!T$121,0)</f>
        <v>0</v>
      </c>
      <c r="AB15" s="75">
        <f>IFERROR('生産者価格評価表（108部門）（山形県）'!U14/'生産者価格評価表（108部門）（山形県）'!U$121,0)</f>
        <v>0</v>
      </c>
      <c r="AC15" s="75">
        <f>IFERROR('生産者価格評価表（108部門）（山形県）'!V14/'生産者価格評価表（108部門）（山形県）'!V$121,0)</f>
        <v>0</v>
      </c>
      <c r="AD15" s="75">
        <f>IFERROR('生産者価格評価表（108部門）（山形県）'!W14/'生産者価格評価表（108部門）（山形県）'!W$121,0)</f>
        <v>0</v>
      </c>
      <c r="AE15" s="75">
        <f>IFERROR('生産者価格評価表（108部門）（山形県）'!X14/'生産者価格評価表（108部門）（山形県）'!X$121,0)</f>
        <v>0</v>
      </c>
      <c r="AF15" s="75">
        <f>IFERROR('生産者価格評価表（108部門）（山形県）'!Y14/'生産者価格評価表（108部門）（山形県）'!Y$121,0)</f>
        <v>0</v>
      </c>
      <c r="AG15" s="75">
        <f>IFERROR('生産者価格評価表（108部門）（山形県）'!Z14/'生産者価格評価表（108部門）（山形県）'!Z$121,0)</f>
        <v>0</v>
      </c>
      <c r="AH15" s="75">
        <f>IFERROR('生産者価格評価表（108部門）（山形県）'!AA14/'生産者価格評価表（108部門）（山形県）'!AA$121,0)</f>
        <v>0</v>
      </c>
      <c r="AI15" s="75">
        <f>IFERROR('生産者価格評価表（108部門）（山形県）'!AB14/'生産者価格評価表（108部門）（山形県）'!AB$121,0)</f>
        <v>0</v>
      </c>
      <c r="AJ15" s="75">
        <f>IFERROR('生産者価格評価表（108部門）（山形県）'!AC14/'生産者価格評価表（108部門）（山形県）'!AC$121,0)</f>
        <v>0</v>
      </c>
      <c r="AK15" s="75">
        <f>IFERROR('生産者価格評価表（108部門）（山形県）'!AD14/'生産者価格評価表（108部門）（山形県）'!AD$121,0)</f>
        <v>0</v>
      </c>
      <c r="AL15" s="75">
        <f>IFERROR('生産者価格評価表（108部門）（山形県）'!AE14/'生産者価格評価表（108部門）（山形県）'!AE$121,0)</f>
        <v>0</v>
      </c>
      <c r="AM15" s="75">
        <f>IFERROR('生産者価格評価表（108部門）（山形県）'!AF14/'生産者価格評価表（108部門）（山形県）'!AF$121,0)</f>
        <v>0</v>
      </c>
      <c r="AN15" s="75">
        <f>IFERROR('生産者価格評価表（108部門）（山形県）'!AG14/'生産者価格評価表（108部門）（山形県）'!AG$121,0)</f>
        <v>0</v>
      </c>
      <c r="AO15" s="75">
        <f>IFERROR('生産者価格評価表（108部門）（山形県）'!AH14/'生産者価格評価表（108部門）（山形県）'!AH$121,0)</f>
        <v>0</v>
      </c>
      <c r="AP15" s="75">
        <f>IFERROR('生産者価格評価表（108部門）（山形県）'!AI14/'生産者価格評価表（108部門）（山形県）'!AI$121,0)</f>
        <v>0</v>
      </c>
      <c r="AQ15" s="75">
        <f>IFERROR('生産者価格評価表（108部門）（山形県）'!AJ14/'生産者価格評価表（108部門）（山形県）'!AJ$121,0)</f>
        <v>0</v>
      </c>
      <c r="AR15" s="75">
        <f>IFERROR('生産者価格評価表（108部門）（山形県）'!AK14/'生産者価格評価表（108部門）（山形県）'!AK$121,0)</f>
        <v>0</v>
      </c>
      <c r="AS15" s="75">
        <f>IFERROR('生産者価格評価表（108部門）（山形県）'!AL14/'生産者価格評価表（108部門）（山形県）'!AL$121,0)</f>
        <v>0</v>
      </c>
      <c r="AT15" s="75">
        <f>IFERROR('生産者価格評価表（108部門）（山形県）'!AM14/'生産者価格評価表（108部門）（山形県）'!AM$121,0)</f>
        <v>0</v>
      </c>
      <c r="AU15" s="75">
        <f>IFERROR('生産者価格評価表（108部門）（山形県）'!AN14/'生産者価格評価表（108部門）（山形県）'!AN$121,0)</f>
        <v>0</v>
      </c>
      <c r="AV15" s="75">
        <f>IFERROR('生産者価格評価表（108部門）（山形県）'!AO14/'生産者価格評価表（108部門）（山形県）'!AO$121,0)</f>
        <v>0</v>
      </c>
      <c r="AW15" s="75">
        <f>IFERROR('生産者価格評価表（108部門）（山形県）'!AP14/'生産者価格評価表（108部門）（山形県）'!AP$121,0)</f>
        <v>0</v>
      </c>
      <c r="AX15" s="75">
        <f>IFERROR('生産者価格評価表（108部門）（山形県）'!AQ14/'生産者価格評価表（108部門）（山形県）'!AQ$121,0)</f>
        <v>0</v>
      </c>
      <c r="AY15" s="75">
        <f>IFERROR('生産者価格評価表（108部門）（山形県）'!AR14/'生産者価格評価表（108部門）（山形県）'!AR$121,0)</f>
        <v>0</v>
      </c>
      <c r="AZ15" s="75">
        <f>IFERROR('生産者価格評価表（108部門）（山形県）'!AS14/'生産者価格評価表（108部門）（山形県）'!AS$121,0)</f>
        <v>0</v>
      </c>
      <c r="BA15" s="75">
        <f>IFERROR('生産者価格評価表（108部門）（山形県）'!AT14/'生産者価格評価表（108部門）（山形県）'!AT$121,0)</f>
        <v>0</v>
      </c>
      <c r="BB15" s="75">
        <f>IFERROR('生産者価格評価表（108部門）（山形県）'!AU14/'生産者価格評価表（108部門）（山形県）'!AU$121,0)</f>
        <v>0</v>
      </c>
      <c r="BC15" s="75">
        <f>IFERROR('生産者価格評価表（108部門）（山形県）'!AV14/'生産者価格評価表（108部門）（山形県）'!AV$121,0)</f>
        <v>0</v>
      </c>
      <c r="BD15" s="75">
        <f>IFERROR('生産者価格評価表（108部門）（山形県）'!AW14/'生産者価格評価表（108部門）（山形県）'!AW$121,0)</f>
        <v>0</v>
      </c>
      <c r="BE15" s="75">
        <f>IFERROR('生産者価格評価表（108部門）（山形県）'!AX14/'生産者価格評価表（108部門）（山形県）'!AX$121,0)</f>
        <v>0</v>
      </c>
      <c r="BF15" s="75">
        <f>IFERROR('生産者価格評価表（108部門）（山形県）'!AY14/'生産者価格評価表（108部門）（山形県）'!AY$121,0)</f>
        <v>0</v>
      </c>
      <c r="BG15" s="75">
        <f>IFERROR('生産者価格評価表（108部門）（山形県）'!AZ14/'生産者価格評価表（108部門）（山形県）'!AZ$121,0)</f>
        <v>0</v>
      </c>
      <c r="BH15" s="75">
        <f>IFERROR('生産者価格評価表（108部門）（山形県）'!BA14/'生産者価格評価表（108部門）（山形県）'!BA$121,0)</f>
        <v>0</v>
      </c>
      <c r="BI15" s="75">
        <f>IFERROR('生産者価格評価表（108部門）（山形県）'!BB14/'生産者価格評価表（108部門）（山形県）'!BB$121,0)</f>
        <v>0</v>
      </c>
      <c r="BJ15" s="75">
        <f>IFERROR('生産者価格評価表（108部門）（山形県）'!BC14/'生産者価格評価表（108部門）（山形県）'!BC$121,0)</f>
        <v>0</v>
      </c>
      <c r="BK15" s="75">
        <f>IFERROR('生産者価格評価表（108部門）（山形県）'!BD14/'生産者価格評価表（108部門）（山形県）'!BD$121,0)</f>
        <v>0</v>
      </c>
      <c r="BL15" s="75">
        <f>IFERROR('生産者価格評価表（108部門）（山形県）'!BE14/'生産者価格評価表（108部門）（山形県）'!BE$121,0)</f>
        <v>0</v>
      </c>
      <c r="BM15" s="75">
        <f>IFERROR('生産者価格評価表（108部門）（山形県）'!BF14/'生産者価格評価表（108部門）（山形県）'!BF$121,0)</f>
        <v>0</v>
      </c>
      <c r="BN15" s="75">
        <f>IFERROR('生産者価格評価表（108部門）（山形県）'!BG14/'生産者価格評価表（108部門）（山形県）'!BG$121,0)</f>
        <v>0</v>
      </c>
      <c r="BO15" s="75">
        <f>IFERROR('生産者価格評価表（108部門）（山形県）'!BH14/'生産者価格評価表（108部門）（山形県）'!BH$121,0)</f>
        <v>0</v>
      </c>
      <c r="BP15" s="75">
        <f>IFERROR('生産者価格評価表（108部門）（山形県）'!BI14/'生産者価格評価表（108部門）（山形県）'!BI$121,0)</f>
        <v>0</v>
      </c>
      <c r="BQ15" s="75">
        <f>IFERROR('生産者価格評価表（108部門）（山形県）'!BJ14/'生産者価格評価表（108部門）（山形県）'!BJ$121,0)</f>
        <v>0</v>
      </c>
      <c r="BR15" s="75">
        <f>IFERROR('生産者価格評価表（108部門）（山形県）'!BK14/'生産者価格評価表（108部門）（山形県）'!BK$121,0)</f>
        <v>0</v>
      </c>
      <c r="BS15" s="75">
        <f>IFERROR('生産者価格評価表（108部門）（山形県）'!BL14/'生産者価格評価表（108部門）（山形県）'!BL$121,0)</f>
        <v>0</v>
      </c>
      <c r="BT15" s="75">
        <f>IFERROR('生産者価格評価表（108部門）（山形県）'!BM14/'生産者価格評価表（108部門）（山形県）'!BM$121,0)</f>
        <v>0</v>
      </c>
      <c r="BU15" s="75">
        <f>IFERROR('生産者価格評価表（108部門）（山形県）'!BN14/'生産者価格評価表（108部門）（山形県）'!BN$121,0)</f>
        <v>0</v>
      </c>
      <c r="BV15" s="75">
        <f>IFERROR('生産者価格評価表（108部門）（山形県）'!BO14/'生産者価格評価表（108部門）（山形県）'!BO$121,0)</f>
        <v>0</v>
      </c>
      <c r="BW15" s="75">
        <f>IFERROR('生産者価格評価表（108部門）（山形県）'!BP14/'生産者価格評価表（108部門）（山形県）'!BP$121,0)</f>
        <v>0</v>
      </c>
      <c r="BX15" s="75">
        <f>IFERROR('生産者価格評価表（108部門）（山形県）'!BQ14/'生産者価格評価表（108部門）（山形県）'!BQ$121,0)</f>
        <v>0</v>
      </c>
      <c r="BY15" s="75">
        <f>IFERROR('生産者価格評価表（108部門）（山形県）'!BR14/'生産者価格評価表（108部門）（山形県）'!BR$121,0)</f>
        <v>0</v>
      </c>
      <c r="BZ15" s="75">
        <f>IFERROR('生産者価格評価表（108部門）（山形県）'!BS14/'生産者価格評価表（108部門）（山形県）'!BS$121,0)</f>
        <v>0</v>
      </c>
      <c r="CA15" s="75">
        <f>IFERROR('生産者価格評価表（108部門）（山形県）'!BT14/'生産者価格評価表（108部門）（山形県）'!BT$121,0)</f>
        <v>0</v>
      </c>
      <c r="CB15" s="75">
        <f>IFERROR('生産者価格評価表（108部門）（山形県）'!BU14/'生産者価格評価表（108部門）（山形県）'!BU$121,0)</f>
        <v>0</v>
      </c>
      <c r="CC15" s="75">
        <f>IFERROR('生産者価格評価表（108部門）（山形県）'!BV14/'生産者価格評価表（108部門）（山形県）'!BV$121,0)</f>
        <v>0</v>
      </c>
      <c r="CD15" s="75">
        <f>IFERROR('生産者価格評価表（108部門）（山形県）'!BW14/'生産者価格評価表（108部門）（山形県）'!BW$121,0)</f>
        <v>0</v>
      </c>
      <c r="CE15" s="75">
        <f>IFERROR('生産者価格評価表（108部門）（山形県）'!BX14/'生産者価格評価表（108部門）（山形県）'!BX$121,0)</f>
        <v>0</v>
      </c>
      <c r="CF15" s="75">
        <f>IFERROR('生産者価格評価表（108部門）（山形県）'!BY14/'生産者価格評価表（108部門）（山形県）'!BY$121,0)</f>
        <v>0</v>
      </c>
      <c r="CG15" s="75">
        <f>IFERROR('生産者価格評価表（108部門）（山形県）'!BZ14/'生産者価格評価表（108部門）（山形県）'!BZ$121,0)</f>
        <v>0</v>
      </c>
      <c r="CH15" s="75">
        <f>IFERROR('生産者価格評価表（108部門）（山形県）'!CA14/'生産者価格評価表（108部門）（山形県）'!CA$121,0)</f>
        <v>0</v>
      </c>
      <c r="CI15" s="75">
        <f>IFERROR('生産者価格評価表（108部門）（山形県）'!CB14/'生産者価格評価表（108部門）（山形県）'!CB$121,0)</f>
        <v>0</v>
      </c>
      <c r="CJ15" s="75">
        <f>IFERROR('生産者価格評価表（108部門）（山形県）'!CC14/'生産者価格評価表（108部門）（山形県）'!CC$121,0)</f>
        <v>0</v>
      </c>
      <c r="CK15" s="75">
        <f>IFERROR('生産者価格評価表（108部門）（山形県）'!CD14/'生産者価格評価表（108部門）（山形県）'!CD$121,0)</f>
        <v>0</v>
      </c>
      <c r="CL15" s="75">
        <f>IFERROR('生産者価格評価表（108部門）（山形県）'!CE14/'生産者価格評価表（108部門）（山形県）'!CE$121,0)</f>
        <v>0</v>
      </c>
      <c r="CM15" s="75">
        <f>IFERROR('生産者価格評価表（108部門）（山形県）'!CF14/'生産者価格評価表（108部門）（山形県）'!CF$121,0)</f>
        <v>0</v>
      </c>
      <c r="CN15" s="75">
        <f>IFERROR('生産者価格評価表（108部門）（山形県）'!CG14/'生産者価格評価表（108部門）（山形県）'!CG$121,0)</f>
        <v>0</v>
      </c>
      <c r="CO15" s="75">
        <f>IFERROR('生産者価格評価表（108部門）（山形県）'!CH14/'生産者価格評価表（108部門）（山形県）'!CH$121,0)</f>
        <v>0</v>
      </c>
      <c r="CP15" s="75">
        <f>IFERROR('生産者価格評価表（108部門）（山形県）'!CI14/'生産者価格評価表（108部門）（山形県）'!CI$121,0)</f>
        <v>0</v>
      </c>
      <c r="CQ15" s="75">
        <f>IFERROR('生産者価格評価表（108部門）（山形県）'!CJ14/'生産者価格評価表（108部門）（山形県）'!CJ$121,0)</f>
        <v>0</v>
      </c>
      <c r="CR15" s="75">
        <f>IFERROR('生産者価格評価表（108部門）（山形県）'!CK14/'生産者価格評価表（108部門）（山形県）'!CK$121,0)</f>
        <v>0</v>
      </c>
      <c r="CS15" s="75">
        <f>IFERROR('生産者価格評価表（108部門）（山形県）'!CL14/'生産者価格評価表（108部門）（山形県）'!CL$121,0)</f>
        <v>0</v>
      </c>
      <c r="CT15" s="75">
        <f>IFERROR('生産者価格評価表（108部門）（山形県）'!CM14/'生産者価格評価表（108部門）（山形県）'!CM$121,0)</f>
        <v>0</v>
      </c>
      <c r="CU15" s="75">
        <f>IFERROR('生産者価格評価表（108部門）（山形県）'!CN14/'生産者価格評価表（108部門）（山形県）'!CN$121,0)</f>
        <v>0</v>
      </c>
      <c r="CV15" s="75">
        <f>IFERROR('生産者価格評価表（108部門）（山形県）'!CO14/'生産者価格評価表（108部門）（山形県）'!CO$121,0)</f>
        <v>0</v>
      </c>
      <c r="CW15" s="75">
        <f>IFERROR('生産者価格評価表（108部門）（山形県）'!CP14/'生産者価格評価表（108部門）（山形県）'!CP$121,0)</f>
        <v>0</v>
      </c>
      <c r="CX15" s="75">
        <f>IFERROR('生産者価格評価表（108部門）（山形県）'!CQ14/'生産者価格評価表（108部門）（山形県）'!CQ$121,0)</f>
        <v>0</v>
      </c>
      <c r="CY15" s="75">
        <f>IFERROR('生産者価格評価表（108部門）（山形県）'!CR14/'生産者価格評価表（108部門）（山形県）'!CR$121,0)</f>
        <v>0</v>
      </c>
      <c r="CZ15" s="75">
        <f>IFERROR('生産者価格評価表（108部門）（山形県）'!CS14/'生産者価格評価表（108部門）（山形県）'!CS$121,0)</f>
        <v>0</v>
      </c>
      <c r="DA15" s="75">
        <f>IFERROR('生産者価格評価表（108部門）（山形県）'!CT14/'生産者価格評価表（108部門）（山形県）'!CT$121,0)</f>
        <v>0</v>
      </c>
      <c r="DB15" s="75">
        <f>IFERROR('生産者価格評価表（108部門）（山形県）'!CU14/'生産者価格評価表（108部門）（山形県）'!CU$121,0)</f>
        <v>0</v>
      </c>
      <c r="DC15" s="75">
        <f>IFERROR('生産者価格評価表（108部門）（山形県）'!CV14/'生産者価格評価表（108部門）（山形県）'!CV$121,0)</f>
        <v>0</v>
      </c>
      <c r="DD15" s="75">
        <f>IFERROR('生産者価格評価表（108部門）（山形県）'!CW14/'生産者価格評価表（108部門）（山形県）'!CW$121,0)</f>
        <v>0</v>
      </c>
      <c r="DE15" s="75">
        <f>IFERROR('生産者価格評価表（108部門）（山形県）'!CX14/'生産者価格評価表（108部門）（山形県）'!CX$121,0)</f>
        <v>0</v>
      </c>
      <c r="DF15" s="75">
        <f>IFERROR('生産者価格評価表（108部門）（山形県）'!CY14/'生産者価格評価表（108部門）（山形県）'!CY$121,0)</f>
        <v>0</v>
      </c>
      <c r="DG15" s="75">
        <f>IFERROR('生産者価格評価表（108部門）（山形県）'!CZ14/'生産者価格評価表（108部門）（山形県）'!CZ$121,0)</f>
        <v>0</v>
      </c>
      <c r="DH15" s="75">
        <f>IFERROR('生産者価格評価表（108部門）（山形県）'!DA14/'生産者価格評価表（108部門）（山形県）'!DA$121,0)</f>
        <v>0</v>
      </c>
      <c r="DI15" s="75">
        <f>IFERROR('生産者価格評価表（108部門）（山形県）'!DB14/'生産者価格評価表（108部門）（山形県）'!DB$121,0)</f>
        <v>0</v>
      </c>
      <c r="DJ15" s="75">
        <f>IFERROR('生産者価格評価表（108部門）（山形県）'!DC14/'生産者価格評価表（108部門）（山形県）'!DC$121,0)</f>
        <v>0</v>
      </c>
      <c r="DK15" s="75">
        <f>IFERROR('生産者価格評価表（108部門）（山形県）'!DD14/'生産者価格評価表（108部門）（山形県）'!DD$121,0)</f>
        <v>0</v>
      </c>
      <c r="DL15" s="75">
        <f>IFERROR('生産者価格評価表（108部門）（山形県）'!DE14/'生産者価格評価表（108部門）（山形県）'!DE$121,0)</f>
        <v>0</v>
      </c>
      <c r="DM15" s="72">
        <f>IFERROR('生産者価格評価表（108部門）（山形県）'!DF14/'生産者価格評価表（108部門）（山形県）'!DF$121,0)</f>
        <v>0</v>
      </c>
      <c r="DN15" s="573">
        <v>0</v>
      </c>
      <c r="DO15" s="573">
        <v>0</v>
      </c>
      <c r="DP15" s="573">
        <v>0</v>
      </c>
      <c r="DQ15" s="573">
        <v>0</v>
      </c>
      <c r="DR15" s="573">
        <v>0</v>
      </c>
      <c r="DS15" s="573">
        <v>0</v>
      </c>
      <c r="DT15" s="573">
        <v>0</v>
      </c>
      <c r="DU15" s="573">
        <v>0</v>
      </c>
      <c r="DV15" s="573">
        <v>0</v>
      </c>
      <c r="DW15" s="573">
        <v>0</v>
      </c>
      <c r="DX15" s="573">
        <v>1</v>
      </c>
      <c r="DY15" s="573">
        <v>0</v>
      </c>
      <c r="DZ15" s="573">
        <v>0</v>
      </c>
      <c r="EA15" s="573">
        <v>0</v>
      </c>
      <c r="EB15" s="573">
        <v>0</v>
      </c>
      <c r="EC15" s="573">
        <v>0</v>
      </c>
      <c r="ED15" s="573">
        <v>0</v>
      </c>
      <c r="EE15" s="573">
        <v>0</v>
      </c>
      <c r="EF15" s="573">
        <v>0</v>
      </c>
      <c r="EG15" s="573">
        <v>0</v>
      </c>
      <c r="EH15" s="573">
        <v>0</v>
      </c>
      <c r="EI15" s="573">
        <v>0</v>
      </c>
      <c r="EJ15" s="573">
        <v>0</v>
      </c>
      <c r="EK15" s="573">
        <v>0</v>
      </c>
      <c r="EL15" s="573">
        <v>0</v>
      </c>
      <c r="EM15" s="573">
        <v>0</v>
      </c>
      <c r="EN15" s="573">
        <v>0</v>
      </c>
      <c r="EO15" s="573">
        <v>0</v>
      </c>
      <c r="EP15" s="573">
        <v>0</v>
      </c>
      <c r="EQ15" s="573">
        <v>0</v>
      </c>
      <c r="ER15" s="573">
        <v>0</v>
      </c>
      <c r="ES15" s="573">
        <v>0</v>
      </c>
      <c r="ET15" s="573">
        <v>0</v>
      </c>
      <c r="EU15" s="573">
        <v>0</v>
      </c>
      <c r="EV15" s="573">
        <v>0</v>
      </c>
      <c r="EW15" s="573">
        <v>0</v>
      </c>
      <c r="EX15" s="573">
        <v>0</v>
      </c>
      <c r="EY15" s="573">
        <v>0</v>
      </c>
      <c r="EZ15" s="573">
        <v>0</v>
      </c>
      <c r="FA15" s="573">
        <v>0</v>
      </c>
      <c r="FB15" s="573">
        <v>0</v>
      </c>
      <c r="FC15" s="573">
        <v>0</v>
      </c>
      <c r="FD15" s="573">
        <v>0</v>
      </c>
      <c r="FE15" s="573">
        <v>0</v>
      </c>
      <c r="FF15" s="573">
        <v>0</v>
      </c>
      <c r="FG15" s="573">
        <v>0</v>
      </c>
      <c r="FH15" s="573">
        <v>0</v>
      </c>
      <c r="FI15" s="573">
        <v>0</v>
      </c>
      <c r="FJ15" s="573">
        <v>0</v>
      </c>
      <c r="FK15" s="573">
        <v>0</v>
      </c>
      <c r="FL15" s="573">
        <v>0</v>
      </c>
      <c r="FM15" s="573">
        <v>0</v>
      </c>
      <c r="FN15" s="573">
        <v>0</v>
      </c>
      <c r="FO15" s="573">
        <v>0</v>
      </c>
      <c r="FP15" s="573">
        <v>0</v>
      </c>
      <c r="FQ15" s="573">
        <v>0</v>
      </c>
      <c r="FR15" s="573">
        <v>0</v>
      </c>
      <c r="FS15" s="573">
        <v>0</v>
      </c>
      <c r="FT15" s="573">
        <v>0</v>
      </c>
      <c r="FU15" s="573">
        <v>0</v>
      </c>
      <c r="FV15" s="573">
        <v>0</v>
      </c>
      <c r="FW15" s="573">
        <v>0</v>
      </c>
      <c r="FX15" s="573">
        <v>0</v>
      </c>
      <c r="FY15" s="573">
        <v>0</v>
      </c>
      <c r="FZ15" s="573">
        <v>0</v>
      </c>
      <c r="GA15" s="573">
        <v>0</v>
      </c>
      <c r="GB15" s="573">
        <v>0</v>
      </c>
      <c r="GC15" s="573">
        <v>0</v>
      </c>
      <c r="GD15" s="573">
        <v>0</v>
      </c>
      <c r="GE15" s="573">
        <v>0</v>
      </c>
      <c r="GF15" s="573">
        <v>0</v>
      </c>
      <c r="GG15" s="573">
        <v>0</v>
      </c>
      <c r="GH15" s="573">
        <v>0</v>
      </c>
      <c r="GI15" s="573">
        <v>0</v>
      </c>
      <c r="GJ15" s="573">
        <v>0</v>
      </c>
      <c r="GK15" s="573">
        <v>0</v>
      </c>
      <c r="GL15" s="573">
        <v>0</v>
      </c>
      <c r="GM15" s="573">
        <v>0</v>
      </c>
      <c r="GN15" s="573">
        <v>0</v>
      </c>
      <c r="GO15" s="573">
        <v>0</v>
      </c>
      <c r="GP15" s="573">
        <v>0</v>
      </c>
      <c r="GQ15" s="573">
        <v>0</v>
      </c>
      <c r="GR15" s="573">
        <v>0</v>
      </c>
      <c r="GS15" s="573">
        <v>0</v>
      </c>
      <c r="GT15" s="573">
        <v>0</v>
      </c>
      <c r="GU15" s="573">
        <v>0</v>
      </c>
      <c r="GV15" s="573">
        <v>0</v>
      </c>
      <c r="GW15" s="573">
        <v>0</v>
      </c>
      <c r="GX15" s="573">
        <v>0</v>
      </c>
      <c r="GY15" s="573">
        <v>0</v>
      </c>
      <c r="GZ15" s="573">
        <v>0</v>
      </c>
      <c r="HA15" s="573">
        <v>0</v>
      </c>
      <c r="HB15" s="573">
        <v>0</v>
      </c>
      <c r="HC15" s="573">
        <v>0</v>
      </c>
      <c r="HD15" s="573">
        <v>0</v>
      </c>
      <c r="HE15" s="573">
        <v>0</v>
      </c>
      <c r="HF15" s="573">
        <v>0</v>
      </c>
      <c r="HG15" s="573">
        <v>0</v>
      </c>
      <c r="HH15" s="573">
        <v>0</v>
      </c>
      <c r="HI15" s="573">
        <v>0</v>
      </c>
      <c r="HJ15" s="573">
        <v>0</v>
      </c>
      <c r="HK15" s="573">
        <v>0</v>
      </c>
      <c r="HL15" s="573">
        <v>0</v>
      </c>
      <c r="HM15" s="573">
        <v>0</v>
      </c>
      <c r="HN15" s="573">
        <v>0</v>
      </c>
      <c r="HO15" s="573">
        <v>0</v>
      </c>
      <c r="HP15" s="573">
        <v>0</v>
      </c>
      <c r="HQ15" s="573">
        <v>0</v>
      </c>
      <c r="HR15" s="576">
        <v>0</v>
      </c>
      <c r="HS15" s="582">
        <f>'生産者価格評価表（108部門）（山形県）'!DV14*100</f>
        <v>0</v>
      </c>
      <c r="HT15" s="71">
        <f t="shared" si="2"/>
        <v>0</v>
      </c>
      <c r="HU15" s="74"/>
      <c r="HV15" s="150">
        <v>0.18205095044727282</v>
      </c>
      <c r="HX15" s="153">
        <f>運賃!C16</f>
        <v>1.4156965854943571E-2</v>
      </c>
      <c r="HY15" s="621">
        <f>運賃!D16</f>
        <v>2.8685892110925476E-4</v>
      </c>
      <c r="HZ15" s="621">
        <f>運賃!E16</f>
        <v>9.6384597492709598E-3</v>
      </c>
      <c r="IA15" s="621">
        <f>運賃!F16</f>
        <v>1.2669602348992085E-4</v>
      </c>
      <c r="IB15" s="621">
        <f>運賃!G16</f>
        <v>1.4151706774723235E-4</v>
      </c>
      <c r="IC15" s="621">
        <f>運賃!H16</f>
        <v>1.5538191560084634E-5</v>
      </c>
      <c r="ID15" s="621">
        <f>運賃!I16</f>
        <v>8.0583451921608154E-4</v>
      </c>
      <c r="IE15" s="622">
        <f>運賃!J16</f>
        <v>3.142061382550037E-3</v>
      </c>
    </row>
    <row r="16" spans="1:239">
      <c r="A16" s="6" t="s">
        <v>216</v>
      </c>
      <c r="B16" s="1" t="s">
        <v>11</v>
      </c>
      <c r="C16" s="403">
        <f>IFERROR(1-('生産者価格評価表（108部門）（山形県）'!DT15/'生産者価格評価表（108部門）（山形県）'!DP15*-1),0)</f>
        <v>0.12746911738377986</v>
      </c>
      <c r="D16" s="403">
        <v>0.62797517227896971</v>
      </c>
      <c r="E16" s="72">
        <v>0.37202482772103024</v>
      </c>
      <c r="F16" s="72">
        <v>0.16929768828503006</v>
      </c>
      <c r="G16" s="242">
        <f>'生産者価格評価表（108部門）（山形県）'!DI15</f>
        <v>606</v>
      </c>
      <c r="H16" s="242">
        <f t="shared" si="0"/>
        <v>606</v>
      </c>
      <c r="I16" s="243">
        <f t="shared" si="1"/>
        <v>3.586195632297775E-4</v>
      </c>
      <c r="J16" s="75">
        <f>IFERROR('生産者価格評価表（108部門）（山形県）'!C15/'生産者価格評価表（108部門）（山形県）'!C$121,0)</f>
        <v>1.1436727449060817E-4</v>
      </c>
      <c r="K16" s="75">
        <f>IFERROR('生産者価格評価表（108部門）（山形県）'!D15/'生産者価格評価表（108部門）（山形県）'!D$121,0)</f>
        <v>0</v>
      </c>
      <c r="L16" s="75">
        <f>IFERROR('生産者価格評価表（108部門）（山形県）'!E15/'生産者価格評価表（108部門）（山形県）'!E$121,0)</f>
        <v>6.0317268834067196E-5</v>
      </c>
      <c r="M16" s="75">
        <f>IFERROR('生産者価格評価表（108部門）（山形県）'!F15/'生産者価格評価表（108部門）（山形県）'!F$121,0)</f>
        <v>1.1186644867051028E-3</v>
      </c>
      <c r="N16" s="75">
        <f>IFERROR('生産者価格評価表（108部門）（山形県）'!G15/'生産者価格評価表（108部門）（山形県）'!G$121,0)</f>
        <v>1.6312594840667678E-2</v>
      </c>
      <c r="O16" s="75">
        <f>IFERROR('生産者価格評価表（108部門）（山形県）'!H15/'生産者価格評価表（108部門）（山形県）'!H$121,0)</f>
        <v>0</v>
      </c>
      <c r="P16" s="75">
        <f>IFERROR('生産者価格評価表（108部門）（山形県）'!I15/'生産者価格評価表（108部門）（山形県）'!I$121,0)</f>
        <v>0</v>
      </c>
      <c r="Q16" s="75">
        <f>IFERROR('生産者価格評価表（108部門）（山形県）'!J15/'生産者価格評価表（108部門）（山形県）'!J$121,0)</f>
        <v>2.9406229415639409E-6</v>
      </c>
      <c r="R16" s="75">
        <f>IFERROR('生産者価格評価表（108部門）（山形県）'!K15/'生産者価格評価表（108部門）（山形県）'!K$121,0)</f>
        <v>0</v>
      </c>
      <c r="S16" s="75">
        <f>IFERROR('生産者価格評価表（108部門）（山形県）'!L15/'生産者価格評価表（108部門）（山形県）'!L$121,0)</f>
        <v>0</v>
      </c>
      <c r="T16" s="75">
        <f>IFERROR('生産者価格評価表（108部門）（山形県）'!M15/'生産者価格評価表（108部門）（山形県）'!M$121,0)</f>
        <v>0</v>
      </c>
      <c r="U16" s="75">
        <f>IFERROR('生産者価格評価表（108部門）（山形県）'!N15/'生産者価格評価表（108部門）（山形県）'!N$121,0)</f>
        <v>0.17022628415033478</v>
      </c>
      <c r="V16" s="75">
        <f>IFERROR('生産者価格評価表（108部門）（山形県）'!O15/'生産者価格評価表（108部門）（山形県）'!O$121,0)</f>
        <v>0.1516722562382696</v>
      </c>
      <c r="W16" s="75">
        <f>IFERROR('生産者価格評価表（108部門）（山形県）'!P15/'生産者価格評価表（108部門）（山形県）'!P$121,0)</f>
        <v>4.6358536924574658E-4</v>
      </c>
      <c r="X16" s="75">
        <f>IFERROR('生産者価格評価表（108部門）（山形県）'!Q15/'生産者価格評価表（108部門）（山形県）'!Q$121,0)</f>
        <v>3.5098747970035097E-3</v>
      </c>
      <c r="Y16" s="75">
        <f>IFERROR('生産者価格評価表（108部門）（山形県）'!R15/'生産者価格評価表（108部門）（山形県）'!R$121,0)</f>
        <v>1.3204806549584047E-4</v>
      </c>
      <c r="Z16" s="75">
        <f>IFERROR('生産者価格評価表（108部門）（山形県）'!S15/'生産者価格評価表（108部門）（山形県）'!S$121,0)</f>
        <v>6.0765756076575604E-3</v>
      </c>
      <c r="AA16" s="75">
        <f>IFERROR('生産者価格評価表（108部門）（山形県）'!T15/'生産者価格評価表（108部門）（山形県）'!T$121,0)</f>
        <v>2.4043277900220398E-4</v>
      </c>
      <c r="AB16" s="75">
        <f>IFERROR('生産者価格評価表（108部門）（山形県）'!U15/'生産者価格評価表（108部門）（山形県）'!U$121,0)</f>
        <v>0</v>
      </c>
      <c r="AC16" s="75">
        <f>IFERROR('生産者価格評価表（108部門）（山形県）'!V15/'生産者価格評価表（108部門）（山形県）'!V$121,0)</f>
        <v>0</v>
      </c>
      <c r="AD16" s="75">
        <f>IFERROR('生産者価格評価表（108部門）（山形県）'!W15/'生産者価格評価表（108部門）（山形県）'!W$121,0)</f>
        <v>0</v>
      </c>
      <c r="AE16" s="75">
        <f>IFERROR('生産者価格評価表（108部門）（山形県）'!X15/'生産者価格評価表（108部門）（山形県）'!X$121,0)</f>
        <v>0</v>
      </c>
      <c r="AF16" s="75">
        <f>IFERROR('生産者価格評価表（108部門）（山形県）'!Y15/'生産者価格評価表（108部門）（山形県）'!Y$121,0)</f>
        <v>0</v>
      </c>
      <c r="AG16" s="75">
        <f>IFERROR('生産者価格評価表（108部門）（山形県）'!Z15/'生産者価格評価表（108部門）（山形県）'!Z$121,0)</f>
        <v>0</v>
      </c>
      <c r="AH16" s="75">
        <f>IFERROR('生産者価格評価表（108部門）（山形県）'!AA15/'生産者価格評価表（108部門）（山形県）'!AA$121,0)</f>
        <v>0</v>
      </c>
      <c r="AI16" s="75">
        <f>IFERROR('生産者価格評価表（108部門）（山形県）'!AB15/'生産者価格評価表（108部門）（山形県）'!AB$121,0)</f>
        <v>4.8543689320388353E-5</v>
      </c>
      <c r="AJ16" s="75">
        <f>IFERROR('生産者価格評価表（108部門）（山形県）'!AC15/'生産者価格評価表（108部門）（山形県）'!AC$121,0)</f>
        <v>0</v>
      </c>
      <c r="AK16" s="75">
        <f>IFERROR('生産者価格評価表（108部門）（山形県）'!AD15/'生産者価格評価表（108部門）（山形県）'!AD$121,0)</f>
        <v>0</v>
      </c>
      <c r="AL16" s="75">
        <f>IFERROR('生産者価格評価表（108部門）（山形県）'!AE15/'生産者価格評価表（108部門）（山形県）'!AE$121,0)</f>
        <v>2.7530364372469634E-4</v>
      </c>
      <c r="AM16" s="75">
        <f>IFERROR('生産者価格評価表（108部門）（山形県）'!AF15/'生産者価格評価表（108部門）（山形県）'!AF$121,0)</f>
        <v>5.6657223796033997E-3</v>
      </c>
      <c r="AN16" s="75">
        <f>IFERROR('生産者価格評価表（108部門）（山形県）'!AG15/'生産者価格評価表（108部門）（山形県）'!AG$121,0)</f>
        <v>3.1338067861571416E-2</v>
      </c>
      <c r="AO16" s="75">
        <f>IFERROR('生産者価格評価表（108部門）（山形県）'!AH15/'生産者価格評価表（108部門）（山形県）'!AH$121,0)</f>
        <v>-2.4629328604502242E-5</v>
      </c>
      <c r="AP16" s="75">
        <f>IFERROR('生産者価格評価表（108部門）（山形県）'!AI15/'生産者価格評価表（108部門）（山形県）'!AI$121,0)</f>
        <v>0</v>
      </c>
      <c r="AQ16" s="75">
        <f>IFERROR('生産者価格評価表（108部門）（山形県）'!AJ15/'生産者価格評価表（108部門）（山形県）'!AJ$121,0)</f>
        <v>0</v>
      </c>
      <c r="AR16" s="75">
        <f>IFERROR('生産者価格評価表（108部門）（山形県）'!AK15/'生産者価格評価表（108部門）（山形県）'!AK$121,0)</f>
        <v>4.693032979222663E-4</v>
      </c>
      <c r="AS16" s="75">
        <f>IFERROR('生産者価格評価表（108部門）（山形県）'!AL15/'生産者価格評価表（108部門）（山形県）'!AL$121,0)</f>
        <v>0</v>
      </c>
      <c r="AT16" s="75">
        <f>IFERROR('生産者価格評価表（108部門）（山形県）'!AM15/'生産者価格評価表（108部門）（山形県）'!AM$121,0)</f>
        <v>0</v>
      </c>
      <c r="AU16" s="75">
        <f>IFERROR('生産者価格評価表（108部門）（山形県）'!AN15/'生産者価格評価表（108部門）（山形県）'!AN$121,0)</f>
        <v>0</v>
      </c>
      <c r="AV16" s="75">
        <f>IFERROR('生産者価格評価表（108部門）（山形県）'!AO15/'生産者価格評価表（108部門）（山形県）'!AO$121,0)</f>
        <v>0</v>
      </c>
      <c r="AW16" s="75">
        <f>IFERROR('生産者価格評価表（108部門）（山形県）'!AP15/'生産者価格評価表（108部門）（山形県）'!AP$121,0)</f>
        <v>0</v>
      </c>
      <c r="AX16" s="75">
        <f>IFERROR('生産者価格評価表（108部門）（山形県）'!AQ15/'生産者価格評価表（108部門）（山形県）'!AQ$121,0)</f>
        <v>1.1268028846153847E-4</v>
      </c>
      <c r="AY16" s="75">
        <f>IFERROR('生産者価格評価表（108部門）（山形県）'!AR15/'生産者価格評価表（108部門）（山形県）'!AR$121,0)</f>
        <v>1.5182405760638529E-4</v>
      </c>
      <c r="AZ16" s="75">
        <f>IFERROR('生産者価格評価表（108部門）（山形県）'!AS15/'生産者価格評価表（108部門）（山形県）'!AS$121,0)</f>
        <v>2.7665995975855129E-4</v>
      </c>
      <c r="BA16" s="75">
        <f>IFERROR('生産者価格評価表（108部門）（山形県）'!AT15/'生産者価格評価表（108部門）（山形県）'!AT$121,0)</f>
        <v>3.6945357815790445E-5</v>
      </c>
      <c r="BB16" s="75">
        <f>IFERROR('生産者価格評価表（108部門）（山形県）'!AU15/'生産者価格評価表（108部門）（山形県）'!AU$121,0)</f>
        <v>2.1319688732544505E-4</v>
      </c>
      <c r="BC16" s="75">
        <f>IFERROR('生産者価格評価表（108部門）（山形県）'!AV15/'生産者価格評価表（108部門）（山形県）'!AV$121,0)</f>
        <v>8.8570132423149205E-4</v>
      </c>
      <c r="BD16" s="75">
        <f>IFERROR('生産者価格評価表（108部門）（山形県）'!AW15/'生産者価格評価表（108部門）（山形県）'!AW$121,0)</f>
        <v>1.2979820705409989E-3</v>
      </c>
      <c r="BE16" s="75">
        <f>IFERROR('生産者価格評価表（108部門）（山形県）'!AX15/'生産者価格評価表（108部門）（山形県）'!AX$121,0)</f>
        <v>2.0110118131709087E-4</v>
      </c>
      <c r="BF16" s="75">
        <f>IFERROR('生産者価格評価表（108部門）（山形県）'!AY15/'生産者価格評価表（108部門）（山形県）'!AY$121,0)</f>
        <v>0</v>
      </c>
      <c r="BG16" s="75">
        <f>IFERROR('生産者価格評価表（108部門）（山形県）'!AZ15/'生産者価格評価表（108部門）（山形県）'!AZ$121,0)</f>
        <v>2.1820448877805485E-3</v>
      </c>
      <c r="BH16" s="75">
        <f>IFERROR('生産者価格評価表（108部門）（山形県）'!BA15/'生産者価格評価表（108部門）（山形県）'!BA$121,0)</f>
        <v>0</v>
      </c>
      <c r="BI16" s="75">
        <f>IFERROR('生産者価格評価表（108部門）（山形県）'!BB15/'生産者価格評価表（108部門）（山形県）'!BB$121,0)</f>
        <v>0</v>
      </c>
      <c r="BJ16" s="75">
        <f>IFERROR('生産者価格評価表（108部門）（山形県）'!BC15/'生産者価格評価表（108部門）（山形県）'!BC$121,0)</f>
        <v>9.0997330744964819E-5</v>
      </c>
      <c r="BK16" s="75">
        <f>IFERROR('生産者価格評価表（108部門）（山形県）'!BD15/'生産者価格評価表（108部門）（山形県）'!BD$121,0)</f>
        <v>0</v>
      </c>
      <c r="BL16" s="75">
        <f>IFERROR('生産者価格評価表（108部門）（山形県）'!BE15/'生産者価格評価表（108部門）（山形県）'!BE$121,0)</f>
        <v>0</v>
      </c>
      <c r="BM16" s="75">
        <f>IFERROR('生産者価格評価表（108部門）（山形県）'!BF15/'生産者価格評価表（108部門）（山形県）'!BF$121,0)</f>
        <v>0</v>
      </c>
      <c r="BN16" s="75">
        <f>IFERROR('生産者価格評価表（108部門）（山形県）'!BG15/'生産者価格評価表（108部門）（山形県）'!BG$121,0)</f>
        <v>4.8605145363295204E-4</v>
      </c>
      <c r="BO16" s="75">
        <f>IFERROR('生産者価格評価表（108部門）（山形県）'!BH15/'生産者価格評価表（108部門）（山形県）'!BH$121,0)</f>
        <v>1.0649627263045794E-3</v>
      </c>
      <c r="BP16" s="75">
        <f>IFERROR('生産者価格評価表（108部門）（山形県）'!BI15/'生産者価格評価表（108部門）（山形県）'!BI$121,0)</f>
        <v>0</v>
      </c>
      <c r="BQ16" s="75">
        <f>IFERROR('生産者価格評価表（108部門）（山形県）'!BJ15/'生産者価格評価表（108部門）（山形県）'!BJ$121,0)</f>
        <v>4.3319103409937172E-3</v>
      </c>
      <c r="BR16" s="75">
        <f>IFERROR('生産者価格評価表（108部門）（山形県）'!BK15/'生産者価格評価表（108部門）（山形県）'!BK$121,0)</f>
        <v>0</v>
      </c>
      <c r="BS16" s="75">
        <f>IFERROR('生産者価格評価表（108部門）（山形県）'!BL15/'生産者価格評価表（108部門）（山形県）'!BL$121,0)</f>
        <v>4.487916180825273E-4</v>
      </c>
      <c r="BT16" s="75">
        <f>IFERROR('生産者価格評価表（108部門）（山形県）'!BM15/'生産者価格評価表（108部門）（山形県）'!BM$121,0)</f>
        <v>2.3901119829359335E-3</v>
      </c>
      <c r="BU16" s="75">
        <f>IFERROR('生産者価格評価表（108部門）（山形県）'!BN15/'生産者価格評価表（108部門）（山形県）'!BN$121,0)</f>
        <v>5.3053525112001882E-4</v>
      </c>
      <c r="BV16" s="75">
        <f>IFERROR('生産者価格評価表（108部門）（山形県）'!BO15/'生産者価格評価表（108部門）（山形県）'!BO$121,0)</f>
        <v>2.1024712123172469E-4</v>
      </c>
      <c r="BW16" s="75">
        <f>IFERROR('生産者価格評価表（108部門）（山形県）'!BP15/'生産者価格評価表（108部門）（山形県）'!BP$121,0)</f>
        <v>0</v>
      </c>
      <c r="BX16" s="75">
        <f>IFERROR('生産者価格評価表（108部門）（山形県）'!BQ15/'生産者価格評価表（108部門）（山形県）'!BQ$121,0)</f>
        <v>0</v>
      </c>
      <c r="BY16" s="75">
        <f>IFERROR('生産者価格評価表（108部門）（山形県）'!BR15/'生産者価格評価表（108部門）（山形県）'!BR$121,0)</f>
        <v>6.501246072163831E-5</v>
      </c>
      <c r="BZ16" s="75">
        <f>IFERROR('生産者価格評価表（108部門）（山形県）'!BS15/'生産者価格評価表（108部門）（山形県）'!BS$121,0)</f>
        <v>5.8177869138579685E-5</v>
      </c>
      <c r="CA16" s="75">
        <f>IFERROR('生産者価格評価表（108部門）（山形県）'!BT15/'生産者価格評価表（108部門）（山形県）'!BT$121,0)</f>
        <v>2.7490194345856098E-4</v>
      </c>
      <c r="CB16" s="75">
        <f>IFERROR('生産者価格評価表（108部門）（山形県）'!BU15/'生産者価格評価表（108部門）（山形県）'!BU$121,0)</f>
        <v>4.4595673327773739E-6</v>
      </c>
      <c r="CC16" s="75">
        <f>IFERROR('生産者価格評価表（108部門）（山形県）'!BV15/'生産者価格評価表（108部門）（山形県）'!BV$121,0)</f>
        <v>0</v>
      </c>
      <c r="CD16" s="75">
        <f>IFERROR('生産者価格評価表（108部門）（山形県）'!BW15/'生産者価格評価表（108部門）（山形県）'!BW$121,0)</f>
        <v>0</v>
      </c>
      <c r="CE16" s="75">
        <f>IFERROR('生産者価格評価表（108部門）（山形県）'!BX15/'生産者価格評価表（108部門）（山形県）'!BX$121,0)</f>
        <v>0</v>
      </c>
      <c r="CF16" s="75">
        <f>IFERROR('生産者価格評価表（108部門）（山形県）'!BY15/'生産者価格評価表（108部門）（山形県）'!BY$121,0)</f>
        <v>6.4381136327056174E-4</v>
      </c>
      <c r="CG16" s="75">
        <f>IFERROR('生産者価格評価表（108部門）（山形県）'!BZ15/'生産者価格評価表（108部門）（山形県）'!BZ$121,0)</f>
        <v>6.5103318967200949E-5</v>
      </c>
      <c r="CH16" s="75">
        <f>IFERROR('生産者価格評価表（108部門）（山形県）'!CA15/'生産者価格評価表（108部門）（山形県）'!CA$121,0)</f>
        <v>1.755263596710636E-5</v>
      </c>
      <c r="CI16" s="75">
        <f>IFERROR('生産者価格評価表（108部門）（山形県）'!CB15/'生産者価格評価表（108部門）（山形県）'!CB$121,0)</f>
        <v>2.4181138711804793E-3</v>
      </c>
      <c r="CJ16" s="75">
        <f>IFERROR('生産者価格評価表（108部門）（山形県）'!CC15/'生産者価格評価表（108部門）（山形県）'!CC$121,0)</f>
        <v>0</v>
      </c>
      <c r="CK16" s="75">
        <f>IFERROR('生産者価格評価表（108部門）（山形県）'!CD15/'生産者価格評価表（108部門）（山形県）'!CD$121,0)</f>
        <v>0</v>
      </c>
      <c r="CL16" s="75">
        <f>IFERROR('生産者価格評価表（108部門）（山形県）'!CE15/'生産者価格評価表（108部門）（山形県）'!CE$121,0)</f>
        <v>5.1135201472693806E-4</v>
      </c>
      <c r="CM16" s="75">
        <f>IFERROR('生産者価格評価表（108部門）（山形県）'!CF15/'生産者価格評価表（108部門）（山形県）'!CF$121,0)</f>
        <v>7.9145231499802137E-4</v>
      </c>
      <c r="CN16" s="75">
        <f>IFERROR('生産者価格評価表（108部門）（山形県）'!CG15/'生産者価格評価表（108部門）（山形県）'!CG$121,0)</f>
        <v>0</v>
      </c>
      <c r="CO16" s="75">
        <f>IFERROR('生産者価格評価表（108部門）（山形県）'!CH15/'生産者価格評価表（108部門）（山形県）'!CH$121,0)</f>
        <v>9.7368139197491793E-6</v>
      </c>
      <c r="CP16" s="75">
        <f>IFERROR('生産者価格評価表（108部門）（山形県）'!CI15/'生産者価格評価表（108部門）（山形県）'!CI$121,0)</f>
        <v>0</v>
      </c>
      <c r="CQ16" s="75">
        <f>IFERROR('生産者価格評価表（108部門）（山形県）'!CJ15/'生産者価格評価表（108部門）（山形県）'!CJ$121,0)</f>
        <v>3.8312952970850228E-4</v>
      </c>
      <c r="CR16" s="75">
        <f>IFERROR('生産者価格評価表（108部門）（山形県）'!CK15/'生産者価格評価表（108部門）（山形県）'!CK$121,0)</f>
        <v>0</v>
      </c>
      <c r="CS16" s="75">
        <f>IFERROR('生産者価格評価表（108部門）（山形県）'!CL15/'生産者価格評価表（108部門）（山形県）'!CL$121,0)</f>
        <v>0</v>
      </c>
      <c r="CT16" s="75">
        <f>IFERROR('生産者価格評価表（108部門）（山形県）'!CM15/'生産者価格評価表（108部門）（山形県）'!CM$121,0)</f>
        <v>6.6910775634325683E-5</v>
      </c>
      <c r="CU16" s="75">
        <f>IFERROR('生産者価格評価表（108部門）（山形県）'!CN15/'生産者価格評価表（108部門）（山形県）'!CN$121,0)</f>
        <v>0</v>
      </c>
      <c r="CV16" s="75">
        <f>IFERROR('生産者価格評価表（108部門）（山形県）'!CO15/'生産者価格評価表（108部門）（山形県）'!CO$121,0)</f>
        <v>0</v>
      </c>
      <c r="CW16" s="75">
        <f>IFERROR('生産者価格評価表（108部門）（山形県）'!CP15/'生産者価格評価表（108部門）（山形県）'!CP$121,0)</f>
        <v>6.524434005350036E-5</v>
      </c>
      <c r="CX16" s="75">
        <f>IFERROR('生産者価格評価表（108部門）（山形県）'!CQ15/'生産者価格評価表（108部門）（山形県）'!CQ$121,0)</f>
        <v>2.2002200220022001E-3</v>
      </c>
      <c r="CY16" s="75">
        <f>IFERROR('生産者価格評価表（108部門）（山形県）'!CR15/'生産者価格評価表（108部門）（山形県）'!CR$121,0)</f>
        <v>7.1995536276750835E-5</v>
      </c>
      <c r="CZ16" s="75">
        <f>IFERROR('生産者価格評価表（108部門）（山形県）'!CS15/'生産者価格評価表（108部門）（山形県）'!CS$121,0)</f>
        <v>5.5414819506016468E-5</v>
      </c>
      <c r="DA16" s="75">
        <f>IFERROR('生産者価格評価表（108部門）（山形県）'!CT15/'生産者価格評価表（108部門）（山形県）'!CT$121,0)</f>
        <v>1.3505984839532018E-4</v>
      </c>
      <c r="DB16" s="75">
        <f>IFERROR('生産者価格評価表（108部門）（山形県）'!CU15/'生産者価格評価表（108部門）（山形県）'!CU$121,0)</f>
        <v>1.0680622680302262E-4</v>
      </c>
      <c r="DC16" s="75">
        <f>IFERROR('生産者価格評価表（108部門）（山形県）'!CV15/'生産者価格評価表（108部門）（山形県）'!CV$121,0)</f>
        <v>0</v>
      </c>
      <c r="DD16" s="75">
        <f>IFERROR('生産者価格評価表（108部門）（山形県）'!CW15/'生産者価格評価表（108部門）（山形県）'!CW$121,0)</f>
        <v>3.3486814566764339E-5</v>
      </c>
      <c r="DE16" s="75">
        <f>IFERROR('生産者価格評価表（108部門）（山形県）'!CX15/'生産者価格評価表（108部門）（山形県）'!CX$121,0)</f>
        <v>3.0389286763439662E-4</v>
      </c>
      <c r="DF16" s="75">
        <f>IFERROR('生産者価格評価表（108部門）（山形県）'!CY15/'生産者価格評価表（108部門）（山形県）'!CY$121,0)</f>
        <v>9.388115749944776E-4</v>
      </c>
      <c r="DG16" s="75">
        <f>IFERROR('生産者価格評価表（108部門）（山形県）'!CZ15/'生産者価格評価表（108部門）（山形県）'!CZ$121,0)</f>
        <v>0</v>
      </c>
      <c r="DH16" s="75">
        <f>IFERROR('生産者価格評価表（108部門）（山形県）'!DA15/'生産者価格評価表（108部門）（山形県）'!DA$121,0)</f>
        <v>1.305057096247961E-4</v>
      </c>
      <c r="DI16" s="75">
        <f>IFERROR('生産者価格評価表（108部門）（山形県）'!DB15/'生産者価格評価表（108部門）（山形県）'!DB$121,0)</f>
        <v>2.4294211275864958E-3</v>
      </c>
      <c r="DJ16" s="75">
        <f>IFERROR('生産者価格評価表（108部門）（山形県）'!DC15/'生産者価格評価表（108部門）（山形県）'!DC$121,0)</f>
        <v>0</v>
      </c>
      <c r="DK16" s="75">
        <f>IFERROR('生産者価格評価表（108部門）（山形県）'!DD15/'生産者価格評価表（108部門）（山形県）'!DD$121,0)</f>
        <v>3.1199750401996785E-4</v>
      </c>
      <c r="DL16" s="75">
        <f>IFERROR('生産者価格評価表（108部門）（山形県）'!DE15/'生産者価格評価表（108部門）（山形県）'!DE$121,0)</f>
        <v>1.4555108019040645E-2</v>
      </c>
      <c r="DM16" s="72">
        <f>IFERROR('生産者価格評価表（108部門）（山形県）'!DF15/'生産者価格評価表（108部門）（山形県）'!DF$121,0)</f>
        <v>5.2619577990984513E-5</v>
      </c>
      <c r="DN16" s="573">
        <v>3.5757414196896762E-5</v>
      </c>
      <c r="DO16" s="573">
        <v>8.4551608572546568E-6</v>
      </c>
      <c r="DP16" s="573">
        <v>3.1231792264296878E-5</v>
      </c>
      <c r="DQ16" s="573">
        <v>1.8754603831690425E-4</v>
      </c>
      <c r="DR16" s="573">
        <v>2.1553888385591586E-3</v>
      </c>
      <c r="DS16" s="573">
        <v>9.4599611506672332E-6</v>
      </c>
      <c r="DT16" s="573">
        <v>1.4987097056893354E-5</v>
      </c>
      <c r="DU16" s="573">
        <v>1.9609189205233212E-5</v>
      </c>
      <c r="DV16" s="573">
        <v>1.7017180470983802E-5</v>
      </c>
      <c r="DW16" s="573">
        <v>5.8949240784531376E-6</v>
      </c>
      <c r="DX16" s="573">
        <v>0</v>
      </c>
      <c r="DY16" s="573">
        <v>1.0221915818217722</v>
      </c>
      <c r="DZ16" s="573">
        <v>1.9775535826324134E-2</v>
      </c>
      <c r="EA16" s="573">
        <v>8.9348167266060688E-5</v>
      </c>
      <c r="EB16" s="573">
        <v>4.7275387173437887E-4</v>
      </c>
      <c r="EC16" s="573">
        <v>2.7988749723162594E-5</v>
      </c>
      <c r="ED16" s="573">
        <v>8.0740591578648384E-4</v>
      </c>
      <c r="EE16" s="573">
        <v>3.9539690391491279E-5</v>
      </c>
      <c r="EF16" s="573">
        <v>0</v>
      </c>
      <c r="EG16" s="573">
        <v>8.2726841382566436E-6</v>
      </c>
      <c r="EH16" s="573">
        <v>0</v>
      </c>
      <c r="EI16" s="573">
        <v>4.2942147800063859E-6</v>
      </c>
      <c r="EJ16" s="573">
        <v>8.8649965949607529E-10</v>
      </c>
      <c r="EK16" s="573">
        <v>0</v>
      </c>
      <c r="EL16" s="573">
        <v>1.3908136691288171E-5</v>
      </c>
      <c r="EM16" s="573">
        <v>1.437968730130767E-5</v>
      </c>
      <c r="EN16" s="573">
        <v>3.3388275117220432E-8</v>
      </c>
      <c r="EO16" s="573">
        <v>6.7665121887152398E-6</v>
      </c>
      <c r="EP16" s="573">
        <v>4.4099294143207051E-5</v>
      </c>
      <c r="EQ16" s="573">
        <v>7.448862213143856E-4</v>
      </c>
      <c r="ER16" s="573">
        <v>4.190471191601949E-3</v>
      </c>
      <c r="ES16" s="573">
        <v>1.9124545913772743E-5</v>
      </c>
      <c r="ET16" s="573">
        <v>9.9873366129537611E-6</v>
      </c>
      <c r="EU16" s="573">
        <v>2.8915124886326707E-5</v>
      </c>
      <c r="EV16" s="573">
        <v>7.2833991148684433E-5</v>
      </c>
      <c r="EW16" s="573">
        <v>7.6744464433287637E-6</v>
      </c>
      <c r="EX16" s="573">
        <v>0</v>
      </c>
      <c r="EY16" s="573">
        <v>6.0364261211336259E-6</v>
      </c>
      <c r="EZ16" s="573">
        <v>4.8654726992444186E-6</v>
      </c>
      <c r="FA16" s="573">
        <v>3.404718507580476E-6</v>
      </c>
      <c r="FB16" s="573">
        <v>1.8732311803637105E-5</v>
      </c>
      <c r="FC16" s="573">
        <v>2.651945274348646E-5</v>
      </c>
      <c r="FD16" s="573">
        <v>4.2219067748469713E-5</v>
      </c>
      <c r="FE16" s="573">
        <v>9.5904075833989074E-6</v>
      </c>
      <c r="FF16" s="573">
        <v>3.423758280367843E-5</v>
      </c>
      <c r="FG16" s="573">
        <v>1.2955506462562831E-4</v>
      </c>
      <c r="FH16" s="573">
        <v>1.78161185199819E-4</v>
      </c>
      <c r="FI16" s="573">
        <v>4.4740399721746109E-5</v>
      </c>
      <c r="FJ16" s="573">
        <v>9.0599602444736429E-6</v>
      </c>
      <c r="FK16" s="573">
        <v>2.9560999949793419E-4</v>
      </c>
      <c r="FL16" s="573">
        <v>9.6826418106603631E-6</v>
      </c>
      <c r="FM16" s="573">
        <v>9.0980167547781204E-6</v>
      </c>
      <c r="FN16" s="573">
        <v>1.9794550294361003E-5</v>
      </c>
      <c r="FO16" s="573">
        <v>1.2452886135902056E-5</v>
      </c>
      <c r="FP16" s="573">
        <v>0</v>
      </c>
      <c r="FQ16" s="573">
        <v>2.2277422431590913E-6</v>
      </c>
      <c r="FR16" s="573">
        <v>6.8359316887833357E-5</v>
      </c>
      <c r="FS16" s="573">
        <v>1.4485047219827196E-4</v>
      </c>
      <c r="FT16" s="573">
        <v>5.8075618967749258E-6</v>
      </c>
      <c r="FU16" s="573">
        <v>5.8563460552101053E-4</v>
      </c>
      <c r="FV16" s="573">
        <v>1.121091490166512E-5</v>
      </c>
      <c r="FW16" s="573">
        <v>7.0329398943875748E-5</v>
      </c>
      <c r="FX16" s="573">
        <v>3.1979476948123045E-4</v>
      </c>
      <c r="FY16" s="573">
        <v>8.1053884436471771E-5</v>
      </c>
      <c r="FZ16" s="573">
        <v>3.4434119798538768E-5</v>
      </c>
      <c r="GA16" s="573">
        <v>1.0102574566171079E-5</v>
      </c>
      <c r="GB16" s="573">
        <v>2.5066081895043075E-5</v>
      </c>
      <c r="GC16" s="573">
        <v>3.5257116883257648E-5</v>
      </c>
      <c r="GD16" s="573">
        <v>2.0592199203976511E-5</v>
      </c>
      <c r="GE16" s="573">
        <v>4.9869796619986156E-5</v>
      </c>
      <c r="GF16" s="573">
        <v>1.5448350692073232E-5</v>
      </c>
      <c r="GG16" s="573">
        <v>6.7921665279428131E-6</v>
      </c>
      <c r="GH16" s="573">
        <v>9.2429406680481451E-6</v>
      </c>
      <c r="GI16" s="573">
        <v>5.8439453022422305E-6</v>
      </c>
      <c r="GJ16" s="573">
        <v>1.0091430611997793E-4</v>
      </c>
      <c r="GK16" s="573">
        <v>1.5317742162139093E-5</v>
      </c>
      <c r="GL16" s="573">
        <v>2.5517548363825786E-5</v>
      </c>
      <c r="GM16" s="573">
        <v>3.2898532306376103E-4</v>
      </c>
      <c r="GN16" s="573">
        <v>1.9274155362923429E-5</v>
      </c>
      <c r="GO16" s="573">
        <v>1.5518029144379245E-5</v>
      </c>
      <c r="GP16" s="573">
        <v>8.7821247391925154E-5</v>
      </c>
      <c r="GQ16" s="573">
        <v>1.280912421147763E-4</v>
      </c>
      <c r="GR16" s="573">
        <v>1.0683326016311458E-5</v>
      </c>
      <c r="GS16" s="573">
        <v>1.6804580249569951E-5</v>
      </c>
      <c r="GT16" s="573">
        <v>2.4737778579804883E-5</v>
      </c>
      <c r="GU16" s="573">
        <v>5.8445188309290667E-5</v>
      </c>
      <c r="GV16" s="573">
        <v>1.4351025813132761E-5</v>
      </c>
      <c r="GW16" s="573">
        <v>1.7145710247167079E-5</v>
      </c>
      <c r="GX16" s="573">
        <v>2.3900020531926719E-5</v>
      </c>
      <c r="GY16" s="573">
        <v>1.0172944597551648E-5</v>
      </c>
      <c r="GZ16" s="573">
        <v>2.3617890289752487E-5</v>
      </c>
      <c r="HA16" s="573">
        <v>2.0586366479491342E-5</v>
      </c>
      <c r="HB16" s="573">
        <v>3.2721614378172759E-4</v>
      </c>
      <c r="HC16" s="573">
        <v>3.0630076973674989E-5</v>
      </c>
      <c r="HD16" s="573">
        <v>2.4425422844846916E-5</v>
      </c>
      <c r="HE16" s="573">
        <v>5.3887322259561112E-5</v>
      </c>
      <c r="HF16" s="573">
        <v>2.6493292364893676E-5</v>
      </c>
      <c r="HG16" s="573">
        <v>1.7892541831023639E-5</v>
      </c>
      <c r="HH16" s="573">
        <v>1.3033786834609958E-5</v>
      </c>
      <c r="HI16" s="573">
        <v>4.9495262730593987E-5</v>
      </c>
      <c r="HJ16" s="573">
        <v>1.4912576078103483E-4</v>
      </c>
      <c r="HK16" s="573">
        <v>1.7219401202612201E-5</v>
      </c>
      <c r="HL16" s="573">
        <v>3.7977090233933023E-5</v>
      </c>
      <c r="HM16" s="573">
        <v>3.3234613770796408E-4</v>
      </c>
      <c r="HN16" s="573">
        <v>1.4496650280872633E-5</v>
      </c>
      <c r="HO16" s="573">
        <v>5.6387060435751714E-5</v>
      </c>
      <c r="HP16" s="573">
        <v>1.9936240200805044E-3</v>
      </c>
      <c r="HQ16" s="573">
        <v>1.7838874839938316E-5</v>
      </c>
      <c r="HR16" s="576">
        <v>1448</v>
      </c>
      <c r="HS16" s="582">
        <f>'生産者価格評価表（108部門）（山形県）'!DV15*100</f>
        <v>2046100</v>
      </c>
      <c r="HT16" s="71">
        <f t="shared" si="2"/>
        <v>7.076877962953912E-4</v>
      </c>
      <c r="HU16" s="74"/>
      <c r="HV16" s="150">
        <v>0.1910474707088515</v>
      </c>
      <c r="HX16" s="153">
        <f>運賃!C17</f>
        <v>2.1675911831183857E-2</v>
      </c>
      <c r="HY16" s="621">
        <f>運賃!D17</f>
        <v>1.7282035758597135E-4</v>
      </c>
      <c r="HZ16" s="621">
        <f>運賃!E17</f>
        <v>1.2029492500520364E-2</v>
      </c>
      <c r="IA16" s="621">
        <f>運賃!F17</f>
        <v>2.7173012199052098E-6</v>
      </c>
      <c r="IB16" s="621">
        <f>運賃!G17</f>
        <v>2.048845119808528E-4</v>
      </c>
      <c r="IC16" s="621">
        <f>運賃!H17</f>
        <v>8.1519036597156298E-6</v>
      </c>
      <c r="ID16" s="621">
        <f>運賃!I17</f>
        <v>7.5269243791374304E-4</v>
      </c>
      <c r="IE16" s="622">
        <f>運賃!J17</f>
        <v>8.5051528183033055E-3</v>
      </c>
    </row>
    <row r="17" spans="1:239">
      <c r="A17" s="6" t="s">
        <v>217</v>
      </c>
      <c r="B17" s="1" t="s">
        <v>13</v>
      </c>
      <c r="C17" s="403">
        <f>IFERROR(1-('生産者価格評価表（108部門）（山形県）'!DT16/'生産者価格評価表（108部門）（山形県）'!DP16*-1),0)</f>
        <v>3.8671272458667416E-2</v>
      </c>
      <c r="D17" s="403">
        <v>0.34468170210147381</v>
      </c>
      <c r="E17" s="72">
        <v>0.65531829789852625</v>
      </c>
      <c r="F17" s="72">
        <v>0.26888403433740499</v>
      </c>
      <c r="G17" s="242">
        <f>'生産者価格評価表（108部門）（山形県）'!DI16</f>
        <v>26355</v>
      </c>
      <c r="H17" s="242">
        <f t="shared" si="0"/>
        <v>26355</v>
      </c>
      <c r="I17" s="243">
        <f t="shared" si="1"/>
        <v>1.5596400311750473E-2</v>
      </c>
      <c r="J17" s="75">
        <f>IFERROR('生産者価格評価表（108部門）（山形県）'!C16/'生産者価格評価表（108部門）（山形県）'!C$121,0)</f>
        <v>3.2388812135740229E-3</v>
      </c>
      <c r="K17" s="75">
        <f>IFERROR('生産者価格評価表（108部門）（山形県）'!D16/'生産者価格評価表（108部門）（山形県）'!D$121,0)</f>
        <v>3.488615484801265E-4</v>
      </c>
      <c r="L17" s="75">
        <f>IFERROR('生産者価格評価表（108部門）（山形県）'!E16/'生産者価格評価表（108部門）（山形県）'!E$121,0)</f>
        <v>5.3682369262319802E-3</v>
      </c>
      <c r="M17" s="75">
        <f>IFERROR('生産者価格評価表（108部門）（山形県）'!F16/'生産者価格評価表（108部門）（山形県）'!F$121,0)</f>
        <v>1.7210222872386197E-4</v>
      </c>
      <c r="N17" s="75">
        <f>IFERROR('生産者価格評価表（108部門）（山形県）'!G16/'生産者価格評価表（108部門）（山形県）'!G$121,0)</f>
        <v>6.828528072837633E-3</v>
      </c>
      <c r="O17" s="75">
        <f>IFERROR('生産者価格評価表（108部門）（山形県）'!H16/'生産者価格評価表（108部門）（山形県）'!H$121,0)</f>
        <v>2.2522522522522522E-3</v>
      </c>
      <c r="P17" s="75">
        <f>IFERROR('生産者価格評価表（108部門）（山形県）'!I16/'生産者価格評価表（108部門）（山形県）'!I$121,0)</f>
        <v>2.4647887323943664E-3</v>
      </c>
      <c r="Q17" s="75">
        <f>IFERROR('生産者価格評価表（108部門）（山形県）'!J16/'生産者価格評価表（108部門）（山形県）'!J$121,0)</f>
        <v>6.6752140773501461E-4</v>
      </c>
      <c r="R17" s="75">
        <f>IFERROR('生産者価格評価表（108部門）（山形県）'!K16/'生産者価格評価表（108部門）（山形県）'!K$121,0)</f>
        <v>6.7754349829259042E-4</v>
      </c>
      <c r="S17" s="75">
        <f>IFERROR('生産者価格評価表（108部門）（山形県）'!L16/'生産者価格評価表（108部門）（山形県）'!L$121,0)</f>
        <v>0</v>
      </c>
      <c r="T17" s="75">
        <f>IFERROR('生産者価格評価表（108部門）（山形県）'!M16/'生産者価格評価表（108部門）（山形県）'!M$121,0)</f>
        <v>0</v>
      </c>
      <c r="U17" s="75">
        <f>IFERROR('生産者価格評価表（108部門）（山形県）'!N16/'生産者価格評価表（108部門）（山形県）'!N$121,0)</f>
        <v>2.7857875959141783E-3</v>
      </c>
      <c r="V17" s="75">
        <f>IFERROR('生産者価格評価表（108部門）（山形県）'!O16/'生産者価格評価表（108部門）（山形県）'!O$121,0)</f>
        <v>8.5228146826251492E-3</v>
      </c>
      <c r="W17" s="75">
        <f>IFERROR('生産者価格評価表（108部門）（山形県）'!P16/'生産者価格評価表（108部門）（山形県）'!P$121,0)</f>
        <v>9.7352927541606788E-4</v>
      </c>
      <c r="X17" s="75">
        <f>IFERROR('生産者価格評価表（108部門）（山形県）'!Q16/'生産者価格評価表（108部門）（山形県）'!Q$121,0)</f>
        <v>1.4668133480014668E-3</v>
      </c>
      <c r="Y17" s="75">
        <f>IFERROR('生産者価格評価表（108部門）（山形県）'!R16/'生産者価格評価表（108部門）（山形県）'!R$121,0)</f>
        <v>9.2433645847088343E-4</v>
      </c>
      <c r="Z17" s="75">
        <f>IFERROR('生産者価格評価表（108部門）（山形県）'!S16/'生産者価格評価表（108部門）（山形県）'!S$121,0)</f>
        <v>1.1472001147200114E-3</v>
      </c>
      <c r="AA17" s="75">
        <f>IFERROR('生産者価格評価表（108部門）（山形県）'!T16/'生産者価格評価表（108部門）（山形県）'!T$121,0)</f>
        <v>6.4115407733921056E-4</v>
      </c>
      <c r="AB17" s="75">
        <f>IFERROR('生産者価格評価表（108部門）（山形県）'!U16/'生産者価格評価表（108部門）（山形県）'!U$121,0)</f>
        <v>0</v>
      </c>
      <c r="AC17" s="75">
        <f>IFERROR('生産者価格評価表（108部門）（山形県）'!V16/'生産者価格評価表（108部門）（山形県）'!V$121,0)</f>
        <v>1.0586678429642699E-3</v>
      </c>
      <c r="AD17" s="75">
        <f>IFERROR('生産者価格評価表（108部門）（山形県）'!W16/'生産者価格評価表（108部門）（山形県）'!W$121,0)</f>
        <v>0</v>
      </c>
      <c r="AE17" s="75">
        <f>IFERROR('生産者価格評価表（108部門）（山形県）'!X16/'生産者価格評価表（108部門）（山形県）'!X$121,0)</f>
        <v>1.915341888527102E-4</v>
      </c>
      <c r="AF17" s="75">
        <f>IFERROR('生産者価格評価表（108部門）（山形県）'!Y16/'生産者価格評価表（108部門）（山形県）'!Y$121,0)</f>
        <v>0</v>
      </c>
      <c r="AG17" s="75">
        <f>IFERROR('生産者価格評価表（108部門）（山形県）'!Z16/'生産者価格評価表（108部門）（山形県）'!Z$121,0)</f>
        <v>0</v>
      </c>
      <c r="AH17" s="75">
        <f>IFERROR('生産者価格評価表（108部門）（山形県）'!AA16/'生産者価格評価表（108部門）（山形県）'!AA$121,0)</f>
        <v>1.6796908113063599E-3</v>
      </c>
      <c r="AI17" s="75">
        <f>IFERROR('生産者価格評価表（108部門）（山形県）'!AB16/'生産者価格評価表（108部門）（山形県）'!AB$121,0)</f>
        <v>4.2071197411003237E-4</v>
      </c>
      <c r="AJ17" s="75">
        <f>IFERROR('生産者価格評価表（108部門）（山形県）'!AC16/'生産者価格評価表（108部門）（山形県）'!AC$121,0)</f>
        <v>0</v>
      </c>
      <c r="AK17" s="75">
        <f>IFERROR('生産者価格評価表（108部門）（山形県）'!AD16/'生産者価格評価表（108部門）（山形県）'!AD$121,0)</f>
        <v>7.4608306391444918E-4</v>
      </c>
      <c r="AL17" s="75">
        <f>IFERROR('生産者価格評価表（108部門）（山形県）'!AE16/'生産者価格評価表（108部門）（山形県）'!AE$121,0)</f>
        <v>9.3927125506072871E-4</v>
      </c>
      <c r="AM17" s="75">
        <f>IFERROR('生産者価格評価表（108部門）（山形県）'!AF16/'生産者価格評価表（108部門）（山形県）'!AF$121,0)</f>
        <v>1.5738117721120553E-3</v>
      </c>
      <c r="AN17" s="75">
        <f>IFERROR('生産者価格評価表（108部門）（山形県）'!AG16/'生産者価格評価表（108部門）（山形県）'!AG$121,0)</f>
        <v>2.7054447074737909E-3</v>
      </c>
      <c r="AO17" s="75">
        <f>IFERROR('生産者価格評価表（108部門）（山形県）'!AH16/'生産者価格評価表（108部門）（山形県）'!AH$121,0)</f>
        <v>3.4727353332348158E-3</v>
      </c>
      <c r="AP17" s="75">
        <f>IFERROR('生産者価格評価表（108部門）（山形県）'!AI16/'生産者価格評価表（108部門）（山形県）'!AI$121,0)</f>
        <v>8.2751011401250457E-4</v>
      </c>
      <c r="AQ17" s="75">
        <f>IFERROR('生産者価格評価表（108部門）（山形県）'!AJ16/'生産者価格評価表（108部門）（山形県）'!AJ$121,0)</f>
        <v>7.7922077922077922E-3</v>
      </c>
      <c r="AR17" s="75">
        <f>IFERROR('生産者価格評価表（108部門）（山形県）'!AK16/'生産者価格評価表（108部門）（山形県）'!AK$121,0)</f>
        <v>2.0905328725628228E-3</v>
      </c>
      <c r="AS17" s="75">
        <f>IFERROR('生産者価格評価表（108部門）（山形県）'!AL16/'生産者価格評価表（108部門）（山形県）'!AL$121,0)</f>
        <v>0</v>
      </c>
      <c r="AT17" s="75">
        <f>IFERROR('生産者価格評価表（108部門）（山形県）'!AM16/'生産者価格評価表（108部門）（山形県）'!AM$121,0)</f>
        <v>0</v>
      </c>
      <c r="AU17" s="75">
        <f>IFERROR('生産者価格評価表（108部門）（山形県）'!AN16/'生産者価格評価表（108部門）（山形県）'!AN$121,0)</f>
        <v>1.1018271967679735E-3</v>
      </c>
      <c r="AV17" s="75">
        <f>IFERROR('生産者価格評価表（108部門）（山形県）'!AO16/'生産者価格評価表（108部門）（山形県）'!AO$121,0)</f>
        <v>4.5038282540159135E-4</v>
      </c>
      <c r="AW17" s="75">
        <f>IFERROR('生産者価格評価表（108部門）（山形県）'!AP16/'生産者価格評価表（108部門）（山形県）'!AP$121,0)</f>
        <v>8.2416450323484562E-5</v>
      </c>
      <c r="AX17" s="75">
        <f>IFERROR('生産者価格評価表（108部門）（山形県）'!AQ16/'生産者価格評価表（108部門）（山形県）'!AQ$121,0)</f>
        <v>9.3900240384615387E-4</v>
      </c>
      <c r="AY17" s="75">
        <f>IFERROR('生産者価格評価表（108部門）（山形県）'!AR16/'生産者価格評価表（108部門）（山形県）'!AR$121,0)</f>
        <v>8.2418774129180581E-4</v>
      </c>
      <c r="AZ17" s="75">
        <f>IFERROR('生産者価格評価表（108部門）（山形県）'!AS16/'生産者価格評価表（108部門）（山形県）'!AS$121,0)</f>
        <v>8.551307847082495E-4</v>
      </c>
      <c r="BA17" s="75">
        <f>IFERROR('生産者価格評価表（108部門）（山形県）'!AT16/'生産者価格評価表（108部門）（山形県）'!AT$121,0)</f>
        <v>8.497432297631803E-4</v>
      </c>
      <c r="BB17" s="75">
        <f>IFERROR('生産者価格評価表（108部門）（山形県）'!AU16/'生産者価格評価表（108部門）（山形県）'!AU$121,0)</f>
        <v>5.2738177391031143E-4</v>
      </c>
      <c r="BC17" s="75">
        <f>IFERROR('生産者価格評価表（108部門）（山形県）'!AV16/'生産者価格評価表（108部門）（山形県）'!AV$121,0)</f>
        <v>1.6201853492039489E-3</v>
      </c>
      <c r="BD17" s="75">
        <f>IFERROR('生産者価格評価表（108部門）（山形県）'!AW16/'生産者価格評価表（108部門）（山形県）'!AW$121,0)</f>
        <v>1.6268041950780519E-3</v>
      </c>
      <c r="BE17" s="75">
        <f>IFERROR('生産者価格評価表（108部門）（山形県）'!AX16/'生産者価格評価表（108部門）（山形県）'!AX$121,0)</f>
        <v>4.6253271702930898E-3</v>
      </c>
      <c r="BF17" s="75">
        <f>IFERROR('生産者価格評価表（108部門）（山形県）'!AY16/'生産者価格評価表（108部門）（山形県）'!AY$121,0)</f>
        <v>1.4698475675564554E-3</v>
      </c>
      <c r="BG17" s="75">
        <f>IFERROR('生産者価格評価表（108部門）（山形県）'!AZ16/'生産者価格評価表（108部門）（山形県）'!AZ$121,0)</f>
        <v>4.6758104738154616E-3</v>
      </c>
      <c r="BH17" s="75">
        <f>IFERROR('生産者価格評価表（108部門）（山形県）'!BA16/'生産者価格評価表（108部門）（山形県）'!BA$121,0)</f>
        <v>6.5189048239895696E-4</v>
      </c>
      <c r="BI17" s="75">
        <f>IFERROR('生産者価格評価表（108部門）（山形県）'!BB16/'生産者価格評価表（108部門）（山形県）'!BB$121,0)</f>
        <v>5.8022998206561874E-4</v>
      </c>
      <c r="BJ17" s="75">
        <f>IFERROR('生産者価格評価表（108部門）（山形県）'!BC16/'生産者価格評価表（108部門）（山形県）'!BC$121,0)</f>
        <v>1.4862897355010919E-3</v>
      </c>
      <c r="BK17" s="75">
        <f>IFERROR('生産者価格評価表（108部門）（山形県）'!BD16/'生産者価格評価表（108部門）（山形県）'!BD$121,0)</f>
        <v>3.9207819680501859E-4</v>
      </c>
      <c r="BL17" s="75">
        <f>IFERROR('生産者価格評価表（108部門）（山形県）'!BE16/'生産者価格評価表（108部門）（山形県）'!BE$121,0)</f>
        <v>0</v>
      </c>
      <c r="BM17" s="75">
        <f>IFERROR('生産者価格評価表（108部門）（山形県）'!BF16/'生産者価格評価表（108部門）（山形県）'!BF$121,0)</f>
        <v>4.3725404459991256E-4</v>
      </c>
      <c r="BN17" s="75">
        <f>IFERROR('生産者価格評価表（108部門）（山形県）'!BG16/'生産者価格評価表（108部門）（山形県）'!BG$121,0)</f>
        <v>4.747479314554415E-4</v>
      </c>
      <c r="BO17" s="75">
        <f>IFERROR('生産者価格評価表（108部門）（山形県）'!BH16/'生産者価格評価表（108部門）（山形県）'!BH$121,0)</f>
        <v>0</v>
      </c>
      <c r="BP17" s="75">
        <f>IFERROR('生産者価格評価表（108部門）（山形県）'!BI16/'生産者価格評価表（108部門）（山形県）'!BI$121,0)</f>
        <v>2.1308331557639036E-4</v>
      </c>
      <c r="BQ17" s="75">
        <f>IFERROR('生産者価格評価表（108部門）（山形県）'!BJ16/'生産者価格評価表（108部門）（山形県）'!BJ$121,0)</f>
        <v>4.1955548096791447E-3</v>
      </c>
      <c r="BR17" s="75">
        <f>IFERROR('生産者価格評価表（108部門）（山形県）'!BK16/'生産者価格評価表（108部門）（山形県）'!BK$121,0)</f>
        <v>1.392434439545138E-3</v>
      </c>
      <c r="BS17" s="75">
        <f>IFERROR('生産者価格評価表（108部門）（山形県）'!BL16/'生産者価格評価表（108部門）（山形県）'!BL$121,0)</f>
        <v>3.7203566844785209E-3</v>
      </c>
      <c r="BT17" s="75">
        <f>IFERROR('生産者価格評価表（108部門）（山形県）'!BM16/'生産者価格評価表（108部門）（山形県）'!BM$121,0)</f>
        <v>1.5711891521291994E-3</v>
      </c>
      <c r="BU17" s="75">
        <f>IFERROR('生産者価格評価表（108部門）（山形県）'!BN16/'生産者価格評価表（108部門）（山形県）'!BN$121,0)</f>
        <v>1.6358170242867249E-3</v>
      </c>
      <c r="BV17" s="75">
        <f>IFERROR('生産者価格評価表（108部門）（山形県）'!BO16/'生産者価格評価表（108部門）（山形県）'!BO$121,0)</f>
        <v>1.7466683917712511E-3</v>
      </c>
      <c r="BW17" s="75">
        <f>IFERROR('生産者価格評価表（108部門）（山形県）'!BP16/'生産者価格評価表（108部門）（山形県）'!BP$121,0)</f>
        <v>1.4807934360465508E-4</v>
      </c>
      <c r="BX17" s="75">
        <f>IFERROR('生産者価格評価表（108部門）（山形県）'!BQ16/'生産者価格評価表（108部門）（山形県）'!BQ$121,0)</f>
        <v>3.5444234404536864E-4</v>
      </c>
      <c r="BY17" s="75">
        <f>IFERROR('生産者価格評価表（108部門）（山形県）'!BR16/'生産者価格評価表（108部門）（山形県）'!BR$121,0)</f>
        <v>6.9346624769747538E-4</v>
      </c>
      <c r="BZ17" s="75">
        <f>IFERROR('生産者価格評価表（108部門）（山形県）'!BS16/'生産者価格評価表（108部門）（山形県）'!BS$121,0)</f>
        <v>2.4434705038203467E-3</v>
      </c>
      <c r="CA17" s="75">
        <f>IFERROR('生産者価格評価表（108部門）（山形県）'!BT16/'生産者価格評価表（108部門）（山形県）'!BT$121,0)</f>
        <v>3.882989951352174E-3</v>
      </c>
      <c r="CB17" s="75">
        <f>IFERROR('生産者価格評価表（108部門）（山形県）'!BU16/'生産者価格評価表（108部門）（山形県）'!BU$121,0)</f>
        <v>1.2798958245071063E-3</v>
      </c>
      <c r="CC17" s="75">
        <f>IFERROR('生産者価格評価表（108部門）（山形県）'!BV16/'生産者価格評価表（108部門）（山形県）'!BV$121,0)</f>
        <v>1.5322315858596914E-4</v>
      </c>
      <c r="CD17" s="75">
        <f>IFERROR('生産者価格評価表（108部門）（山形県）'!BW16/'生産者価格評価表（108部門）（山形県）'!BW$121,0)</f>
        <v>3.7275878778842214E-5</v>
      </c>
      <c r="CE17" s="75">
        <f>IFERROR('生産者価格評価表（108部門）（山形県）'!BX16/'生産者価格評価表（108部門）（山形県）'!BX$121,0)</f>
        <v>0</v>
      </c>
      <c r="CF17" s="75">
        <f>IFERROR('生産者価格評価表（108部門）（山形県）'!BY16/'生産者価格評価表（108部門）（山形県）'!BY$121,0)</f>
        <v>6.4381136327056174E-4</v>
      </c>
      <c r="CG17" s="75">
        <f>IFERROR('生産者価格評価表（108部門）（山形県）'!BZ16/'生産者価格評価表（108部門）（山形県）'!BZ$121,0)</f>
        <v>7.2915717243265065E-4</v>
      </c>
      <c r="CH17" s="75">
        <f>IFERROR('生産者価格評価表（108部門）（山形県）'!CA16/'生産者価格評価表（108部門）（山形県）'!CA$121,0)</f>
        <v>5.1780276102963768E-4</v>
      </c>
      <c r="CI17" s="75">
        <f>IFERROR('生産者価格評価表（108部門）（山形県）'!CB16/'生産者価格評価表（108部門）（山形県）'!CB$121,0)</f>
        <v>1.5387997362057595E-3</v>
      </c>
      <c r="CJ17" s="75">
        <f>IFERROR('生産者価格評価表（108部門）（山形県）'!CC16/'生産者価格評価表（108部門）（山形県）'!CC$121,0)</f>
        <v>6.925207756232687E-4</v>
      </c>
      <c r="CK17" s="75">
        <f>IFERROR('生産者価格評価表（108部門）（山形県）'!CD16/'生産者価格評価表（108部門）（山形県）'!CD$121,0)</f>
        <v>0</v>
      </c>
      <c r="CL17" s="75">
        <f>IFERROR('生産者価格評価表（108部門）（山形県）'!CE16/'生産者価格評価表（108部門）（山形県）'!CE$121,0)</f>
        <v>1.5340560441808142E-3</v>
      </c>
      <c r="CM17" s="75">
        <f>IFERROR('生産者価格評価表（108部門）（山形県）'!CF16/'生産者価格評価表（108部門）（山形県）'!CF$121,0)</f>
        <v>2.1482277121374865E-3</v>
      </c>
      <c r="CN17" s="75">
        <f>IFERROR('生産者価格評価表（108部門）（山形県）'!CG16/'生産者価格評価表（108部門）（山形県）'!CG$121,0)</f>
        <v>1.4951407924246199E-3</v>
      </c>
      <c r="CO17" s="75">
        <f>IFERROR('生産者価格評価表（108部門）（山形県）'!CH16/'生産者価格評価表（108部門）（山形県）'!CH$121,0)</f>
        <v>3.79735742870218E-4</v>
      </c>
      <c r="CP17" s="75">
        <f>IFERROR('生産者価格評価表（108部門）（山形県）'!CI16/'生産者価格評価表（108部門）（山形県）'!CI$121,0)</f>
        <v>5.5197792088316469E-4</v>
      </c>
      <c r="CQ17" s="75">
        <f>IFERROR('生産者価格評価表（108部門）（山形県）'!CJ16/'生産者価格評価表（108部門）（山形県）'!CJ$121,0)</f>
        <v>8.9396890265317202E-4</v>
      </c>
      <c r="CR17" s="75">
        <f>IFERROR('生産者価格評価表（108部門）（山形県）'!CK16/'生産者価格評価表（108部門）（山形県）'!CK$121,0)</f>
        <v>7.3081607795371501E-4</v>
      </c>
      <c r="CS17" s="75">
        <f>IFERROR('生産者価格評価表（108部門）（山形県）'!CL16/'生産者価格評価表（108部門）（山形県）'!CL$121,0)</f>
        <v>7.2862694300518133E-4</v>
      </c>
      <c r="CT17" s="75">
        <f>IFERROR('生産者価格評価表（108部門）（山形県）'!CM16/'生産者価格評価表（108部門）（山形県）'!CM$121,0)</f>
        <v>4.2015352562105894E-3</v>
      </c>
      <c r="CU17" s="75">
        <f>IFERROR('生産者価格評価表（108部門）（山形県）'!CN16/'生産者価格評価表（108部門）（山形県）'!CN$121,0)</f>
        <v>1.0844173741736965E-4</v>
      </c>
      <c r="CV17" s="75">
        <f>IFERROR('生産者価格評価表（108部門）（山形県）'!CO16/'生産者価格評価表（108部門）（山形県）'!CO$121,0)</f>
        <v>1.4788237290600985E-3</v>
      </c>
      <c r="CW17" s="75">
        <f>IFERROR('生産者価格評価表（108部門）（山形県）'!CP16/'生産者価格評価表（108部門）（山形県）'!CP$121,0)</f>
        <v>2.4215687750626094E-3</v>
      </c>
      <c r="CX17" s="75">
        <f>IFERROR('生産者価格評価表（108部門）（山形県）'!CQ16/'生産者価格評価表（108部門）（山形県）'!CQ$121,0)</f>
        <v>1.0379298799445161E-2</v>
      </c>
      <c r="CY17" s="75">
        <f>IFERROR('生産者価格評価表（108部門）（山形県）'!CR16/'生産者価格評価表（108部門）（山形県）'!CR$121,0)</f>
        <v>6.0026278370741018E-3</v>
      </c>
      <c r="CZ17" s="75">
        <f>IFERROR('生産者価格評価表（108部門）（山形県）'!CS16/'生産者価格評価表（108部門）（山形県）'!CS$121,0)</f>
        <v>2.6836605446485117E-3</v>
      </c>
      <c r="DA17" s="75">
        <f>IFERROR('生産者価格評価表（108部門）（山形県）'!CT16/'生産者価格評価表（108部門）（山形県）'!CT$121,0)</f>
        <v>2.4057535495416407E-2</v>
      </c>
      <c r="DB17" s="75">
        <f>IFERROR('生産者価格評価表（108部門）（山形県）'!CU16/'生産者価格評価表（108部門）（山形県）'!CU$121,0)</f>
        <v>3.4177992576967238E-3</v>
      </c>
      <c r="DC17" s="75">
        <f>IFERROR('生産者価格評価表（108部門）（山形県）'!CV16/'生産者価格評価表（108部門）（山形県）'!CV$121,0)</f>
        <v>1.1321181931393638E-4</v>
      </c>
      <c r="DD17" s="75">
        <f>IFERROR('生産者価格評価表（108部門）（山形県）'!CW16/'生産者価格評価表（108部門）（山形県）'!CW$121,0)</f>
        <v>8.7065717873587272E-4</v>
      </c>
      <c r="DE17" s="75">
        <f>IFERROR('生産者価格評価表（108部門）（山形県）'!CX16/'生産者価格評価表（108部門）（山形県）'!CX$121,0)</f>
        <v>1.7423191077705405E-3</v>
      </c>
      <c r="DF17" s="75">
        <f>IFERROR('生産者価格評価表（108部門）（山形県）'!CY16/'生産者価格評価表（108部門）（山形県）'!CY$121,0)</f>
        <v>5.2462999779103155E-3</v>
      </c>
      <c r="DG17" s="75">
        <f>IFERROR('生産者価格評価表（108部門）（山形県）'!CZ16/'生産者価格評価表（108部門）（山形県）'!CZ$121,0)</f>
        <v>1.0392849719393059E-3</v>
      </c>
      <c r="DH17" s="75">
        <f>IFERROR('生産者価格評価表（108部門）（山形県）'!DA16/'生産者価格評価表（108部門）（山形県）'!DA$121,0)</f>
        <v>1.0048939641109299E-2</v>
      </c>
      <c r="DI17" s="75">
        <f>IFERROR('生産者価格評価表（108部門）（山形県）'!DB16/'生産者価格評価表（108部門）（山形県）'!DB$121,0)</f>
        <v>3.0158331239004774E-3</v>
      </c>
      <c r="DJ17" s="75">
        <f>IFERROR('生産者価格評価表（108部門）（山形県）'!DC16/'生産者価格評価表（108部門）（山形県）'!DC$121,0)</f>
        <v>7.1842410196987254E-3</v>
      </c>
      <c r="DK17" s="75">
        <f>IFERROR('生産者価格評価表（108部門）（山形県）'!DD16/'生産者価格評価表（108部門）（山形県）'!DD$121,0)</f>
        <v>3.4079727362181103E-3</v>
      </c>
      <c r="DL17" s="75">
        <f>IFERROR('生産者価格評価表（108部門）（山形県）'!DE16/'生産者価格評価表（108部門）（山形県）'!DE$121,0)</f>
        <v>5.4924935920908089E-3</v>
      </c>
      <c r="DM17" s="72">
        <f>IFERROR('生産者価格評価表（108部門）（山形県）'!DF16/'生産者価格評価表（108部門）（山形県）'!DF$121,0)</f>
        <v>1.4031887464262537E-4</v>
      </c>
      <c r="DN17" s="573">
        <v>1.6183473524892855E-4</v>
      </c>
      <c r="DO17" s="573">
        <v>4.2447752233344281E-5</v>
      </c>
      <c r="DP17" s="573">
        <v>2.2168264891046812E-4</v>
      </c>
      <c r="DQ17" s="573">
        <v>2.1306256049941885E-5</v>
      </c>
      <c r="DR17" s="573">
        <v>2.9561458109659991E-4</v>
      </c>
      <c r="DS17" s="573">
        <v>1.1452201557492503E-4</v>
      </c>
      <c r="DT17" s="573">
        <v>1.2221399907583728E-4</v>
      </c>
      <c r="DU17" s="573">
        <v>6.0404844310992343E-5</v>
      </c>
      <c r="DV17" s="573">
        <v>4.8713738894933878E-5</v>
      </c>
      <c r="DW17" s="573">
        <v>1.6147832945828254E-5</v>
      </c>
      <c r="DX17" s="573">
        <v>0</v>
      </c>
      <c r="DY17" s="573">
        <v>1.262217800997635E-4</v>
      </c>
      <c r="DZ17" s="573">
        <v>1.0003427886739069</v>
      </c>
      <c r="EA17" s="573">
        <v>5.4008538542947435E-5</v>
      </c>
      <c r="EB17" s="573">
        <v>7.2652835941856543E-5</v>
      </c>
      <c r="EC17" s="573">
        <v>5.6856707002056548E-5</v>
      </c>
      <c r="ED17" s="573">
        <v>5.8122009280441443E-5</v>
      </c>
      <c r="EE17" s="573">
        <v>3.7643014935963923E-5</v>
      </c>
      <c r="EF17" s="573">
        <v>0</v>
      </c>
      <c r="EG17" s="573">
        <v>5.6927634588519528E-5</v>
      </c>
      <c r="EH17" s="573">
        <v>0</v>
      </c>
      <c r="EI17" s="573">
        <v>1.3622701683907334E-5</v>
      </c>
      <c r="EJ17" s="573">
        <v>2.8122767543971076E-9</v>
      </c>
      <c r="EK17" s="573">
        <v>0</v>
      </c>
      <c r="EL17" s="573">
        <v>7.926909664227463E-5</v>
      </c>
      <c r="EM17" s="573">
        <v>2.4861590460203295E-5</v>
      </c>
      <c r="EN17" s="573">
        <v>4.0419749109905233E-7</v>
      </c>
      <c r="EO17" s="573">
        <v>3.8474151026623558E-5</v>
      </c>
      <c r="EP17" s="573">
        <v>4.87307600967029E-5</v>
      </c>
      <c r="EQ17" s="573">
        <v>6.9679288564737977E-5</v>
      </c>
      <c r="ER17" s="573">
        <v>1.210781317655561E-4</v>
      </c>
      <c r="ES17" s="573">
        <v>1.4980058628794496E-4</v>
      </c>
      <c r="ET17" s="573">
        <v>5.1949452434445628E-5</v>
      </c>
      <c r="EU17" s="573">
        <v>3.1850538487432909E-4</v>
      </c>
      <c r="EV17" s="573">
        <v>9.4664816798117844E-5</v>
      </c>
      <c r="EW17" s="573">
        <v>1.045051319555306E-5</v>
      </c>
      <c r="EX17" s="573">
        <v>0</v>
      </c>
      <c r="EY17" s="573">
        <v>5.0733338459374544E-5</v>
      </c>
      <c r="EZ17" s="573">
        <v>2.4222787558497871E-5</v>
      </c>
      <c r="FA17" s="573">
        <v>1.5434684117825115E-5</v>
      </c>
      <c r="FB17" s="573">
        <v>4.3586226002976729E-5</v>
      </c>
      <c r="FC17" s="573">
        <v>3.9479698026718247E-5</v>
      </c>
      <c r="FD17" s="573">
        <v>4.0676619339073667E-5</v>
      </c>
      <c r="FE17" s="573">
        <v>4.2169016938768993E-5</v>
      </c>
      <c r="FF17" s="573">
        <v>2.9246788786934916E-5</v>
      </c>
      <c r="FG17" s="573">
        <v>7.8903172274900332E-5</v>
      </c>
      <c r="FH17" s="573">
        <v>7.6997841920423306E-5</v>
      </c>
      <c r="FI17" s="573">
        <v>1.964117719050576E-4</v>
      </c>
      <c r="FJ17" s="573">
        <v>6.9500483486409595E-5</v>
      </c>
      <c r="FK17" s="573">
        <v>1.9026953845105443E-4</v>
      </c>
      <c r="FL17" s="573">
        <v>3.8910921802237764E-5</v>
      </c>
      <c r="FM17" s="573">
        <v>3.478688427553437E-5</v>
      </c>
      <c r="FN17" s="573">
        <v>6.660566051259681E-5</v>
      </c>
      <c r="FO17" s="573">
        <v>3.1864256679621106E-5</v>
      </c>
      <c r="FP17" s="573">
        <v>0</v>
      </c>
      <c r="FQ17" s="573">
        <v>2.0435812128552304E-5</v>
      </c>
      <c r="FR17" s="573">
        <v>2.7699042819398638E-5</v>
      </c>
      <c r="FS17" s="573">
        <v>7.1380489370340211E-6</v>
      </c>
      <c r="FT17" s="573">
        <v>1.7715989749926401E-5</v>
      </c>
      <c r="FU17" s="573">
        <v>1.8480732830364108E-4</v>
      </c>
      <c r="FV17" s="573">
        <v>7.7923113719283182E-5</v>
      </c>
      <c r="FW17" s="573">
        <v>1.6096748564978054E-4</v>
      </c>
      <c r="FX17" s="573">
        <v>7.753614906858511E-5</v>
      </c>
      <c r="FY17" s="573">
        <v>8.2632344217624759E-5</v>
      </c>
      <c r="FZ17" s="573">
        <v>8.3189653306470939E-5</v>
      </c>
      <c r="GA17" s="573">
        <v>1.9739347673411411E-5</v>
      </c>
      <c r="GB17" s="573">
        <v>3.6808675178477056E-5</v>
      </c>
      <c r="GC17" s="573">
        <v>6.4559323404163302E-5</v>
      </c>
      <c r="GD17" s="573">
        <v>1.0849911698303744E-4</v>
      </c>
      <c r="GE17" s="573">
        <v>1.6149136395103344E-4</v>
      </c>
      <c r="GF17" s="573">
        <v>6.8778936689724805E-5</v>
      </c>
      <c r="GG17" s="573">
        <v>1.533462988907581E-5</v>
      </c>
      <c r="GH17" s="573">
        <v>1.1518911593680986E-5</v>
      </c>
      <c r="GI17" s="573">
        <v>4.637913986655583E-6</v>
      </c>
      <c r="GJ17" s="573">
        <v>4.0998434300443505E-5</v>
      </c>
      <c r="GK17" s="573">
        <v>3.6655933864892176E-5</v>
      </c>
      <c r="GL17" s="573">
        <v>6.174615828912168E-5</v>
      </c>
      <c r="GM17" s="573">
        <v>7.0998448300944476E-5</v>
      </c>
      <c r="GN17" s="573">
        <v>4.593281355827881E-5</v>
      </c>
      <c r="GO17" s="573">
        <v>1.1266612969756379E-5</v>
      </c>
      <c r="GP17" s="573">
        <v>8.2854087808871478E-5</v>
      </c>
      <c r="GQ17" s="573">
        <v>1.0489939873279632E-4</v>
      </c>
      <c r="GR17" s="573">
        <v>6.4356536844508347E-5</v>
      </c>
      <c r="GS17" s="573">
        <v>3.2919418508863288E-5</v>
      </c>
      <c r="GT17" s="573">
        <v>4.8614005641880882E-5</v>
      </c>
      <c r="GU17" s="573">
        <v>4.5720023651891124E-5</v>
      </c>
      <c r="GV17" s="573">
        <v>4.477671541895477E-5</v>
      </c>
      <c r="GW17" s="573">
        <v>5.2494908287953356E-5</v>
      </c>
      <c r="GX17" s="573">
        <v>1.746084923007558E-4</v>
      </c>
      <c r="GY17" s="573">
        <v>1.4102117365953031E-5</v>
      </c>
      <c r="GZ17" s="573">
        <v>7.3779525494884301E-5</v>
      </c>
      <c r="HA17" s="573">
        <v>1.1403725542975156E-4</v>
      </c>
      <c r="HB17" s="573">
        <v>4.3918585522113396E-4</v>
      </c>
      <c r="HC17" s="573">
        <v>2.4822261747567588E-4</v>
      </c>
      <c r="HD17" s="573">
        <v>1.1678089988318998E-4</v>
      </c>
      <c r="HE17" s="573">
        <v>9.4446916032472905E-4</v>
      </c>
      <c r="HF17" s="573">
        <v>1.4888357664709077E-4</v>
      </c>
      <c r="HG17" s="573">
        <v>3.1421055117391333E-5</v>
      </c>
      <c r="HH17" s="573">
        <v>4.9561658870626557E-5</v>
      </c>
      <c r="HI17" s="573">
        <v>8.1377552040637693E-5</v>
      </c>
      <c r="HJ17" s="573">
        <v>2.376098116072921E-4</v>
      </c>
      <c r="HK17" s="573">
        <v>6.4277563414966206E-5</v>
      </c>
      <c r="HL17" s="573">
        <v>4.075475911774023E-4</v>
      </c>
      <c r="HM17" s="573">
        <v>1.4445706768055437E-4</v>
      </c>
      <c r="HN17" s="573">
        <v>2.9152795122847953E-4</v>
      </c>
      <c r="HO17" s="573">
        <v>1.5155766875354969E-4</v>
      </c>
      <c r="HP17" s="573">
        <v>2.4762764293034475E-4</v>
      </c>
      <c r="HQ17" s="573">
        <v>3.2664885947399208E-5</v>
      </c>
      <c r="HR17" s="576">
        <v>7660</v>
      </c>
      <c r="HS17" s="582">
        <f>'生産者価格評価表（108部門）（山形県）'!DV16*100</f>
        <v>6500200</v>
      </c>
      <c r="HT17" s="71">
        <f t="shared" si="2"/>
        <v>1.1784252792221778E-3</v>
      </c>
      <c r="HU17" s="74"/>
      <c r="HV17" s="150">
        <v>0.4693834722145111</v>
      </c>
      <c r="HX17" s="153">
        <f>運賃!C18</f>
        <v>3.3359447789553291E-2</v>
      </c>
      <c r="HY17" s="621">
        <f>運賃!D18</f>
        <v>1.9928230487125503E-5</v>
      </c>
      <c r="HZ17" s="621">
        <f>運賃!E18</f>
        <v>2.692968213160226E-2</v>
      </c>
      <c r="IA17" s="621">
        <f>運賃!F18</f>
        <v>1.3154272305082018E-4</v>
      </c>
      <c r="IB17" s="621">
        <f>運賃!G18</f>
        <v>3.5993828645264949E-4</v>
      </c>
      <c r="IC17" s="621">
        <f>運賃!H18</f>
        <v>6.4213187125182174E-5</v>
      </c>
      <c r="ID17" s="621">
        <f>運賃!I18</f>
        <v>1.6384613864291375E-3</v>
      </c>
      <c r="IE17" s="622">
        <f>運賃!J18</f>
        <v>4.2156818444061168E-3</v>
      </c>
    </row>
    <row r="18" spans="1:239">
      <c r="A18" s="6" t="s">
        <v>218</v>
      </c>
      <c r="B18" s="1" t="s">
        <v>219</v>
      </c>
      <c r="C18" s="403">
        <f>IFERROR(1-('生産者価格評価表（108部門）（山形県）'!DT17/'生産者価格評価表（108部門）（山形県）'!DP17*-1),0)</f>
        <v>0.23046106026592994</v>
      </c>
      <c r="D18" s="403">
        <v>0.46585693755505075</v>
      </c>
      <c r="E18" s="72">
        <v>0.53414306244494925</v>
      </c>
      <c r="F18" s="72">
        <v>0.14621482546010847</v>
      </c>
      <c r="G18" s="242">
        <f>'生産者価格評価表（108部門）（山形県）'!DI17</f>
        <v>316</v>
      </c>
      <c r="H18" s="242">
        <f t="shared" si="0"/>
        <v>316</v>
      </c>
      <c r="I18" s="243">
        <f t="shared" si="1"/>
        <v>1.870029405620622E-4</v>
      </c>
      <c r="J18" s="75">
        <f>IFERROR('生産者価格評価表（108部門）（山形県）'!C17/'生産者価格評価表（108部門）（山形県）'!C$121,0)</f>
        <v>4.1172218816618939E-4</v>
      </c>
      <c r="K18" s="75">
        <f>IFERROR('生産者価格評価表（108部門）（山形県）'!D17/'生産者価格評価表（108部門）（山形県）'!D$121,0)</f>
        <v>7.2098053352559477E-3</v>
      </c>
      <c r="L18" s="75">
        <f>IFERROR('生産者価格評価表（108部門）（山形県）'!E17/'生産者価格評価表（108部門）（山形県）'!E$121,0)</f>
        <v>0</v>
      </c>
      <c r="M18" s="75">
        <f>IFERROR('生産者価格評価表（108部門）（山形県）'!F17/'生産者価格評価表（108部門）（山形県）'!F$121,0)</f>
        <v>2.7278203252732124E-2</v>
      </c>
      <c r="N18" s="75">
        <f>IFERROR('生産者価格評価表（108部門）（山形県）'!G17/'生産者価格評価表（108部門）（山形県）'!G$121,0)</f>
        <v>1.1380880121396055E-3</v>
      </c>
      <c r="O18" s="75">
        <f>IFERROR('生産者価格評価表（108部門）（山形県）'!H17/'生産者価格評価表（108部門）（山形県）'!H$121,0)</f>
        <v>0</v>
      </c>
      <c r="P18" s="75">
        <f>IFERROR('生産者価格評価表（108部門）（山形県）'!I17/'生産者価格評価表（108部門）（山形県）'!I$121,0)</f>
        <v>3.5211267605633805E-4</v>
      </c>
      <c r="Q18" s="75">
        <f>IFERROR('生産者価格評価表（108部門）（山形県）'!J17/'生産者価格評価表（108部門）（山形県）'!J$121,0)</f>
        <v>3.8522160534487627E-4</v>
      </c>
      <c r="R18" s="75">
        <f>IFERROR('生産者価格評価表（108部門）（山形県）'!K17/'生産者価格評価表（108部門）（山形県）'!K$121,0)</f>
        <v>3.2522087918044338E-4</v>
      </c>
      <c r="S18" s="75">
        <f>IFERROR('生産者価格評価表（108部門）（山形県）'!L17/'生産者価格評価表（108部門）（山形県）'!L$121,0)</f>
        <v>9.2378752886836026E-3</v>
      </c>
      <c r="T18" s="75">
        <f>IFERROR('生産者価格評価表（108部門）（山形県）'!M17/'生産者価格評価表（108部門）（山形県）'!M$121,0)</f>
        <v>0</v>
      </c>
      <c r="U18" s="75">
        <f>IFERROR('生産者価格評価表（108部門）（山形県）'!N17/'生産者価格評価表（108部門）（山形県）'!N$121,0)</f>
        <v>1.4662039978495674E-4</v>
      </c>
      <c r="V18" s="75">
        <f>IFERROR('生産者価格評価表（108部門）（山形県）'!O17/'生産者価格評価表（108部門）（山形県）'!O$121,0)</f>
        <v>7.6920710131995934E-5</v>
      </c>
      <c r="W18" s="75">
        <f>IFERROR('生産者価格評価表（108部門）（山形県）'!P17/'生産者価格評価表（108部門）（山形県）'!P$121,0)</f>
        <v>0.11149228130360206</v>
      </c>
      <c r="X18" s="75">
        <f>IFERROR('生産者価格評価表（108部門）（山形県）'!Q17/'生産者価格評価表（108部門）（山形県）'!Q$121,0)</f>
        <v>0.16459741212216461</v>
      </c>
      <c r="Y18" s="75">
        <f>IFERROR('生産者価格評価表（108部門）（山形県）'!R17/'生産者価格評価表（108部門）（山形県）'!R$121,0)</f>
        <v>3.4332497028918526E-3</v>
      </c>
      <c r="Z18" s="75">
        <f>IFERROR('生産者価格評価表（108部門）（山形県）'!S17/'生産者価格評価表（108部門）（山形県）'!S$121,0)</f>
        <v>4.5888004588800456E-3</v>
      </c>
      <c r="AA18" s="75">
        <f>IFERROR('生産者価格評価表（108部門）（山形県）'!T17/'生産者価格評価表（108部門）（山形県）'!T$121,0)</f>
        <v>8.0144259667401321E-5</v>
      </c>
      <c r="AB18" s="75">
        <f>IFERROR('生産者価格評価表（108部門）（山形県）'!U17/'生産者価格評価表（108部門）（山形県）'!U$121,0)</f>
        <v>0</v>
      </c>
      <c r="AC18" s="75">
        <f>IFERROR('生産者価格評価表（108部門）（山形県）'!V17/'生産者価格評価表（108部門）（山形県）'!V$121,0)</f>
        <v>0</v>
      </c>
      <c r="AD18" s="75">
        <f>IFERROR('生産者価格評価表（108部門）（山形県）'!W17/'生産者価格評価表（108部門）（山形県）'!W$121,0)</f>
        <v>0</v>
      </c>
      <c r="AE18" s="75">
        <f>IFERROR('生産者価格評価表（108部門）（山形県）'!X17/'生産者価格評価表（108部門）（山形県）'!X$121,0)</f>
        <v>0</v>
      </c>
      <c r="AF18" s="75">
        <f>IFERROR('生産者価格評価表（108部門）（山形県）'!Y17/'生産者価格評価表（108部門）（山形県）'!Y$121,0)</f>
        <v>0</v>
      </c>
      <c r="AG18" s="75">
        <f>IFERROR('生産者価格評価表（108部門）（山形県）'!Z17/'生産者価格評価表（108部門）（山形県）'!Z$121,0)</f>
        <v>0</v>
      </c>
      <c r="AH18" s="75">
        <f>IFERROR('生産者価格評価表（108部門）（山形県）'!AA17/'生産者価格評価表（108部門）（山形県）'!AA$121,0)</f>
        <v>1.569804496548E-5</v>
      </c>
      <c r="AI18" s="75">
        <f>IFERROR('生産者価格評価表（108部門）（山形県）'!AB17/'生産者価格評価表（108部門）（山形県）'!AB$121,0)</f>
        <v>2.4271844660194174E-4</v>
      </c>
      <c r="AJ18" s="75">
        <f>IFERROR('生産者価格評価表（108部門）（山形県）'!AC17/'生産者価格評価表（108部門）（山形県）'!AC$121,0)</f>
        <v>0</v>
      </c>
      <c r="AK18" s="75">
        <f>IFERROR('生産者価格評価表（108部門）（山形県）'!AD17/'生産者価格評価表（108部門）（山形県）'!AD$121,0)</f>
        <v>0</v>
      </c>
      <c r="AL18" s="75">
        <f>IFERROR('生産者価格評価表（108部門）（山形県）'!AE17/'生産者価格評価表（108部門）（山形県）'!AE$121,0)</f>
        <v>3.2388663967611336E-4</v>
      </c>
      <c r="AM18" s="75">
        <f>IFERROR('生産者価格評価表（108部門）（山形県）'!AF17/'生産者価格評価表（108部門）（山形県）'!AF$121,0)</f>
        <v>0</v>
      </c>
      <c r="AN18" s="75">
        <f>IFERROR('生産者価格評価表（108部門）（山形県）'!AG17/'生産者価格評価表（108部門）（山形県）'!AG$121,0)</f>
        <v>9.0181490249126371E-4</v>
      </c>
      <c r="AO18" s="75">
        <f>IFERROR('生産者価格評価表（108部門）（山形県）'!AH17/'生産者価格評価表（108部門）（山形県）'!AH$121,0)</f>
        <v>4.1130978769518744E-3</v>
      </c>
      <c r="AP18" s="75">
        <f>IFERROR('生産者価格評価表（108部門）（山形県）'!AI17/'生産者価格評価表（108部門）（山形県）'!AI$121,0)</f>
        <v>4.5972784111805812E-5</v>
      </c>
      <c r="AQ18" s="75">
        <f>IFERROR('生産者価格評価表（108部門）（山形県）'!AJ17/'生産者価格評価表（108部門）（山形県）'!AJ$121,0)</f>
        <v>3.1168831168831169E-2</v>
      </c>
      <c r="AR18" s="75">
        <f>IFERROR('生産者価格評価表（108部門）（山形県）'!AK17/'生産者価格評価表（108部門）（山形県）'!AK$121,0)</f>
        <v>1.3652459575920475E-3</v>
      </c>
      <c r="AS18" s="75">
        <f>IFERROR('生産者価格評価表（108部門）（山形県）'!AL17/'生産者価格評価表（108部門）（山形県）'!AL$121,0)</f>
        <v>0</v>
      </c>
      <c r="AT18" s="75">
        <f>IFERROR('生産者価格評価表（108部門）（山形県）'!AM17/'生産者価格評価表（108部門）（山形県）'!AM$121,0)</f>
        <v>0</v>
      </c>
      <c r="AU18" s="75">
        <f>IFERROR('生産者価格評価表（108部門）（山形県）'!AN17/'生産者価格評価表（108部門）（山形県）'!AN$121,0)</f>
        <v>2.7545679919199339E-4</v>
      </c>
      <c r="AV18" s="75">
        <f>IFERROR('生産者価格評価表（108部門）（山形県）'!AO17/'生産者価格評価表（108部門）（山形県）'!AO$121,0)</f>
        <v>0</v>
      </c>
      <c r="AW18" s="75">
        <f>IFERROR('生産者価格評価表（108部門）（山形県）'!AP17/'生産者価格評価表（108部門）（山形県）'!AP$121,0)</f>
        <v>0</v>
      </c>
      <c r="AX18" s="75">
        <f>IFERROR('生産者価格評価表（108部門）（山形県）'!AQ17/'生産者価格評価表（108部門）（山形県）'!AQ$121,0)</f>
        <v>1.5024038461538462E-4</v>
      </c>
      <c r="AY18" s="75">
        <f>IFERROR('生産者価格評価表（108部門）（山形県）'!AR17/'生産者価格評価表（108部門）（山形県）'!AR$121,0)</f>
        <v>2.1255368064893938E-3</v>
      </c>
      <c r="AZ18" s="75">
        <f>IFERROR('生産者価格評価表（108部門）（山形県）'!AS17/'生産者価格評価表（108部門）（山形県）'!AS$121,0)</f>
        <v>5.2816901408450699E-4</v>
      </c>
      <c r="BA18" s="75">
        <f>IFERROR('生産者価格評価表（108部門）（山形県）'!AT17/'生産者価格評価表（108部門）（山形県）'!AT$121,0)</f>
        <v>5.5418036723685667E-5</v>
      </c>
      <c r="BB18" s="75">
        <f>IFERROR('生産者価格評価表（108部門）（山形県）'!AU17/'生産者価格評価表（108部門）（山形県）'!AU$121,0)</f>
        <v>8.4156666049517784E-5</v>
      </c>
      <c r="BC18" s="75">
        <f>IFERROR('生産者価格評価表（108部門）（山形県）'!AV17/'生産者価格評価表（108部門）（山形県）'!AV$121,0)</f>
        <v>6.2647166835886031E-4</v>
      </c>
      <c r="BD18" s="75">
        <f>IFERROR('生産者価格評価表（108部門）（山形県）'!AW17/'生産者価格評価表（108部門）（山形県）'!AW$121,0)</f>
        <v>6.922571042885328E-5</v>
      </c>
      <c r="BE18" s="75">
        <f>IFERROR('生産者価格評価表（108部門）（山形県）'!AX17/'生産者価格評価表（108部門）（山形県）'!AX$121,0)</f>
        <v>2.1328913169994484E-4</v>
      </c>
      <c r="BF18" s="75">
        <f>IFERROR('生産者価格評価表（108部門）（山形県）'!AY17/'生産者価格評価表（108部門）（山形県）'!AY$121,0)</f>
        <v>1.2334385182291934E-4</v>
      </c>
      <c r="BG18" s="75">
        <f>IFERROR('生産者価格評価表（108部門）（山形県）'!AZ17/'生産者価格評価表（108部門）（山形県）'!AZ$121,0)</f>
        <v>3.1172069825436408E-4</v>
      </c>
      <c r="BH18" s="75">
        <f>IFERROR('生産者価格評価表（108部門）（山形県）'!BA17/'生産者価格評価表（108部門）（山形県）'!BA$121,0)</f>
        <v>0</v>
      </c>
      <c r="BI18" s="75">
        <f>IFERROR('生産者価格評価表（108部門）（山形県）'!BB17/'生産者価格評価表（108部門）（山形県）'!BB$121,0)</f>
        <v>6.8572634244118576E-4</v>
      </c>
      <c r="BJ18" s="75">
        <f>IFERROR('生産者価格評価表（108部門）（山形県）'!BC17/'生産者価格評価表（108部門）（山形県）'!BC$121,0)</f>
        <v>9.0997330744964819E-5</v>
      </c>
      <c r="BK18" s="75">
        <f>IFERROR('生産者価格評価表（108部門）（山形県）'!BD17/'生産者価格評価表（108部門）（山形県）'!BD$121,0)</f>
        <v>1.1853526880151725E-4</v>
      </c>
      <c r="BL18" s="75">
        <f>IFERROR('生産者価格評価表（108部門）（山形県）'!BE17/'生産者価格評価表（108部門）（山形県）'!BE$121,0)</f>
        <v>0</v>
      </c>
      <c r="BM18" s="75">
        <f>IFERROR('生産者価格評価表（108部門）（山形県）'!BF17/'生産者価格評価表（108部門）（山形県）'!BF$121,0)</f>
        <v>0</v>
      </c>
      <c r="BN18" s="75">
        <f>IFERROR('生産者価格評価表（108部門）（山形県）'!BG17/'生産者価格評価表（108部門）（山形県）'!BG$121,0)</f>
        <v>1.2433874395261565E-4</v>
      </c>
      <c r="BO18" s="75">
        <f>IFERROR('生産者価格評価表（108部門）（山形県）'!BH17/'生産者価格評価表（108部門）（山形県）'!BH$121,0)</f>
        <v>0</v>
      </c>
      <c r="BP18" s="75">
        <f>IFERROR('生産者価格評価表（108部門）（山形県）'!BI17/'生産者価格評価表（108部門）（山形県）'!BI$121,0)</f>
        <v>1.0654165778819518E-4</v>
      </c>
      <c r="BQ18" s="75">
        <f>IFERROR('生産者価格評価表（108部門）（山形県）'!BJ17/'生産者価格評価表（108部門）（山形県）'!BJ$121,0)</f>
        <v>3.6291549103724605E-2</v>
      </c>
      <c r="BR18" s="75">
        <f>IFERROR('生産者価格評価表（108部門）（山形県）'!BK17/'生産者価格評価表（108部門）（山形県）'!BK$121,0)</f>
        <v>0</v>
      </c>
      <c r="BS18" s="75">
        <f>IFERROR('生産者価格評価表（108部門）（山形県）'!BL17/'生産者価格評価表（108部門）（山形県）'!BL$121,0)</f>
        <v>6.1727721900192101E-2</v>
      </c>
      <c r="BT18" s="75">
        <f>IFERROR('生産者価格評価表（108部門）（山形県）'!BM17/'生産者価格評価表（108部門）（山形県）'!BM$121,0)</f>
        <v>1.4055001142683019E-2</v>
      </c>
      <c r="BU18" s="75">
        <f>IFERROR('生産者価格評価表（108部門）（山形県）'!BN17/'生産者価格評価表（108部門）（山形県）'!BN$121,0)</f>
        <v>1.5031832115067201E-3</v>
      </c>
      <c r="BV18" s="75">
        <f>IFERROR('生産者価格評価表（108部門）（山形県）'!BO17/'生産者価格評価表（108部門）（山形県）'!BO$121,0)</f>
        <v>2.6038297321775133E-3</v>
      </c>
      <c r="BW18" s="75">
        <f>IFERROR('生産者価格評価表（108部門）（山形県）'!BP17/'生産者価格評価表（108部門）（山形県）'!BP$121,0)</f>
        <v>3.2442838007928974E-3</v>
      </c>
      <c r="BX18" s="75">
        <f>IFERROR('生産者価格評価表（108部門）（山形県）'!BQ17/'生産者価格評価表（108部門）（山形県）'!BQ$121,0)</f>
        <v>0</v>
      </c>
      <c r="BY18" s="75">
        <f>IFERROR('生産者価格評価表（108部門）（山形県）'!BR17/'生産者価格評価表（108部門）（山形県）'!BR$121,0)</f>
        <v>0</v>
      </c>
      <c r="BZ18" s="75">
        <f>IFERROR('生産者価格評価表（108部門）（山形県）'!BS17/'生産者価格評価表（108部門）（山形県）'!BS$121,0)</f>
        <v>0</v>
      </c>
      <c r="CA18" s="75">
        <f>IFERROR('生産者価格評価表（108部門）（山形県）'!BT17/'生産者価格評価表（108部門）（山形県）'!BT$121,0)</f>
        <v>6.2998362042586897E-4</v>
      </c>
      <c r="CB18" s="75">
        <f>IFERROR('生産者価格評価表（108部門）（山形県）'!BU17/'生産者価格評価表（108部門）（山形県）'!BU$121,0)</f>
        <v>8.4731779322770107E-5</v>
      </c>
      <c r="CC18" s="75">
        <f>IFERROR('生産者価格評価表（108部門）（山形県）'!BV17/'生産者価格評価表（108部門）（山形県）'!BV$121,0)</f>
        <v>0</v>
      </c>
      <c r="CD18" s="75">
        <f>IFERROR('生産者価格評価表（108部門）（山形県）'!BW17/'生産者価格評価表（108部門）（山形県）'!BW$121,0)</f>
        <v>0</v>
      </c>
      <c r="CE18" s="75">
        <f>IFERROR('生産者価格評価表（108部門）（山形県）'!BX17/'生産者価格評価表（108部門）（山形県）'!BX$121,0)</f>
        <v>4.4790626217745149E-6</v>
      </c>
      <c r="CF18" s="75">
        <f>IFERROR('生産者価格評価表（108部門）（山形県）'!BY17/'生産者価格評価表（108部門）（山形県）'!BY$121,0)</f>
        <v>0</v>
      </c>
      <c r="CG18" s="75">
        <f>IFERROR('生産者価格評価表（108部門）（山形県）'!BZ17/'生産者価格評価表（108部門）（山形県）'!BZ$121,0)</f>
        <v>0</v>
      </c>
      <c r="CH18" s="75">
        <f>IFERROR('生産者価格評価表（108部門）（山形県）'!CA17/'生産者価格評価表（108部門）（山形県）'!CA$121,0)</f>
        <v>0</v>
      </c>
      <c r="CI18" s="75">
        <f>IFERROR('生産者価格評価表（108部門）（山形県）'!CB17/'生産者価格評価表（108部門）（山形県）'!CB$121,0)</f>
        <v>2.1982853374367993E-4</v>
      </c>
      <c r="CJ18" s="75">
        <f>IFERROR('生産者価格評価表（108部門）（山形県）'!CC17/'生産者価格評価表（108部門）（山形県）'!CC$121,0)</f>
        <v>0</v>
      </c>
      <c r="CK18" s="75">
        <f>IFERROR('生産者価格評価表（108部門）（山形県）'!CD17/'生産者価格評価表（108部門）（山形県）'!CD$121,0)</f>
        <v>0</v>
      </c>
      <c r="CL18" s="75">
        <f>IFERROR('生産者価格評価表（108部門）（山形県）'!CE17/'生産者価格評価表（108部門）（山形県）'!CE$121,0)</f>
        <v>7.158928206177132E-4</v>
      </c>
      <c r="CM18" s="75">
        <f>IFERROR('生産者価格評価表（108部門）（山形県）'!CF17/'生産者価格評価表（108部門）（山形県）'!CF$121,0)</f>
        <v>7.4057323760529144E-3</v>
      </c>
      <c r="CN18" s="75">
        <f>IFERROR('生産者価格評価表（108部門）（山形県）'!CG17/'生産者価格評価表（108部門）（山形県）'!CG$121,0)</f>
        <v>0</v>
      </c>
      <c r="CO18" s="75">
        <f>IFERROR('生産者価格評価表（108部門）（山形県）'!CH17/'生産者価格評価表（108部門）（山形県）'!CH$121,0)</f>
        <v>3.8947255678996717E-5</v>
      </c>
      <c r="CP18" s="75">
        <f>IFERROR('生産者価格評価表（108部門）（山形県）'!CI17/'生産者価格評価表（108部門）（山形県）'!CI$121,0)</f>
        <v>1.3799448022079117E-4</v>
      </c>
      <c r="CQ18" s="75">
        <f>IFERROR('生産者価格評価表（108部門）（山形県）'!CJ17/'生産者価格評価表（108部門）（山形県）'!CJ$121,0)</f>
        <v>3.1927460809041859E-5</v>
      </c>
      <c r="CR18" s="75">
        <f>IFERROR('生産者価格評価表（108部門）（山形県）'!CK17/'生産者価格評価表（108部門）（山形県）'!CK$121,0)</f>
        <v>0</v>
      </c>
      <c r="CS18" s="75">
        <f>IFERROR('生産者価格評価表（108部門）（山形県）'!CL17/'生産者価格評価表（108部門）（山形県）'!CL$121,0)</f>
        <v>8.095854922279793E-5</v>
      </c>
      <c r="CT18" s="75">
        <f>IFERROR('生産者価格評価表（108部門）（山形県）'!CM17/'生産者価格評価表（108部門）（山形県）'!CM$121,0)</f>
        <v>2.5379949378537332E-5</v>
      </c>
      <c r="CU18" s="75">
        <f>IFERROR('生産者価格評価表（108部門）（山形県）'!CN17/'生産者価格評価表（108部門）（山形県）'!CN$121,0)</f>
        <v>2.7110434354342413E-5</v>
      </c>
      <c r="CV18" s="75">
        <f>IFERROR('生産者価格評価表（108部門）（山形県）'!CO17/'生産者価格評価表（108部門）（山形県）'!CO$121,0)</f>
        <v>8.4850541831317121E-5</v>
      </c>
      <c r="CW18" s="75">
        <f>IFERROR('生産者価格評価表（108部門）（山形県）'!CP17/'生産者価格評価表（108部門）（山形県）'!CP$121,0)</f>
        <v>0</v>
      </c>
      <c r="CX18" s="75">
        <f>IFERROR('生産者価格評価表（108部門）（山形県）'!CQ17/'生産者価格評価表（108部門）（山形県）'!CQ$121,0)</f>
        <v>1.9132348017410436E-4</v>
      </c>
      <c r="CY18" s="75">
        <f>IFERROR('生産者価格評価表（108部門）（山形県）'!CR17/'生産者価格評価表（108部門）（山形県）'!CR$121,0)</f>
        <v>3.5997768138375417E-5</v>
      </c>
      <c r="CZ18" s="75">
        <f>IFERROR('生産者価格評価表（108部門）（山形県）'!CS17/'生産者価格評価表（108部門）（山形県）'!CS$121,0)</f>
        <v>1.5832805573147563E-5</v>
      </c>
      <c r="DA18" s="75">
        <f>IFERROR('生産者価格評価表（108部門）（山形県）'!CT17/'生産者価格評価表（108部門）（山形県）'!CT$121,0)</f>
        <v>1.3505984839532018E-4</v>
      </c>
      <c r="DB18" s="75">
        <f>IFERROR('生産者価格評価表（108部門）（山形県）'!CU17/'生産者価格評価表（108部門）（山形県）'!CU$121,0)</f>
        <v>2.6701556700755655E-5</v>
      </c>
      <c r="DC18" s="75">
        <f>IFERROR('生産者価格評価表（108部門）（山形県）'!CV17/'生産者価格評価表（108部門）（山形県）'!CV$121,0)</f>
        <v>0</v>
      </c>
      <c r="DD18" s="75">
        <f>IFERROR('生産者価格評価表（108部門）（山形県）'!CW17/'生産者価格評価表（108部門）（山形県）'!CW$121,0)</f>
        <v>1.6743407283382169E-5</v>
      </c>
      <c r="DE18" s="75">
        <f>IFERROR('生産者価格評価表（108部門）（山形県）'!CX17/'生産者価格評価表（108部門）（山形県）'!CX$121,0)</f>
        <v>3.0895774876163657E-4</v>
      </c>
      <c r="DF18" s="75">
        <f>IFERROR('生産者価格評価表（108部門）（山形県）'!CY17/'生産者価格評価表（108部門）（山形県）'!CY$121,0)</f>
        <v>2.4850894632206757E-4</v>
      </c>
      <c r="DG18" s="75">
        <f>IFERROR('生産者価格評価表（108部門）（山形県）'!CZ17/'生産者価格評価表（108部門）（山形県）'!CZ$121,0)</f>
        <v>6.1412293796413522E-4</v>
      </c>
      <c r="DH18" s="75">
        <f>IFERROR('生産者価格評価表（108部門）（山形県）'!DA17/'生産者価格評価表（108部門）（山形県）'!DA$121,0)</f>
        <v>2.6101141924959219E-4</v>
      </c>
      <c r="DI18" s="75">
        <f>IFERROR('生産者価格評価表（108部門）（山形県）'!DB17/'生産者価格評価表（108部門）（山形県）'!DB$121,0)</f>
        <v>5.0263885398341287E-4</v>
      </c>
      <c r="DJ18" s="75">
        <f>IFERROR('生産者価格評価表（108部門）（山形県）'!DC17/'生産者価格評価表（108部門）（山形県）'!DC$121,0)</f>
        <v>0</v>
      </c>
      <c r="DK18" s="75">
        <f>IFERROR('生産者価格評価表（108部門）（山形県）'!DD17/'生産者価格評価表（108部門）（山形県）'!DD$121,0)</f>
        <v>7.6799385604915161E-4</v>
      </c>
      <c r="DL18" s="75">
        <f>IFERROR('生産者価格評価表（108部門）（山形県）'!DE17/'生産者価格評価表（108部門）（山形県）'!DE$121,0)</f>
        <v>0</v>
      </c>
      <c r="DM18" s="72">
        <f>IFERROR('生産者価格評価表（108部門）（山形県）'!DF17/'生産者価格評価表（108部門）（山形県）'!DF$121,0)</f>
        <v>1.7539859330328171E-5</v>
      </c>
      <c r="DN18" s="573">
        <v>1.6918927401832695E-4</v>
      </c>
      <c r="DO18" s="573">
        <v>1.8497044770698419E-3</v>
      </c>
      <c r="DP18" s="573">
        <v>1.2511426413135062E-4</v>
      </c>
      <c r="DQ18" s="573">
        <v>7.7683716229079956E-3</v>
      </c>
      <c r="DR18" s="573">
        <v>3.0474639176375013E-4</v>
      </c>
      <c r="DS18" s="573">
        <v>1.0052262721749711E-4</v>
      </c>
      <c r="DT18" s="573">
        <v>1.7099736611364259E-4</v>
      </c>
      <c r="DU18" s="573">
        <v>2.2670614377839833E-4</v>
      </c>
      <c r="DV18" s="573">
        <v>1.4206086585069681E-4</v>
      </c>
      <c r="DW18" s="573">
        <v>2.2307418854605526E-3</v>
      </c>
      <c r="DX18" s="573">
        <v>0</v>
      </c>
      <c r="DY18" s="573">
        <v>1.1572746475281528E-4</v>
      </c>
      <c r="DZ18" s="573">
        <v>5.1570756070264152E-5</v>
      </c>
      <c r="EA18" s="573">
        <v>1.0272558894353929</v>
      </c>
      <c r="EB18" s="573">
        <v>3.9088294629976837E-2</v>
      </c>
      <c r="EC18" s="573">
        <v>9.2244267502176363E-4</v>
      </c>
      <c r="ED18" s="573">
        <v>1.1611604574916366E-3</v>
      </c>
      <c r="EE18" s="573">
        <v>7.3050373299059985E-5</v>
      </c>
      <c r="EF18" s="573">
        <v>0</v>
      </c>
      <c r="EG18" s="573">
        <v>1.7106768723383866E-4</v>
      </c>
      <c r="EH18" s="573">
        <v>0</v>
      </c>
      <c r="EI18" s="573">
        <v>4.8679867025352283E-5</v>
      </c>
      <c r="EJ18" s="573">
        <v>1.0049493971101482E-8</v>
      </c>
      <c r="EK18" s="573">
        <v>0</v>
      </c>
      <c r="EL18" s="573">
        <v>4.8544804837032613E-5</v>
      </c>
      <c r="EM18" s="573">
        <v>9.2101098699366976E-5</v>
      </c>
      <c r="EN18" s="573">
        <v>3.5478762328816328E-7</v>
      </c>
      <c r="EO18" s="573">
        <v>5.1191136945865548E-5</v>
      </c>
      <c r="EP18" s="573">
        <v>1.34293580180105E-4</v>
      </c>
      <c r="EQ18" s="573">
        <v>4.4572084433662074E-5</v>
      </c>
      <c r="ER18" s="573">
        <v>2.7637645384530975E-4</v>
      </c>
      <c r="ES18" s="573">
        <v>1.0764016071488399E-3</v>
      </c>
      <c r="ET18" s="573">
        <v>8.6626685613817219E-5</v>
      </c>
      <c r="EU18" s="573">
        <v>7.4971605280884221E-3</v>
      </c>
      <c r="EV18" s="573">
        <v>4.1510172406224161E-4</v>
      </c>
      <c r="EW18" s="573">
        <v>1.7860816395310445E-4</v>
      </c>
      <c r="EX18" s="573">
        <v>0</v>
      </c>
      <c r="EY18" s="573">
        <v>1.6081298823431624E-4</v>
      </c>
      <c r="EZ18" s="573">
        <v>2.7710418249309339E-5</v>
      </c>
      <c r="FA18" s="573">
        <v>4.6176461369729455E-5</v>
      </c>
      <c r="FB18" s="573">
        <v>6.6746338265771961E-5</v>
      </c>
      <c r="FC18" s="573">
        <v>5.4082892143865425E-4</v>
      </c>
      <c r="FD18" s="573">
        <v>1.7015574306604268E-4</v>
      </c>
      <c r="FE18" s="573">
        <v>3.830233341845938E-5</v>
      </c>
      <c r="FF18" s="573">
        <v>4.565415292727131E-5</v>
      </c>
      <c r="FG18" s="573">
        <v>1.967710903147799E-4</v>
      </c>
      <c r="FH18" s="573">
        <v>5.911553065332304E-5</v>
      </c>
      <c r="FI18" s="573">
        <v>1.2492209967272664E-4</v>
      </c>
      <c r="FJ18" s="573">
        <v>6.4420459464384599E-5</v>
      </c>
      <c r="FK18" s="573">
        <v>9.9527304825090541E-5</v>
      </c>
      <c r="FL18" s="573">
        <v>2.7322861524149841E-5</v>
      </c>
      <c r="FM18" s="573">
        <v>1.9836031644708405E-4</v>
      </c>
      <c r="FN18" s="573">
        <v>4.6471230909395882E-5</v>
      </c>
      <c r="FO18" s="573">
        <v>7.3702639574544144E-5</v>
      </c>
      <c r="FP18" s="573">
        <v>0</v>
      </c>
      <c r="FQ18" s="573">
        <v>1.4837891662735742E-5</v>
      </c>
      <c r="FR18" s="573">
        <v>5.6353466055054725E-5</v>
      </c>
      <c r="FS18" s="573">
        <v>2.8252220429713026E-5</v>
      </c>
      <c r="FT18" s="573">
        <v>5.565849251048403E-5</v>
      </c>
      <c r="FU18" s="573">
        <v>8.6839131112347104E-3</v>
      </c>
      <c r="FV18" s="573">
        <v>4.3266313635857779E-5</v>
      </c>
      <c r="FW18" s="573">
        <v>1.4673216151092414E-2</v>
      </c>
      <c r="FX18" s="573">
        <v>3.4189115253251507E-3</v>
      </c>
      <c r="FY18" s="573">
        <v>3.8758340793828444E-4</v>
      </c>
      <c r="FZ18" s="573">
        <v>6.4448313487217642E-4</v>
      </c>
      <c r="GA18" s="573">
        <v>9.2479882204393087E-4</v>
      </c>
      <c r="GB18" s="573">
        <v>2.1037469652133994E-4</v>
      </c>
      <c r="GC18" s="573">
        <v>2.4414138752560781E-4</v>
      </c>
      <c r="GD18" s="573">
        <v>8.1418957975059643E-5</v>
      </c>
      <c r="GE18" s="573">
        <v>2.0049503467407695E-4</v>
      </c>
      <c r="GF18" s="573">
        <v>5.9077643495947693E-5</v>
      </c>
      <c r="GG18" s="573">
        <v>3.8305907035756948E-5</v>
      </c>
      <c r="GH18" s="573">
        <v>7.6151292553853792E-5</v>
      </c>
      <c r="GI18" s="573">
        <v>5.8176730717775371E-5</v>
      </c>
      <c r="GJ18" s="573">
        <v>1.2389398672732553E-4</v>
      </c>
      <c r="GK18" s="573">
        <v>2.6965334100634023E-5</v>
      </c>
      <c r="GL18" s="573">
        <v>1.8104931851524027E-4</v>
      </c>
      <c r="GM18" s="573">
        <v>1.356908950991012E-4</v>
      </c>
      <c r="GN18" s="573">
        <v>2.1229419926997137E-4</v>
      </c>
      <c r="GO18" s="573">
        <v>4.1281199570222957E-5</v>
      </c>
      <c r="GP18" s="573">
        <v>2.75663944952667E-4</v>
      </c>
      <c r="GQ18" s="573">
        <v>1.8754193986255088E-3</v>
      </c>
      <c r="GR18" s="573">
        <v>1.8026805308180282E-5</v>
      </c>
      <c r="GS18" s="573">
        <v>6.9016715643563457E-5</v>
      </c>
      <c r="GT18" s="573">
        <v>8.291983127100789E-5</v>
      </c>
      <c r="GU18" s="573">
        <v>4.0304800077207535E-5</v>
      </c>
      <c r="GV18" s="573">
        <v>5.8182888404339203E-5</v>
      </c>
      <c r="GW18" s="573">
        <v>6.7728473127425556E-5</v>
      </c>
      <c r="GX18" s="573">
        <v>5.8488328209727096E-5</v>
      </c>
      <c r="GY18" s="573">
        <v>7.0049538291472682E-5</v>
      </c>
      <c r="GZ18" s="573">
        <v>7.2326961721452202E-5</v>
      </c>
      <c r="HA18" s="573">
        <v>3.4214573266865945E-5</v>
      </c>
      <c r="HB18" s="573">
        <v>9.9102299037084592E-5</v>
      </c>
      <c r="HC18" s="573">
        <v>8.2422361293652132E-5</v>
      </c>
      <c r="HD18" s="573">
        <v>4.9145306542147919E-5</v>
      </c>
      <c r="HE18" s="573">
        <v>1.0152598679176134E-4</v>
      </c>
      <c r="HF18" s="573">
        <v>4.6435756650857318E-5</v>
      </c>
      <c r="HG18" s="573">
        <v>4.761745467298765E-5</v>
      </c>
      <c r="HH18" s="573">
        <v>2.6834574409843503E-5</v>
      </c>
      <c r="HI18" s="573">
        <v>1.0107675593521702E-4</v>
      </c>
      <c r="HJ18" s="573">
        <v>1.8179248436086273E-4</v>
      </c>
      <c r="HK18" s="573">
        <v>2.2358390263816093E-4</v>
      </c>
      <c r="HL18" s="573">
        <v>1.1182670425347537E-4</v>
      </c>
      <c r="HM18" s="573">
        <v>1.9365178015600022E-4</v>
      </c>
      <c r="HN18" s="573">
        <v>1.7881603554525426E-5</v>
      </c>
      <c r="HO18" s="573">
        <v>2.4506556966629351E-4</v>
      </c>
      <c r="HP18" s="573">
        <v>2.1273037694617033E-4</v>
      </c>
      <c r="HQ18" s="573">
        <v>7.9529707076605535E-5</v>
      </c>
      <c r="HR18" s="576">
        <v>1201</v>
      </c>
      <c r="HS18" s="582">
        <f>'生産者価格評価表（108部門）（山形県）'!DV17*100</f>
        <v>2157100</v>
      </c>
      <c r="HT18" s="71">
        <f t="shared" si="2"/>
        <v>5.5676602846414162E-4</v>
      </c>
      <c r="HU18" s="74"/>
      <c r="HV18" s="150">
        <v>0.14443878846590677</v>
      </c>
      <c r="HX18" s="153">
        <f>運賃!C19</f>
        <v>7.0943510398870202E-2</v>
      </c>
      <c r="HY18" s="621">
        <f>運賃!D19</f>
        <v>6.9531734307028183E-5</v>
      </c>
      <c r="HZ18" s="621">
        <f>運賃!E19</f>
        <v>5.9277212923788285E-2</v>
      </c>
      <c r="IA18" s="621">
        <f>運賃!F19</f>
        <v>1.1336491546139122E-3</v>
      </c>
      <c r="IB18" s="621">
        <f>運賃!G19</f>
        <v>1.5531886055340214E-3</v>
      </c>
      <c r="IC18" s="621">
        <f>運賃!H19</f>
        <v>6.5773262182323951E-6</v>
      </c>
      <c r="ID18" s="621">
        <f>運賃!I19</f>
        <v>3.1911777383816817E-3</v>
      </c>
      <c r="IE18" s="622">
        <f>運賃!J19</f>
        <v>5.7121729160270413E-3</v>
      </c>
    </row>
    <row r="19" spans="1:239">
      <c r="A19" s="6" t="s">
        <v>220</v>
      </c>
      <c r="B19" s="1" t="s">
        <v>15</v>
      </c>
      <c r="C19" s="403">
        <f>IFERROR(1-('生産者価格評価表（108部門）（山形県）'!DT18/'生産者価格評価表（108部門）（山形県）'!DP18*-1),0)</f>
        <v>6.8493669926464995E-2</v>
      </c>
      <c r="D19" s="403">
        <v>0.52543349573052545</v>
      </c>
      <c r="E19" s="72">
        <v>0.47456650426947455</v>
      </c>
      <c r="F19" s="72">
        <v>0.27487034417727485</v>
      </c>
      <c r="G19" s="242">
        <f>'生産者価格評価表（108部門）（山形県）'!DI18</f>
        <v>4773</v>
      </c>
      <c r="H19" s="242">
        <f t="shared" si="0"/>
        <v>4773</v>
      </c>
      <c r="I19" s="243">
        <f t="shared" si="1"/>
        <v>2.8245728965276039E-3</v>
      </c>
      <c r="J19" s="75">
        <f>IFERROR('生産者価格評価表（108部門）（山形県）'!C18/'生産者価格評価表（108部門）（山形県）'!C$121,0)</f>
        <v>0</v>
      </c>
      <c r="K19" s="75">
        <f>IFERROR('生産者価格評価表（108部門）（山形県）'!D18/'生産者価格評価表（108部門）（山形県）'!D$121,0)</f>
        <v>0</v>
      </c>
      <c r="L19" s="75">
        <f>IFERROR('生産者価格評価表（108部門）（山形県）'!E18/'生産者価格評価表（108部門）（山形県）'!E$121,0)</f>
        <v>0</v>
      </c>
      <c r="M19" s="75">
        <f>IFERROR('生産者価格評価表（108部門）（山形県）'!F18/'生産者価格評価表（108部門）（山形県）'!F$121,0)</f>
        <v>1.7210222872386197E-4</v>
      </c>
      <c r="N19" s="75">
        <f>IFERROR('生産者価格評価表（108部門）（山形県）'!G18/'生産者価格評価表（108部門）（山形県）'!G$121,0)</f>
        <v>3.7936267071320183E-4</v>
      </c>
      <c r="O19" s="75">
        <f>IFERROR('生産者価格評価表（108部門）（山形県）'!H18/'生産者価格評価表（108部門）（山形県）'!H$121,0)</f>
        <v>2.2522522522522522E-3</v>
      </c>
      <c r="P19" s="75">
        <f>IFERROR('生産者価格評価表（108部門）（山形県）'!I18/'生産者価格評価表（108部門）（山形県）'!I$121,0)</f>
        <v>0</v>
      </c>
      <c r="Q19" s="75">
        <f>IFERROR('生産者価格評価表（108部門）（山形県）'!J18/'生産者価格評価表（108部門）（山形県）'!J$121,0)</f>
        <v>2.9112167121483017E-4</v>
      </c>
      <c r="R19" s="75">
        <f>IFERROR('生産者価格評価表（108部門）（山形県）'!K18/'生産者価格評価表（108部門）（山形県）'!K$121,0)</f>
        <v>7.8595045801940484E-4</v>
      </c>
      <c r="S19" s="75">
        <f>IFERROR('生産者価格評価表（108部門）（山形県）'!L18/'生産者価格評価表（108部門）（山形県）'!L$121,0)</f>
        <v>0</v>
      </c>
      <c r="T19" s="75">
        <f>IFERROR('生産者価格評価表（108部門）（山形県）'!M18/'生産者価格評価表（108部門）（山形県）'!M$121,0)</f>
        <v>0</v>
      </c>
      <c r="U19" s="75">
        <f>IFERROR('生産者価格評価表（108部門）（山形県）'!N18/'生産者価格評価表（108部門）（山形県）'!N$121,0)</f>
        <v>1.6128243976345242E-3</v>
      </c>
      <c r="V19" s="75">
        <f>IFERROR('生産者価格評価表（108部門）（山形県）'!O18/'生産者価格評価表（108部門）（山形県）'!O$121,0)</f>
        <v>5.692132549767699E-4</v>
      </c>
      <c r="W19" s="75">
        <f>IFERROR('生産者価格評価表（108部門）（山形県）'!P18/'生産者価格評価表（108部門）（山形県）'!P$121,0)</f>
        <v>5.099439061703213E-4</v>
      </c>
      <c r="X19" s="75">
        <f>IFERROR('生産者価格評価表（108部門）（山形県）'!Q18/'生産者価格評価表（108部門）（山形県）'!Q$121,0)</f>
        <v>3.0226832207030228E-2</v>
      </c>
      <c r="Y19" s="75">
        <f>IFERROR('生産者価格評価表（108部門）（山形県）'!R18/'生産者価格評価表（108部門）（山形県）'!R$121,0)</f>
        <v>5.281922619833619E-4</v>
      </c>
      <c r="Z19" s="75">
        <f>IFERROR('生産者価格評価表（108部門）（山形県）'!S18/'生産者価格評価表（108部門）（山形県）'!S$121,0)</f>
        <v>7.707750770775077E-4</v>
      </c>
      <c r="AA19" s="75">
        <f>IFERROR('生産者価格評価表（108部門）（山形県）'!T18/'生産者価格評価表（108部門）（山形県）'!T$121,0)</f>
        <v>6.0108194750550987E-4</v>
      </c>
      <c r="AB19" s="75">
        <f>IFERROR('生産者価格評価表（108部門）（山形県）'!U18/'生産者価格評価表（108部門）（山形県）'!U$121,0)</f>
        <v>0</v>
      </c>
      <c r="AC19" s="75">
        <f>IFERROR('生産者価格評価表（108部門）（山形県）'!V18/'生産者価格評価表（108部門）（山形県）'!V$121,0)</f>
        <v>8.8222320247022495E-4</v>
      </c>
      <c r="AD19" s="75">
        <f>IFERROR('生産者価格評価表（108部門）（山形県）'!W18/'生産者価格評価表（108部門）（山形県）'!W$121,0)</f>
        <v>0</v>
      </c>
      <c r="AE19" s="75">
        <f>IFERROR('生産者価格評価表（108部門）（山形県）'!X18/'生産者価格評価表（108部門）（山形県）'!X$121,0)</f>
        <v>3.8306837770542041E-4</v>
      </c>
      <c r="AF19" s="75">
        <f>IFERROR('生産者価格評価表（108部門）（山形県）'!Y18/'生産者価格評価表（108部門）（山形県）'!Y$121,0)</f>
        <v>0</v>
      </c>
      <c r="AG19" s="75">
        <f>IFERROR('生産者価格評価表（108部門）（山形県）'!Z18/'生産者価格評価表（108部門）（山形県）'!Z$121,0)</f>
        <v>0</v>
      </c>
      <c r="AH19" s="75">
        <f>IFERROR('生産者価格評価表（108部門）（山形県）'!AA18/'生産者価格評価表（108部門）（山形県）'!AA$121,0)</f>
        <v>1.7613206451268558E-3</v>
      </c>
      <c r="AI19" s="75">
        <f>IFERROR('生産者価格評価表（108部門）（山形県）'!AB18/'生産者価格評価表（108部門）（山形県）'!AB$121,0)</f>
        <v>3.5598705501618122E-4</v>
      </c>
      <c r="AJ19" s="75">
        <f>IFERROR('生産者価格評価表（108部門）（山形県）'!AC18/'生産者価格評価表（108部門）（山形県）'!AC$121,0)</f>
        <v>0</v>
      </c>
      <c r="AK19" s="75">
        <f>IFERROR('生産者価格評価表（108部門）（山形県）'!AD18/'生産者価格評価表（108部門）（山形県）'!AD$121,0)</f>
        <v>4.9738870927629945E-4</v>
      </c>
      <c r="AL19" s="75">
        <f>IFERROR('生産者価格評価表（108部門）（山形県）'!AE18/'生産者価格評価表（108部門）（山形県）'!AE$121,0)</f>
        <v>8.0971659919028337E-4</v>
      </c>
      <c r="AM19" s="75">
        <f>IFERROR('生産者価格評価表（108部門）（山形県）'!AF18/'生産者価格評価表（108部門）（山形県）'!AF$121,0)</f>
        <v>1.2590494176896443E-3</v>
      </c>
      <c r="AN19" s="75">
        <f>IFERROR('生産者価格評価表（108部門）（山形県）'!AG18/'生産者価格評価表（108部門）（山形県）'!AG$121,0)</f>
        <v>1.2399954909254876E-3</v>
      </c>
      <c r="AO19" s="75">
        <f>IFERROR('生産者価格評価表（108部門）（山形県）'!AH18/'生産者価格評価表（108部門）（山形県）'!AH$121,0)</f>
        <v>0</v>
      </c>
      <c r="AP19" s="75">
        <f>IFERROR('生産者価格評価表（108部門）（山形県）'!AI18/'生産者価格評価表（108部門）（山形県）'!AI$121,0)</f>
        <v>5.0570062522986396E-4</v>
      </c>
      <c r="AQ19" s="75">
        <f>IFERROR('生産者価格評価表（108部門）（山形県）'!AJ18/'生産者価格評価表（108部門）（山形県）'!AJ$121,0)</f>
        <v>5.1948051948051948E-3</v>
      </c>
      <c r="AR19" s="75">
        <f>IFERROR('生産者価格評価表（108部門）（山形県）'!AK18/'生産者価格評価表（108部門）（山形県）'!AK$121,0)</f>
        <v>1.1092623405435386E-3</v>
      </c>
      <c r="AS19" s="75">
        <f>IFERROR('生産者価格評価表（108部門）（山形県）'!AL18/'生産者価格評価表（108部門）（山形県）'!AL$121,0)</f>
        <v>0</v>
      </c>
      <c r="AT19" s="75">
        <f>IFERROR('生産者価格評価表（108部門）（山形県）'!AM18/'生産者価格評価表（108部門）（山形県）'!AM$121,0)</f>
        <v>0</v>
      </c>
      <c r="AU19" s="75">
        <f>IFERROR('生産者価格評価表（108部門）（山形県）'!AN18/'生産者価格評価表（108部門）（山形県）'!AN$121,0)</f>
        <v>7.3455146451198233E-4</v>
      </c>
      <c r="AV19" s="75">
        <f>IFERROR('生産者価格評価表（108部門）（山形県）'!AO18/'生産者価格評価表（108部門）（山形県）'!AO$121,0)</f>
        <v>0</v>
      </c>
      <c r="AW19" s="75">
        <f>IFERROR('生産者価格評価表（108部門）（山形県）'!AP18/'生産者価格評価表（108部門）（山形県）'!AP$121,0)</f>
        <v>0</v>
      </c>
      <c r="AX19" s="75">
        <f>IFERROR('生産者価格評価表（108部門）（山形県）'!AQ18/'生産者価格評価表（108部門）（山形県）'!AQ$121,0)</f>
        <v>1.0141225961538462E-3</v>
      </c>
      <c r="AY19" s="75">
        <f>IFERROR('生産者価格評価表（108部門）（山形県）'!AR18/'生産者価格評価表（108部門）（山形県）'!AR$121,0)</f>
        <v>3.2533726629939706E-4</v>
      </c>
      <c r="AZ19" s="75">
        <f>IFERROR('生産者価格評価表（108部門）（山形県）'!AS18/'生産者価格評価表（108部門）（山形県）'!AS$121,0)</f>
        <v>4.2756539235412475E-4</v>
      </c>
      <c r="BA19" s="75">
        <f>IFERROR('生産者価格評価表（108部門）（山形県）'!AT18/'生産者価格評価表（108部門）（山形県）'!AT$121,0)</f>
        <v>3.6945357815790447E-4</v>
      </c>
      <c r="BB19" s="75">
        <f>IFERROR('生産者価格評価表（108部門）（山形県）'!AU18/'生産者価格評価表（108部門）（山形県）'!AU$121,0)</f>
        <v>4.1517288584428774E-4</v>
      </c>
      <c r="BC19" s="75">
        <f>IFERROR('生産者価格評価表（108部門）（山形県）'!AV18/'生産者価格評価表（108部門）（山形県）'!AV$121,0)</f>
        <v>1.2745458080404399E-3</v>
      </c>
      <c r="BD19" s="75">
        <f>IFERROR('生産者価格評価表（108部門）（山形県）'!AW18/'生産者価格評価表（108部門）（山形県）'!AW$121,0)</f>
        <v>1.1941435048977191E-3</v>
      </c>
      <c r="BE19" s="75">
        <f>IFERROR('生産者価格評価表（108部門）（山形県）'!AX18/'生産者価格評価表（108部門）（山形県）'!AX$121,0)</f>
        <v>2.3065696099551177E-3</v>
      </c>
      <c r="BF19" s="75">
        <f>IFERROR('生産者価格評価表（108部門）（山形県）'!AY18/'生産者価格評価表（108部門）（山形県）'!AY$121,0)</f>
        <v>5.6532598752171369E-4</v>
      </c>
      <c r="BG19" s="75">
        <f>IFERROR('生産者価格評価表（108部門）（山形県）'!AZ18/'生産者価格評価表（108部門）（山形県）'!AZ$121,0)</f>
        <v>6.2344139650872816E-4</v>
      </c>
      <c r="BH19" s="75">
        <f>IFERROR('生産者価格評価表（108部門）（山形県）'!BA18/'生産者価格評価表（108部門）（山形県）'!BA$121,0)</f>
        <v>6.5189048239895696E-4</v>
      </c>
      <c r="BI19" s="75">
        <f>IFERROR('生産者価格評価表（108部門）（山形県）'!BB18/'生産者価格評価表（108部門）（山形県）'!BB$121,0)</f>
        <v>5.8022998206561874E-4</v>
      </c>
      <c r="BJ19" s="75">
        <f>IFERROR('生産者価格評価表（108部門）（山形県）'!BC18/'生産者価格評価表（108部門）（山形県）'!BC$121,0)</f>
        <v>1.6379519534093668E-3</v>
      </c>
      <c r="BK19" s="75">
        <f>IFERROR('生産者価格評価表（108部門）（山形県）'!BD18/'生産者価格評価表（108部門）（山形県）'!BD$121,0)</f>
        <v>5.6441024144722445E-3</v>
      </c>
      <c r="BL19" s="75">
        <f>IFERROR('生産者価格評価表（108部門）（山形県）'!BE18/'生産者価格評価表（108部門）（山形県）'!BE$121,0)</f>
        <v>0</v>
      </c>
      <c r="BM19" s="75">
        <f>IFERROR('生産者価格評価表（108部門）（山形県）'!BF18/'生産者価格評価表（108部門）（山形県）'!BF$121,0)</f>
        <v>8.7450808919982512E-4</v>
      </c>
      <c r="BN19" s="75">
        <f>IFERROR('生産者価格評価表（108部門）（山形県）'!BG18/'生産者価格評価表（108部門）（山形県）'!BG$121,0)</f>
        <v>5.6517610887552559E-4</v>
      </c>
      <c r="BO19" s="75">
        <f>IFERROR('生産者価格評価表（108部門）（山形県）'!BH18/'生産者価格評価表（108部門）（山形県）'!BH$121,0)</f>
        <v>0</v>
      </c>
      <c r="BP19" s="75">
        <f>IFERROR('生産者価格評価表（108部門）（山形県）'!BI18/'生産者価格評価表（108部門）（山形県）'!BI$121,0)</f>
        <v>4.2616663115278071E-4</v>
      </c>
      <c r="BQ19" s="75">
        <f>IFERROR('生産者価格評価表（108部門）（山形県）'!BJ18/'生産者価格評価表（108部門）（山形県）'!BJ$121,0)</f>
        <v>3.6081771363240646E-3</v>
      </c>
      <c r="BR19" s="75">
        <f>IFERROR('生産者価格評価表（108部門）（山形県）'!BK18/'生産者価格評価表（108部門）（山形県）'!BK$121,0)</f>
        <v>0</v>
      </c>
      <c r="BS19" s="75">
        <f>IFERROR('生産者価格評価表（108部門）（山形県）'!BL18/'生産者価格評価表（108部門）（山形県）'!BL$121,0)</f>
        <v>9.8272781417510415E-3</v>
      </c>
      <c r="BT19" s="75">
        <f>IFERROR('生産者価格評価表（108部門）（山形県）'!BM18/'生産者価格評価表（108部門）（山形県）'!BM$121,0)</f>
        <v>1.9673192656357127E-2</v>
      </c>
      <c r="BU19" s="75">
        <f>IFERROR('生産者価格評価表（108部門）（山形県）'!BN18/'生産者価格評価表（108部門）（山形県）'!BN$121,0)</f>
        <v>6.3860724671854129E-5</v>
      </c>
      <c r="BV19" s="75">
        <f>IFERROR('生産者価格評価表（108部門）（山形県）'!BO18/'生産者価格評価表（108部門）（山形県）'!BO$121,0)</f>
        <v>8.0864277396817177E-5</v>
      </c>
      <c r="BW19" s="75">
        <f>IFERROR('生産者価格評価表（108部門）（山形県）'!BP18/'生産者価格評価表（108部門）（山形県）'!BP$121,0)</f>
        <v>7.3366583876851828E-4</v>
      </c>
      <c r="BX19" s="75">
        <f>IFERROR('生産者価格評価表（108部門）（山形県）'!BQ18/'生産者価格評価表（108部門）（山形県）'!BQ$121,0)</f>
        <v>5.9073724007561437E-4</v>
      </c>
      <c r="BY19" s="75">
        <f>IFERROR('生産者価格評価表（108部門）（山形県）'!BR18/'生産者価格評価表（108部門）（山形県）'!BR$121,0)</f>
        <v>3.0122440134359085E-3</v>
      </c>
      <c r="BZ19" s="75">
        <f>IFERROR('生産者価格評価表（108部門）（山形県）'!BS18/'生産者価格評価表（108部門）（山形県）'!BS$121,0)</f>
        <v>2.9088934569289843E-3</v>
      </c>
      <c r="CA19" s="75">
        <f>IFERROR('生産者価格評価表（108部門）（山形県）'!BT18/'生産者価格評価表（108部門）（山形県）'!BT$121,0)</f>
        <v>9.3106670135667383E-4</v>
      </c>
      <c r="CB19" s="75">
        <f>IFERROR('生産者価格評価表（108部門）（山形県）'!BU18/'生産者価格評価表（108部門）（山形県）'!BU$121,0)</f>
        <v>2.5419533796831031E-3</v>
      </c>
      <c r="CC19" s="75">
        <f>IFERROR('生産者価格評価表（108部門）（山形県）'!BV18/'生産者価格評価表（108部門）（山形県）'!BV$121,0)</f>
        <v>5.2533654372332271E-4</v>
      </c>
      <c r="CD19" s="75">
        <f>IFERROR('生産者価格評価表（108部門）（山形県）'!BW18/'生産者価格評価表（108部門）（山形県）'!BW$121,0)</f>
        <v>1.751966302605584E-3</v>
      </c>
      <c r="CE19" s="75">
        <f>IFERROR('生産者価格評価表（108部門）（山形県）'!BX18/'生産者価格評価表（108部門）（山形県）'!BX$121,0)</f>
        <v>1.4109047258589722E-4</v>
      </c>
      <c r="CF19" s="75">
        <f>IFERROR('生産者価格評価表（108部門）（山形県）'!BY18/'生産者価格評価表（108部門）（山形県）'!BY$121,0)</f>
        <v>1.6095284081764043E-4</v>
      </c>
      <c r="CG19" s="75">
        <f>IFERROR('生産者価格評価表（108部門）（山形県）'!BZ18/'生産者価格評価表（108部門）（山形県）'!BZ$121,0)</f>
        <v>3.2551659483600476E-4</v>
      </c>
      <c r="CH19" s="75">
        <f>IFERROR('生産者価格評価表（108部門）（山形県）'!CA18/'生産者価格評価表（108部門）（山形県）'!CA$121,0)</f>
        <v>0</v>
      </c>
      <c r="CI19" s="75">
        <f>IFERROR('生産者価格評価表（108部門）（山形県）'!CB18/'生産者価格評価表（108部門）（山形県）'!CB$121,0)</f>
        <v>4.3965706748735987E-4</v>
      </c>
      <c r="CJ19" s="75">
        <f>IFERROR('生産者価格評価表（108部門）（山形県）'!CC18/'生産者価格評価表（108部門）（山形県）'!CC$121,0)</f>
        <v>6.925207756232687E-4</v>
      </c>
      <c r="CK19" s="75">
        <f>IFERROR('生産者価格評価表（108部門）（山形県）'!CD18/'生産者価格評価表（108部門）（山形県）'!CD$121,0)</f>
        <v>0</v>
      </c>
      <c r="CL19" s="75">
        <f>IFERROR('生産者価格評価表（108部門）（山形県）'!CE18/'生産者価格評価表（108部門）（山形県）'!CE$121,0)</f>
        <v>2.2499488647985274E-3</v>
      </c>
      <c r="CM19" s="75">
        <f>IFERROR('生産者価格評価表（108部門）（山形県）'!CF18/'生産者価格評価表（108部門）（山形県）'!CF$121,0)</f>
        <v>3.22234156820623E-3</v>
      </c>
      <c r="CN19" s="75">
        <f>IFERROR('生産者価格評価表（108部門）（山形県）'!CG18/'生産者価格評価表（108部門）（山形県）'!CG$121,0)</f>
        <v>2.4919013207077E-4</v>
      </c>
      <c r="CO19" s="75">
        <f>IFERROR('生産者価格評価表（108部門）（山形県）'!CH18/'生産者価格評価表（108部門）（山形県）'!CH$121,0)</f>
        <v>2.7457815253692686E-3</v>
      </c>
      <c r="CP19" s="75">
        <f>IFERROR('生産者価格評価表（108部門）（山形県）'!CI18/'生産者価格評価表（108部門）（山形県）'!CI$121,0)</f>
        <v>6.4397424103035882E-4</v>
      </c>
      <c r="CQ19" s="75">
        <f>IFERROR('生産者価格評価表（108部門）（山形県）'!CJ18/'生産者価格評価表（108部門）（山形県）'!CJ$121,0)</f>
        <v>2.2987771782510139E-3</v>
      </c>
      <c r="CR19" s="75">
        <f>IFERROR('生産者価格評価表（108部門）（山形県）'!CK18/'生産者価格評価表（108部門）（山形県）'!CK$121,0)</f>
        <v>2.92326431181486E-3</v>
      </c>
      <c r="CS19" s="75">
        <f>IFERROR('生産者価格評価表（108部門）（山形県）'!CL18/'生産者価格評価表（108部門）（山形県）'!CL$121,0)</f>
        <v>1.4572538860103627E-3</v>
      </c>
      <c r="CT19" s="75">
        <f>IFERROR('生産者価格評価表（108部門）（山形県）'!CM18/'生産者価格評価表（108部門）（山形県）'!CM$121,0)</f>
        <v>8.6522554699559081E-4</v>
      </c>
      <c r="CU19" s="75">
        <f>IFERROR('生産者価格評価表（108部門）（山形県）'!CN18/'生産者価格評価表（108部門）（山形県）'!CN$121,0)</f>
        <v>1.9248408391583113E-3</v>
      </c>
      <c r="CV19" s="75">
        <f>IFERROR('生産者価格評価表（108部門）（山形県）'!CO18/'生産者価格評価表（108部門）（山形県）'!CO$121,0)</f>
        <v>2.0000484860239038E-3</v>
      </c>
      <c r="CW19" s="75">
        <f>IFERROR('生産者価格評価表（108部門）（山形県）'!CP18/'生産者価格評価表（108部門）（山形県）'!CP$121,0)</f>
        <v>1.7816723629994328E-3</v>
      </c>
      <c r="CX19" s="75">
        <f>IFERROR('生産者価格評価表（108部門）（山形県）'!CQ18/'生産者価格評価表（108部門）（山形県）'!CQ$121,0)</f>
        <v>6.2180131056583916E-4</v>
      </c>
      <c r="CY19" s="75">
        <f>IFERROR('生産者価格評価表（108部門）（山形県）'!CR18/'生産者価格評価表（108部門）（山形県）'!CR$121,0)</f>
        <v>8.6574632372792889E-3</v>
      </c>
      <c r="CZ19" s="75">
        <f>IFERROR('生産者価格評価表（108部門）（山形県）'!CS18/'生産者価格評価表（108部門）（山形県）'!CS$121,0)</f>
        <v>2.8024065864471186E-3</v>
      </c>
      <c r="DA19" s="75">
        <f>IFERROR('生産者価格評価表（108部門）（山形県）'!CT18/'生産者価格評価表（108部門）（山形県）'!CT$121,0)</f>
        <v>1.475528843718873E-2</v>
      </c>
      <c r="DB19" s="75">
        <f>IFERROR('生産者価格評価表（108部門）（山形県）'!CU18/'生産者価格評価表（108部門）（山形県）'!CU$121,0)</f>
        <v>2.1895276494619635E-3</v>
      </c>
      <c r="DC19" s="75">
        <f>IFERROR('生産者価格評価表（108部門）（山形県）'!CV18/'生産者価格評価表（108部門）（山形県）'!CV$121,0)</f>
        <v>3.3963545794180912E-4</v>
      </c>
      <c r="DD19" s="75">
        <f>IFERROR('生産者価格評価表（108部門）（山形県）'!CW18/'生産者価格評価表（108部門）（山形県）'!CW$121,0)</f>
        <v>2.0092088740058603E-4</v>
      </c>
      <c r="DE19" s="75">
        <f>IFERROR('生産者価格評価表（108部門）（山形県）'!CX18/'生産者価格評価表（108部門）（山形県）'!CX$121,0)</f>
        <v>1.7575137511522604E-3</v>
      </c>
      <c r="DF19" s="75">
        <f>IFERROR('生産者価格評価表（108部門）（山形県）'!CY18/'生産者価格評価表（108部門）（山形県）'!CY$121,0)</f>
        <v>1.794786834548266E-3</v>
      </c>
      <c r="DG19" s="75">
        <f>IFERROR('生産者価格評価表（108部門）（山形県）'!CZ18/'生産者価格評価表（108部門）（山形県）'!CZ$121,0)</f>
        <v>2.1541543054741973E-3</v>
      </c>
      <c r="DH19" s="75">
        <f>IFERROR('生産者価格評価表（108部門）（山形県）'!DA18/'生産者価格評価表（108部門）（山形県）'!DA$121,0)</f>
        <v>5.8727569331158236E-4</v>
      </c>
      <c r="DI19" s="75">
        <f>IFERROR('生産者価格評価表（108部門）（山形県）'!DB18/'生産者価格評価表（108部門）（山形県）'!DB$121,0)</f>
        <v>4.021110831867303E-3</v>
      </c>
      <c r="DJ19" s="75">
        <f>IFERROR('生産者価格評価表（108部門）（山形県）'!DC18/'生産者価格評価表（108部門）（山形県）'!DC$121,0)</f>
        <v>0</v>
      </c>
      <c r="DK19" s="75">
        <f>IFERROR('生産者価格評価表（108部門）（山形県）'!DD18/'生産者価格評価表（108部門）（山形県）'!DD$121,0)</f>
        <v>1.3679890560875513E-3</v>
      </c>
      <c r="DL19" s="75">
        <f>IFERROR('生産者価格評価表（108部門）（山形県）'!DE18/'生産者価格評価表（108部門）（山形県）'!DE$121,0)</f>
        <v>0</v>
      </c>
      <c r="DM19" s="72">
        <f>IFERROR('生産者価格評価表（108部門）（山形県）'!DF18/'生産者価格評価表（108部門）（山形県）'!DF$121,0)</f>
        <v>7.0159437321312684E-5</v>
      </c>
      <c r="DN19" s="573">
        <v>2.6580623400176698E-5</v>
      </c>
      <c r="DO19" s="573">
        <v>2.1053165501775905E-5</v>
      </c>
      <c r="DP19" s="573">
        <v>2.8314246303415181E-5</v>
      </c>
      <c r="DQ19" s="573">
        <v>2.9528319080178054E-5</v>
      </c>
      <c r="DR19" s="573">
        <v>5.9111571639273233E-5</v>
      </c>
      <c r="DS19" s="573">
        <v>2.0338489983279498E-4</v>
      </c>
      <c r="DT19" s="573">
        <v>4.2649535292276282E-5</v>
      </c>
      <c r="DU19" s="573">
        <v>3.9340638545413999E-5</v>
      </c>
      <c r="DV19" s="573">
        <v>7.8376528477831507E-5</v>
      </c>
      <c r="DW19" s="573">
        <v>9.1253916833261826E-6</v>
      </c>
      <c r="DX19" s="573">
        <v>0</v>
      </c>
      <c r="DY19" s="573">
        <v>1.3865640479437919E-4</v>
      </c>
      <c r="DZ19" s="573">
        <v>5.5085924858628326E-5</v>
      </c>
      <c r="EA19" s="573">
        <v>5.3915621577514145E-5</v>
      </c>
      <c r="EB19" s="573">
        <v>1.0020948950805788</v>
      </c>
      <c r="EC19" s="573">
        <v>6.3171986928390854E-5</v>
      </c>
      <c r="ED19" s="573">
        <v>7.2038592614582044E-5</v>
      </c>
      <c r="EE19" s="573">
        <v>5.9798619961477452E-5</v>
      </c>
      <c r="EF19" s="573">
        <v>0</v>
      </c>
      <c r="EG19" s="573">
        <v>9.7542970118049582E-5</v>
      </c>
      <c r="EH19" s="573">
        <v>0</v>
      </c>
      <c r="EI19" s="573">
        <v>4.2708114300672482E-5</v>
      </c>
      <c r="EJ19" s="573">
        <v>8.8166826125099638E-9</v>
      </c>
      <c r="EK19" s="573">
        <v>0</v>
      </c>
      <c r="EL19" s="573">
        <v>1.4038007010368266E-4</v>
      </c>
      <c r="EM19" s="573">
        <v>3.7697142820686269E-5</v>
      </c>
      <c r="EN19" s="573">
        <v>7.1783286232911372E-7</v>
      </c>
      <c r="EO19" s="573">
        <v>5.4571358239862684E-5</v>
      </c>
      <c r="EP19" s="573">
        <v>7.630325654460616E-5</v>
      </c>
      <c r="EQ19" s="573">
        <v>1.0066055417542356E-4</v>
      </c>
      <c r="ER19" s="573">
        <v>1.0277739127378375E-4</v>
      </c>
      <c r="ES19" s="573">
        <v>2.7608595138860686E-5</v>
      </c>
      <c r="ET19" s="573">
        <v>6.8886449167643743E-5</v>
      </c>
      <c r="EU19" s="573">
        <v>3.8877552562809043E-4</v>
      </c>
      <c r="EV19" s="573">
        <v>1.0634522555954164E-4</v>
      </c>
      <c r="EW19" s="573">
        <v>3.7408953412486016E-5</v>
      </c>
      <c r="EX19" s="573">
        <v>0</v>
      </c>
      <c r="EY19" s="573">
        <v>7.2018784243383166E-5</v>
      </c>
      <c r="EZ19" s="573">
        <v>1.1285614639200343E-5</v>
      </c>
      <c r="FA19" s="573">
        <v>1.3430620257173681E-5</v>
      </c>
      <c r="FB19" s="573">
        <v>8.1308675277262643E-5</v>
      </c>
      <c r="FC19" s="573">
        <v>3.8829128245187863E-5</v>
      </c>
      <c r="FD19" s="573">
        <v>4.4894579482353501E-5</v>
      </c>
      <c r="FE19" s="573">
        <v>3.8677591356773251E-5</v>
      </c>
      <c r="FF19" s="573">
        <v>4.1177167715659024E-5</v>
      </c>
      <c r="FG19" s="573">
        <v>1.0948339244279576E-4</v>
      </c>
      <c r="FH19" s="573">
        <v>1.000288587419093E-4</v>
      </c>
      <c r="FI19" s="573">
        <v>1.8660209889665498E-4</v>
      </c>
      <c r="FJ19" s="573">
        <v>5.5825733369974837E-5</v>
      </c>
      <c r="FK19" s="573">
        <v>5.4486288356996077E-5</v>
      </c>
      <c r="FL19" s="573">
        <v>6.2231197504165658E-5</v>
      </c>
      <c r="FM19" s="573">
        <v>5.6366518619364239E-5</v>
      </c>
      <c r="FN19" s="573">
        <v>1.2497665651504565E-4</v>
      </c>
      <c r="FO19" s="573">
        <v>4.1216632165486106E-4</v>
      </c>
      <c r="FP19" s="573">
        <v>0</v>
      </c>
      <c r="FQ19" s="573">
        <v>6.5713012930937489E-5</v>
      </c>
      <c r="FR19" s="573">
        <v>4.9401248248069938E-5</v>
      </c>
      <c r="FS19" s="573">
        <v>1.1678963092334587E-5</v>
      </c>
      <c r="FT19" s="573">
        <v>4.2531896522490553E-5</v>
      </c>
      <c r="FU19" s="573">
        <v>2.7626443798182124E-4</v>
      </c>
      <c r="FV19" s="573">
        <v>2.9851884765703125E-5</v>
      </c>
      <c r="FW19" s="573">
        <v>6.955377395115067E-4</v>
      </c>
      <c r="FX19" s="573">
        <v>1.3702536481759848E-3</v>
      </c>
      <c r="FY19" s="573">
        <v>3.0195277933966171E-5</v>
      </c>
      <c r="FZ19" s="573">
        <v>2.635791372375093E-5</v>
      </c>
      <c r="GA19" s="573">
        <v>1.0061202824232294E-4</v>
      </c>
      <c r="GB19" s="573">
        <v>1.3868700375650416E-4</v>
      </c>
      <c r="GC19" s="573">
        <v>3.3996447358759443E-4</v>
      </c>
      <c r="GD19" s="573">
        <v>2.2765213542596841E-4</v>
      </c>
      <c r="GE19" s="573">
        <v>8.9121502806465872E-5</v>
      </c>
      <c r="GF19" s="573">
        <v>2.1318794866922411E-4</v>
      </c>
      <c r="GG19" s="573">
        <v>6.4856100359360949E-5</v>
      </c>
      <c r="GH19" s="573">
        <v>1.6491375677059417E-4</v>
      </c>
      <c r="GI19" s="573">
        <v>4.1339613347881685E-5</v>
      </c>
      <c r="GJ19" s="573">
        <v>7.3606805913370665E-5</v>
      </c>
      <c r="GK19" s="573">
        <v>3.569952045594633E-5</v>
      </c>
      <c r="GL19" s="573">
        <v>7.8543397938452789E-5</v>
      </c>
      <c r="GM19" s="573">
        <v>5.7418429112025879E-5</v>
      </c>
      <c r="GN19" s="573">
        <v>9.0132792278754942E-5</v>
      </c>
      <c r="GO19" s="573">
        <v>2.148021295262023E-5</v>
      </c>
      <c r="GP19" s="573">
        <v>2.0105427839850555E-4</v>
      </c>
      <c r="GQ19" s="573">
        <v>2.8096602198487411E-4</v>
      </c>
      <c r="GR19" s="573">
        <v>2.6946675046179514E-5</v>
      </c>
      <c r="GS19" s="573">
        <v>2.5621840707964295E-4</v>
      </c>
      <c r="GT19" s="573">
        <v>1.0063210724673324E-4</v>
      </c>
      <c r="GU19" s="573">
        <v>1.7966573458213752E-4</v>
      </c>
      <c r="GV19" s="573">
        <v>2.4632580953193236E-4</v>
      </c>
      <c r="GW19" s="573">
        <v>1.3587731405629807E-4</v>
      </c>
      <c r="GX19" s="573">
        <v>9.211399873547425E-5</v>
      </c>
      <c r="GY19" s="573">
        <v>1.6055575116550764E-4</v>
      </c>
      <c r="GZ19" s="573">
        <v>1.6950604621911229E-4</v>
      </c>
      <c r="HA19" s="573">
        <v>1.4368085997582163E-4</v>
      </c>
      <c r="HB19" s="573">
        <v>7.4051392742978601E-5</v>
      </c>
      <c r="HC19" s="573">
        <v>6.2076151987575036E-4</v>
      </c>
      <c r="HD19" s="573">
        <v>2.1194149492187396E-4</v>
      </c>
      <c r="HE19" s="573">
        <v>1.0354786763000421E-3</v>
      </c>
      <c r="HF19" s="573">
        <v>1.7999669957312618E-4</v>
      </c>
      <c r="HG19" s="573">
        <v>8.1797659240390267E-5</v>
      </c>
      <c r="HH19" s="573">
        <v>3.1254652110053127E-5</v>
      </c>
      <c r="HI19" s="573">
        <v>1.4308606076411586E-4</v>
      </c>
      <c r="HJ19" s="573">
        <v>1.7611646041102585E-4</v>
      </c>
      <c r="HK19" s="573">
        <v>1.7634822103997988E-4</v>
      </c>
      <c r="HL19" s="573">
        <v>6.8213338849675009E-5</v>
      </c>
      <c r="HM19" s="573">
        <v>3.21385431395083E-4</v>
      </c>
      <c r="HN19" s="573">
        <v>1.5320019902862157E-5</v>
      </c>
      <c r="HO19" s="573">
        <v>1.248182664534426E-4</v>
      </c>
      <c r="HP19" s="573">
        <v>2.6483165935863361E-5</v>
      </c>
      <c r="HQ19" s="573">
        <v>5.1507185125021141E-5</v>
      </c>
      <c r="HR19" s="576">
        <v>2334</v>
      </c>
      <c r="HS19" s="582">
        <f>'生産者価格評価表（108部門）（山形県）'!DV18*100</f>
        <v>1908900</v>
      </c>
      <c r="HT19" s="71">
        <f t="shared" si="2"/>
        <v>1.2226936979412228E-3</v>
      </c>
      <c r="HU19" s="74"/>
      <c r="HV19" s="150">
        <v>0.4151449725936297</v>
      </c>
      <c r="HX19" s="153">
        <f>運賃!C20</f>
        <v>2.9128515934745386E-2</v>
      </c>
      <c r="HY19" s="621">
        <f>運賃!D20</f>
        <v>1.2003447444155256E-4</v>
      </c>
      <c r="HZ19" s="621">
        <f>運賃!E20</f>
        <v>2.4023785292781649E-2</v>
      </c>
      <c r="IA19" s="621">
        <f>運賃!F20</f>
        <v>1.4908597013190957E-4</v>
      </c>
      <c r="IB19" s="621">
        <f>運賃!G20</f>
        <v>4.335203814258699E-4</v>
      </c>
      <c r="IC19" s="621">
        <f>運賃!H20</f>
        <v>3.4681630514069594E-5</v>
      </c>
      <c r="ID19" s="621">
        <f>運賃!I20</f>
        <v>1.4356843800467122E-3</v>
      </c>
      <c r="IE19" s="622">
        <f>運賃!J20</f>
        <v>2.9317238054036234E-3</v>
      </c>
    </row>
    <row r="20" spans="1:239">
      <c r="A20" s="6" t="s">
        <v>221</v>
      </c>
      <c r="B20" s="1" t="s">
        <v>16</v>
      </c>
      <c r="C20" s="403">
        <f>IFERROR(1-('生産者価格評価表（108部門）（山形県）'!DT19/'生産者価格評価表（108部門）（山形県）'!DP19*-1),0)</f>
        <v>0.11540549711571091</v>
      </c>
      <c r="D20" s="403">
        <v>0.74910867555790306</v>
      </c>
      <c r="E20" s="72">
        <v>0.25089132444209694</v>
      </c>
      <c r="F20" s="72">
        <v>7.5399445398124917E-2</v>
      </c>
      <c r="G20" s="242">
        <f>'生産者価格評価表（108部門）（山形県）'!DI19</f>
        <v>-640</v>
      </c>
      <c r="H20" s="249">
        <f t="shared" si="0"/>
        <v>0</v>
      </c>
      <c r="I20" s="243">
        <f t="shared" si="1"/>
        <v>0</v>
      </c>
      <c r="J20" s="75">
        <f>IFERROR('生産者価格評価表（108部門）（山形県）'!C19/'生産者価格評価表（108部門）（山形県）'!C$121,0)</f>
        <v>1.2351665644985682E-4</v>
      </c>
      <c r="K20" s="75">
        <f>IFERROR('生産者価格評価表（108部門）（山形県）'!D19/'生産者価格評価表（108部門）（山形県）'!D$121,0)</f>
        <v>0</v>
      </c>
      <c r="L20" s="75">
        <f>IFERROR('生産者価格評価表（108部門）（山形県）'!E19/'生産者価格評価表（108部門）（山形県）'!E$121,0)</f>
        <v>1.8095180650220158E-4</v>
      </c>
      <c r="M20" s="75">
        <f>IFERROR('生産者価格評価表（108部門）（山形県）'!F19/'生産者価格評価表（108部門）（山形県）'!F$121,0)</f>
        <v>0</v>
      </c>
      <c r="N20" s="75">
        <f>IFERROR('生産者価格評価表（108部門）（山形県）'!G19/'生産者価格評価表（108部門）（山形県）'!G$121,0)</f>
        <v>0</v>
      </c>
      <c r="O20" s="75">
        <f>IFERROR('生産者価格評価表（108部門）（山形県）'!H19/'生産者価格評価表（108部門）（山形県）'!H$121,0)</f>
        <v>0</v>
      </c>
      <c r="P20" s="75">
        <f>IFERROR('生産者価格評価表（108部門）（山形県）'!I19/'生産者価格評価表（108部門）（山形県）'!I$121,0)</f>
        <v>0</v>
      </c>
      <c r="Q20" s="75">
        <f>IFERROR('生産者価格評価表（108部門）（山形県）'!J19/'生産者価格評価表（108部門）（山形県）'!J$121,0)</f>
        <v>2.5877481885762681E-4</v>
      </c>
      <c r="R20" s="75">
        <f>IFERROR('生産者価格評価表（108部門）（山形県）'!K19/'生産者価格評価表（108部門）（山形県）'!K$121,0)</f>
        <v>5.4203479863407232E-5</v>
      </c>
      <c r="S20" s="75">
        <f>IFERROR('生産者価格評価表（108部門）（山形県）'!L19/'生産者価格評価表（108部門）（山形県）'!L$121,0)</f>
        <v>0</v>
      </c>
      <c r="T20" s="75">
        <f>IFERROR('生産者価格評価表（108部門）（山形県）'!M19/'生産者価格評価表（108部門）（山形県）'!M$121,0)</f>
        <v>0</v>
      </c>
      <c r="U20" s="75">
        <f>IFERROR('生産者価格評価表（108部門）（山形県）'!N19/'生産者価格評価表（108部門）（山形県）'!N$121,0)</f>
        <v>2.003812130394409E-3</v>
      </c>
      <c r="V20" s="75">
        <f>IFERROR('生産者価格評価表（108部門）（山形県）'!O19/'生産者価格評価表（108部門）（山形県）'!O$121,0)</f>
        <v>5.5382911295037078E-4</v>
      </c>
      <c r="W20" s="75">
        <f>IFERROR('生産者価格評価表（108部門）（山形県）'!P19/'生産者価格評価表（108部門）（山形県）'!P$121,0)</f>
        <v>3.2450975847202264E-3</v>
      </c>
      <c r="X20" s="75">
        <f>IFERROR('生産者価格評価表（108部門）（山形県）'!Q19/'生産者価格評価表（108部門）（山形県）'!Q$121,0)</f>
        <v>3.6670333700036671E-3</v>
      </c>
      <c r="Y20" s="75">
        <f>IFERROR('生産者価格評価表（108部門）（山形県）'!R19/'生産者価格評価表（108部門）（山形県）'!R$121,0)</f>
        <v>0.46639376733130861</v>
      </c>
      <c r="Z20" s="75">
        <f>IFERROR('生産者価格評価表（108部門）（山形県）'!S19/'生産者価格評価表（108部門）（山形県）'!S$121,0)</f>
        <v>0.21036782103678212</v>
      </c>
      <c r="AA20" s="75">
        <f>IFERROR('生産者価格評価表（108部門）（山形県）'!T19/'生産者価格評価表（108部門）（山形県）'!T$121,0)</f>
        <v>0.10162292125826487</v>
      </c>
      <c r="AB20" s="75">
        <f>IFERROR('生産者価格評価表（108部門）（山形県）'!U19/'生産者価格評価表（108部門）（山形県）'!U$121,0)</f>
        <v>0</v>
      </c>
      <c r="AC20" s="75">
        <f>IFERROR('生産者価格評価表（108部門）（山形県）'!V19/'生産者価格評価表（108部門）（山形県）'!V$121,0)</f>
        <v>0</v>
      </c>
      <c r="AD20" s="75">
        <f>IFERROR('生産者価格評価表（108部門）（山形県）'!W19/'生産者価格評価表（108部門）（山形県）'!W$121,0)</f>
        <v>0</v>
      </c>
      <c r="AE20" s="75">
        <f>IFERROR('生産者価格評価表（108部門）（山形県）'!X19/'生産者価格評価表（108部門）（山形県）'!X$121,0)</f>
        <v>0</v>
      </c>
      <c r="AF20" s="75">
        <f>IFERROR('生産者価格評価表（108部門）（山形県）'!Y19/'生産者価格評価表（108部門）（山形県）'!Y$121,0)</f>
        <v>0</v>
      </c>
      <c r="AG20" s="75">
        <f>IFERROR('生産者価格評価表（108部門）（山形県）'!Z19/'生産者価格評価表（108部門）（山形県）'!Z$121,0)</f>
        <v>0</v>
      </c>
      <c r="AH20" s="75">
        <f>IFERROR('生産者価格評価表（108部門）（山形県）'!AA19/'生産者価格評価表（108部門）（山形県）'!AA$121,0)</f>
        <v>4.01869951116288E-3</v>
      </c>
      <c r="AI20" s="75">
        <f>IFERROR('生産者価格評価表（108部門）（山形県）'!AB19/'生産者価格評価表（108部門）（山形県）'!AB$121,0)</f>
        <v>6.6343042071197406E-4</v>
      </c>
      <c r="AJ20" s="75">
        <f>IFERROR('生産者価格評価表（108部門）（山形県）'!AC19/'生産者価格評価表（108部門）（山形県）'!AC$121,0)</f>
        <v>0</v>
      </c>
      <c r="AK20" s="75">
        <f>IFERROR('生産者価格評価表（108部門）（山形県）'!AD19/'生産者価格評価表（108部門）（山形県）'!AD$121,0)</f>
        <v>0</v>
      </c>
      <c r="AL20" s="75">
        <f>IFERROR('生産者価格評価表（108部門）（山形県）'!AE19/'生産者価格評価表（108部門）（山形県）'!AE$121,0)</f>
        <v>1.4574898785425102E-3</v>
      </c>
      <c r="AM20" s="75">
        <f>IFERROR('生産者価格評価表（108部門）（山形県）'!AF19/'生産者価格評価表（108部門）（山形県）'!AF$121,0)</f>
        <v>3.7771482530689331E-3</v>
      </c>
      <c r="AN20" s="75">
        <f>IFERROR('生産者価格評価表（108部門）（山形県）'!AG19/'生産者価格評価表（108部門）（山形県）'!AG$121,0)</f>
        <v>5.072708826513358E-4</v>
      </c>
      <c r="AO20" s="75">
        <f>IFERROR('生産者価格評価表（108部門）（山形県）'!AH19/'生産者価格評価表（108部門）（山形県）'!AH$121,0)</f>
        <v>3.4185508103049114E-2</v>
      </c>
      <c r="AP20" s="75">
        <f>IFERROR('生産者価格評価表（108部門）（山形県）'!AI19/'生産者価格評価表（108部門）（山形県）'!AI$121,0)</f>
        <v>0</v>
      </c>
      <c r="AQ20" s="75">
        <f>IFERROR('生産者価格評価表（108部門）（山形県）'!AJ19/'生産者価格評価表（108部門）（山形県）'!AJ$121,0)</f>
        <v>2.3376623376623377E-2</v>
      </c>
      <c r="AR20" s="75">
        <f>IFERROR('生産者価格評価表（108部門）（山形県）'!AK19/'生産者価格評価表（108部門）（山形県）'!AK$121,0)</f>
        <v>8.5327872349502969E-5</v>
      </c>
      <c r="AS20" s="75">
        <f>IFERROR('生産者価格評価表（108部門）（山形県）'!AL19/'生産者価格評価表（108部門）（山形県）'!AL$121,0)</f>
        <v>0</v>
      </c>
      <c r="AT20" s="75">
        <f>IFERROR('生産者価格評価表（108部門）（山形県）'!AM19/'生産者価格評価表（108部門）（山形県）'!AM$121,0)</f>
        <v>0</v>
      </c>
      <c r="AU20" s="75">
        <f>IFERROR('生産者価格評価表（108部門）（山形県）'!AN19/'生産者価格評価表（108部門）（山形県）'!AN$121,0)</f>
        <v>0</v>
      </c>
      <c r="AV20" s="75">
        <f>IFERROR('生産者価格評価表（108部門）（山形県）'!AO19/'生産者価格評価表（108部門）（山形県）'!AO$121,0)</f>
        <v>1.5012760846719713E-4</v>
      </c>
      <c r="AW20" s="75">
        <f>IFERROR('生産者価格評価表（108部門）（山形県）'!AP19/'生産者価格評価表（108部門）（山形県）'!AP$121,0)</f>
        <v>0</v>
      </c>
      <c r="AX20" s="75">
        <f>IFERROR('生産者価格評価表（108部門）（山形県）'!AQ19/'生産者価格評価表（108部門）（山形県）'!AQ$121,0)</f>
        <v>7.5120192307692312E-5</v>
      </c>
      <c r="AY20" s="75">
        <f>IFERROR('生産者価格評価表（108部門）（山形県）'!AR19/'生産者価格評価表（108部門）（山形県）'!AR$121,0)</f>
        <v>1.7351320869301177E-4</v>
      </c>
      <c r="AZ20" s="75">
        <f>IFERROR('生産者価格評価表（108部門）（山形県）'!AS19/'生産者価格評価表（108部門）（山形県）'!AS$121,0)</f>
        <v>6.2877263581488933E-4</v>
      </c>
      <c r="BA20" s="75">
        <f>IFERROR('生産者価格評価表（108部門）（山形県）'!AT19/'生産者価格評価表（108部門）（山形県）'!AT$121,0)</f>
        <v>8.1279787194738981E-4</v>
      </c>
      <c r="BB20" s="75">
        <f>IFERROR('生産者価格評価表（108部門）（山形県）'!AU19/'生産者価格評価表（108部門）（山形県）'!AU$121,0)</f>
        <v>1.1220888806602371E-4</v>
      </c>
      <c r="BC20" s="75">
        <f>IFERROR('生産者価格評価表（108部門）（山形県）'!AV19/'生産者価格評価表（108部門）（山形県）'!AV$121,0)</f>
        <v>3.6724201248622841E-4</v>
      </c>
      <c r="BD20" s="75">
        <f>IFERROR('生産者価格評価表（108部門）（山形県）'!AW19/'生産者価格評価表（108部門）（山形県）'!AW$121,0)</f>
        <v>7.0956353189574606E-4</v>
      </c>
      <c r="BE20" s="75">
        <f>IFERROR('生産者価格評価表（108部門）（山形県）'!AX19/'生産者価格評価表（108部門）（山形県）'!AX$121,0)</f>
        <v>3.8483453333861477E-3</v>
      </c>
      <c r="BF20" s="75">
        <f>IFERROR('生産者価格評価表（108部門）（山形県）'!AY19/'生産者価格評価表（108部門）（山形県）'!AY$121,0)</f>
        <v>1.7884858514323305E-3</v>
      </c>
      <c r="BG20" s="75">
        <f>IFERROR('生産者価格評価表（108部門）（山形県）'!AZ19/'生産者価格評価表（108部門）（山形県）'!AZ$121,0)</f>
        <v>1.8703241895261845E-3</v>
      </c>
      <c r="BH20" s="75">
        <f>IFERROR('生産者価格評価表（108部門）（山形県）'!BA19/'生産者価格評価表（108部門）（山形県）'!BA$121,0)</f>
        <v>0</v>
      </c>
      <c r="BI20" s="75">
        <f>IFERROR('生産者価格評価表（108部門）（山形県）'!BB19/'生産者価格評価表（108部門）（山形県）'!BB$121,0)</f>
        <v>8.967190631923199E-4</v>
      </c>
      <c r="BJ20" s="75">
        <f>IFERROR('生産者価格評価表（108部門）（山形県）'!BC19/'生産者価格評価表（108部門）（山形県）'!BC$121,0)</f>
        <v>1.5772870662460567E-3</v>
      </c>
      <c r="BK20" s="75">
        <f>IFERROR('生産者価格評価表（108部門）（山形県）'!BD19/'生産者価格評価表（108部門）（山形県）'!BD$121,0)</f>
        <v>3.738420016047852E-4</v>
      </c>
      <c r="BL20" s="75">
        <f>IFERROR('生産者価格評価表（108部門）（山形県）'!BE19/'生産者価格評価表（108部門）（山形県）'!BE$121,0)</f>
        <v>0</v>
      </c>
      <c r="BM20" s="75">
        <f>IFERROR('生産者価格評価表（108部門）（山形県）'!BF19/'生産者価格評価表（108部門）（山形県）'!BF$121,0)</f>
        <v>0</v>
      </c>
      <c r="BN20" s="75">
        <f>IFERROR('生産者価格評価表（108部門）（山形県）'!BG19/'生産者価格評価表（108部門）（山形県）'!BG$121,0)</f>
        <v>3.5040918750282586E-4</v>
      </c>
      <c r="BO20" s="75">
        <f>IFERROR('生産者価格評価表（108部門）（山形県）'!BH19/'生産者価格評価表（108部門）（山形県）'!BH$121,0)</f>
        <v>0</v>
      </c>
      <c r="BP20" s="75">
        <f>IFERROR('生産者価格評価表（108部門）（山形県）'!BI19/'生産者価格評価表（108部門）（山形県）'!BI$121,0)</f>
        <v>0</v>
      </c>
      <c r="BQ20" s="75">
        <f>IFERROR('生産者価格評価表（108部門）（山形県）'!BJ19/'生産者価格評価表（108部門）（山形県）'!BJ$121,0)</f>
        <v>1.5345241716401472E-2</v>
      </c>
      <c r="BR20" s="75">
        <f>IFERROR('生産者価格評価表（108部門）（山形県）'!BK19/'生産者価格評価表（108部門）（山形県）'!BK$121,0)</f>
        <v>2.3207240659085636E-4</v>
      </c>
      <c r="BS20" s="75">
        <f>IFERROR('生産者価格評価表（108部門）（山形県）'!BL19/'生産者価格評価表（108部門）（山形県）'!BL$121,0)</f>
        <v>4.7773238597756881E-3</v>
      </c>
      <c r="BT20" s="75">
        <f>IFERROR('生産者価格評価表（108部門）（山形県）'!BM19/'生産者価格評価表（108部門）（山形県）'!BM$121,0)</f>
        <v>4.1993600975089506E-3</v>
      </c>
      <c r="BU20" s="75">
        <f>IFERROR('生産者価格評価表（108部門）（山形県）'!BN19/'生産者価格評価表（108部門）（山形県）'!BN$121,0)</f>
        <v>0</v>
      </c>
      <c r="BV20" s="75">
        <f>IFERROR('生産者価格評価表（108部門）（山形県）'!BO19/'生産者価格評価表（108部門）（山形県）'!BO$121,0)</f>
        <v>0</v>
      </c>
      <c r="BW20" s="75">
        <f>IFERROR('生産者価格評価表（108部門）（山形県）'!BP19/'生産者価格評価表（108部門）（山形県）'!BP$121,0)</f>
        <v>0</v>
      </c>
      <c r="BX20" s="75">
        <f>IFERROR('生産者価格評価表（108部門）（山形県）'!BQ19/'生産者価格評価表（108部門）（山形県）'!BQ$121,0)</f>
        <v>0</v>
      </c>
      <c r="BY20" s="75">
        <f>IFERROR('生産者価格評価表（108部門）（山形県）'!BR19/'生産者価格評価表（108部門）（山形県）'!BR$121,0)</f>
        <v>0</v>
      </c>
      <c r="BZ20" s="75">
        <f>IFERROR('生産者価格評価表（108部門）（山形県）'!BS19/'生産者価格評価表（108部門）（山形県）'!BS$121,0)</f>
        <v>2.714967226467052E-4</v>
      </c>
      <c r="CA20" s="75">
        <f>IFERROR('生産者価格評価表（108部門）（山形県）'!BT19/'生産者価格評価表（108部門）（山形県）'!BT$121,0)</f>
        <v>-4.7944207996046648E-4</v>
      </c>
      <c r="CB20" s="75">
        <f>IFERROR('生産者価格評価表（108部門）（山形県）'!BU19/'生産者価格評価表（108部門）（山形県）'!BU$121,0)</f>
        <v>4.5041630061051476E-4</v>
      </c>
      <c r="CC20" s="75">
        <f>IFERROR('生産者価格評価表（108部門）（山形県）'!BV19/'生産者価格評価表（108部門）（山形県）'!BV$121,0)</f>
        <v>0</v>
      </c>
      <c r="CD20" s="75">
        <f>IFERROR('生産者価格評価表（108部門）（山形県）'!BW19/'生産者価格評価表（108部門）（山形県）'!BW$121,0)</f>
        <v>0</v>
      </c>
      <c r="CE20" s="75">
        <f>IFERROR('生産者価格評価表（108部門）（山形県）'!BX19/'生産者価格評価表（108部門）（山形県）'!BX$121,0)</f>
        <v>7.1665001948392239E-5</v>
      </c>
      <c r="CF20" s="75">
        <f>IFERROR('生産者価格評価表（108部門）（山形県）'!BY19/'生産者価格評価表（108部門）（山形県）'!BY$121,0)</f>
        <v>0</v>
      </c>
      <c r="CG20" s="75">
        <f>IFERROR('生産者価格評価表（108部門）（山形県）'!BZ19/'生産者価格評価表（108部門）（山形県）'!BZ$121,0)</f>
        <v>2.5390294397208368E-4</v>
      </c>
      <c r="CH20" s="75">
        <f>IFERROR('生産者価格評価表（108部門）（山形県）'!CA19/'生産者価格評価表（108部門）（山形県）'!CA$121,0)</f>
        <v>0</v>
      </c>
      <c r="CI20" s="75">
        <f>IFERROR('生産者価格評価表（108部門）（山形県）'!CB19/'生産者価格評価表（108部門）（山形県）'!CB$121,0)</f>
        <v>0</v>
      </c>
      <c r="CJ20" s="75">
        <f>IFERROR('生産者価格評価表（108部門）（山形県）'!CC19/'生産者価格評価表（108部門）（山形県）'!CC$121,0)</f>
        <v>0</v>
      </c>
      <c r="CK20" s="75">
        <f>IFERROR('生産者価格評価表（108部門）（山形県）'!CD19/'生産者価格評価表（108部門）（山形県）'!CD$121,0)</f>
        <v>1.2987012987012987E-3</v>
      </c>
      <c r="CL20" s="75">
        <f>IFERROR('生産者価格評価表（108部門）（山形県）'!CE19/'生産者価格評価表（108部門）（山形県）'!CE$121,0)</f>
        <v>4.397627326651667E-3</v>
      </c>
      <c r="CM20" s="75">
        <f>IFERROR('生産者価格評価表（108部門）（山形県）'!CF19/'生産者価格評価表（108部門）（山形県）'!CF$121,0)</f>
        <v>8.4798462321216579E-3</v>
      </c>
      <c r="CN20" s="75">
        <f>IFERROR('生産者価格評価表（108部門）（山形県）'!CG19/'生産者価格評価表（108部門）（山形県）'!CG$121,0)</f>
        <v>0</v>
      </c>
      <c r="CO20" s="75">
        <f>IFERROR('生産者価格評価表（108部門）（山形県）'!CH19/'生産者価格評価表（108部門）（山形県）'!CH$121,0)</f>
        <v>1.1684176703699016E-4</v>
      </c>
      <c r="CP20" s="75">
        <f>IFERROR('生産者価格評価表（108部門）（山形県）'!CI19/'生産者価格評価表（108部門）（山形県）'!CI$121,0)</f>
        <v>0</v>
      </c>
      <c r="CQ20" s="75">
        <f>IFERROR('生産者価格評価表（108部門）（山形県）'!CJ19/'生産者価格評価表（108部門）（山形県）'!CJ$121,0)</f>
        <v>5.1083937294466968E-3</v>
      </c>
      <c r="CR20" s="75">
        <f>IFERROR('生産者価格評価表（108部門）（山形県）'!CK19/'生産者価格評価表（108部門）（山形県）'!CK$121,0)</f>
        <v>2.43605359317905E-4</v>
      </c>
      <c r="CS20" s="75">
        <f>IFERROR('生産者価格評価表（108部門）（山形県）'!CL19/'生産者価格評価表（108部門）（山形県）'!CL$121,0)</f>
        <v>9.9902849740932637E-2</v>
      </c>
      <c r="CT20" s="75">
        <f>IFERROR('生産者価格評価表（108部門）（山形県）'!CM19/'生産者価格評価表（108部門）（山形県）'!CM$121,0)</f>
        <v>1.4766516002058083E-4</v>
      </c>
      <c r="CU20" s="75">
        <f>IFERROR('生産者価格評価表（108部門）（山形県）'!CN19/'生産者価格評価表（108部門）（山形県）'!CN$121,0)</f>
        <v>2.3224605430219999E-3</v>
      </c>
      <c r="CV20" s="75">
        <f>IFERROR('生産者価格評価表（108部門）（山形県）'!CO19/'生産者価格評価表（108部門）（山形県）'!CO$121,0)</f>
        <v>2.0727775218793184E-3</v>
      </c>
      <c r="CW20" s="75">
        <f>IFERROR('生産者価格評価表（108部門）（山形県）'!CP19/'生産者価格評価表（108部門）（山形県）'!CP$121,0)</f>
        <v>0</v>
      </c>
      <c r="CX20" s="75">
        <f>IFERROR('生産者価格評価表（108部門）（山形県）'!CQ19/'生産者価格評価表（108部門）（山形県）'!CQ$121,0)</f>
        <v>4.5439326541349785E-3</v>
      </c>
      <c r="CY20" s="75">
        <f>IFERROR('生産者価格評価表（108部門）（山形県）'!CR19/'生産者価格評価表（108部門）（山形県）'!CR$121,0)</f>
        <v>1.2599218848431397E-3</v>
      </c>
      <c r="CZ20" s="75">
        <f>IFERROR('生産者価格評価表（108部門）（山形県）'!CS19/'生産者価格評価表（108部門）（山形県）'!CS$121,0)</f>
        <v>6.6497783407219757E-4</v>
      </c>
      <c r="DA20" s="75">
        <f>IFERROR('生産者価格評価表（108部門）（山形県）'!CT19/'生産者価格評価表（108部門）（山形県）'!CT$121,0)</f>
        <v>2.0427802069792177E-3</v>
      </c>
      <c r="DB20" s="75">
        <f>IFERROR('生産者価格評価表（108部門）（山形県）'!CU19/'生産者価格評価表（108部門）（山形県）'!CU$121,0)</f>
        <v>0</v>
      </c>
      <c r="DC20" s="75">
        <f>IFERROR('生産者価格評価表（108部門）（山形県）'!CV19/'生産者価格評価表（108部門）（山形県）'!CV$121,0)</f>
        <v>0</v>
      </c>
      <c r="DD20" s="75">
        <f>IFERROR('生産者価格評価表（108部門）（山形県）'!CW19/'生産者価格評価表（108部門）（山形県）'!CW$121,0)</f>
        <v>1.8417748011720386E-4</v>
      </c>
      <c r="DE20" s="75">
        <f>IFERROR('生産者価格評価表（108部門）（山形県）'!CX19/'生産者価格評価表（108部門）（山形県）'!CX$121,0)</f>
        <v>5.302930540220221E-3</v>
      </c>
      <c r="DF20" s="75">
        <f>IFERROR('生産者価格評価表（108部門）（山形県）'!CY19/'生産者価格評価表（108部門）（山形県）'!CY$121,0)</f>
        <v>4.1418157720344597E-4</v>
      </c>
      <c r="DG20" s="75">
        <f>IFERROR('生産者価格評価表（108部門）（山形県）'!CZ19/'生産者価格評価表（108部門）（山形県）'!CZ$121,0)</f>
        <v>0</v>
      </c>
      <c r="DH20" s="75">
        <f>IFERROR('生産者価格評価表（108部門）（山形県）'!DA19/'生産者価格評価表（108部門）（山形県）'!DA$121,0)</f>
        <v>6.1990212071778145E-4</v>
      </c>
      <c r="DI20" s="75">
        <f>IFERROR('生産者価格評価表（108部門）（山形県）'!DB19/'生産者価格評価表（108部門）（山形県）'!DB$121,0)</f>
        <v>5.5848761553712548E-4</v>
      </c>
      <c r="DJ20" s="75">
        <f>IFERROR('生産者価格評価表（108部門）（山形県）'!DC19/'生産者価格評価表（108部門）（山形県）'!DC$121,0)</f>
        <v>0</v>
      </c>
      <c r="DK20" s="75">
        <f>IFERROR('生産者価格評価表（108部門）（山形県）'!DD19/'生産者価格評価表（108部門）（山形県）'!DD$121,0)</f>
        <v>7.1999424004607967E-5</v>
      </c>
      <c r="DL20" s="75">
        <f>IFERROR('生産者価格評価表（108部門）（山形県）'!DE19/'生産者価格評価表（108部門）（山形県）'!DE$121,0)</f>
        <v>0.12394727206151593</v>
      </c>
      <c r="DM20" s="72">
        <f>IFERROR('生産者価格評価表（108部門）（山形県）'!DF19/'生産者価格評価表（108部門）（山形県）'!DF$121,0)</f>
        <v>2.6309788995492259E-4</v>
      </c>
      <c r="DN20" s="573">
        <v>3.7546157523375218E-4</v>
      </c>
      <c r="DO20" s="573">
        <v>6.5603232330725976E-5</v>
      </c>
      <c r="DP20" s="573">
        <v>4.2219630804571525E-4</v>
      </c>
      <c r="DQ20" s="573">
        <v>1.415094594656137E-4</v>
      </c>
      <c r="DR20" s="573">
        <v>5.1478825142586437E-5</v>
      </c>
      <c r="DS20" s="573">
        <v>5.4079160710529054E-5</v>
      </c>
      <c r="DT20" s="573">
        <v>8.6323396887446133E-5</v>
      </c>
      <c r="DU20" s="573">
        <v>2.7267602254785948E-4</v>
      </c>
      <c r="DV20" s="573">
        <v>3.6514916421506147E-4</v>
      </c>
      <c r="DW20" s="573">
        <v>4.0799002054662769E-5</v>
      </c>
      <c r="DX20" s="573">
        <v>0</v>
      </c>
      <c r="DY20" s="573">
        <v>3.2769617491488682E-4</v>
      </c>
      <c r="DZ20" s="573">
        <v>1.2414465762578968E-4</v>
      </c>
      <c r="EA20" s="573">
        <v>4.7001686124618116E-4</v>
      </c>
      <c r="EB20" s="573">
        <v>5.8750740825409906E-4</v>
      </c>
      <c r="EC20" s="573">
        <v>1.0569267769424153</v>
      </c>
      <c r="ED20" s="573">
        <v>2.5959046290190857E-2</v>
      </c>
      <c r="EE20" s="573">
        <v>1.2634650628480723E-2</v>
      </c>
      <c r="EF20" s="573">
        <v>0</v>
      </c>
      <c r="EG20" s="573">
        <v>5.6103206737594561E-5</v>
      </c>
      <c r="EH20" s="573">
        <v>0</v>
      </c>
      <c r="EI20" s="573">
        <v>2.7733985511203023E-5</v>
      </c>
      <c r="EJ20" s="573">
        <v>5.7254166295133456E-9</v>
      </c>
      <c r="EK20" s="573">
        <v>0</v>
      </c>
      <c r="EL20" s="573">
        <v>7.7188090932554278E-4</v>
      </c>
      <c r="EM20" s="573">
        <v>2.4009167327863453E-4</v>
      </c>
      <c r="EN20" s="573">
        <v>1.9086863752967622E-7</v>
      </c>
      <c r="EO20" s="573">
        <v>3.1956688610838337E-5</v>
      </c>
      <c r="EP20" s="573">
        <v>2.4297062315495647E-4</v>
      </c>
      <c r="EQ20" s="573">
        <v>5.1243835362165522E-4</v>
      </c>
      <c r="ER20" s="573">
        <v>1.6103862130446297E-4</v>
      </c>
      <c r="ES20" s="573">
        <v>4.5603357677969948E-3</v>
      </c>
      <c r="ET20" s="573">
        <v>6.5458748020810124E-5</v>
      </c>
      <c r="EU20" s="573">
        <v>3.2372148964614797E-3</v>
      </c>
      <c r="EV20" s="573">
        <v>8.9221767968169111E-5</v>
      </c>
      <c r="EW20" s="573">
        <v>2.7058258032568017E-5</v>
      </c>
      <c r="EX20" s="573">
        <v>0</v>
      </c>
      <c r="EY20" s="573">
        <v>3.1963350310559747E-5</v>
      </c>
      <c r="EZ20" s="573">
        <v>5.3714255947384564E-5</v>
      </c>
      <c r="FA20" s="573">
        <v>2.0403092814540214E-5</v>
      </c>
      <c r="FB20" s="573">
        <v>3.2510355421651148E-5</v>
      </c>
      <c r="FC20" s="573">
        <v>5.99525059741764E-5</v>
      </c>
      <c r="FD20" s="573">
        <v>1.2894954032832535E-4</v>
      </c>
      <c r="FE20" s="573">
        <v>1.3572206165086341E-4</v>
      </c>
      <c r="FF20" s="573">
        <v>6.0452411427218063E-5</v>
      </c>
      <c r="FG20" s="573">
        <v>1.8859752566537008E-4</v>
      </c>
      <c r="FH20" s="573">
        <v>1.6811994991016512E-4</v>
      </c>
      <c r="FI20" s="573">
        <v>6.108329148318502E-4</v>
      </c>
      <c r="FJ20" s="573">
        <v>2.8542494348110276E-4</v>
      </c>
      <c r="FK20" s="573">
        <v>3.5125164064478078E-4</v>
      </c>
      <c r="FL20" s="573">
        <v>5.6260161529721056E-5</v>
      </c>
      <c r="FM20" s="573">
        <v>2.0804707242929625E-4</v>
      </c>
      <c r="FN20" s="573">
        <v>2.5302800749789876E-4</v>
      </c>
      <c r="FO20" s="573">
        <v>1.3986063411557296E-4</v>
      </c>
      <c r="FP20" s="573">
        <v>0</v>
      </c>
      <c r="FQ20" s="573">
        <v>1.8715726047961952E-5</v>
      </c>
      <c r="FR20" s="573">
        <v>7.5484075499378421E-5</v>
      </c>
      <c r="FS20" s="573">
        <v>2.0409357054425337E-5</v>
      </c>
      <c r="FT20" s="573">
        <v>5.3898087529942602E-5</v>
      </c>
      <c r="FU20" s="573">
        <v>2.0558745844873063E-3</v>
      </c>
      <c r="FV20" s="573">
        <v>1.1863968214354808E-4</v>
      </c>
      <c r="FW20" s="573">
        <v>6.559565805682253E-4</v>
      </c>
      <c r="FX20" s="573">
        <v>5.6418539636641704E-4</v>
      </c>
      <c r="FY20" s="573">
        <v>1.0266688843533781E-4</v>
      </c>
      <c r="FZ20" s="573">
        <v>4.7817942258360082E-5</v>
      </c>
      <c r="GA20" s="573">
        <v>6.2319307570649665E-5</v>
      </c>
      <c r="GB20" s="573">
        <v>9.840596995815228E-5</v>
      </c>
      <c r="GC20" s="573">
        <v>1.411426044791136E-4</v>
      </c>
      <c r="GD20" s="573">
        <v>1.5030448174176858E-4</v>
      </c>
      <c r="GE20" s="573">
        <v>1.0280810908046005E-4</v>
      </c>
      <c r="GF20" s="573">
        <v>2.7634428643553456E-4</v>
      </c>
      <c r="GG20" s="573">
        <v>6.8036224186931671E-5</v>
      </c>
      <c r="GH20" s="573">
        <v>5.9340826315480976E-5</v>
      </c>
      <c r="GI20" s="573">
        <v>3.1128495642161378E-5</v>
      </c>
      <c r="GJ20" s="573">
        <v>1.2062680943931736E-4</v>
      </c>
      <c r="GK20" s="573">
        <v>9.8742006654435274E-5</v>
      </c>
      <c r="GL20" s="573">
        <v>1.3430339876085545E-4</v>
      </c>
      <c r="GM20" s="573">
        <v>9.8655878396685152E-5</v>
      </c>
      <c r="GN20" s="573">
        <v>1.9925910783937561E-4</v>
      </c>
      <c r="GO20" s="573">
        <v>3.2245808984895897E-4</v>
      </c>
      <c r="GP20" s="573">
        <v>7.0473774465850021E-4</v>
      </c>
      <c r="GQ20" s="573">
        <v>1.3223232109885561E-3</v>
      </c>
      <c r="GR20" s="573">
        <v>1.15033999539662E-4</v>
      </c>
      <c r="GS20" s="573">
        <v>2.0550647755287262E-4</v>
      </c>
      <c r="GT20" s="573">
        <v>9.2892065255558603E-4</v>
      </c>
      <c r="GU20" s="573">
        <v>7.5879086083811712E-4</v>
      </c>
      <c r="GV20" s="573">
        <v>2.2060781501672972E-4</v>
      </c>
      <c r="GW20" s="573">
        <v>1.284220086453091E-2</v>
      </c>
      <c r="GX20" s="573">
        <v>1.5629354967858913E-4</v>
      </c>
      <c r="GY20" s="573">
        <v>3.8586948760766372E-4</v>
      </c>
      <c r="GZ20" s="573">
        <v>5.5974919642762569E-4</v>
      </c>
      <c r="HA20" s="573">
        <v>8.5966878344456843E-5</v>
      </c>
      <c r="HB20" s="573">
        <v>8.1950969463907071E-4</v>
      </c>
      <c r="HC20" s="573">
        <v>3.8860189521430896E-4</v>
      </c>
      <c r="HD20" s="573">
        <v>2.4087928148475117E-4</v>
      </c>
      <c r="HE20" s="573">
        <v>6.2751100442116653E-4</v>
      </c>
      <c r="HF20" s="573">
        <v>9.9750112568885635E-5</v>
      </c>
      <c r="HG20" s="573">
        <v>1.2512395244857887E-3</v>
      </c>
      <c r="HH20" s="573">
        <v>9.0484557478843656E-5</v>
      </c>
      <c r="HI20" s="573">
        <v>7.7425028713938029E-4</v>
      </c>
      <c r="HJ20" s="573">
        <v>2.047477725155077E-4</v>
      </c>
      <c r="HK20" s="573">
        <v>9.0572350773362057E-5</v>
      </c>
      <c r="HL20" s="573">
        <v>2.0935170117577446E-4</v>
      </c>
      <c r="HM20" s="573">
        <v>2.7769785161331522E-4</v>
      </c>
      <c r="HN20" s="573">
        <v>8.0328465155629435E-5</v>
      </c>
      <c r="HO20" s="573">
        <v>1.1176782038473239E-4</v>
      </c>
      <c r="HP20" s="573">
        <v>1.7734029803020284E-2</v>
      </c>
      <c r="HQ20" s="573">
        <v>1.0022578300335218E-4</v>
      </c>
      <c r="HR20" s="576">
        <v>93</v>
      </c>
      <c r="HS20" s="582">
        <f>'生産者価格評価表（108部門）（山形県）'!DV19*100</f>
        <v>757300</v>
      </c>
      <c r="HT20" s="71">
        <f t="shared" si="2"/>
        <v>1.2280470091113166E-4</v>
      </c>
      <c r="HU20" s="74"/>
      <c r="HV20" s="150">
        <v>0.18517798145772438</v>
      </c>
      <c r="HX20" s="153">
        <f>運賃!C21</f>
        <v>8.1376857739627995E-2</v>
      </c>
      <c r="HY20" s="621">
        <f>運賃!D21</f>
        <v>2.1883550629711425E-3</v>
      </c>
      <c r="HZ20" s="621">
        <f>運賃!E21</f>
        <v>5.5858944070101522E-2</v>
      </c>
      <c r="IA20" s="621">
        <f>運賃!F21</f>
        <v>8.8514728208975344E-4</v>
      </c>
      <c r="IB20" s="621">
        <f>運賃!G21</f>
        <v>3.2139849348467421E-3</v>
      </c>
      <c r="IC20" s="621">
        <f>運賃!H21</f>
        <v>0</v>
      </c>
      <c r="ID20" s="621">
        <f>運賃!I21</f>
        <v>4.8136680289436922E-3</v>
      </c>
      <c r="IE20" s="622">
        <f>運賃!J21</f>
        <v>1.4416758360675144E-2</v>
      </c>
    </row>
    <row r="21" spans="1:239">
      <c r="A21" s="6" t="s">
        <v>222</v>
      </c>
      <c r="B21" s="1" t="s">
        <v>17</v>
      </c>
      <c r="C21" s="403">
        <f>IFERROR(1-('生産者価格評価表（108部門）（山形県）'!DT20/'生産者価格評価表（108部門）（山形県）'!DP20*-1),0)</f>
        <v>0.32188912681418036</v>
      </c>
      <c r="D21" s="403">
        <v>0.49401304940130492</v>
      </c>
      <c r="E21" s="72">
        <v>0.50598695059869503</v>
      </c>
      <c r="F21" s="72">
        <v>0.16136086613608661</v>
      </c>
      <c r="G21" s="242">
        <f>'生産者価格評価表（108部門）（山形県）'!DI20</f>
        <v>2351</v>
      </c>
      <c r="H21" s="242">
        <f t="shared" si="0"/>
        <v>2351</v>
      </c>
      <c r="I21" s="243">
        <f t="shared" si="1"/>
        <v>1.3912782065234437E-3</v>
      </c>
      <c r="J21" s="75">
        <f>IFERROR('生産者価格評価表（108部門）（山形県）'!C20/'生産者価格評価表（108部門）（山形県）'!C$121,0)</f>
        <v>3.5330338435638674E-2</v>
      </c>
      <c r="K21" s="75">
        <f>IFERROR('生産者価格評価表（108部門）（山形県）'!D20/'生産者価格評価表（108部門）（山形県）'!D$121,0)</f>
        <v>1.0000697723096959E-3</v>
      </c>
      <c r="L21" s="75">
        <f>IFERROR('生産者価格評価表（108部門）（山形県）'!E20/'生産者価格評価表（108部門）（山形県）'!E$121,0)</f>
        <v>4.0895108269497556E-2</v>
      </c>
      <c r="M21" s="75">
        <f>IFERROR('生産者価格評価表（108部門）（山形県）'!F20/'生産者価格評価表（108部門）（山形県）'!F$121,0)</f>
        <v>5.24911797607779E-3</v>
      </c>
      <c r="N21" s="75">
        <f>IFERROR('生産者価格評価表（108部門）（山形県）'!G20/'生産者価格評価表（108部門）（山形県）'!G$121,0)</f>
        <v>0</v>
      </c>
      <c r="O21" s="75">
        <f>IFERROR('生産者価格評価表（108部門）（山形県）'!H20/'生産者価格評価表（108部門）（山形県）'!H$121,0)</f>
        <v>0</v>
      </c>
      <c r="P21" s="75">
        <f>IFERROR('生産者価格評価表（108部門）（山形県）'!I20/'生産者価格評価表（108部門）（山形県）'!I$121,0)</f>
        <v>0</v>
      </c>
      <c r="Q21" s="75">
        <f>IFERROR('生産者価格評価表（108部門）（山形県）'!J20/'生産者価格評価表（108部門）（山形県）'!J$121,0)</f>
        <v>1.3062247106427026E-2</v>
      </c>
      <c r="R21" s="75">
        <f>IFERROR('生産者価格評価表（108部門）（山形県）'!K20/'生産者価格評価表（108部門）（山形県）'!K$121,0)</f>
        <v>3.2305273998590713E-2</v>
      </c>
      <c r="S21" s="75">
        <f>IFERROR('生産者価格評価表（108部門）（山形県）'!L20/'生産者価格評価表（108部門）（山形県）'!L$121,0)</f>
        <v>0</v>
      </c>
      <c r="T21" s="75">
        <f>IFERROR('生産者価格評価表（108部門）（山形県）'!M20/'生産者価格評価表（108部門）（山形県）'!M$121,0)</f>
        <v>0</v>
      </c>
      <c r="U21" s="75">
        <f>IFERROR('生産者価格評価表（108部門）（山形県）'!N20/'生産者価格評価表（108部門）（山形県）'!N$121,0)</f>
        <v>2.7857875959141783E-3</v>
      </c>
      <c r="V21" s="75">
        <f>IFERROR('生産者価格評価表（108部門）（山形県）'!O20/'生産者価格評価表（108部門）（山形県）'!O$121,0)</f>
        <v>8.7689609550475368E-4</v>
      </c>
      <c r="W21" s="75">
        <f>IFERROR('生産者価格評価表（108部門）（山形県）'!P20/'生産者価格評価表（108部門）（山形県）'!P$121,0)</f>
        <v>9.7352927541606788E-4</v>
      </c>
      <c r="X21" s="75">
        <f>IFERROR('生産者価格評価表（108部門）（山形県）'!Q20/'生産者価格評価表（108部門）（山形県）'!Q$121,0)</f>
        <v>7.6483838860076482E-3</v>
      </c>
      <c r="Y21" s="75">
        <f>IFERROR('生産者価格評価表（108部門）（山形県）'!R20/'生産者価格評価表（108部門）（山形県）'!R$121,0)</f>
        <v>2.6409613099168095E-4</v>
      </c>
      <c r="Z21" s="75">
        <f>IFERROR('生産者価格評価表（108部門）（山形県）'!S20/'生産者価格評価表（108部門）（山形県）'!S$121,0)</f>
        <v>2.9414927941492794E-2</v>
      </c>
      <c r="AA21" s="75">
        <f>IFERROR('生産者価格評価表（108部門）（山形県）'!T20/'生産者価格評価表（108部門）（山形県）'!T$121,0)</f>
        <v>1.0819475055099178E-3</v>
      </c>
      <c r="AB21" s="75">
        <f>IFERROR('生産者価格評価表（108部門）（山形県）'!U20/'生産者価格評価表（108部門）（山形県）'!U$121,0)</f>
        <v>0</v>
      </c>
      <c r="AC21" s="75">
        <f>IFERROR('生産者価格評価表（108部門）（山形県）'!V20/'生産者価格評価表（108部門）（山形県）'!V$121,0)</f>
        <v>8.8222320247022495E-4</v>
      </c>
      <c r="AD21" s="75">
        <f>IFERROR('生産者価格評価表（108部門）（山形県）'!W20/'生産者価格評価表（108部門）（山形県）'!W$121,0)</f>
        <v>0</v>
      </c>
      <c r="AE21" s="75">
        <f>IFERROR('生産者価格評価表（108部門）（山形県）'!X20/'生産者価格評価表（108部門）（山形県）'!X$121,0)</f>
        <v>9.5767094426355101E-4</v>
      </c>
      <c r="AF21" s="75">
        <f>IFERROR('生産者価格評価表（108部門）（山形県）'!Y20/'生産者価格評価表（108部門）（山形県）'!Y$121,0)</f>
        <v>0</v>
      </c>
      <c r="AG21" s="75">
        <f>IFERROR('生産者価格評価表（108部門）（山形県）'!Z20/'生産者価格評価表（108部門）（山形県）'!Z$121,0)</f>
        <v>0</v>
      </c>
      <c r="AH21" s="75">
        <f>IFERROR('生産者価格評価表（108部門）（山形県）'!AA20/'生産者価格評価表（108部門）（山形県）'!AA$121,0)</f>
        <v>2.3958356226315574E-2</v>
      </c>
      <c r="AI21" s="75">
        <f>IFERROR('生産者価格評価表（108部門）（山形県）'!AB20/'生産者価格評価表（108部門）（山形県）'!AB$121,0)</f>
        <v>1.296116504854369E-2</v>
      </c>
      <c r="AJ21" s="75">
        <f>IFERROR('生産者価格評価表（108部門）（山形県）'!AC20/'生産者価格評価表（108部門）（山形県）'!AC$121,0)</f>
        <v>0</v>
      </c>
      <c r="AK21" s="75">
        <f>IFERROR('生産者価格評価表（108部門）（山形県）'!AD20/'生産者価格評価表（108部門）（山形県）'!AD$121,0)</f>
        <v>0</v>
      </c>
      <c r="AL21" s="75">
        <f>IFERROR('生産者価格評価表（108部門）（山形県）'!AE20/'生産者価格評価表（108部門）（山形県）'!AE$121,0)</f>
        <v>2.9149797570850204E-3</v>
      </c>
      <c r="AM21" s="75">
        <f>IFERROR('生産者価格評価表（108部門）（山形県）'!AF20/'生産者価格評価表（108部門）（山形県）'!AF$121,0)</f>
        <v>2.2033364809568774E-3</v>
      </c>
      <c r="AN21" s="75">
        <f>IFERROR('生産者価格評価表（108部門）（山形県）'!AG20/'生産者価格評価表（108部門）（山形県）'!AG$121,0)</f>
        <v>4.9599819637019503E-3</v>
      </c>
      <c r="AO21" s="75">
        <f>IFERROR('生産者価格評価表（108部門）（山形県）'!AH20/'生産者価格評価表（108部門）（山形県）'!AH$121,0)</f>
        <v>2.8496133195409092E-2</v>
      </c>
      <c r="AP21" s="75">
        <f>IFERROR('生産者価格評価表（108部門）（山形県）'!AI20/'生産者価格評価表（108部門）（山形県）'!AI$121,0)</f>
        <v>1.3791835233541744E-4</v>
      </c>
      <c r="AQ21" s="75">
        <f>IFERROR('生産者価格評価表（108部門）（山形県）'!AJ20/'生産者価格評価表（108部門）（山形県）'!AJ$121,0)</f>
        <v>3.3766233766233764E-2</v>
      </c>
      <c r="AR21" s="75">
        <f>IFERROR('生産者価格評価表（108部門）（山形県）'!AK20/'生産者価格評価表（108部門）（山形県）'!AK$121,0)</f>
        <v>2.0052050002133197E-3</v>
      </c>
      <c r="AS21" s="75">
        <f>IFERROR('生産者価格評価表（108部門）（山形県）'!AL20/'生産者価格評価表（108部門）（山形県）'!AL$121,0)</f>
        <v>0</v>
      </c>
      <c r="AT21" s="75">
        <f>IFERROR('生産者価格評価表（108部門）（山形県）'!AM20/'生産者価格評価表（108部門）（山形県）'!AM$121,0)</f>
        <v>0</v>
      </c>
      <c r="AU21" s="75">
        <f>IFERROR('生産者価格評価表（108部門）（山形県）'!AN20/'生産者価格評価表（108部門）（山形県）'!AN$121,0)</f>
        <v>9.1818933063997791E-5</v>
      </c>
      <c r="AV21" s="75">
        <f>IFERROR('生産者価格評価表（108部門）（山形県）'!AO20/'生産者価格評価表（108部門）（山形県）'!AO$121,0)</f>
        <v>1.0508932592703799E-3</v>
      </c>
      <c r="AW21" s="75">
        <f>IFERROR('生産者価格評価表（108部門）（山形県）'!AP20/'生産者価格評価表（108部門）（山形県）'!AP$121,0)</f>
        <v>0</v>
      </c>
      <c r="AX21" s="75">
        <f>IFERROR('生産者価格評価表（108部門）（山形県）'!AQ20/'生産者価格評価表（108部門）（山形県）'!AQ$121,0)</f>
        <v>2.2536057692307694E-4</v>
      </c>
      <c r="AY21" s="75">
        <f>IFERROR('生産者価格評価表（108部門）（山形県）'!AR20/'生産者価格評価表（108部門）（山形県）'!AR$121,0)</f>
        <v>2.6026981303951764E-4</v>
      </c>
      <c r="AZ21" s="75">
        <f>IFERROR('生産者価格評価表（108部門）（山形県）'!AS20/'生産者価格評価表（108部門）（山形県）'!AS$121,0)</f>
        <v>1.9869215291750501E-3</v>
      </c>
      <c r="BA21" s="75">
        <f>IFERROR('生産者価格評価表（108部門）（山形県）'!AT20/'生産者価格評価表（108部門）（山形県）'!AT$121,0)</f>
        <v>5.357076883289615E-4</v>
      </c>
      <c r="BB21" s="75">
        <f>IFERROR('生産者価格評価表（108部門）（山形県）'!AU20/'生産者価格評価表（108部門）（山形県）'!AU$121,0)</f>
        <v>1.8514466530893911E-4</v>
      </c>
      <c r="BC21" s="75">
        <f>IFERROR('生産者価格評価表（108部門）（山形県）'!AV20/'生産者価格評価表（108部門）（山形県）'!AV$121,0)</f>
        <v>6.5455488107839539E-3</v>
      </c>
      <c r="BD21" s="75">
        <f>IFERROR('生産者価格評価表（108部門）（山形県）'!AW20/'生産者価格評価表（108部門）（山形県）'!AW$121,0)</f>
        <v>6.9225710428853272E-4</v>
      </c>
      <c r="BE21" s="75">
        <f>IFERROR('生産者価格評価表（108部門）（山形県）'!AX20/'生産者価格評価表（108部門）（山形県）'!AX$121,0)</f>
        <v>2.3248515355293988E-3</v>
      </c>
      <c r="BF21" s="75">
        <f>IFERROR('生産者価格評価表（108部門）（山形県）'!AY20/'生産者価格評価表（108部門）（山形県）'!AY$121,0)</f>
        <v>1.2848317898220764E-3</v>
      </c>
      <c r="BG21" s="75">
        <f>IFERROR('生産者価格評価表（108部門）（山形県）'!AZ20/'生産者価格評価表（108部門）（山形県）'!AZ$121,0)</f>
        <v>6.5461346633416458E-3</v>
      </c>
      <c r="BH21" s="75">
        <f>IFERROR('生産者価格評価表（108部門）（山形県）'!BA20/'生産者価格評価表（108部門）（山形県）'!BA$121,0)</f>
        <v>1.8625442354255913E-4</v>
      </c>
      <c r="BI21" s="75">
        <f>IFERROR('生産者価格評価表（108部門）（山形県）'!BB20/'生産者価格評価表（108部門）（山形県）'!BB$121,0)</f>
        <v>6.5407743432851564E-3</v>
      </c>
      <c r="BJ21" s="75">
        <f>IFERROR('生産者価格評価表（108部門）（山形県）'!BC20/'生産者価格評価表（108部門）（山形県）'!BC$121,0)</f>
        <v>1.1223004125212328E-3</v>
      </c>
      <c r="BK21" s="75">
        <f>IFERROR('生産者価格評価表（108部門）（山形県）'!BD20/'生産者価格評価表（108部門）（山形県）'!BD$121,0)</f>
        <v>1.3677146400175068E-3</v>
      </c>
      <c r="BL21" s="75">
        <f>IFERROR('生産者価格評価表（108部門）（山形県）'!BE20/'生産者価格評価表（108部門）（山形県）'!BE$121,0)</f>
        <v>0</v>
      </c>
      <c r="BM21" s="75">
        <f>IFERROR('生産者価格評価表（108部門）（山形県）'!BF20/'生産者価格評価表（108部門）（山形県）'!BF$121,0)</f>
        <v>0</v>
      </c>
      <c r="BN21" s="75">
        <f>IFERROR('生産者価格評価表（108部門）（山形県）'!BG20/'生産者価格評価表（108部門）（山形県）'!BG$121,0)</f>
        <v>3.5040918750282586E-4</v>
      </c>
      <c r="BO21" s="75">
        <f>IFERROR('生産者価格評価表（108部門）（山形県）'!BH20/'生産者価格評価表（108部門）（山形県）'!BH$121,0)</f>
        <v>0</v>
      </c>
      <c r="BP21" s="75">
        <f>IFERROR('生産者価格評価表（108部門）（山形県）'!BI20/'生産者価格評価表（108部門）（山形県）'!BI$121,0)</f>
        <v>7.4579160451736628E-4</v>
      </c>
      <c r="BQ21" s="75">
        <f>IFERROR('生産者価格評価表（108部門）（山形県）'!BJ20/'生産者価格評価表（108部門）（山形県）'!BJ$121,0)</f>
        <v>6.5870210511962575E-3</v>
      </c>
      <c r="BR21" s="75">
        <f>IFERROR('生産者価格評価表（108部門）（山形県）'!BK20/'生産者価格評価表（108部門）（山形県）'!BK$121,0)</f>
        <v>1.1603620329542817E-3</v>
      </c>
      <c r="BS21" s="75">
        <f>IFERROR('生産者価格評価表（108部門）（山形県）'!BL20/'生産者価格評価表（108部門）（山形県）'!BL$121,0)</f>
        <v>1.6777256750748685E-5</v>
      </c>
      <c r="BT21" s="75">
        <f>IFERROR('生産者価格評価表（108部門）（山形県）'!BM20/'生産者価格評価表（108部門）（山形県）'!BM$121,0)</f>
        <v>9.5223584977527235E-4</v>
      </c>
      <c r="BU21" s="75">
        <f>IFERROR('生産者価格評価表（108部門）（山形県）'!BN20/'生産者価格評価表（108部門）（山形県）'!BN$121,0)</f>
        <v>0</v>
      </c>
      <c r="BV21" s="75">
        <f>IFERROR('生産者価格評価表（108部門）（山形県）'!BO20/'生産者価格評価表（108部門）（山形県）'!BO$121,0)</f>
        <v>0</v>
      </c>
      <c r="BW21" s="75">
        <f>IFERROR('生産者価格評価表（108部門）（山形県）'!BP20/'生産者価格評価表（108部門）（山形県）'!BP$121,0)</f>
        <v>0</v>
      </c>
      <c r="BX21" s="75">
        <f>IFERROR('生産者価格評価表（108部門）（山形県）'!BQ20/'生産者価格評価表（108部門）（山形県）'!BQ$121,0)</f>
        <v>0</v>
      </c>
      <c r="BY21" s="75">
        <f>IFERROR('生産者価格評価表（108部門）（山形県）'!BR20/'生産者価格評価表（108部門）（山形県）'!BR$121,0)</f>
        <v>4.3341640481092211E-5</v>
      </c>
      <c r="BZ21" s="75">
        <f>IFERROR('生産者価格評価表（108部門）（山形県）'!BS20/'生産者価格評価表（108部門）（山形県）'!BS$121,0)</f>
        <v>1.0278090214482412E-3</v>
      </c>
      <c r="CA21" s="75">
        <f>IFERROR('生産者価格評価表（108部門）（山形県）'!BT20/'生産者価格評価表（108部門）（山形県）'!BT$121,0)</f>
        <v>6.1247498474130578E-3</v>
      </c>
      <c r="CB21" s="75">
        <f>IFERROR('生産者価格評価表（108部門）（山形県）'!BU20/'生産者価格評価表（108部門）（山形県）'!BU$121,0)</f>
        <v>1.4939550564804203E-3</v>
      </c>
      <c r="CC21" s="75">
        <f>IFERROR('生産者価格評価表（108部門）（山形県）'!BV20/'生産者価格評価表（108部門）（山形県）'!BV$121,0)</f>
        <v>4.37780453102769E-5</v>
      </c>
      <c r="CD21" s="75">
        <f>IFERROR('生産者価格評価表（108部門）（山形県）'!BW20/'生産者価格評価表（108部門）（山形県）'!BW$121,0)</f>
        <v>0</v>
      </c>
      <c r="CE21" s="75">
        <f>IFERROR('生産者価格評価表（108部門）（山形県）'!BX20/'生産者価格評価表（108部門）（山形県）'!BX$121,0)</f>
        <v>0</v>
      </c>
      <c r="CF21" s="75">
        <f>IFERROR('生産者価格評価表（108部門）（山形県）'!BY20/'生産者価格評価表（108部門）（山形県）'!BY$121,0)</f>
        <v>3.2190568163528087E-4</v>
      </c>
      <c r="CG21" s="75">
        <f>IFERROR('生産者価格評価表（108部門）（山形県）'!BZ20/'生産者価格評価表（108部門）（山形県）'!BZ$121,0)</f>
        <v>3.9061991380320567E-4</v>
      </c>
      <c r="CH21" s="75">
        <f>IFERROR('生産者価格評価表（108部門）（山形県）'!CA20/'生産者価格評価表（108部門）（山形県）'!CA$121,0)</f>
        <v>0</v>
      </c>
      <c r="CI21" s="75">
        <f>IFERROR('生産者価格評価表（108部門）（山形県）'!CB20/'生産者価格評価表（108部門）（山形県）'!CB$121,0)</f>
        <v>2.1982853374367993E-4</v>
      </c>
      <c r="CJ21" s="75">
        <f>IFERROR('生産者価格評価表（108部門）（山形県）'!CC20/'生産者価格評価表（108部門）（山形県）'!CC$121,0)</f>
        <v>6.925207756232687E-4</v>
      </c>
      <c r="CK21" s="75">
        <f>IFERROR('生産者価格評価表（108部門）（山形県）'!CD20/'生産者価格評価表（108部門）（山形県）'!CD$121,0)</f>
        <v>0</v>
      </c>
      <c r="CL21" s="75">
        <f>IFERROR('生産者価格評価表（108部門）（山形県）'!CE20/'生産者価格評価表（108部門）（山形県）'!CE$121,0)</f>
        <v>1.7385968500715893E-3</v>
      </c>
      <c r="CM21" s="75">
        <f>IFERROR('生産者価格評価表（108部門）（山形県）'!CF20/'生産者価格評価表（108部門）（山形県）'!CF$121,0)</f>
        <v>1.1193397026400587E-2</v>
      </c>
      <c r="CN21" s="75">
        <f>IFERROR('生産者価格評価表（108部門）（山形県）'!CG20/'生産者価格評価表（108部門）（山形県）'!CG$121,0)</f>
        <v>3.7378519810615497E-4</v>
      </c>
      <c r="CO21" s="75">
        <f>IFERROR('生産者価格評価表（108部門）（山形県）'!CH20/'生産者価格評価表（108部門）（山形県）'!CH$121,0)</f>
        <v>2.7263078975297704E-4</v>
      </c>
      <c r="CP21" s="75">
        <f>IFERROR('生産者価格評価表（108部門）（山形県）'!CI20/'生産者価格評価表（108部門）（山形県）'!CI$121,0)</f>
        <v>3.2198712051517941E-4</v>
      </c>
      <c r="CQ21" s="75">
        <f>IFERROR('生産者価格評価表（108部門）（山形県）'!CJ20/'生産者価格評価表（108部門）（山形県）'!CJ$121,0)</f>
        <v>9.2589636346221383E-4</v>
      </c>
      <c r="CR21" s="75">
        <f>IFERROR('生産者価格評価表（108部門）（山形県）'!CK20/'生産者価格評価表（108部門）（山形県）'!CK$121,0)</f>
        <v>2.43605359317905E-4</v>
      </c>
      <c r="CS21" s="75">
        <f>IFERROR('生産者価格評価表（108部門）（山形県）'!CL20/'生産者価格評価表（108部門）（山形県）'!CL$121,0)</f>
        <v>1.6191709844559586E-4</v>
      </c>
      <c r="CT21" s="75">
        <f>IFERROR('生産者価格評価表（108部門）（山形県）'!CM20/'生産者価格評価表（108部門）（山形県）'!CM$121,0)</f>
        <v>1.592015006471887E-4</v>
      </c>
      <c r="CU21" s="75">
        <f>IFERROR('生産者価格評価表（108部門）（山形県）'!CN20/'生産者価格評価表（108部門）（山形県）'!CN$121,0)</f>
        <v>8.0879462490454873E-4</v>
      </c>
      <c r="CV21" s="75">
        <f>IFERROR('生産者価格評価表（108部門）（山形県）'!CO20/'生産者価格評価表（108部門）（山形県）'!CO$121,0)</f>
        <v>3.3819001672767825E-3</v>
      </c>
      <c r="CW21" s="75">
        <f>IFERROR('生産者価格評価表（108部門）（山形県）'!CP20/'生産者価格評価表（108部門）（山形県）'!CP$121,0)</f>
        <v>1.1643605301855449E-3</v>
      </c>
      <c r="CX21" s="75">
        <f>IFERROR('生産者価格評価表（108部門）（山形県）'!CQ20/'生産者価格評価表（108部門）（山形県）'!CQ$121,0)</f>
        <v>4.2569474338738219E-3</v>
      </c>
      <c r="CY21" s="75">
        <f>IFERROR('生産者価格評価表（108部門）（山形県）'!CR20/'生産者価格評価表（108部門）（山形県）'!CR$121,0)</f>
        <v>5.1566802858222793E-3</v>
      </c>
      <c r="CZ21" s="75">
        <f>IFERROR('生産者価格評価表（108部門）（山形県）'!CS20/'生産者価格評価表（108部門）（山形県）'!CS$121,0)</f>
        <v>5.8502216592780237E-3</v>
      </c>
      <c r="DA21" s="75">
        <f>IFERROR('生産者価格評価表（108部門）（山形県）'!CT20/'生産者価格評価表（108部門）（山形県）'!CT$121,0)</f>
        <v>1.9752502827815577E-3</v>
      </c>
      <c r="DB21" s="75">
        <f>IFERROR('生産者価格評価表（108部門）（山形県）'!CU20/'生産者価格評価表（108部門）（山形県）'!CU$121,0)</f>
        <v>0</v>
      </c>
      <c r="DC21" s="75">
        <f>IFERROR('生産者価格評価表（108部門）（山形県）'!CV20/'生産者価格評価表（108部門）（山形県）'!CV$121,0)</f>
        <v>4.5284727725574553E-4</v>
      </c>
      <c r="DD21" s="75">
        <f>IFERROR('生産者価格評価表（108部門）（山形県）'!CW20/'生産者価格評価表（108部門）（山形県）'!CW$121,0)</f>
        <v>0</v>
      </c>
      <c r="DE21" s="75">
        <f>IFERROR('生産者価格評価表（108部門）（山形県）'!CX20/'生産者価格評価表（108部門）（山形県）'!CX$121,0)</f>
        <v>9.9271670093902887E-4</v>
      </c>
      <c r="DF21" s="75">
        <f>IFERROR('生産者価格評価表（108部門）（山形県）'!CY20/'生産者価格評価表（108部門）（山形県）'!CY$121,0)</f>
        <v>1.4910536779324055E-3</v>
      </c>
      <c r="DG21" s="75">
        <f>IFERROR('生産者価格評価表（108部門）（山形県）'!CZ20/'生産者価格評価表（108部門）（山形県）'!CZ$121,0)</f>
        <v>2.8155174694355738E-3</v>
      </c>
      <c r="DH21" s="75">
        <f>IFERROR('生産者価格評価表（108部門）（山形県）'!DA20/'生産者価格評価表（108部門）（山形県）'!DA$121,0)</f>
        <v>8.1566068515497557E-4</v>
      </c>
      <c r="DI21" s="75">
        <f>IFERROR('生産者価格評価表（108部門）（山形県）'!DB20/'生産者価格評価表（108部門）（山形県）'!DB$121,0)</f>
        <v>5.3056323476026923E-4</v>
      </c>
      <c r="DJ21" s="75">
        <f>IFERROR('生産者価格評価表（108部門）（山形県）'!DC20/'生産者価格評価表（108部門）（山形県）'!DC$121,0)</f>
        <v>0</v>
      </c>
      <c r="DK21" s="75">
        <f>IFERROR('生産者価格評価表（108部門）（山形県）'!DD20/'生産者価格評価表（108部門）（山形県）'!DD$121,0)</f>
        <v>8.6399308805529555E-4</v>
      </c>
      <c r="DL21" s="75">
        <f>IFERROR('生産者価格評価表（108部門）（山形県）'!DE20/'生産者価格評価表（108部門）（山形県）'!DE$121,0)</f>
        <v>0.30858659831563529</v>
      </c>
      <c r="DM21" s="72">
        <f>IFERROR('生産者価格評価表（108部門）（山形県）'!DF20/'生産者価格評価表（108部門）（山形県）'!DF$121,0)</f>
        <v>2.6309788995492259E-4</v>
      </c>
      <c r="DN21" s="573">
        <v>1.2772731986386295E-2</v>
      </c>
      <c r="DO21" s="573">
        <v>1.5053204579868475E-3</v>
      </c>
      <c r="DP21" s="573">
        <v>1.3594548768204691E-2</v>
      </c>
      <c r="DQ21" s="573">
        <v>2.5417614230781559E-3</v>
      </c>
      <c r="DR21" s="573">
        <v>2.4794579867845184E-4</v>
      </c>
      <c r="DS21" s="573">
        <v>1.3352761487780469E-4</v>
      </c>
      <c r="DT21" s="573">
        <v>3.2225250091247391E-4</v>
      </c>
      <c r="DU21" s="573">
        <v>6.1306181368906828E-3</v>
      </c>
      <c r="DV21" s="573">
        <v>1.1209887432731108E-2</v>
      </c>
      <c r="DW21" s="573">
        <v>9.7616473301654293E-4</v>
      </c>
      <c r="DX21" s="573">
        <v>0</v>
      </c>
      <c r="DY21" s="573">
        <v>1.3244800474301959E-3</v>
      </c>
      <c r="DZ21" s="573">
        <v>5.0556818232305213E-4</v>
      </c>
      <c r="EA21" s="573">
        <v>8.0676975038705787E-4</v>
      </c>
      <c r="EB21" s="573">
        <v>2.7760067209806317E-3</v>
      </c>
      <c r="EC21" s="573">
        <v>3.6886219682951852E-4</v>
      </c>
      <c r="ED21" s="573">
        <v>1.0097693458408019</v>
      </c>
      <c r="EE21" s="573">
        <v>5.7813231820421241E-4</v>
      </c>
      <c r="EF21" s="573">
        <v>0</v>
      </c>
      <c r="EG21" s="573">
        <v>4.6026858677090119E-4</v>
      </c>
      <c r="EH21" s="573">
        <v>0</v>
      </c>
      <c r="EI21" s="573">
        <v>3.9053328872251674E-4</v>
      </c>
      <c r="EJ21" s="573">
        <v>8.0621870402550857E-8</v>
      </c>
      <c r="EK21" s="573">
        <v>0</v>
      </c>
      <c r="EL21" s="573">
        <v>8.0636912363098202E-3</v>
      </c>
      <c r="EM21" s="573">
        <v>4.3702008357353606E-3</v>
      </c>
      <c r="EN21" s="573">
        <v>4.7127643235320765E-7</v>
      </c>
      <c r="EO21" s="573">
        <v>1.0326102797077557E-4</v>
      </c>
      <c r="EP21" s="573">
        <v>1.1134775312885894E-3</v>
      </c>
      <c r="EQ21" s="573">
        <v>9.2573103521274944E-4</v>
      </c>
      <c r="ER21" s="573">
        <v>1.9562844448578719E-3</v>
      </c>
      <c r="ES21" s="573">
        <v>9.7363571701698168E-3</v>
      </c>
      <c r="ET21" s="573">
        <v>2.5794703011442041E-4</v>
      </c>
      <c r="EU21" s="573">
        <v>1.140409444888698E-2</v>
      </c>
      <c r="EV21" s="573">
        <v>8.7450941005391485E-4</v>
      </c>
      <c r="EW21" s="573">
        <v>8.4894521747394059E-5</v>
      </c>
      <c r="EX21" s="573">
        <v>0</v>
      </c>
      <c r="EY21" s="573">
        <v>1.1896251387488578E-4</v>
      </c>
      <c r="EZ21" s="573">
        <v>4.6980818265308802E-4</v>
      </c>
      <c r="FA21" s="573">
        <v>6.9297216341117937E-5</v>
      </c>
      <c r="FB21" s="573">
        <v>1.527004659867491E-4</v>
      </c>
      <c r="FC21" s="573">
        <v>2.3716068426144762E-4</v>
      </c>
      <c r="FD21" s="573">
        <v>7.670722808978867E-4</v>
      </c>
      <c r="FE21" s="573">
        <v>2.923317168170526E-4</v>
      </c>
      <c r="FF21" s="573">
        <v>2.4505028263414034E-4</v>
      </c>
      <c r="FG21" s="573">
        <v>2.449496981793958E-3</v>
      </c>
      <c r="FH21" s="573">
        <v>4.5627203319119916E-4</v>
      </c>
      <c r="FI21" s="573">
        <v>1.2255962655161011E-3</v>
      </c>
      <c r="FJ21" s="573">
        <v>6.4833151903502561E-4</v>
      </c>
      <c r="FK21" s="573">
        <v>2.2722131613425725E-3</v>
      </c>
      <c r="FL21" s="573">
        <v>2.4331877065591901E-4</v>
      </c>
      <c r="FM21" s="573">
        <v>2.331450393600987E-3</v>
      </c>
      <c r="FN21" s="573">
        <v>5.2664437459350991E-4</v>
      </c>
      <c r="FO21" s="573">
        <v>6.4903054612218728E-4</v>
      </c>
      <c r="FP21" s="573">
        <v>0</v>
      </c>
      <c r="FQ21" s="573">
        <v>4.7049523668967242E-5</v>
      </c>
      <c r="FR21" s="573">
        <v>2.64395592251391E-4</v>
      </c>
      <c r="FS21" s="573">
        <v>8.1901384476872147E-5</v>
      </c>
      <c r="FT21" s="573">
        <v>4.373807449612057E-4</v>
      </c>
      <c r="FU21" s="573">
        <v>2.6009219488363224E-3</v>
      </c>
      <c r="FV21" s="573">
        <v>5.7296998130036941E-4</v>
      </c>
      <c r="FW21" s="573">
        <v>2.4204390376619529E-4</v>
      </c>
      <c r="FX21" s="573">
        <v>4.6695362881697612E-4</v>
      </c>
      <c r="FY21" s="573">
        <v>3.4939117002800204E-4</v>
      </c>
      <c r="FZ21" s="573">
        <v>1.5082192261786452E-4</v>
      </c>
      <c r="GA21" s="573">
        <v>8.9320259664070511E-5</v>
      </c>
      <c r="GB21" s="573">
        <v>1.195241209960577E-4</v>
      </c>
      <c r="GC21" s="573">
        <v>2.5869262457389768E-4</v>
      </c>
      <c r="GD21" s="573">
        <v>6.9682587460981945E-4</v>
      </c>
      <c r="GE21" s="573">
        <v>2.2732139383964088E-3</v>
      </c>
      <c r="GF21" s="573">
        <v>9.438840038176686E-4</v>
      </c>
      <c r="GG21" s="573">
        <v>2.1031608517885214E-4</v>
      </c>
      <c r="GH21" s="573">
        <v>1.4480678569434195E-4</v>
      </c>
      <c r="GI21" s="573">
        <v>5.3266138181750521E-5</v>
      </c>
      <c r="GJ21" s="573">
        <v>5.1642460853850401E-4</v>
      </c>
      <c r="GK21" s="573">
        <v>3.6363022545063531E-4</v>
      </c>
      <c r="GL21" s="573">
        <v>5.4111154169958454E-4</v>
      </c>
      <c r="GM21" s="573">
        <v>4.2306246897105018E-4</v>
      </c>
      <c r="GN21" s="573">
        <v>8.5108261471199753E-4</v>
      </c>
      <c r="GO21" s="573">
        <v>6.2859186895173529E-4</v>
      </c>
      <c r="GP21" s="573">
        <v>1.006853304917738E-3</v>
      </c>
      <c r="GQ21" s="573">
        <v>4.1058335109726658E-3</v>
      </c>
      <c r="GR21" s="573">
        <v>4.9800258942997032E-4</v>
      </c>
      <c r="GS21" s="573">
        <v>5.1376990962278678E-4</v>
      </c>
      <c r="GT21" s="573">
        <v>4.783007456237095E-4</v>
      </c>
      <c r="GU21" s="573">
        <v>4.5803988697456913E-4</v>
      </c>
      <c r="GV21" s="573">
        <v>3.6104606288090183E-4</v>
      </c>
      <c r="GW21" s="573">
        <v>4.2306629301356463E-4</v>
      </c>
      <c r="GX21" s="573">
        <v>3.8066143045689698E-4</v>
      </c>
      <c r="GY21" s="573">
        <v>5.3289075800102594E-4</v>
      </c>
      <c r="GZ21" s="573">
        <v>1.814666054749979E-3</v>
      </c>
      <c r="HA21" s="573">
        <v>6.9408346929043351E-4</v>
      </c>
      <c r="HB21" s="573">
        <v>2.1084359519013321E-3</v>
      </c>
      <c r="HC21" s="573">
        <v>2.2327158456418267E-3</v>
      </c>
      <c r="HD21" s="573">
        <v>2.4816195572871184E-3</v>
      </c>
      <c r="HE21" s="573">
        <v>1.270712918505874E-3</v>
      </c>
      <c r="HF21" s="573">
        <v>2.7419183010228857E-4</v>
      </c>
      <c r="HG21" s="573">
        <v>5.0057001304178964E-4</v>
      </c>
      <c r="HH21" s="573">
        <v>2.952650721836002E-4</v>
      </c>
      <c r="HI21" s="573">
        <v>5.4461792698806428E-4</v>
      </c>
      <c r="HJ21" s="573">
        <v>1.2655089574653904E-3</v>
      </c>
      <c r="HK21" s="573">
        <v>1.6041551743258145E-3</v>
      </c>
      <c r="HL21" s="573">
        <v>7.4623343502028066E-4</v>
      </c>
      <c r="HM21" s="573">
        <v>4.9542144771409628E-4</v>
      </c>
      <c r="HN21" s="573">
        <v>3.8044092967823919E-4</v>
      </c>
      <c r="HO21" s="573">
        <v>7.1047657153115121E-4</v>
      </c>
      <c r="HP21" s="573">
        <v>0.10070091658153359</v>
      </c>
      <c r="HQ21" s="573">
        <v>2.3518594713669731E-4</v>
      </c>
      <c r="HR21" s="576">
        <v>2179</v>
      </c>
      <c r="HS21" s="582">
        <f>'生産者価格評価表（108部門）（山形県）'!DV20*100</f>
        <v>5578800</v>
      </c>
      <c r="HT21" s="71">
        <f t="shared" si="2"/>
        <v>3.9058578905857888E-4</v>
      </c>
      <c r="HU21" s="74"/>
      <c r="HV21" s="150">
        <v>0.18055097858811514</v>
      </c>
      <c r="HX21" s="153">
        <f>運賃!C22</f>
        <v>8.7663232603499952E-2</v>
      </c>
      <c r="HY21" s="621">
        <f>運賃!D22</f>
        <v>6.5155319541463491E-4</v>
      </c>
      <c r="HZ21" s="621">
        <f>運賃!E22</f>
        <v>6.4019262829385609E-2</v>
      </c>
      <c r="IA21" s="621">
        <f>運賃!F22</f>
        <v>1.9643694726719208E-3</v>
      </c>
      <c r="IB21" s="621">
        <f>運賃!G22</f>
        <v>2.1205202993102214E-3</v>
      </c>
      <c r="IC21" s="621">
        <f>運賃!H22</f>
        <v>0</v>
      </c>
      <c r="ID21" s="621">
        <f>運賃!I22</f>
        <v>3.9798644698015593E-3</v>
      </c>
      <c r="IE21" s="622">
        <f>運賃!J22</f>
        <v>1.4927662336916017E-2</v>
      </c>
    </row>
    <row r="22" spans="1:239">
      <c r="A22" s="6" t="s">
        <v>223</v>
      </c>
      <c r="B22" s="1" t="s">
        <v>175</v>
      </c>
      <c r="C22" s="403">
        <f>IFERROR(1-('生産者価格評価表（108部門）（山形県）'!DT21/'生産者価格評価表（108部門）（山形県）'!DP21*-1),0)</f>
        <v>0.36007089791454538</v>
      </c>
      <c r="D22" s="403">
        <v>0.39803646563814865</v>
      </c>
      <c r="E22" s="72">
        <v>0.60196353436185135</v>
      </c>
      <c r="F22" s="72">
        <v>0.2710478861951513</v>
      </c>
      <c r="G22" s="242">
        <f>'生産者価格評価表（108部門）（山形県）'!DI21</f>
        <v>255</v>
      </c>
      <c r="H22" s="242">
        <f t="shared" si="0"/>
        <v>255</v>
      </c>
      <c r="I22" s="243">
        <f t="shared" si="1"/>
        <v>1.509042716560945E-4</v>
      </c>
      <c r="J22" s="75">
        <f>IFERROR('生産者価格評価表（108部門）（山形県）'!C21/'生産者価格評価表（108部門）（山形県）'!C$121,0)</f>
        <v>6.8620364694364894E-5</v>
      </c>
      <c r="K22" s="75">
        <f>IFERROR('生産者価格評価表（108部門）（山形県）'!D21/'生産者価格評価表（108部門）（山形県）'!D$121,0)</f>
        <v>0</v>
      </c>
      <c r="L22" s="75">
        <f>IFERROR('生産者価格評価表（108部門）（山形県）'!E21/'生産者価格評価表（108部門）（山形県）'!E$121,0)</f>
        <v>1.2063453766813439E-4</v>
      </c>
      <c r="M22" s="75">
        <f>IFERROR('生産者価格評価表（108部門）（山形県）'!F21/'生産者価格評価表（108部門）（山形県）'!F$121,0)</f>
        <v>0</v>
      </c>
      <c r="N22" s="75">
        <f>IFERROR('生産者価格評価表（108部門）（山形県）'!G21/'生産者価格評価表（108部門）（山形県）'!G$121,0)</f>
        <v>0</v>
      </c>
      <c r="O22" s="75">
        <f>IFERROR('生産者価格評価表（108部門）（山形県）'!H21/'生産者価格評価表（108部門）（山形県）'!H$121,0)</f>
        <v>0</v>
      </c>
      <c r="P22" s="75">
        <f>IFERROR('生産者価格評価表（108部門）（山形県）'!I21/'生産者価格評価表（108部門）（山形県）'!I$121,0)</f>
        <v>3.5211267605633805E-4</v>
      </c>
      <c r="Q22" s="75">
        <f>IFERROR('生産者価格評価表（108部門）（山形県）'!J21/'生産者価格評価表（108部門）（山形県）'!J$121,0)</f>
        <v>8.5925002352498347E-3</v>
      </c>
      <c r="R22" s="75">
        <f>IFERROR('生産者価格評価表（108部門）（山形県）'!K21/'生産者価格評価表（108部門）（山形県）'!K$121,0)</f>
        <v>1.4363922163802916E-3</v>
      </c>
      <c r="S22" s="75">
        <f>IFERROR('生産者価格評価表（108部門）（山形県）'!L21/'生産者価格評価表（108部門）（山形県）'!L$121,0)</f>
        <v>0</v>
      </c>
      <c r="T22" s="75">
        <f>IFERROR('生産者価格評価表（108部門）（山形県）'!M21/'生産者価格評価表（108部門）（山形県）'!M$121,0)</f>
        <v>0</v>
      </c>
      <c r="U22" s="75">
        <f>IFERROR('生産者価格評価表（108部門）（山形県）'!N21/'生産者価格評価表（108部門）（山形県）'!N$121,0)</f>
        <v>1.4662039978495674E-4</v>
      </c>
      <c r="V22" s="75">
        <f>IFERROR('生産者価格評価表（108部門）（山形県）'!O21/'生産者価格評価表（108部門）（山形県）'!O$121,0)</f>
        <v>3.0768284052798373E-4</v>
      </c>
      <c r="W22" s="75">
        <f>IFERROR('生産者価格評価表（108部門）（山形県）'!P21/'生産者価格評価表（108部門）（山形県）'!P$121,0)</f>
        <v>3.7086829539659727E-4</v>
      </c>
      <c r="X22" s="75">
        <f>IFERROR('生産者価格評価表（108部門）（山形県）'!Q21/'生産者価格評価表（108部門）（山形県）'!Q$121,0)</f>
        <v>3.667033370003667E-4</v>
      </c>
      <c r="Y22" s="75">
        <f>IFERROR('生産者価格評価表（108部門）（山形県）'!R21/'生産者価格評価表（108部門）（山形県）'!R$121,0)</f>
        <v>9.2433645847088343E-4</v>
      </c>
      <c r="Z22" s="75">
        <f>IFERROR('生産者価格評価表（108部門）（山形県）'!S21/'生産者価格評価表（108部門）（山形県）'!S$121,0)</f>
        <v>4.2661504266150426E-3</v>
      </c>
      <c r="AA22" s="75">
        <f>IFERROR('生産者価格評価表（108部門）（山形県）'!T21/'生産者価格評価表（108部門）（山形県）'!T$121,0)</f>
        <v>3.9471047886195154E-2</v>
      </c>
      <c r="AB22" s="75">
        <f>IFERROR('生産者価格評価表（108部門）（山形県）'!U21/'生産者価格評価表（108部門）（山形県）'!U$121,0)</f>
        <v>0</v>
      </c>
      <c r="AC22" s="75">
        <f>IFERROR('生産者価格評価表（108部門）（山形県）'!V21/'生産者価格評価表（108部門）（山形県）'!V$121,0)</f>
        <v>8.8222320247022501E-5</v>
      </c>
      <c r="AD22" s="75">
        <f>IFERROR('生産者価格評価表（108部門）（山形県）'!W21/'生産者価格評価表（108部門）（山形県）'!W$121,0)</f>
        <v>0</v>
      </c>
      <c r="AE22" s="75">
        <f>IFERROR('生産者価格評価表（108部門）（山形県）'!X21/'生産者価格評価表（108部門）（山形県）'!X$121,0)</f>
        <v>0</v>
      </c>
      <c r="AF22" s="75">
        <f>IFERROR('生産者価格評価表（108部門）（山形県）'!Y21/'生産者価格評価表（108部門）（山形県）'!Y$121,0)</f>
        <v>0</v>
      </c>
      <c r="AG22" s="75">
        <f>IFERROR('生産者価格評価表（108部門）（山形県）'!Z21/'生産者価格評価表（108部門）（山形県）'!Z$121,0)</f>
        <v>0</v>
      </c>
      <c r="AH22" s="75">
        <f>IFERROR('生産者価格評価表（108部門）（山形県）'!AA21/'生産者価格評価表（108部門）（山形県）'!AA$121,0)</f>
        <v>3.7518327467497199E-3</v>
      </c>
      <c r="AI22" s="75">
        <f>IFERROR('生産者価格評価表（108部門）（山形県）'!AB21/'生産者価格評価表（108部門）（山形県）'!AB$121,0)</f>
        <v>3.2362459546925568E-3</v>
      </c>
      <c r="AJ22" s="75">
        <f>IFERROR('生産者価格評価表（108部門）（山形県）'!AC21/'生産者価格評価表（108部門）（山形県）'!AC$121,0)</f>
        <v>0</v>
      </c>
      <c r="AK22" s="75">
        <f>IFERROR('生産者価格評価表（108部門）（山形県）'!AD21/'生産者価格評価表（108部門）（山形県）'!AD$121,0)</f>
        <v>2.4869435463814973E-4</v>
      </c>
      <c r="AL22" s="75">
        <f>IFERROR('生産者価格評価表（108部門）（山形県）'!AE21/'生産者価格評価表（108部門）（山形県）'!AE$121,0)</f>
        <v>6.4777327935222671E-4</v>
      </c>
      <c r="AM22" s="75">
        <f>IFERROR('生産者価格評価表（108部門）（山形県）'!AF21/'生産者価格評価表（108部門）（山形県）'!AF$121,0)</f>
        <v>0</v>
      </c>
      <c r="AN22" s="75">
        <f>IFERROR('生産者価格評価表（108部門）（山形県）'!AG21/'生産者価格評価表（108部門）（山形県）'!AG$121,0)</f>
        <v>2.8181715702851992E-4</v>
      </c>
      <c r="AO22" s="75">
        <f>IFERROR('生産者価格評価表（108部門）（山形県）'!AH21/'生産者価格評価表（108部門）（山形県）'!AH$121,0)</f>
        <v>6.5021427515885915E-3</v>
      </c>
      <c r="AP22" s="75">
        <f>IFERROR('生産者価格評価表（108部門）（山形県）'!AI21/'生産者価格評価表（108部門）（山形県）'!AI$121,0)</f>
        <v>4.5972784111805812E-5</v>
      </c>
      <c r="AQ22" s="75">
        <f>IFERROR('生産者価格評価表（108部門）（山形県）'!AJ21/'生産者価格評価表（108部門）（山形県）'!AJ$121,0)</f>
        <v>2.5974025974025974E-3</v>
      </c>
      <c r="AR22" s="75">
        <f>IFERROR('生産者価格評価表（108部門）（山形県）'!AK21/'生産者価格評価表（108部門）（山形県）'!AK$121,0)</f>
        <v>8.5327872349502969E-5</v>
      </c>
      <c r="AS22" s="75">
        <f>IFERROR('生産者価格評価表（108部門）（山形県）'!AL21/'生産者価格評価表（108部門）（山形県）'!AL$121,0)</f>
        <v>0</v>
      </c>
      <c r="AT22" s="75">
        <f>IFERROR('生産者価格評価表（108部門）（山形県）'!AM21/'生産者価格評価表（108部門）（山形県）'!AM$121,0)</f>
        <v>0</v>
      </c>
      <c r="AU22" s="75">
        <f>IFERROR('生産者価格評価表（108部門）（山形県）'!AN21/'生産者価格評価表（108部門）（山形県）'!AN$121,0)</f>
        <v>1.0100082637039757E-3</v>
      </c>
      <c r="AV22" s="75">
        <f>IFERROR('生産者価格評価表（108部門）（山形県）'!AO21/'生産者価格評価表（108部門）（山形県）'!AO$121,0)</f>
        <v>0</v>
      </c>
      <c r="AW22" s="75">
        <f>IFERROR('生産者価格評価表（108部門）（山形県）'!AP21/'生産者価格評価表（108部門）（山形県）'!AP$121,0)</f>
        <v>0</v>
      </c>
      <c r="AX22" s="75">
        <f>IFERROR('生産者価格評価表（108部門）（山形県）'!AQ21/'生産者価格評価表（108部門）（山形県）'!AQ$121,0)</f>
        <v>6.7608173076923075E-4</v>
      </c>
      <c r="AY22" s="75">
        <f>IFERROR('生産者価格評価表（108部門）（山形県）'!AR21/'生産者価格評価表（108部門）（山形県）'!AR$121,0)</f>
        <v>1.9520235977963822E-4</v>
      </c>
      <c r="AZ22" s="75">
        <f>IFERROR('生産者価格評価表（108部門）（山形県）'!AS21/'生産者価格評価表（108部門）（山形県）'!AS$121,0)</f>
        <v>5.0301810865191151E-4</v>
      </c>
      <c r="BA22" s="75">
        <f>IFERROR('生産者価格評価表（108部門）（山形県）'!AT21/'生産者価格評価表（108部門）（山形県）'!AT$121,0)</f>
        <v>6.0959840396054236E-4</v>
      </c>
      <c r="BB22" s="75">
        <f>IFERROR('生産者価格評価表（108部門）（山形県）'!AU21/'生産者価格評価表（108部門）（山形県）'!AU$121,0)</f>
        <v>9.2572332654469562E-4</v>
      </c>
      <c r="BC22" s="75">
        <f>IFERROR('生産者価格評価表（108部門）（山形県）'!AV21/'生産者価格評価表（108部門）（山形県）'!AV$121,0)</f>
        <v>2.3330669028536863E-3</v>
      </c>
      <c r="BD22" s="75">
        <f>IFERROR('生産者価格評価表（108部門）（山形県）'!AW21/'生産者価格評価表（108部門）（山形県）'!AW$121,0)</f>
        <v>2.4748191478315045E-3</v>
      </c>
      <c r="BE22" s="75">
        <f>IFERROR('生産者価格評価表（108部門）（山形県）'!AX21/'生産者価格評価表（108部門）（山形県）'!AX$121,0)</f>
        <v>1.3437215297096526E-3</v>
      </c>
      <c r="BF22" s="75">
        <f>IFERROR('生産者価格評価表（108部門）（山形県）'!AY21/'生産者価格評価表（108部門）（山形県）'!AY$121,0)</f>
        <v>3.4947424683160481E-4</v>
      </c>
      <c r="BG22" s="75">
        <f>IFERROR('生産者価格評価表（108部門）（山形県）'!AZ21/'生産者価格評価表（108部門）（山形県）'!AZ$121,0)</f>
        <v>7.7930174563591026E-3</v>
      </c>
      <c r="BH22" s="75">
        <f>IFERROR('生産者価格評価表（108部門）（山形県）'!BA21/'生産者価格評価表（108部門）（山形県）'!BA$121,0)</f>
        <v>5.5876327062767738E-4</v>
      </c>
      <c r="BI22" s="75">
        <f>IFERROR('生産者価格評価表（108部門）（山形県）'!BB21/'生産者価格評価表（108部門）（山形県）'!BB$121,0)</f>
        <v>1.5824454056335058E-4</v>
      </c>
      <c r="BJ22" s="75">
        <f>IFERROR('生産者価格評価表（108部門）（山形県）'!BC21/'生産者価格評価表（108部門）（山形県）'!BC$121,0)</f>
        <v>2.1839359378791555E-3</v>
      </c>
      <c r="BK22" s="75">
        <f>IFERROR('生産者価格評価表（108部門）（山形県）'!BD21/'生産者価格評価表（108部門）（山形県）'!BD$121,0)</f>
        <v>4.1669706032533369E-3</v>
      </c>
      <c r="BL22" s="75">
        <f>IFERROR('生産者価格評価表（108部門）（山形県）'!BE21/'生産者価格評価表（108部門）（山形県）'!BE$121,0)</f>
        <v>0</v>
      </c>
      <c r="BM22" s="75">
        <f>IFERROR('生産者価格評価表（108部門）（山形県）'!BF21/'生産者価格評価表（108部門）（山形県）'!BF$121,0)</f>
        <v>4.3725404459991256E-4</v>
      </c>
      <c r="BN22" s="75">
        <f>IFERROR('生産者価格評価表（108部門）（山形県）'!BG21/'生産者価格評価表（108部門）（山形県）'!BG$121,0)</f>
        <v>2.3737396572772075E-4</v>
      </c>
      <c r="BO22" s="75">
        <f>IFERROR('生産者価格評価表（108部門）（山形県）'!BH21/'生産者価格評価表（108部門）（山形県）'!BH$121,0)</f>
        <v>1.0649627263045794E-3</v>
      </c>
      <c r="BP22" s="75">
        <f>IFERROR('生産者価格評価表（108部門）（山形県）'!BI21/'生産者価格評価表（108部門）（山形県）'!BI$121,0)</f>
        <v>1.2784998934583422E-3</v>
      </c>
      <c r="BQ22" s="75">
        <f>IFERROR('生産者価格評価表（108部門）（山形県）'!BJ21/'生産者価格評価表（108部門）（山形県）'!BJ$121,0)</f>
        <v>6.8177765657286109E-3</v>
      </c>
      <c r="BR22" s="75">
        <f>IFERROR('生産者価格評価表（108部門）（山形県）'!BK21/'生産者価格評価表（108部門）（山形県）'!BK$121,0)</f>
        <v>2.5527964724994198E-3</v>
      </c>
      <c r="BS22" s="75">
        <f>IFERROR('生産者価格評価表（108部門）（山形県）'!BL21/'生産者価格評価表（108部門）（山形県）'!BL$121,0)</f>
        <v>4.5298593227021452E-4</v>
      </c>
      <c r="BT22" s="75">
        <f>IFERROR('生産者価格評価表（108部門）（山形県）'!BM21/'生産者価格評価表（108部門）（山形県）'!BM$121,0)</f>
        <v>7.7131103831797054E-4</v>
      </c>
      <c r="BU22" s="75">
        <f>IFERROR('生産者価格評価表（108部門）（山形県）'!BN21/'生産者価格評価表（108部門）（山形県）'!BN$121,0)</f>
        <v>3.2912835023186357E-4</v>
      </c>
      <c r="BV22" s="75">
        <f>IFERROR('生産者価格評価表（108部門）（山形県）'!BO21/'生産者価格評価表（108部門）（山形県）'!BO$121,0)</f>
        <v>2.2641997671108812E-4</v>
      </c>
      <c r="BW22" s="75">
        <f>IFERROR('生産者価格評価表（108部門）（山形県）'!BP21/'生産者価格評価表（108部門）（山形県）'!BP$121,0)</f>
        <v>1.2317509036205399E-3</v>
      </c>
      <c r="BX22" s="75">
        <f>IFERROR('生産者価格評価表（108部門）（山形県）'!BQ21/'生産者価格評価表（108部門）（山形県）'!BQ$121,0)</f>
        <v>5.0803402646502835E-3</v>
      </c>
      <c r="BY22" s="75">
        <f>IFERROR('生産者価格評価表（108部門）（山形県）'!BR21/'生産者価格評価表（108部門）（山形県）'!BR$121,0)</f>
        <v>2.2320944847762487E-3</v>
      </c>
      <c r="BZ22" s="75">
        <f>IFERROR('生産者価格評価表（108部門）（山形県）'!BS21/'生産者価格評価表（108部門）（山形県）'!BS$121,0)</f>
        <v>4.2857696932087032E-3</v>
      </c>
      <c r="CA22" s="75">
        <f>IFERROR('生産者価格評価表（108部門）（山形県）'!BT21/'生産者価格評価表（108部門）（山形県）'!BT$121,0)</f>
        <v>4.7060594606358414E-3</v>
      </c>
      <c r="CB22" s="75">
        <f>IFERROR('生産者価格評価表（108部門）（山形県）'!BU21/'生産者価格評価表（108部門）（山形県）'!BU$121,0)</f>
        <v>1.416358584890094E-2</v>
      </c>
      <c r="CC22" s="75">
        <f>IFERROR('生産者価格評価表（108部門）（山形県）'!BV21/'生産者価格評価表（108部門）（山形県）'!BV$121,0)</f>
        <v>1.9700120389624603E-4</v>
      </c>
      <c r="CD22" s="75">
        <f>IFERROR('生産者価格評価表（108部門）（山形県）'!BW21/'生産者価格評価表（108部門）（山形県）'!BW$121,0)</f>
        <v>1.8637939389421107E-5</v>
      </c>
      <c r="CE22" s="75">
        <f>IFERROR('生産者価格評価表（108部門）（山形県）'!BX21/'生産者価格評価表（108部門）（山形県）'!BX$121,0)</f>
        <v>0</v>
      </c>
      <c r="CF22" s="75">
        <f>IFERROR('生産者価格評価表（108部門）（山形県）'!BY21/'生産者価格評価表（108部門）（山形県）'!BY$121,0)</f>
        <v>8.047642040882022E-4</v>
      </c>
      <c r="CG22" s="75">
        <f>IFERROR('生産者価格評価表（108部門）（山形県）'!BZ21/'生産者価格評価表（108部門）（山形県）'!BZ$121,0)</f>
        <v>1.0091014439916146E-3</v>
      </c>
      <c r="CH22" s="75">
        <f>IFERROR('生産者価格評価表（108部門）（山形県）'!CA21/'生産者価格評価表（108部門）（山形県）'!CA$121,0)</f>
        <v>0</v>
      </c>
      <c r="CI22" s="75">
        <f>IFERROR('生産者価格評価表（108部門）（山形県）'!CB21/'生産者価格評価表（108部門）（山形県）'!CB$121,0)</f>
        <v>6.594856012310398E-4</v>
      </c>
      <c r="CJ22" s="75">
        <f>IFERROR('生産者価格評価表（108部門）（山形県）'!CC21/'生産者価格評価表（108部門）（山形県）'!CC$121,0)</f>
        <v>6.925207756232687E-4</v>
      </c>
      <c r="CK22" s="75">
        <f>IFERROR('生産者価格評価表（108部門）（山形県）'!CD21/'生産者価格評価表（108部門）（山形県）'!CD$121,0)</f>
        <v>1.2987012987012987E-3</v>
      </c>
      <c r="CL22" s="75">
        <f>IFERROR('生産者価格評価表（108部門）（山形県）'!CE21/'生産者価格評価表（108部門）（山形県）'!CE$121,0)</f>
        <v>8.1816322356310087E-4</v>
      </c>
      <c r="CM22" s="75">
        <f>IFERROR('生産者価格評価表（108部門）（山形県）'!CF21/'生産者価格評価表（108部門）（山形県）'!CF$121,0)</f>
        <v>6.0489569789134489E-3</v>
      </c>
      <c r="CN22" s="75">
        <f>IFERROR('生産者価格評価表（108部門）（山形県）'!CG21/'生産者価格評価表（108部門）（山形県）'!CG$121,0)</f>
        <v>5.3575878395215552E-3</v>
      </c>
      <c r="CO22" s="75">
        <f>IFERROR('生産者価格評価表（108部門）（山形県）'!CH21/'生産者価格評価表（108部門）（山形県）'!CH$121,0)</f>
        <v>6.2899817921579703E-3</v>
      </c>
      <c r="CP22" s="75">
        <f>IFERROR('生産者価格評価表（108部門）（山形県）'!CI21/'生産者価格評価表（108部門）（山形県）'!CI$121,0)</f>
        <v>2.0239190432382705E-3</v>
      </c>
      <c r="CQ22" s="75">
        <f>IFERROR('生産者価格評価表（108部門）（山形県）'!CJ21/'生産者価格評価表（108部門）（山形県）'!CJ$121,0)</f>
        <v>4.9168289645924457E-3</v>
      </c>
      <c r="CR22" s="75">
        <f>IFERROR('生産者価格評価表（108部門）（山形県）'!CK21/'生産者価格評価表（108部門）（山形県）'!CK$121,0)</f>
        <v>7.064555420219245E-3</v>
      </c>
      <c r="CS22" s="75">
        <f>IFERROR('生産者価格評価表（108部門）（山形県）'!CL21/'生産者価格評価表（108部門）（山形県）'!CL$121,0)</f>
        <v>8.2415803108808292E-2</v>
      </c>
      <c r="CT22" s="75">
        <f>IFERROR('生産者価格評価表（108部門）（山形県）'!CM21/'生産者価格評価表（108部門）（山形県）'!CM$121,0)</f>
        <v>5.2282695719786899E-3</v>
      </c>
      <c r="CU22" s="75">
        <f>IFERROR('生産者価格評価表（108部門）（山形県）'!CN21/'生産者価格評価表（108部門）（山形県）'!CN$121,0)</f>
        <v>2.7833379270458211E-3</v>
      </c>
      <c r="CV22" s="75">
        <f>IFERROR('生産者価格評価表（108部門）（山形県）'!CO21/'生産者価格評価表（108部門）（山形県）'!CO$121,0)</f>
        <v>1.2157870493830153E-2</v>
      </c>
      <c r="CW22" s="75">
        <f>IFERROR('生産者価格評価表（108部門）（山形県）'!CP21/'生産者価格評価表（108部門）（山形県）'!CP$121,0)</f>
        <v>1.6035051266994895E-3</v>
      </c>
      <c r="CX22" s="75">
        <f>IFERROR('生産者価格評価表（108部門）（山形県）'!CQ21/'生産者価格評価表（108部門）（山形県）'!CQ$121,0)</f>
        <v>7.1267996364853875E-3</v>
      </c>
      <c r="CY22" s="75">
        <f>IFERROR('生産者価格評価表（108部門）（山形県）'!CR21/'生産者価格評価表（108部門）（山形県）'!CR$121,0)</f>
        <v>7.9375078745117806E-3</v>
      </c>
      <c r="CZ22" s="75">
        <f>IFERROR('生産者価格評価表（108部門）（山形県）'!CS21/'生産者価格評価表（108部門）（山形県）'!CS$121,0)</f>
        <v>1.0053831538948703E-3</v>
      </c>
      <c r="DA22" s="75">
        <f>IFERROR('生産者価格評価表（108部門）（山形県）'!CT21/'生産者価格評価表（108部門）（山形県）'!CT$121,0)</f>
        <v>3.1249472422467207E-2</v>
      </c>
      <c r="DB22" s="75">
        <f>IFERROR('生産者価格評価表（108部門）（山形県）'!CU21/'生産者価格評価表（108部門）（山形県）'!CU$121,0)</f>
        <v>1.6020934020453392E-4</v>
      </c>
      <c r="DC22" s="75">
        <f>IFERROR('生産者価格評価表（108部門）（山形県）'!CV21/'生産者価格評価表（108部門）（山形県）'!CV$121,0)</f>
        <v>2.6604777538775048E-2</v>
      </c>
      <c r="DD22" s="75">
        <f>IFERROR('生産者価格評価表（108部門）（山形県）'!CW21/'生産者価格評価表（108部門）（山形県）'!CW$121,0)</f>
        <v>1.0213478442863122E-3</v>
      </c>
      <c r="DE22" s="75">
        <f>IFERROR('生産者価格評価表（108部門）（山形県）'!CX21/'生産者価格評価表（108部門）（山形県）'!CX$121,0)</f>
        <v>3.8037257265571976E-3</v>
      </c>
      <c r="DF22" s="75">
        <f>IFERROR('生産者価格評価表（108部門）（山形県）'!CY21/'生産者価格評価表（108部門）（山形県）'!CY$121,0)</f>
        <v>4.1418157720344597E-4</v>
      </c>
      <c r="DG22" s="75">
        <f>IFERROR('生産者価格評価表（108部門）（山形県）'!CZ21/'生産者価格評価表（108部門）（山形県）'!CZ$121,0)</f>
        <v>2.1730503958730939E-4</v>
      </c>
      <c r="DH22" s="75">
        <f>IFERROR('生産者価格評価表（108部門）（山形県）'!DA21/'生産者価格評価表（108部門）（山形県）'!DA$121,0)</f>
        <v>1.2398042414355629E-3</v>
      </c>
      <c r="DI22" s="75">
        <f>IFERROR('生産者価格評価表（108部門）（山形県）'!DB21/'生産者価格評価表（108部門）（山形県）'!DB$121,0)</f>
        <v>3.8814889279830218E-3</v>
      </c>
      <c r="DJ22" s="75">
        <f>IFERROR('生産者価格評価表（108部門）（山形県）'!DC21/'生産者価格評価表（108部門）（山形県）'!DC$121,0)</f>
        <v>0</v>
      </c>
      <c r="DK22" s="75">
        <f>IFERROR('生産者価格評価表（108部門）（山形県）'!DD21/'生産者価格評価表（108部門）（山形県）'!DD$121,0)</f>
        <v>9.3599251205990356E-4</v>
      </c>
      <c r="DL22" s="75">
        <f>IFERROR('生産者価格評価表（108部門）（山形県）'!DE21/'生産者価格評価表（108部門）（山形県）'!DE$121,0)</f>
        <v>0</v>
      </c>
      <c r="DM22" s="72">
        <f>IFERROR('生産者価格評価表（108部門）（山形県）'!DF21/'生産者価格評価表（108部門）（山形県）'!DF$121,0)</f>
        <v>3.5079718660656342E-5</v>
      </c>
      <c r="DN22" s="573">
        <v>3.1148390106462833E-4</v>
      </c>
      <c r="DO22" s="573">
        <v>2.1795141022874513E-4</v>
      </c>
      <c r="DP22" s="573">
        <v>3.0701438138383438E-4</v>
      </c>
      <c r="DQ22" s="573">
        <v>2.3103535003119919E-4</v>
      </c>
      <c r="DR22" s="573">
        <v>4.2830170232714904E-4</v>
      </c>
      <c r="DS22" s="573">
        <v>4.9810793483648656E-4</v>
      </c>
      <c r="DT22" s="573">
        <v>6.1284931776206661E-4</v>
      </c>
      <c r="DU22" s="573">
        <v>3.5610335217879673E-3</v>
      </c>
      <c r="DV22" s="573">
        <v>1.1078800449121713E-3</v>
      </c>
      <c r="DW22" s="573">
        <v>2.0186981756362322E-4</v>
      </c>
      <c r="DX22" s="573">
        <v>0</v>
      </c>
      <c r="DY22" s="573">
        <v>3.3705377590975124E-4</v>
      </c>
      <c r="DZ22" s="573">
        <v>3.1778855236120875E-4</v>
      </c>
      <c r="EA22" s="573">
        <v>3.7296960922463533E-4</v>
      </c>
      <c r="EB22" s="573">
        <v>4.0567965320671316E-4</v>
      </c>
      <c r="EC22" s="573">
        <v>6.4573723776295458E-4</v>
      </c>
      <c r="ED22" s="573">
        <v>1.7879986271945802E-3</v>
      </c>
      <c r="EE22" s="573">
        <v>1.0146451229832096</v>
      </c>
      <c r="EF22" s="573">
        <v>0</v>
      </c>
      <c r="EG22" s="573">
        <v>3.3904923780383263E-4</v>
      </c>
      <c r="EH22" s="573">
        <v>0</v>
      </c>
      <c r="EI22" s="573">
        <v>1.2560629430207387E-4</v>
      </c>
      <c r="EJ22" s="573">
        <v>2.5930220735066887E-8</v>
      </c>
      <c r="EK22" s="573">
        <v>0</v>
      </c>
      <c r="EL22" s="573">
        <v>1.7147243017553654E-3</v>
      </c>
      <c r="EM22" s="573">
        <v>1.3990756311639536E-3</v>
      </c>
      <c r="EN22" s="573">
        <v>1.7580373218782293E-6</v>
      </c>
      <c r="EO22" s="573">
        <v>2.269535894938827E-4</v>
      </c>
      <c r="EP22" s="573">
        <v>4.3793492849745878E-4</v>
      </c>
      <c r="EQ22" s="573">
        <v>1.4357977273889565E-4</v>
      </c>
      <c r="ER22" s="573">
        <v>3.3346439793209142E-4</v>
      </c>
      <c r="ES22" s="573">
        <v>2.6528730469780794E-3</v>
      </c>
      <c r="ET22" s="573">
        <v>3.0001976188413429E-4</v>
      </c>
      <c r="EU22" s="573">
        <v>1.3050142249757784E-3</v>
      </c>
      <c r="EV22" s="573">
        <v>2.866443492177229E-4</v>
      </c>
      <c r="EW22" s="573">
        <v>2.203703882268306E-4</v>
      </c>
      <c r="EX22" s="573">
        <v>0</v>
      </c>
      <c r="EY22" s="573">
        <v>5.4243116004912544E-4</v>
      </c>
      <c r="EZ22" s="573">
        <v>1.1757400438376883E-4</v>
      </c>
      <c r="FA22" s="573">
        <v>1.5747241517243679E-4</v>
      </c>
      <c r="FB22" s="573">
        <v>3.6425161056939236E-4</v>
      </c>
      <c r="FC22" s="573">
        <v>2.1513150749481906E-4</v>
      </c>
      <c r="FD22" s="573">
        <v>3.2712618083799547E-4</v>
      </c>
      <c r="FE22" s="573">
        <v>3.704084317263345E-4</v>
      </c>
      <c r="FF22" s="573">
        <v>4.8375019061182761E-4</v>
      </c>
      <c r="FG22" s="573">
        <v>1.1450783336368518E-3</v>
      </c>
      <c r="FH22" s="573">
        <v>1.0890893582072647E-3</v>
      </c>
      <c r="FI22" s="573">
        <v>7.3142253221476425E-4</v>
      </c>
      <c r="FJ22" s="573">
        <v>3.1826225086087708E-4</v>
      </c>
      <c r="FK22" s="573">
        <v>3.0089060619663483E-3</v>
      </c>
      <c r="FL22" s="573">
        <v>4.0701518688117985E-4</v>
      </c>
      <c r="FM22" s="573">
        <v>2.385776428889218E-4</v>
      </c>
      <c r="FN22" s="573">
        <v>9.405039356989456E-4</v>
      </c>
      <c r="FO22" s="573">
        <v>1.7834864440450359E-3</v>
      </c>
      <c r="FP22" s="573">
        <v>0</v>
      </c>
      <c r="FQ22" s="573">
        <v>2.3634345232277531E-4</v>
      </c>
      <c r="FR22" s="573">
        <v>2.3388654368601048E-4</v>
      </c>
      <c r="FS22" s="573">
        <v>5.395020776601991E-4</v>
      </c>
      <c r="FT22" s="573">
        <v>6.3850586110430466E-4</v>
      </c>
      <c r="FU22" s="573">
        <v>2.9391384197743845E-3</v>
      </c>
      <c r="FV22" s="573">
        <v>1.2684966161486287E-3</v>
      </c>
      <c r="FW22" s="573">
        <v>4.2615258902912491E-4</v>
      </c>
      <c r="FX22" s="573">
        <v>5.1499310709675783E-4</v>
      </c>
      <c r="FY22" s="573">
        <v>4.193315571508837E-4</v>
      </c>
      <c r="FZ22" s="573">
        <v>3.1267254010585761E-4</v>
      </c>
      <c r="GA22" s="573">
        <v>7.8400929557778871E-4</v>
      </c>
      <c r="GB22" s="573">
        <v>2.210190576276653E-3</v>
      </c>
      <c r="GC22" s="573">
        <v>1.4692871872356151E-3</v>
      </c>
      <c r="GD22" s="573">
        <v>1.8777886542370996E-3</v>
      </c>
      <c r="GE22" s="573">
        <v>2.0047778373875292E-3</v>
      </c>
      <c r="GF22" s="573">
        <v>5.8033811784421151E-3</v>
      </c>
      <c r="GG22" s="573">
        <v>5.5052017982716974E-4</v>
      </c>
      <c r="GH22" s="573">
        <v>4.3071523780627941E-4</v>
      </c>
      <c r="GI22" s="573">
        <v>2.7115247586325975E-4</v>
      </c>
      <c r="GJ22" s="573">
        <v>7.9532277511486866E-4</v>
      </c>
      <c r="GK22" s="573">
        <v>5.5136797501544651E-4</v>
      </c>
      <c r="GL22" s="573">
        <v>6.1651935728298341E-4</v>
      </c>
      <c r="GM22" s="573">
        <v>5.5829613113689204E-4</v>
      </c>
      <c r="GN22" s="573">
        <v>7.1499632287115177E-4</v>
      </c>
      <c r="GO22" s="573">
        <v>7.4173563992506865E-4</v>
      </c>
      <c r="GP22" s="573">
        <v>6.8365481630167817E-4</v>
      </c>
      <c r="GQ22" s="573">
        <v>2.6408173244312451E-3</v>
      </c>
      <c r="GR22" s="573">
        <v>2.097636698555051E-3</v>
      </c>
      <c r="GS22" s="573">
        <v>3.0632759712092826E-3</v>
      </c>
      <c r="GT22" s="573">
        <v>3.1303019317693278E-3</v>
      </c>
      <c r="GU22" s="573">
        <v>2.1065862448514951E-3</v>
      </c>
      <c r="GV22" s="573">
        <v>3.0521828295477405E-3</v>
      </c>
      <c r="GW22" s="573">
        <v>3.0957260303279676E-2</v>
      </c>
      <c r="GX22" s="573">
        <v>2.2184239390107595E-3</v>
      </c>
      <c r="GY22" s="573">
        <v>1.2475418548150193E-3</v>
      </c>
      <c r="GZ22" s="573">
        <v>4.8039646680343769E-3</v>
      </c>
      <c r="HA22" s="573">
        <v>8.4808834618751224E-4</v>
      </c>
      <c r="HB22" s="573">
        <v>3.1001724743962571E-3</v>
      </c>
      <c r="HC22" s="573">
        <v>3.278421049220351E-3</v>
      </c>
      <c r="HD22" s="573">
        <v>5.6054267626723831E-4</v>
      </c>
      <c r="HE22" s="573">
        <v>1.1915317836055435E-2</v>
      </c>
      <c r="HF22" s="573">
        <v>5.3363153919822103E-4</v>
      </c>
      <c r="HG22" s="573">
        <v>1.2787331549004834E-2</v>
      </c>
      <c r="HH22" s="573">
        <v>6.1549700562487546E-4</v>
      </c>
      <c r="HI22" s="573">
        <v>1.6799186460397157E-3</v>
      </c>
      <c r="HJ22" s="573">
        <v>8.1184105960375313E-4</v>
      </c>
      <c r="HK22" s="573">
        <v>5.708246330569705E-4</v>
      </c>
      <c r="HL22" s="573">
        <v>7.762350847494669E-4</v>
      </c>
      <c r="HM22" s="573">
        <v>2.1106293760242852E-3</v>
      </c>
      <c r="HN22" s="573">
        <v>2.4522327666278142E-4</v>
      </c>
      <c r="HO22" s="573">
        <v>6.6597535520912185E-4</v>
      </c>
      <c r="HP22" s="573">
        <v>5.3954481033647228E-4</v>
      </c>
      <c r="HQ22" s="573">
        <v>5.2827342256609312E-4</v>
      </c>
      <c r="HR22" s="576">
        <v>2521</v>
      </c>
      <c r="HS22" s="582">
        <f>'生産者価格評価表（108部門）（山形県）'!DV21*100</f>
        <v>2495500</v>
      </c>
      <c r="HT22" s="71">
        <f t="shared" si="2"/>
        <v>1.0102183931075936E-3</v>
      </c>
      <c r="HU22" s="74"/>
      <c r="HV22" s="150">
        <v>5.7291039147747663E-2</v>
      </c>
      <c r="HX22" s="153">
        <f>運賃!C23</f>
        <v>4.8159365973106855E-2</v>
      </c>
      <c r="HY22" s="621">
        <f>運賃!D23</f>
        <v>5.8955514098514451E-5</v>
      </c>
      <c r="HZ22" s="621">
        <f>運賃!E23</f>
        <v>3.4015402181654157E-2</v>
      </c>
      <c r="IA22" s="621">
        <f>運賃!F23</f>
        <v>0</v>
      </c>
      <c r="IB22" s="621">
        <f>運賃!G23</f>
        <v>0</v>
      </c>
      <c r="IC22" s="621">
        <f>運賃!H23</f>
        <v>0</v>
      </c>
      <c r="ID22" s="621">
        <f>運賃!I23</f>
        <v>1.7639489818275524E-3</v>
      </c>
      <c r="IE22" s="622">
        <f>運賃!J23</f>
        <v>1.2321059295526626E-2</v>
      </c>
    </row>
    <row r="23" spans="1:239">
      <c r="A23" s="6" t="s">
        <v>224</v>
      </c>
      <c r="B23" s="1" t="s">
        <v>18</v>
      </c>
      <c r="C23" s="403">
        <f>IFERROR(1-('生産者価格評価表（108部門）（山形県）'!DT22/'生産者価格評価表（108部門）（山形県）'!DP22*-1),0)</f>
        <v>0</v>
      </c>
      <c r="D23" s="403">
        <v>0</v>
      </c>
      <c r="E23" s="72">
        <v>0</v>
      </c>
      <c r="F23" s="72">
        <v>0</v>
      </c>
      <c r="G23" s="242">
        <f>'生産者価格評価表（108部門）（山形県）'!DI22</f>
        <v>50</v>
      </c>
      <c r="H23" s="242">
        <f t="shared" si="0"/>
        <v>50</v>
      </c>
      <c r="I23" s="243">
        <f t="shared" si="1"/>
        <v>2.9589072873744017E-5</v>
      </c>
      <c r="J23" s="75">
        <f>IFERROR('生産者価格評価表（108部門）（山形県）'!C22/'生産者価格評価表（108部門）（山形県）'!C$121,0)</f>
        <v>3.3331198477542845E-2</v>
      </c>
      <c r="K23" s="75">
        <f>IFERROR('生産者価格評価表（108部門）（山形県）'!D22/'生産者価格評価表（108部門）（山形県）'!D$121,0)</f>
        <v>0</v>
      </c>
      <c r="L23" s="75">
        <f>IFERROR('生産者価格評価表（108部門）（山形県）'!E22/'生産者価格評価表（108部門）（山形県）'!E$121,0)</f>
        <v>1.3872971831835454E-3</v>
      </c>
      <c r="M23" s="75">
        <f>IFERROR('生産者価格評価表（108部門）（山形県）'!F22/'生産者価格評価表（108部門）（山形県）'!F$121,0)</f>
        <v>8.6051114361930983E-5</v>
      </c>
      <c r="N23" s="75">
        <f>IFERROR('生産者価格評価表（108部門）（山形県）'!G22/'生産者価格評価表（108部門）（山形県）'!G$121,0)</f>
        <v>0</v>
      </c>
      <c r="O23" s="75">
        <f>IFERROR('生産者価格評価表（108部門）（山形県）'!H22/'生産者価格評価表（108部門）（山形県）'!H$121,0)</f>
        <v>0</v>
      </c>
      <c r="P23" s="75">
        <f>IFERROR('生産者価格評価表（108部門）（山形県）'!I22/'生産者価格評価表（108部門）（山形県）'!I$121,0)</f>
        <v>0</v>
      </c>
      <c r="Q23" s="75">
        <f>IFERROR('生産者価格評価表（108部門）（山形県）'!J22/'生産者価格評価表（108部門）（山形県）'!J$121,0)</f>
        <v>0</v>
      </c>
      <c r="R23" s="75">
        <f>IFERROR('生産者価格評価表（108部門）（山形県）'!K22/'生産者価格評価表（108部門）（山形県）'!K$121,0)</f>
        <v>2.7101739931703616E-5</v>
      </c>
      <c r="S23" s="75">
        <f>IFERROR('生産者価格評価表（108部門）（山形県）'!L22/'生産者価格評価表（108部門）（山形県）'!L$121,0)</f>
        <v>0</v>
      </c>
      <c r="T23" s="75">
        <f>IFERROR('生産者価格評価表（108部門）（山形県）'!M22/'生産者価格評価表（108部門）（山形県）'!M$121,0)</f>
        <v>0</v>
      </c>
      <c r="U23" s="75">
        <f>IFERROR('生産者価格評価表（108部門）（山形県）'!N22/'生産者価格評価表（108部門）（山形県）'!N$121,0)</f>
        <v>0</v>
      </c>
      <c r="V23" s="75">
        <f>IFERROR('生産者価格評価表（108部門）（山形県）'!O22/'生産者価格評価表（108部門）（山形県）'!O$121,0)</f>
        <v>0</v>
      </c>
      <c r="W23" s="75">
        <f>IFERROR('生産者価格評価表（108部門）（山形県）'!P22/'生産者価格評価表（108部門）（山形県）'!P$121,0)</f>
        <v>0</v>
      </c>
      <c r="X23" s="75">
        <f>IFERROR('生産者価格評価表（108部門）（山形県）'!Q22/'生産者価格評価表（108部門）（山形県）'!Q$121,0)</f>
        <v>0</v>
      </c>
      <c r="Y23" s="75">
        <f>IFERROR('生産者価格評価表（108部門）（山形県）'!R22/'生産者価格評価表（108部門）（山形県）'!R$121,0)</f>
        <v>0</v>
      </c>
      <c r="Z23" s="75">
        <f>IFERROR('生産者価格評価表（108部門）（山形県）'!S22/'生産者価格評価表（108部門）（山形県）'!S$121,0)</f>
        <v>0</v>
      </c>
      <c r="AA23" s="75">
        <f>IFERROR('生産者価格評価表（108部門）（山形県）'!T22/'生産者価格評価表（108部門）（山形県）'!T$121,0)</f>
        <v>0</v>
      </c>
      <c r="AB23" s="75">
        <f>IFERROR('生産者価格評価表（108部門）（山形県）'!U22/'生産者価格評価表（108部門）（山形県）'!U$121,0)</f>
        <v>0</v>
      </c>
      <c r="AC23" s="75">
        <f>IFERROR('生産者価格評価表（108部門）（山形県）'!V22/'生産者価格評価表（108部門）（山形県）'!V$121,0)</f>
        <v>1.41155712395236E-3</v>
      </c>
      <c r="AD23" s="75">
        <f>IFERROR('生産者価格評価表（108部門）（山形県）'!W22/'生産者価格評価表（108部門）（山形県）'!W$121,0)</f>
        <v>0</v>
      </c>
      <c r="AE23" s="75">
        <f>IFERROR('生産者価格評価表（108部門）（山形県）'!X22/'生産者価格評価表（108部門）（山形県）'!X$121,0)</f>
        <v>5.3629572878758861E-3</v>
      </c>
      <c r="AF23" s="75">
        <f>IFERROR('生産者価格評価表（108部門）（山形県）'!Y22/'生産者価格評価表（108部門）（山形県）'!Y$121,0)</f>
        <v>0</v>
      </c>
      <c r="AG23" s="75">
        <f>IFERROR('生産者価格評価表（108部門）（山形県）'!Z22/'生産者価格評価表（108部門）（山形県）'!Z$121,0)</f>
        <v>0</v>
      </c>
      <c r="AH23" s="75">
        <f>IFERROR('生産者価格評価表（108部門）（山形県）'!AA22/'生産者価格評価表（108部門）（山形県）'!AA$121,0)</f>
        <v>1.0423501857078719E-3</v>
      </c>
      <c r="AI23" s="75">
        <f>IFERROR('生産者価格評価表（108部門）（山形県）'!AB22/'生産者価格評価表（108部門）（山形県）'!AB$121,0)</f>
        <v>2.6051779935275083E-3</v>
      </c>
      <c r="AJ23" s="75">
        <f>IFERROR('生産者価格評価表（108部門）（山形県）'!AC22/'生産者価格評価表（108部門）（山形県）'!AC$121,0)</f>
        <v>0</v>
      </c>
      <c r="AK23" s="75">
        <f>IFERROR('生産者価格評価表（108部門）（山形県）'!AD22/'生産者価格評価表（108部門）（山形県）'!AD$121,0)</f>
        <v>0</v>
      </c>
      <c r="AL23" s="75">
        <f>IFERROR('生産者価格評価表（108部門）（山形県）'!AE22/'生産者価格評価表（108部門）（山形県）'!AE$121,0)</f>
        <v>0</v>
      </c>
      <c r="AM23" s="75">
        <f>IFERROR('生産者価格評価表（108部門）（山形県）'!AF22/'生産者価格評価表（108部門）（山形県）'!AF$121,0)</f>
        <v>0</v>
      </c>
      <c r="AN23" s="75">
        <f>IFERROR('生産者価格評価表（108部門）（山形県）'!AG22/'生産者価格評価表（108部門）（山形県）'!AG$121,0)</f>
        <v>0</v>
      </c>
      <c r="AO23" s="75">
        <f>IFERROR('生産者価格評価表（108部門）（山形県）'!AH22/'生産者価格評価表（108部門）（山形県）'!AH$121,0)</f>
        <v>0</v>
      </c>
      <c r="AP23" s="75">
        <f>IFERROR('生産者価格評価表（108部門）（山形県）'!AI22/'生産者価格評価表（108部門）（山形県）'!AI$121,0)</f>
        <v>0</v>
      </c>
      <c r="AQ23" s="75">
        <f>IFERROR('生産者価格評価表（108部門）（山形県）'!AJ22/'生産者価格評価表（108部門）（山形県）'!AJ$121,0)</f>
        <v>0</v>
      </c>
      <c r="AR23" s="75">
        <f>IFERROR('生産者価格評価表（108部門）（山形県）'!AK22/'生産者価格評価表（108部門）（山形県）'!AK$121,0)</f>
        <v>1.7065574469900594E-4</v>
      </c>
      <c r="AS23" s="75">
        <f>IFERROR('生産者価格評価表（108部門）（山形県）'!AL22/'生産者価格評価表（108部門）（山形県）'!AL$121,0)</f>
        <v>0</v>
      </c>
      <c r="AT23" s="75">
        <f>IFERROR('生産者価格評価表（108部門）（山形県）'!AM22/'生産者価格評価表（108部門）（山形県）'!AM$121,0)</f>
        <v>0</v>
      </c>
      <c r="AU23" s="75">
        <f>IFERROR('生産者価格評価表（108部門）（山形県）'!AN22/'生産者価格評価表（108部門）（山形県）'!AN$121,0)</f>
        <v>0</v>
      </c>
      <c r="AV23" s="75">
        <f>IFERROR('生産者価格評価表（108部門）（山形県）'!AO22/'生産者価格評価表（108部門）（山形県）'!AO$121,0)</f>
        <v>0</v>
      </c>
      <c r="AW23" s="75">
        <f>IFERROR('生産者価格評価表（108部門）（山形県）'!AP22/'生産者価格評価表（108部門）（山形県）'!AP$121,0)</f>
        <v>4.1208225161742281E-5</v>
      </c>
      <c r="AX23" s="75">
        <f>IFERROR('生産者価格評価表（108部門）（山形県）'!AQ22/'生産者価格評価表（108部門）（山形県）'!AQ$121,0)</f>
        <v>0</v>
      </c>
      <c r="AY23" s="75">
        <f>IFERROR('生産者価格評価表（108部門）（山形県）'!AR22/'生産者価格評価表（108部門）（山形県）'!AR$121,0)</f>
        <v>0</v>
      </c>
      <c r="AZ23" s="75">
        <f>IFERROR('生産者価格評価表（108部門）（山形県）'!AS22/'生産者価格評価表（108部門）（山形県）'!AS$121,0)</f>
        <v>0</v>
      </c>
      <c r="BA23" s="75">
        <f>IFERROR('生産者価格評価表（108部門）（山形県）'!AT22/'生産者価格評価表（108部門）（山形県）'!AT$121,0)</f>
        <v>0</v>
      </c>
      <c r="BB23" s="75">
        <f>IFERROR('生産者価格評価表（108部門）（山形県）'!AU22/'生産者価格評価表（108部門）（山形県）'!AU$121,0)</f>
        <v>5.6104444033011854E-6</v>
      </c>
      <c r="BC23" s="75">
        <f>IFERROR('生産者価格評価表（108部門）（山形県）'!AV22/'生産者価格評価表（108部門）（山形県）'!AV$121,0)</f>
        <v>0</v>
      </c>
      <c r="BD23" s="75">
        <f>IFERROR('生産者価格評価表（108部門）（山形県）'!AW22/'生産者価格評価表（108部門）（山形県）'!AW$121,0)</f>
        <v>0</v>
      </c>
      <c r="BE23" s="75">
        <f>IFERROR('生産者価格評価表（108部門）（山形県）'!AX22/'生産者価格評価表（108部門）（山形県）'!AX$121,0)</f>
        <v>3.046987595713498E-6</v>
      </c>
      <c r="BF23" s="75">
        <f>IFERROR('生産者価格評価表（108部門）（山形県）'!AY22/'生産者価格評価表（108部門）（山形県）'!AY$121,0)</f>
        <v>0</v>
      </c>
      <c r="BG23" s="75">
        <f>IFERROR('生産者価格評価表（108部門）（山形県）'!AZ22/'生産者価格評価表（108部門）（山形県）'!AZ$121,0)</f>
        <v>0</v>
      </c>
      <c r="BH23" s="75">
        <f>IFERROR('生産者価格評価表（108部門）（山形県）'!BA22/'生産者価格評価表（108部門）（山形県）'!BA$121,0)</f>
        <v>0</v>
      </c>
      <c r="BI23" s="75">
        <f>IFERROR('生産者価格評価表（108部門）（山形県）'!BB22/'生産者価格評価表（108部門）（山形県）'!BB$121,0)</f>
        <v>0</v>
      </c>
      <c r="BJ23" s="75">
        <f>IFERROR('生産者価格評価表（108部門）（山形県）'!BC22/'生産者価格評価表（108部門）（山形県）'!BC$121,0)</f>
        <v>0</v>
      </c>
      <c r="BK23" s="75">
        <f>IFERROR('生産者価格評価表（108部門）（山形県）'!BD22/'生産者価格評価表（108部門）（山形県）'!BD$121,0)</f>
        <v>0</v>
      </c>
      <c r="BL23" s="75">
        <f>IFERROR('生産者価格評価表（108部門）（山形県）'!BE22/'生産者価格評価表（108部門）（山形県）'!BE$121,0)</f>
        <v>0</v>
      </c>
      <c r="BM23" s="75">
        <f>IFERROR('生産者価格評価表（108部門）（山形県）'!BF22/'生産者価格評価表（108部門）（山形県）'!BF$121,0)</f>
        <v>0</v>
      </c>
      <c r="BN23" s="75">
        <f>IFERROR('生産者価格評価表（108部門）（山形県）'!BG22/'生産者価格評価表（108部門）（山形県）'!BG$121,0)</f>
        <v>0</v>
      </c>
      <c r="BO23" s="75">
        <f>IFERROR('生産者価格評価表（108部門）（山形県）'!BH22/'生産者価格評価表（108部門）（山形県）'!BH$121,0)</f>
        <v>0</v>
      </c>
      <c r="BP23" s="75">
        <f>IFERROR('生産者価格評価表（108部門）（山形県）'!BI22/'生産者価格評価表（108部門）（山形県）'!BI$121,0)</f>
        <v>0</v>
      </c>
      <c r="BQ23" s="75">
        <f>IFERROR('生産者価格評価表（108部門）（山形県）'!BJ22/'生産者価格評価表（108部門）（山形県）'!BJ$121,0)</f>
        <v>2.0977774048395725E-5</v>
      </c>
      <c r="BR23" s="75">
        <f>IFERROR('生産者価格評価表（108部門）（山形県）'!BK22/'生産者価格評価表（108部門）（山形県）'!BK$121,0)</f>
        <v>0</v>
      </c>
      <c r="BS23" s="75">
        <f>IFERROR('生産者価格評価表（108部門）（山形県）'!BL22/'生産者価格評価表（108部門）（山形県）'!BL$121,0)</f>
        <v>0</v>
      </c>
      <c r="BT23" s="75">
        <f>IFERROR('生産者価格評価表（108部門）（山形県）'!BM22/'生産者価格評価表（108部門）（山形県）'!BM$121,0)</f>
        <v>0</v>
      </c>
      <c r="BU23" s="75">
        <f>IFERROR('生産者価格評価表（108部門）（山形県）'!BN22/'生産者価格評価表（108部門）（山形県）'!BN$121,0)</f>
        <v>2.2105635463334119E-4</v>
      </c>
      <c r="BV23" s="75">
        <f>IFERROR('生産者価格評価表（108部門）（山形県）'!BO22/'生産者価格評価表（108部門）（山形県）'!BO$121,0)</f>
        <v>1.2938284383490748E-4</v>
      </c>
      <c r="BW23" s="75">
        <f>IFERROR('生産者価格評価表（108部門）（山形県）'!BP22/'生産者価格評価表（108部門）（山形県）'!BP$121,0)</f>
        <v>8.7501430311841635E-5</v>
      </c>
      <c r="BX23" s="75">
        <f>IFERROR('生産者価格評価表（108部門）（山形県）'!BQ22/'生産者価格評価表（108部門）（山形県）'!BQ$121,0)</f>
        <v>1.1814744801512288E-4</v>
      </c>
      <c r="BY23" s="75">
        <f>IFERROR('生産者価格評価表（108部門）（山形県）'!BR22/'生産者価格評価表（108部門）（山形県）'!BR$121,0)</f>
        <v>0</v>
      </c>
      <c r="BZ23" s="75">
        <f>IFERROR('生産者価格評価表（108部門）（山形県）'!BS22/'生産者価格評価表（108部門）（山形県）'!BS$121,0)</f>
        <v>0</v>
      </c>
      <c r="CA23" s="75">
        <f>IFERROR('生産者価格評価表（108部門）（山形県）'!BT22/'生産者価格評価表（108部門）（山形県）'!BT$121,0)</f>
        <v>0</v>
      </c>
      <c r="CB23" s="75">
        <f>IFERROR('生産者価格評価表（108部門）（山形県）'!BU22/'生産者価格評価表（108部門）（山形県）'!BU$121,0)</f>
        <v>0</v>
      </c>
      <c r="CC23" s="75">
        <f>IFERROR('生産者価格評価表（108部門）（山形県）'!BV22/'生産者価格評価表（108部門）（山形県）'!BV$121,0)</f>
        <v>0</v>
      </c>
      <c r="CD23" s="75">
        <f>IFERROR('生産者価格評価表（108部門）（山形県）'!BW22/'生産者価格評価表（108部門）（山形県）'!BW$121,0)</f>
        <v>0</v>
      </c>
      <c r="CE23" s="75">
        <f>IFERROR('生産者価格評価表（108部門）（山形県）'!BX22/'生産者価格評価表（108部門）（山形県）'!BX$121,0)</f>
        <v>0</v>
      </c>
      <c r="CF23" s="75">
        <f>IFERROR('生産者価格評価表（108部門）（山形県）'!BY22/'生産者価格評価表（108部門）（山形県）'!BY$121,0)</f>
        <v>0</v>
      </c>
      <c r="CG23" s="75">
        <f>IFERROR('生産者価格評価表（108部門）（山形県）'!BZ22/'生産者価格評価表（108部門）（山形県）'!BZ$121,0)</f>
        <v>0</v>
      </c>
      <c r="CH23" s="75">
        <f>IFERROR('生産者価格評価表（108部門）（山形県）'!CA22/'生産者価格評価表（108部門）（山形県）'!CA$121,0)</f>
        <v>0</v>
      </c>
      <c r="CI23" s="75">
        <f>IFERROR('生産者価格評価表（108部門）（山形県）'!CB22/'生産者価格評価表（108部門）（山形県）'!CB$121,0)</f>
        <v>0</v>
      </c>
      <c r="CJ23" s="75">
        <f>IFERROR('生産者価格評価表（108部門）（山形県）'!CC22/'生産者価格評価表（108部門）（山形県）'!CC$121,0)</f>
        <v>0</v>
      </c>
      <c r="CK23" s="75">
        <f>IFERROR('生産者価格評価表（108部門）（山形県）'!CD22/'生産者価格評価表（108部門）（山形県）'!CD$121,0)</f>
        <v>0</v>
      </c>
      <c r="CL23" s="75">
        <f>IFERROR('生産者価格評価表（108部門）（山形県）'!CE22/'生産者価格評価表（108部門）（山形県）'!CE$121,0)</f>
        <v>0</v>
      </c>
      <c r="CM23" s="75">
        <f>IFERROR('生産者価格評価表（108部門）（山形県）'!CF22/'生産者価格評価表（108部門）（山形県）'!CF$121,0)</f>
        <v>0</v>
      </c>
      <c r="CN23" s="75">
        <f>IFERROR('生産者価格評価表（108部門）（山形県）'!CG22/'生産者価格評価表（108部門）（山形県）'!CG$121,0)</f>
        <v>0</v>
      </c>
      <c r="CO23" s="75">
        <f>IFERROR('生産者価格評価表（108部門）（山形県）'!CH22/'生産者価格評価表（108部門）（山形県）'!CH$121,0)</f>
        <v>0</v>
      </c>
      <c r="CP23" s="75">
        <f>IFERROR('生産者価格評価表（108部門）（山形県）'!CI22/'生産者価格評価表（108部門）（山形県）'!CI$121,0)</f>
        <v>0</v>
      </c>
      <c r="CQ23" s="75">
        <f>IFERROR('生産者価格評価表（108部門）（山形県）'!CJ22/'生産者価格評価表（108部門）（山形県）'!CJ$121,0)</f>
        <v>0</v>
      </c>
      <c r="CR23" s="75">
        <f>IFERROR('生産者価格評価表（108部門）（山形県）'!CK22/'生産者価格評価表（108部門）（山形県）'!CK$121,0)</f>
        <v>0</v>
      </c>
      <c r="CS23" s="75">
        <f>IFERROR('生産者価格評価表（108部門）（山形県）'!CL22/'生産者価格評価表（108部門）（山形県）'!CL$121,0)</f>
        <v>0</v>
      </c>
      <c r="CT23" s="75">
        <f>IFERROR('生産者価格評価表（108部門）（山形県）'!CM22/'生産者価格評価表（108部門）（山形県）'!CM$121,0)</f>
        <v>2.3072681253215754E-6</v>
      </c>
      <c r="CU23" s="75">
        <f>IFERROR('生産者価格評価表（108部門）（山形県）'!CN22/'生産者価格評価表（108部門）（山形県）'!CN$121,0)</f>
        <v>0</v>
      </c>
      <c r="CV23" s="75">
        <f>IFERROR('生産者価格評価表（108部門）（山形県）'!CO22/'生産者価格評価表（108部門）（山形県）'!CO$121,0)</f>
        <v>0</v>
      </c>
      <c r="CW23" s="75">
        <f>IFERROR('生産者価格評価表（108部門）（山形県）'!CP22/'生産者価格評価表（108部門）（山形県）'!CP$121,0)</f>
        <v>0</v>
      </c>
      <c r="CX23" s="75">
        <f>IFERROR('生産者価格評価表（108部門）（山形県）'!CQ22/'生産者価格評価表（108部門）（山形県）'!CQ$121,0)</f>
        <v>0</v>
      </c>
      <c r="CY23" s="75">
        <f>IFERROR('生産者価格評価表（108部門）（山形県）'!CR22/'生産者価格評価表（108部門）（山形県）'!CR$121,0)</f>
        <v>0</v>
      </c>
      <c r="CZ23" s="75">
        <f>IFERROR('生産者価格評価表（108部門）（山形県）'!CS22/'生産者価格評価表（108部門）（山形県）'!CS$121,0)</f>
        <v>0</v>
      </c>
      <c r="DA23" s="75">
        <f>IFERROR('生産者価格評価表（108部門）（山形県）'!CT22/'生産者価格評価表（108部門）（山形県）'!CT$121,0)</f>
        <v>0</v>
      </c>
      <c r="DB23" s="75">
        <f>IFERROR('生産者価格評価表（108部門）（山形県）'!CU22/'生産者価格評価表（108部門）（山形県）'!CU$121,0)</f>
        <v>0</v>
      </c>
      <c r="DC23" s="75">
        <f>IFERROR('生産者価格評価表（108部門）（山形県）'!CV22/'生産者価格評価表（108部門）（山形県）'!CV$121,0)</f>
        <v>0</v>
      </c>
      <c r="DD23" s="75">
        <f>IFERROR('生産者価格評価表（108部門）（山形県）'!CW22/'生産者価格評価表（108部門）（山形県）'!CW$121,0)</f>
        <v>0</v>
      </c>
      <c r="DE23" s="75">
        <f>IFERROR('生産者価格評価表（108部門）（山形県）'!CX22/'生産者価格評価表（108部門）（山形県）'!CX$121,0)</f>
        <v>0</v>
      </c>
      <c r="DF23" s="75">
        <f>IFERROR('生産者価格評価表（108部門）（山形県）'!CY22/'生産者価格評価表（108部門）（山形県）'!CY$121,0)</f>
        <v>0</v>
      </c>
      <c r="DG23" s="75">
        <f>IFERROR('生産者価格評価表（108部門）（山形県）'!CZ22/'生産者価格評価表（108部門）（山形県）'!CZ$121,0)</f>
        <v>0</v>
      </c>
      <c r="DH23" s="75">
        <f>IFERROR('生産者価格評価表（108部門）（山形県）'!DA22/'生産者価格評価表（108部門）（山形県）'!DA$121,0)</f>
        <v>0</v>
      </c>
      <c r="DI23" s="75">
        <f>IFERROR('生産者価格評価表（108部門）（山形県）'!DB22/'生産者価格評価表（108部門）（山形県）'!DB$121,0)</f>
        <v>8.3773142330568825E-5</v>
      </c>
      <c r="DJ23" s="75">
        <f>IFERROR('生産者価格評価表（108部門）（山形県）'!DC22/'生産者価格評価表（108部門）（山形県）'!DC$121,0)</f>
        <v>0</v>
      </c>
      <c r="DK23" s="75">
        <f>IFERROR('生産者価格評価表（108部門）（山形県）'!DD22/'生産者価格評価表（108部門）（山形県）'!DD$121,0)</f>
        <v>5.519955840353277E-4</v>
      </c>
      <c r="DL23" s="75">
        <f>IFERROR('生産者価格評価表（108部門）（山形県）'!DE22/'生産者価格評価表（108部門）（山形県）'!DE$121,0)</f>
        <v>0</v>
      </c>
      <c r="DM23" s="72">
        <f>IFERROR('生産者価格評価表（108部門）（山形県）'!DF22/'生産者価格評価表（108部門）（山形県）'!DF$121,0)</f>
        <v>4.7357620191886061E-4</v>
      </c>
      <c r="DN23" s="573">
        <v>0</v>
      </c>
      <c r="DO23" s="573">
        <v>0</v>
      </c>
      <c r="DP23" s="573">
        <v>0</v>
      </c>
      <c r="DQ23" s="573">
        <v>0</v>
      </c>
      <c r="DR23" s="573">
        <v>0</v>
      </c>
      <c r="DS23" s="573">
        <v>0</v>
      </c>
      <c r="DT23" s="573">
        <v>0</v>
      </c>
      <c r="DU23" s="573">
        <v>0</v>
      </c>
      <c r="DV23" s="573">
        <v>0</v>
      </c>
      <c r="DW23" s="573">
        <v>0</v>
      </c>
      <c r="DX23" s="573">
        <v>0</v>
      </c>
      <c r="DY23" s="573">
        <v>0</v>
      </c>
      <c r="DZ23" s="573">
        <v>0</v>
      </c>
      <c r="EA23" s="573">
        <v>0</v>
      </c>
      <c r="EB23" s="573">
        <v>0</v>
      </c>
      <c r="EC23" s="573">
        <v>0</v>
      </c>
      <c r="ED23" s="573">
        <v>0</v>
      </c>
      <c r="EE23" s="573">
        <v>0</v>
      </c>
      <c r="EF23" s="573">
        <v>1</v>
      </c>
      <c r="EG23" s="573">
        <v>0</v>
      </c>
      <c r="EH23" s="573">
        <v>0</v>
      </c>
      <c r="EI23" s="573">
        <v>0</v>
      </c>
      <c r="EJ23" s="573">
        <v>0</v>
      </c>
      <c r="EK23" s="573">
        <v>0</v>
      </c>
      <c r="EL23" s="573">
        <v>0</v>
      </c>
      <c r="EM23" s="573">
        <v>0</v>
      </c>
      <c r="EN23" s="573">
        <v>0</v>
      </c>
      <c r="EO23" s="573">
        <v>0</v>
      </c>
      <c r="EP23" s="573">
        <v>0</v>
      </c>
      <c r="EQ23" s="573">
        <v>0</v>
      </c>
      <c r="ER23" s="573">
        <v>0</v>
      </c>
      <c r="ES23" s="573">
        <v>0</v>
      </c>
      <c r="ET23" s="573">
        <v>0</v>
      </c>
      <c r="EU23" s="573">
        <v>0</v>
      </c>
      <c r="EV23" s="573">
        <v>0</v>
      </c>
      <c r="EW23" s="573">
        <v>0</v>
      </c>
      <c r="EX23" s="573">
        <v>0</v>
      </c>
      <c r="EY23" s="573">
        <v>0</v>
      </c>
      <c r="EZ23" s="573">
        <v>0</v>
      </c>
      <c r="FA23" s="573">
        <v>0</v>
      </c>
      <c r="FB23" s="573">
        <v>0</v>
      </c>
      <c r="FC23" s="573">
        <v>0</v>
      </c>
      <c r="FD23" s="573">
        <v>0</v>
      </c>
      <c r="FE23" s="573">
        <v>0</v>
      </c>
      <c r="FF23" s="573">
        <v>0</v>
      </c>
      <c r="FG23" s="573">
        <v>0</v>
      </c>
      <c r="FH23" s="573">
        <v>0</v>
      </c>
      <c r="FI23" s="573">
        <v>0</v>
      </c>
      <c r="FJ23" s="573">
        <v>0</v>
      </c>
      <c r="FK23" s="573">
        <v>0</v>
      </c>
      <c r="FL23" s="573">
        <v>0</v>
      </c>
      <c r="FM23" s="573">
        <v>0</v>
      </c>
      <c r="FN23" s="573">
        <v>0</v>
      </c>
      <c r="FO23" s="573">
        <v>0</v>
      </c>
      <c r="FP23" s="573">
        <v>0</v>
      </c>
      <c r="FQ23" s="573">
        <v>0</v>
      </c>
      <c r="FR23" s="573">
        <v>0</v>
      </c>
      <c r="FS23" s="573">
        <v>0</v>
      </c>
      <c r="FT23" s="573">
        <v>0</v>
      </c>
      <c r="FU23" s="573">
        <v>0</v>
      </c>
      <c r="FV23" s="573">
        <v>0</v>
      </c>
      <c r="FW23" s="573">
        <v>0</v>
      </c>
      <c r="FX23" s="573">
        <v>0</v>
      </c>
      <c r="FY23" s="573">
        <v>0</v>
      </c>
      <c r="FZ23" s="573">
        <v>0</v>
      </c>
      <c r="GA23" s="573">
        <v>0</v>
      </c>
      <c r="GB23" s="573">
        <v>0</v>
      </c>
      <c r="GC23" s="573">
        <v>0</v>
      </c>
      <c r="GD23" s="573">
        <v>0</v>
      </c>
      <c r="GE23" s="573">
        <v>0</v>
      </c>
      <c r="GF23" s="573">
        <v>0</v>
      </c>
      <c r="GG23" s="573">
        <v>0</v>
      </c>
      <c r="GH23" s="573">
        <v>0</v>
      </c>
      <c r="GI23" s="573">
        <v>0</v>
      </c>
      <c r="GJ23" s="573">
        <v>0</v>
      </c>
      <c r="GK23" s="573">
        <v>0</v>
      </c>
      <c r="GL23" s="573">
        <v>0</v>
      </c>
      <c r="GM23" s="573">
        <v>0</v>
      </c>
      <c r="GN23" s="573">
        <v>0</v>
      </c>
      <c r="GO23" s="573">
        <v>0</v>
      </c>
      <c r="GP23" s="573">
        <v>0</v>
      </c>
      <c r="GQ23" s="573">
        <v>0</v>
      </c>
      <c r="GR23" s="573">
        <v>0</v>
      </c>
      <c r="GS23" s="573">
        <v>0</v>
      </c>
      <c r="GT23" s="573">
        <v>0</v>
      </c>
      <c r="GU23" s="573">
        <v>0</v>
      </c>
      <c r="GV23" s="573">
        <v>0</v>
      </c>
      <c r="GW23" s="573">
        <v>0</v>
      </c>
      <c r="GX23" s="573">
        <v>0</v>
      </c>
      <c r="GY23" s="573">
        <v>0</v>
      </c>
      <c r="GZ23" s="573">
        <v>0</v>
      </c>
      <c r="HA23" s="573">
        <v>0</v>
      </c>
      <c r="HB23" s="573">
        <v>0</v>
      </c>
      <c r="HC23" s="573">
        <v>0</v>
      </c>
      <c r="HD23" s="573">
        <v>0</v>
      </c>
      <c r="HE23" s="573">
        <v>0</v>
      </c>
      <c r="HF23" s="573">
        <v>0</v>
      </c>
      <c r="HG23" s="573">
        <v>0</v>
      </c>
      <c r="HH23" s="573">
        <v>0</v>
      </c>
      <c r="HI23" s="573">
        <v>0</v>
      </c>
      <c r="HJ23" s="573">
        <v>0</v>
      </c>
      <c r="HK23" s="573">
        <v>0</v>
      </c>
      <c r="HL23" s="573">
        <v>0</v>
      </c>
      <c r="HM23" s="573">
        <v>0</v>
      </c>
      <c r="HN23" s="573">
        <v>0</v>
      </c>
      <c r="HO23" s="573">
        <v>0</v>
      </c>
      <c r="HP23" s="573">
        <v>0</v>
      </c>
      <c r="HQ23" s="573">
        <v>0</v>
      </c>
      <c r="HR23" s="576">
        <v>0</v>
      </c>
      <c r="HS23" s="582">
        <f>'生産者価格評価表（108部門）（山形県）'!DV22*100</f>
        <v>0</v>
      </c>
      <c r="HT23" s="71">
        <f t="shared" si="2"/>
        <v>0</v>
      </c>
      <c r="HU23" s="74"/>
      <c r="HV23" s="150">
        <v>0.21440452245657612</v>
      </c>
      <c r="HX23" s="153">
        <f>運賃!C24</f>
        <v>4.6853075116596872E-2</v>
      </c>
      <c r="HY23" s="621">
        <f>運賃!D24</f>
        <v>3.5904143264859002E-4</v>
      </c>
      <c r="HZ23" s="621">
        <f>運賃!E24</f>
        <v>2.1487530637591637E-2</v>
      </c>
      <c r="IA23" s="621">
        <f>運賃!F24</f>
        <v>1.443493106770862E-3</v>
      </c>
      <c r="IB23" s="621">
        <f>運賃!G24</f>
        <v>1.6453623204334876E-2</v>
      </c>
      <c r="IC23" s="621">
        <f>運賃!H24</f>
        <v>0</v>
      </c>
      <c r="ID23" s="621">
        <f>運賃!I24</f>
        <v>1.5863769422126478E-3</v>
      </c>
      <c r="IE23" s="622">
        <f>運賃!J24</f>
        <v>5.5230097930382598E-3</v>
      </c>
    </row>
    <row r="24" spans="1:239">
      <c r="A24" s="6" t="s">
        <v>225</v>
      </c>
      <c r="B24" s="1" t="s">
        <v>176</v>
      </c>
      <c r="C24" s="403">
        <f>IFERROR(1-('生産者価格評価表（108部門）（山形県）'!DT23/'生産者価格評価表（108部門）（山形県）'!DP23*-1),0)</f>
        <v>0.14768764910992838</v>
      </c>
      <c r="D24" s="403">
        <v>0.54574327304808112</v>
      </c>
      <c r="E24" s="72">
        <v>0.45425672695191882</v>
      </c>
      <c r="F24" s="72">
        <v>0.1039258932509925</v>
      </c>
      <c r="G24" s="242">
        <f>'生産者価格評価表（108部門）（山形県）'!DI23</f>
        <v>77</v>
      </c>
      <c r="H24" s="242">
        <f t="shared" si="0"/>
        <v>77</v>
      </c>
      <c r="I24" s="243">
        <f t="shared" si="1"/>
        <v>4.5567172225565785E-5</v>
      </c>
      <c r="J24" s="75">
        <f>IFERROR('生産者価格評価表（108部門）（山形県）'!C23/'生産者価格評価表（108部門）（山形県）'!C$121,0)</f>
        <v>1.9716918122180847E-3</v>
      </c>
      <c r="K24" s="75">
        <f>IFERROR('生産者価格評価表（108部門）（山形県）'!D23/'生産者価格評価表（108部門）（山形県）'!D$121,0)</f>
        <v>6.0469335069888595E-4</v>
      </c>
      <c r="L24" s="75">
        <f>IFERROR('生産者価格評価表（108部門）（山形県）'!E23/'生産者価格評価表（108部門）（山形県）'!E$121,0)</f>
        <v>1.2063453766813439E-4</v>
      </c>
      <c r="M24" s="75">
        <f>IFERROR('生産者価格評価表（108部門）（山形県）'!F23/'生産者価格評価表（108部門）（山形県）'!F$121,0)</f>
        <v>8.6051114361930983E-5</v>
      </c>
      <c r="N24" s="75">
        <f>IFERROR('生産者価格評価表（108部門）（山形県）'!G23/'生産者価格評価表（108部門）（山形県）'!G$121,0)</f>
        <v>3.7936267071320183E-4</v>
      </c>
      <c r="O24" s="75">
        <f>IFERROR('生産者価格評価表（108部門）（山形県）'!H23/'生産者価格評価表（108部門）（山形県）'!H$121,0)</f>
        <v>0</v>
      </c>
      <c r="P24" s="75">
        <f>IFERROR('生産者価格評価表（108部門）（山形県）'!I23/'生産者価格評価表（108部門）（山形県）'!I$121,0)</f>
        <v>3.5211267605633805E-4</v>
      </c>
      <c r="Q24" s="75">
        <f>IFERROR('生産者価格評価表（108部門）（山形県）'!J23/'生産者価格評価表（108部門）（山形県）'!J$121,0)</f>
        <v>2.69361061447257E-3</v>
      </c>
      <c r="R24" s="75">
        <f>IFERROR('生産者価格評価表（108部門）（山形県）'!K23/'生産者価格評価表（108部門）（山形県）'!K$121,0)</f>
        <v>5.5558566859992414E-3</v>
      </c>
      <c r="S24" s="75">
        <f>IFERROR('生産者価格評価表（108部門）（山形県）'!L23/'生産者価格評価表（108部門）（山形県）'!L$121,0)</f>
        <v>1.539645881447267E-3</v>
      </c>
      <c r="T24" s="75">
        <f>IFERROR('生産者価格評価表（108部門）（山形県）'!M23/'生産者価格評価表（108部門）（山形県）'!M$121,0)</f>
        <v>0</v>
      </c>
      <c r="U24" s="75">
        <f>IFERROR('生産者価格評価表（108部門）（山形県）'!N23/'生産者価格評価表（108部門）（山形県）'!N$121,0)</f>
        <v>5.2783343922584427E-3</v>
      </c>
      <c r="V24" s="75">
        <f>IFERROR('生産者価格評価表（108部門）（山形県）'!O23/'生産者価格評価表（108部門）（山形県）'!O$121,0)</f>
        <v>5.3844497092397155E-4</v>
      </c>
      <c r="W24" s="75">
        <f>IFERROR('生産者価格評価表（108部門）（山形県）'!P23/'生産者価格評価表（108部門）（山形県）'!P$121,0)</f>
        <v>1.8543414769829863E-4</v>
      </c>
      <c r="X24" s="75">
        <f>IFERROR('生産者価格評価表（108部門）（山形県）'!Q23/'生産者価格評価表（108部門）（山形県）'!Q$121,0)</f>
        <v>5.2386191000052386E-5</v>
      </c>
      <c r="Y24" s="75">
        <f>IFERROR('生産者価格評価表（108部門）（山形県）'!R23/'生産者価格評価表（108部門）（山形県）'!R$121,0)</f>
        <v>1.0563845239667238E-3</v>
      </c>
      <c r="Z24" s="75">
        <f>IFERROR('生産者価格評価表（108部門）（山形県）'!S23/'生産者価格評価表（108部門）（山形県）'!S$121,0)</f>
        <v>1.111350111135011E-3</v>
      </c>
      <c r="AA24" s="75">
        <f>IFERROR('生産者価格評価表（108部門）（山形県）'!T23/'生産者価格評価表（108部門）（山形県）'!T$121,0)</f>
        <v>0</v>
      </c>
      <c r="AB24" s="75">
        <f>IFERROR('生産者価格評価表（108部門）（山形県）'!U23/'生産者価格評価表（108部門）（山形県）'!U$121,0)</f>
        <v>0</v>
      </c>
      <c r="AC24" s="75">
        <f>IFERROR('生産者価格評価表（108部門）（山形県）'!V23/'生産者価格評価表（108部門）（山形県）'!V$121,0)</f>
        <v>0.16029995588883988</v>
      </c>
      <c r="AD24" s="75">
        <f>IFERROR('生産者価格評価表（108部門）（山形県）'!W23/'生産者価格評価表（108部門）（山形県）'!W$121,0)</f>
        <v>0</v>
      </c>
      <c r="AE24" s="75">
        <f>IFERROR('生産者価格評価表（108部門）（山形県）'!X23/'生産者価格評価表（108部門）（山形県）'!X$121,0)</f>
        <v>2.4516376173146906E-2</v>
      </c>
      <c r="AF24" s="75">
        <f>IFERROR('生産者価格評価表（108部門）（山形県）'!Y23/'生産者価格評価表（108部門）（山形県）'!Y$121,0)</f>
        <v>0</v>
      </c>
      <c r="AG24" s="75">
        <f>IFERROR('生産者価格評価表（108部門）（山形県）'!Z23/'生産者価格評価表（108部門）（山形県）'!Z$121,0)</f>
        <v>0</v>
      </c>
      <c r="AH24" s="75">
        <f>IFERROR('生産者価格評価表（108部門）（山形県）'!AA23/'生産者価格評価表（108部門）（山形県）'!AA$121,0)</f>
        <v>2.9358483694440694E-2</v>
      </c>
      <c r="AI24" s="75">
        <f>IFERROR('生産者価格評価表（108部門）（山形県）'!AB23/'生産者価格評価表（108部門）（山形県）'!AB$121,0)</f>
        <v>2.3818770226537216E-2</v>
      </c>
      <c r="AJ24" s="75">
        <f>IFERROR('生産者価格評価表（108部門）（山形県）'!AC23/'生産者価格評価表（108部門）（山形県）'!AC$121,0)</f>
        <v>0</v>
      </c>
      <c r="AK24" s="75">
        <f>IFERROR('生産者価格評価表（108部門）（山形県）'!AD23/'生産者価格評価表（108部門）（山形県）'!AD$121,0)</f>
        <v>2.4869435463814973E-4</v>
      </c>
      <c r="AL24" s="75">
        <f>IFERROR('生産者価格評価表（108部門）（山形県）'!AE23/'生産者価格評価表（108部門）（山形県）'!AE$121,0)</f>
        <v>3.6437246963562753E-3</v>
      </c>
      <c r="AM24" s="75">
        <f>IFERROR('生産者価格評価表（108部門）（山形県）'!AF23/'生産者価格評価表（108部門）（山形県）'!AF$121,0)</f>
        <v>7.8690588605602775E-3</v>
      </c>
      <c r="AN24" s="75">
        <f>IFERROR('生産者価格評価表（108部門）（山形県）'!AG23/'生産者価格評価表（108部門）（山形県）'!AG$121,0)</f>
        <v>1.0709051967083755E-3</v>
      </c>
      <c r="AO24" s="75">
        <f>IFERROR('生産者価格評価表（108部門）（山形県）'!AH23/'生産者価格評価表（108部門）（山形県）'!AH$121,0)</f>
        <v>6.0538889709866511E-2</v>
      </c>
      <c r="AP24" s="75">
        <f>IFERROR('生産者価格評価表（108部門）（山形県）'!AI23/'生産者価格評価表（108部門）（山形県）'!AI$121,0)</f>
        <v>1.0114012504597279E-3</v>
      </c>
      <c r="AQ24" s="75">
        <f>IFERROR('生産者価格評価表（108部門）（山形県）'!AJ23/'生産者価格評価表（108部門）（山形県）'!AJ$121,0)</f>
        <v>2.5974025974025976E-2</v>
      </c>
      <c r="AR24" s="75">
        <f>IFERROR('生産者価格評価表（108部門）（山形県）'!AK23/'生産者価格評価表（108部門）（山形県）'!AK$121,0)</f>
        <v>1.1945902128930415E-3</v>
      </c>
      <c r="AS24" s="75">
        <f>IFERROR('生産者価格評価表（108部門）（山形県）'!AL23/'生産者価格評価表（108部門）（山形県）'!AL$121,0)</f>
        <v>5.434782608695652E-3</v>
      </c>
      <c r="AT24" s="75">
        <f>IFERROR('生産者価格評価表（108部門）（山形県）'!AM23/'生産者価格評価表（108部門）（山形県）'!AM$121,0)</f>
        <v>0</v>
      </c>
      <c r="AU24" s="75">
        <f>IFERROR('生産者価格評価表（108部門）（山形県）'!AN23/'生産者価格評価表（108部門）（山形県）'!AN$121,0)</f>
        <v>1.1018271967679735E-3</v>
      </c>
      <c r="AV24" s="75">
        <f>IFERROR('生産者価格評価表（108部門）（山形県）'!AO23/'生産者価格評価表（108部門）（山形県）'!AO$121,0)</f>
        <v>1.5012760846719713E-4</v>
      </c>
      <c r="AW24" s="75">
        <f>IFERROR('生産者価格評価表（108部門）（山形県）'!AP23/'生産者価格評価表（108部門）（山形県）'!AP$121,0)</f>
        <v>1.1538303045287839E-3</v>
      </c>
      <c r="AX24" s="75">
        <f>IFERROR('生産者価格評価表（108部門）（山形県）'!AQ23/'生産者価格評価表（108部門）（山形県）'!AQ$121,0)</f>
        <v>1.8780048076923078E-4</v>
      </c>
      <c r="AY24" s="75">
        <f>IFERROR('生産者価格評価表（108部門）（山形県）'!AR23/'生産者価格評価表（108部門）（山形県）'!AR$121,0)</f>
        <v>3.4919533249468614E-3</v>
      </c>
      <c r="AZ24" s="75">
        <f>IFERROR('生産者価格評価表（108部門）（山形県）'!AS23/'生産者価格評価表（108部門）（山形県）'!AS$121,0)</f>
        <v>7.2937625754527168E-4</v>
      </c>
      <c r="BA24" s="75">
        <f>IFERROR('生産者価格評価表（108部門）（山形県）'!AT23/'生産者価格評価表（108部門）（山形県）'!AT$121,0)</f>
        <v>9.6057930321055164E-4</v>
      </c>
      <c r="BB24" s="75">
        <f>IFERROR('生産者価格評価表（108部門）（山形県）'!AU23/'生産者価格評価表（108部門）（山形県）'!AU$121,0)</f>
        <v>7.4057866123575645E-4</v>
      </c>
      <c r="BC24" s="75">
        <f>IFERROR('生産者価格評価表（108部門）（山形県）'!AV23/'生産者価格評価表（108部門）（山形県）'!AV$121,0)</f>
        <v>6.6967661100429893E-4</v>
      </c>
      <c r="BD24" s="75">
        <f>IFERROR('生産者価格評価表（108部門）（山形県）'!AW23/'生産者価格評価表（108部門）（山形県）'!AW$121,0)</f>
        <v>4.9323318680557955E-3</v>
      </c>
      <c r="BE24" s="75">
        <f>IFERROR('生産者価格評価表（108部門）（山形県）'!AX23/'生産者価格評価表（108部門）（山形県）'!AX$121,0)</f>
        <v>3.0835514468620599E-3</v>
      </c>
      <c r="BF24" s="75">
        <f>IFERROR('生産者価格評価表（108部門）（山形県）'!AY23/'生産者価格評価表（108部門）（山形県）'!AY$121,0)</f>
        <v>7.8117772821182253E-4</v>
      </c>
      <c r="BG24" s="75">
        <f>IFERROR('生産者価格評価表（108部門）（山形県）'!AZ23/'生産者価格評価表（108部門）（山形県）'!AZ$121,0)</f>
        <v>6.2344139650872816E-4</v>
      </c>
      <c r="BH24" s="75">
        <f>IFERROR('生産者価格評価表（108部門）（山形県）'!BA23/'生産者価格評価表（108部門）（山形県）'!BA$121,0)</f>
        <v>1.5831626001117525E-3</v>
      </c>
      <c r="BI24" s="75">
        <f>IFERROR('生産者価格評価表（108部門）（山形県）'!BB23/'生産者価格評価表（108部門）（山形県）'!BB$121,0)</f>
        <v>1.2659563245068046E-3</v>
      </c>
      <c r="BJ24" s="75">
        <f>IFERROR('生産者価格評価表（108部門）（山形県）'!BC23/'生産者価格評価表（108部門）（山形県）'!BC$121,0)</f>
        <v>2.0322737199708809E-3</v>
      </c>
      <c r="BK24" s="75">
        <f>IFERROR('生産者価格評価表（108部門）（山形県）'!BD23/'生産者価格評価表（108部門）（山形県）'!BD$121,0)</f>
        <v>4.4587497264570721E-3</v>
      </c>
      <c r="BL24" s="75">
        <f>IFERROR('生産者価格評価表（108部門）（山形県）'!BE23/'生産者価格評価表（108部門）（山形県）'!BE$121,0)</f>
        <v>0</v>
      </c>
      <c r="BM24" s="75">
        <f>IFERROR('生産者価格評価表（108部門）（山形県）'!BF23/'生産者価格評価表（108部門）（山形県）'!BF$121,0)</f>
        <v>0</v>
      </c>
      <c r="BN24" s="75">
        <f>IFERROR('生産者価格評価表（108部門）（山形県）'!BG23/'生産者価格評価表（108部門）（山形県）'!BG$121,0)</f>
        <v>1.808563548401682E-4</v>
      </c>
      <c r="BO24" s="75">
        <f>IFERROR('生産者価格評価表（108部門）（山形県）'!BH23/'生産者価格評価表（108部門）（山形県）'!BH$121,0)</f>
        <v>1.0649627263045794E-3</v>
      </c>
      <c r="BP24" s="75">
        <f>IFERROR('生産者価格評価表（108部門）（山形県）'!BI23/'生産者価格評価表（108部門）（山形県）'!BI$121,0)</f>
        <v>8.5233326230556143E-4</v>
      </c>
      <c r="BQ24" s="75">
        <f>IFERROR('生産者価格評価表（108部門）（山形県）'!BJ23/'生産者価格評価表（108部門）（山形県）'!BJ$121,0)</f>
        <v>3.5452438141788775E-3</v>
      </c>
      <c r="BR24" s="75">
        <f>IFERROR('生産者価格評価表（108部門）（山形県）'!BK23/'生産者価格評価表（108部門）（山形県）'!BK$121,0)</f>
        <v>9.2828962636342543E-4</v>
      </c>
      <c r="BS24" s="75">
        <f>IFERROR('生産者価格評価表（108部門）（山形県）'!BL23/'生産者価格評価表（108部門）（山形県）'!BL$121,0)</f>
        <v>1.3421805400598948E-4</v>
      </c>
      <c r="BT24" s="75">
        <f>IFERROR('生産者価格評価表（108部門）（山形県）'!BM23/'生産者価格評価表（108部門）（山形県）'!BM$121,0)</f>
        <v>3.618496229146035E-4</v>
      </c>
      <c r="BU24" s="75">
        <f>IFERROR('生産者価格評価表（108部門）（山形県）'!BN23/'生産者価格評価表（108部門）（山形県）'!BN$121,0)</f>
        <v>7.0738033482669184E-4</v>
      </c>
      <c r="BV24" s="75">
        <f>IFERROR('生産者価格評価表（108部門）（山形県）'!BO23/'生産者価格評価表（108部門）（山形県）'!BO$121,0)</f>
        <v>5.4987708629835686E-4</v>
      </c>
      <c r="BW24" s="75">
        <f>IFERROR('生産者価格評価表（108部門）（山形県）'!BP23/'生産者価格評価表（108部門）（山形県）'!BP$121,0)</f>
        <v>6.730879254757049E-6</v>
      </c>
      <c r="BX24" s="75">
        <f>IFERROR('生産者価格評価表（108部門）（山形県）'!BQ23/'生産者価格評価表（108部門）（山形県）'!BQ$121,0)</f>
        <v>0</v>
      </c>
      <c r="BY24" s="75">
        <f>IFERROR('生産者価格評価表（108部門）（山形県）'!BR23/'生産者価格評価表（108部門）（山形県）'!BR$121,0)</f>
        <v>6.7829667352909311E-3</v>
      </c>
      <c r="BZ24" s="75">
        <f>IFERROR('生産者価格評価表（108部門）（山形県）'!BS23/'生産者価格評価表（108部門）（山形県）'!BS$121,0)</f>
        <v>5.7596090447193885E-3</v>
      </c>
      <c r="CA24" s="75">
        <f>IFERROR('生産者価格評価表（108部門）（山形県）'!BT23/'生産者価格評価表（108部門）（山形県）'!BT$121,0)</f>
        <v>0</v>
      </c>
      <c r="CB24" s="75">
        <f>IFERROR('生産者価格評価表（108部門）（山形県）'!BU23/'生産者価格評価表（108部門）（山形県）'!BU$121,0)</f>
        <v>0</v>
      </c>
      <c r="CC24" s="75">
        <f>IFERROR('生産者価格評価表（108部門）（山形県）'!BV23/'生産者価格評価表（108部門）（山形県）'!BV$121,0)</f>
        <v>0</v>
      </c>
      <c r="CD24" s="75">
        <f>IFERROR('生産者価格評価表（108部門）（山形県）'!BW23/'生産者価格評価表（108部門）（山形県）'!BW$121,0)</f>
        <v>0</v>
      </c>
      <c r="CE24" s="75">
        <f>IFERROR('生産者価格評価表（108部門）（山形県）'!BX23/'生産者価格評価表（108部門）（山形県）'!BX$121,0)</f>
        <v>0</v>
      </c>
      <c r="CF24" s="75">
        <f>IFERROR('生産者価格評価表（108部門）（山形県）'!BY23/'生産者価格評価表（108部門）（山形県）'!BY$121,0)</f>
        <v>0</v>
      </c>
      <c r="CG24" s="75">
        <f>IFERROR('生産者価格評価表（108部門）（山形県）'!BZ23/'生産者価格評価表（108部門）（山形県）'!BZ$121,0)</f>
        <v>4.5572323277040666E-5</v>
      </c>
      <c r="CH24" s="75">
        <f>IFERROR('生産者価格評価表（108部門）（山形県）'!CA23/'生産者価格評価表（108部門）（山形県）'!CA$121,0)</f>
        <v>0</v>
      </c>
      <c r="CI24" s="75">
        <f>IFERROR('生産者価格評価表（108部門）（山形県）'!CB23/'生産者価格評価表（108部門）（山形県）'!CB$121,0)</f>
        <v>0</v>
      </c>
      <c r="CJ24" s="75">
        <f>IFERROR('生産者価格評価表（108部門）（山形県）'!CC23/'生産者価格評価表（108部門）（山形県）'!CC$121,0)</f>
        <v>0</v>
      </c>
      <c r="CK24" s="75">
        <f>IFERROR('生産者価格評価表（108部門）（山形県）'!CD23/'生産者価格評価表（108部門）（山形県）'!CD$121,0)</f>
        <v>0</v>
      </c>
      <c r="CL24" s="75">
        <f>IFERROR('生産者価格評価表（108部門）（山形県）'!CE23/'生産者価格評価表（108部門）（山形県）'!CE$121,0)</f>
        <v>7.158928206177132E-4</v>
      </c>
      <c r="CM24" s="75">
        <f>IFERROR('生産者価格評価表（108部門）（山形県）'!CF23/'生産者価格評価表（108部門）（山形県）'!CF$121,0)</f>
        <v>3.9572615749901069E-4</v>
      </c>
      <c r="CN24" s="75">
        <f>IFERROR('生産者価格評価表（108部門）（山形県）'!CG23/'生産者価格評価表（108部門）（山形県）'!CG$121,0)</f>
        <v>0</v>
      </c>
      <c r="CO24" s="75">
        <f>IFERROR('生産者価格評価表（108部門）（山形県）'!CH23/'生産者価格評価表（108部門）（山形県）'!CH$121,0)</f>
        <v>0</v>
      </c>
      <c r="CP24" s="75">
        <f>IFERROR('生産者価格評価表（108部門）（山形県）'!CI23/'生産者価格評価表（108部門）（山形県）'!CI$121,0)</f>
        <v>0</v>
      </c>
      <c r="CQ24" s="75">
        <f>IFERROR('生産者価格評価表（108部門）（山形県）'!CJ23/'生産者価格評価表（108部門）（山形県）'!CJ$121,0)</f>
        <v>0</v>
      </c>
      <c r="CR24" s="75">
        <f>IFERROR('生産者価格評価表（108部門）（山形県）'!CK23/'生産者価格評価表（108部門）（山形県）'!CK$121,0)</f>
        <v>0</v>
      </c>
      <c r="CS24" s="75">
        <f>IFERROR('生産者価格評価表（108部門）（山形県）'!CL23/'生産者価格評価表（108部門）（山形県）'!CL$121,0)</f>
        <v>8.095854922279793E-5</v>
      </c>
      <c r="CT24" s="75">
        <f>IFERROR('生産者価格評価表（108部門）（山形県）'!CM23/'生産者価格評価表（108部門）（山形県）'!CM$121,0)</f>
        <v>1.4535789189525926E-4</v>
      </c>
      <c r="CU24" s="75">
        <f>IFERROR('生産者価格評価表（108部門）（山形県）'!CN23/'生産者価格評価表（108部門）（山形県）'!CN$121,0)</f>
        <v>1.8073622902894942E-5</v>
      </c>
      <c r="CV24" s="75">
        <f>IFERROR('生産者価格評価表（108部門）（山形県）'!CO23/'生産者価格評価表（108部門）（山形県）'!CO$121,0)</f>
        <v>5.9395379281921982E-4</v>
      </c>
      <c r="CW24" s="75">
        <f>IFERROR('生産者価格評価表（108部門）（山形県）'!CP23/'生産者価格評価表（108部門）（山形県）'!CP$121,0)</f>
        <v>2.8607133715765541E-4</v>
      </c>
      <c r="CX24" s="75">
        <f>IFERROR('生産者価格評価表（108部門）（山形県）'!CQ23/'生産者価格評価表（108部門）（山形県）'!CQ$121,0)</f>
        <v>1.5545032764145979E-2</v>
      </c>
      <c r="CY24" s="75">
        <f>IFERROR('生産者価格評価表（108部門）（山形県）'!CR23/'生産者価格評価表（108部門）（山形県）'!CR$121,0)</f>
        <v>3.239799132453788E-4</v>
      </c>
      <c r="CZ24" s="75">
        <f>IFERROR('生産者価格評価表（108部門）（山形県）'!CS23/'生産者価格評価表（108部門）（山形県）'!CS$121,0)</f>
        <v>2.7707409753008236E-4</v>
      </c>
      <c r="DA24" s="75">
        <f>IFERROR('生産者価格評価表（108部門）（山形県）'!CT23/'生産者価格評価表（108部門）（山形県）'!CT$121,0)</f>
        <v>0</v>
      </c>
      <c r="DB24" s="75">
        <f>IFERROR('生産者価格評価表（108部門）（山形県）'!CU23/'生産者価格評価表（108部門）（山形県）'!CU$121,0)</f>
        <v>0</v>
      </c>
      <c r="DC24" s="75">
        <f>IFERROR('生産者価格評価表（108部門）（山形県）'!CV23/'生産者価格評価表（108部門）（山形県）'!CV$121,0)</f>
        <v>2.2642363862787276E-4</v>
      </c>
      <c r="DD24" s="75">
        <f>IFERROR('生産者価格評価表（108部門）（山形県）'!CW23/'生産者価格評価表（108部門）（山形県）'!CW$121,0)</f>
        <v>3.6835496023440771E-4</v>
      </c>
      <c r="DE24" s="75">
        <f>IFERROR('生産者価格評価表（108部門）（山形県）'!CX23/'生産者価格評価表（108部門）（山形県）'!CX$121,0)</f>
        <v>5.0648811272399435E-6</v>
      </c>
      <c r="DF24" s="75">
        <f>IFERROR('生産者価格評価表（108部門）（山形県）'!CY23/'生産者価格評価表（108部門）（山形県）'!CY$121,0)</f>
        <v>1.104484205875856E-4</v>
      </c>
      <c r="DG24" s="75">
        <f>IFERROR('生産者価格評価表（108部門）（山形県）'!CZ23/'生産者価格評価表（108部門）（山形県）'!CZ$121,0)</f>
        <v>3.0233744638234349E-4</v>
      </c>
      <c r="DH24" s="75">
        <f>IFERROR('生産者価格評価表（108部門）（山形県）'!DA23/'生産者価格評価表（108部門）（山形県）'!DA$121,0)</f>
        <v>1.566068515497553E-3</v>
      </c>
      <c r="DI24" s="75">
        <f>IFERROR('生産者価格評価表（108部門）（山形県）'!DB23/'生産者価格評価表（108部門）（山形県）'!DB$121,0)</f>
        <v>5.3056323476026923E-4</v>
      </c>
      <c r="DJ24" s="75">
        <f>IFERROR('生産者価格評価表（108部門）（山形県）'!DC23/'生産者価格評価表（108部門）（山形県）'!DC$121,0)</f>
        <v>3.4762456546929316E-3</v>
      </c>
      <c r="DK24" s="75">
        <f>IFERROR('生産者価格評価表（108部門）（山形県）'!DD23/'生産者価格評価表（108部門）（山形県）'!DD$121,0)</f>
        <v>2.3999808001535988E-5</v>
      </c>
      <c r="DL24" s="75">
        <f>IFERROR('生産者価格評価表（108部門）（山形県）'!DE23/'生産者価格評価表（108部門）（山形県）'!DE$121,0)</f>
        <v>0</v>
      </c>
      <c r="DM24" s="72">
        <f>IFERROR('生産者価格評価表（108部門）（山形県）'!DF23/'生産者価格評価表（108部門）（山形県）'!DF$121,0)</f>
        <v>6.3143493589181419E-4</v>
      </c>
      <c r="DN24" s="573">
        <v>3.1622875776508342E-4</v>
      </c>
      <c r="DO24" s="573">
        <v>1.2770704134871101E-4</v>
      </c>
      <c r="DP24" s="573">
        <v>3.2982835923405376E-5</v>
      </c>
      <c r="DQ24" s="573">
        <v>2.5260690361168458E-5</v>
      </c>
      <c r="DR24" s="573">
        <v>6.8863761883041934E-5</v>
      </c>
      <c r="DS24" s="573">
        <v>1.6207697446330546E-5</v>
      </c>
      <c r="DT24" s="573">
        <v>6.9115504524418599E-5</v>
      </c>
      <c r="DU24" s="573">
        <v>4.7661685188013356E-4</v>
      </c>
      <c r="DV24" s="573">
        <v>9.0086869414696678E-4</v>
      </c>
      <c r="DW24" s="573">
        <v>2.6967248822198762E-4</v>
      </c>
      <c r="DX24" s="573">
        <v>0</v>
      </c>
      <c r="DY24" s="573">
        <v>8.2801461950322581E-4</v>
      </c>
      <c r="DZ24" s="573">
        <v>1.0143356834959276E-4</v>
      </c>
      <c r="EA24" s="573">
        <v>4.0500034941070892E-5</v>
      </c>
      <c r="EB24" s="573">
        <v>2.4705682099830911E-5</v>
      </c>
      <c r="EC24" s="573">
        <v>1.7795219314295263E-4</v>
      </c>
      <c r="ED24" s="573">
        <v>1.833922024252828E-4</v>
      </c>
      <c r="EE24" s="573">
        <v>1.0678630009645999E-5</v>
      </c>
      <c r="EF24" s="573">
        <v>0</v>
      </c>
      <c r="EG24" s="573">
        <v>1.0242685972904257</v>
      </c>
      <c r="EH24" s="573">
        <v>0</v>
      </c>
      <c r="EI24" s="573">
        <v>3.7203641901650927E-3</v>
      </c>
      <c r="EJ24" s="573">
        <v>7.6803368176610836E-7</v>
      </c>
      <c r="EK24" s="573">
        <v>0</v>
      </c>
      <c r="EL24" s="573">
        <v>4.4847163760606233E-3</v>
      </c>
      <c r="EM24" s="573">
        <v>3.6258582156987731E-3</v>
      </c>
      <c r="EN24" s="573">
        <v>5.7203941193414645E-8</v>
      </c>
      <c r="EO24" s="573">
        <v>4.6049582311454744E-5</v>
      </c>
      <c r="EP24" s="573">
        <v>5.754553947907719E-4</v>
      </c>
      <c r="EQ24" s="573">
        <v>1.2008608006021406E-3</v>
      </c>
      <c r="ER24" s="573">
        <v>1.7901257144769067E-4</v>
      </c>
      <c r="ES24" s="573">
        <v>9.2557477427804014E-3</v>
      </c>
      <c r="ET24" s="573">
        <v>1.7852074875100092E-4</v>
      </c>
      <c r="EU24" s="573">
        <v>3.9404015782542271E-3</v>
      </c>
      <c r="EV24" s="573">
        <v>1.9281885925450485E-4</v>
      </c>
      <c r="EW24" s="573">
        <v>8.4807203799064325E-4</v>
      </c>
      <c r="EX24" s="573">
        <v>0</v>
      </c>
      <c r="EY24" s="573">
        <v>1.7889496334332679E-4</v>
      </c>
      <c r="EZ24" s="573">
        <v>2.6045880291480571E-5</v>
      </c>
      <c r="FA24" s="573">
        <v>1.8583732122649446E-4</v>
      </c>
      <c r="FB24" s="573">
        <v>3.1865088959067659E-5</v>
      </c>
      <c r="FC24" s="573">
        <v>5.3563640386009677E-4</v>
      </c>
      <c r="FD24" s="573">
        <v>1.1844007594611845E-4</v>
      </c>
      <c r="FE24" s="573">
        <v>1.5080973297108965E-4</v>
      </c>
      <c r="FF24" s="573">
        <v>1.1924791537110149E-4</v>
      </c>
      <c r="FG24" s="573">
        <v>1.4041351158884563E-4</v>
      </c>
      <c r="FH24" s="573">
        <v>7.791157457703239E-4</v>
      </c>
      <c r="FI24" s="573">
        <v>5.0460057830395487E-4</v>
      </c>
      <c r="FJ24" s="573">
        <v>1.3070997693409052E-4</v>
      </c>
      <c r="FK24" s="573">
        <v>1.109691046469047E-4</v>
      </c>
      <c r="FL24" s="573">
        <v>2.6592771542708075E-4</v>
      </c>
      <c r="FM24" s="573">
        <v>2.1310674778455914E-4</v>
      </c>
      <c r="FN24" s="573">
        <v>3.2314143202826011E-4</v>
      </c>
      <c r="FO24" s="573">
        <v>7.0872975191913401E-4</v>
      </c>
      <c r="FP24" s="573">
        <v>0</v>
      </c>
      <c r="FQ24" s="573">
        <v>1.0561351982069809E-5</v>
      </c>
      <c r="FR24" s="573">
        <v>3.5720197168769054E-5</v>
      </c>
      <c r="FS24" s="573">
        <v>1.7112035753094268E-4</v>
      </c>
      <c r="FT24" s="573">
        <v>1.3903263497520328E-4</v>
      </c>
      <c r="FU24" s="573">
        <v>5.7050396481314429E-4</v>
      </c>
      <c r="FV24" s="573">
        <v>1.4956241454241559E-4</v>
      </c>
      <c r="FW24" s="573">
        <v>4.3739449768675824E-5</v>
      </c>
      <c r="FX24" s="573">
        <v>8.074150712718804E-5</v>
      </c>
      <c r="FY24" s="573">
        <v>1.27281614386638E-4</v>
      </c>
      <c r="FZ24" s="573">
        <v>1.0448052253565886E-4</v>
      </c>
      <c r="GA24" s="573">
        <v>1.9630418038948689E-5</v>
      </c>
      <c r="GB24" s="573">
        <v>1.5744567409264017E-5</v>
      </c>
      <c r="GC24" s="573">
        <v>1.1357740470761336E-3</v>
      </c>
      <c r="GD24" s="573">
        <v>8.8657313646273422E-4</v>
      </c>
      <c r="GE24" s="573">
        <v>8.8729375394943717E-6</v>
      </c>
      <c r="GF24" s="573">
        <v>9.4249425456987368E-6</v>
      </c>
      <c r="GG24" s="573">
        <v>5.2870794189970546E-6</v>
      </c>
      <c r="GH24" s="573">
        <v>4.2712631241231244E-6</v>
      </c>
      <c r="GI24" s="573">
        <v>1.8456416255165015E-6</v>
      </c>
      <c r="GJ24" s="573">
        <v>5.5314391438818424E-5</v>
      </c>
      <c r="GK24" s="573">
        <v>1.310100250382325E-5</v>
      </c>
      <c r="GL24" s="573">
        <v>3.5397545121162037E-5</v>
      </c>
      <c r="GM24" s="573">
        <v>9.2475572857619486E-6</v>
      </c>
      <c r="GN24" s="573">
        <v>1.3192755491975291E-5</v>
      </c>
      <c r="GO24" s="573">
        <v>6.5084863108138141E-6</v>
      </c>
      <c r="GP24" s="573">
        <v>1.4540769832703654E-4</v>
      </c>
      <c r="GQ24" s="573">
        <v>8.6255217618963994E-5</v>
      </c>
      <c r="GR24" s="573">
        <v>4.4907926094122501E-6</v>
      </c>
      <c r="GS24" s="573">
        <v>2.4073297685870645E-5</v>
      </c>
      <c r="GT24" s="573">
        <v>1.40782577797955E-5</v>
      </c>
      <c r="GU24" s="573">
        <v>4.5519764405957681E-6</v>
      </c>
      <c r="GV24" s="573">
        <v>1.0076799161407231E-5</v>
      </c>
      <c r="GW24" s="573">
        <v>2.3026377399468928E-5</v>
      </c>
      <c r="GX24" s="573">
        <v>5.5130091718579362E-5</v>
      </c>
      <c r="GY24" s="573">
        <v>2.4736626933929668E-5</v>
      </c>
      <c r="GZ24" s="573">
        <v>1.24249713544111E-4</v>
      </c>
      <c r="HA24" s="573">
        <v>1.0124931664773119E-4</v>
      </c>
      <c r="HB24" s="573">
        <v>2.5060369063661433E-3</v>
      </c>
      <c r="HC24" s="573">
        <v>7.284313347509081E-5</v>
      </c>
      <c r="HD24" s="573">
        <v>6.5821461980398983E-5</v>
      </c>
      <c r="HE24" s="573">
        <v>8.795658767173715E-6</v>
      </c>
      <c r="HF24" s="573">
        <v>8.7295968912782546E-6</v>
      </c>
      <c r="HG24" s="573">
        <v>4.3734221643947138E-5</v>
      </c>
      <c r="HH24" s="573">
        <v>7.773587116652359E-5</v>
      </c>
      <c r="HI24" s="573">
        <v>6.489754771959383E-6</v>
      </c>
      <c r="HJ24" s="573">
        <v>1.0256438613787034E-4</v>
      </c>
      <c r="HK24" s="573">
        <v>1.0142489615128786E-4</v>
      </c>
      <c r="HL24" s="573">
        <v>2.696465317469844E-4</v>
      </c>
      <c r="HM24" s="573">
        <v>1.0741937155674762E-4</v>
      </c>
      <c r="HN24" s="573">
        <v>5.4882113357929661E-4</v>
      </c>
      <c r="HO24" s="573">
        <v>3.2633229663491056E-5</v>
      </c>
      <c r="HP24" s="573">
        <v>3.2587255184839173E-5</v>
      </c>
      <c r="HQ24" s="573">
        <v>1.1741402351698636E-4</v>
      </c>
      <c r="HR24" s="576">
        <v>209</v>
      </c>
      <c r="HS24" s="582">
        <f>'生産者価格評価表（108部門）（山形県）'!DV23*100</f>
        <v>1133500</v>
      </c>
      <c r="HT24" s="71">
        <f t="shared" si="2"/>
        <v>1.8438464931627702E-4</v>
      </c>
      <c r="HU24" s="74"/>
      <c r="HV24" s="150">
        <v>0.13083821315240282</v>
      </c>
      <c r="HX24" s="153">
        <f>運賃!C25</f>
        <v>4.7256918304920001E-2</v>
      </c>
      <c r="HY24" s="621">
        <f>運賃!D25</f>
        <v>7.2750597966437646E-4</v>
      </c>
      <c r="HZ24" s="621">
        <f>運賃!E25</f>
        <v>3.0872101887763369E-2</v>
      </c>
      <c r="IA24" s="621">
        <f>運賃!F25</f>
        <v>4.1527101458942815E-3</v>
      </c>
      <c r="IB24" s="621">
        <f>運賃!G25</f>
        <v>1.5616215134506713E-3</v>
      </c>
      <c r="IC24" s="621">
        <f>運賃!H25</f>
        <v>8.6359694679766335E-6</v>
      </c>
      <c r="ID24" s="621">
        <f>運賃!I25</f>
        <v>2.7176502539570609E-3</v>
      </c>
      <c r="IE24" s="622">
        <f>運賃!J25</f>
        <v>7.2166925547222675E-3</v>
      </c>
    </row>
    <row r="25" spans="1:239">
      <c r="A25" s="6" t="s">
        <v>226</v>
      </c>
      <c r="B25" s="1" t="s">
        <v>385</v>
      </c>
      <c r="C25" s="403">
        <f>IFERROR(1-('生産者価格評価表（108部門）（山形県）'!DT24/'生産者価格評価表（108部門）（山形県）'!DP24*-1),0)</f>
        <v>0</v>
      </c>
      <c r="D25" s="403">
        <v>0</v>
      </c>
      <c r="E25" s="72">
        <v>0</v>
      </c>
      <c r="F25" s="72">
        <v>0</v>
      </c>
      <c r="G25" s="242">
        <f>'生産者価格評価表（108部門）（山形県）'!DI24</f>
        <v>0</v>
      </c>
      <c r="H25" s="242">
        <f t="shared" si="0"/>
        <v>0</v>
      </c>
      <c r="I25" s="243">
        <f t="shared" si="1"/>
        <v>0</v>
      </c>
      <c r="J25" s="75">
        <f>IFERROR('生産者価格評価表（108部門）（山形県）'!C24/'生産者価格評価表（108部門）（山形県）'!C$121,0)</f>
        <v>0</v>
      </c>
      <c r="K25" s="75">
        <f>IFERROR('生産者価格評価表（108部門）（山形県）'!D24/'生産者価格評価表（108部門）（山形県）'!D$121,0)</f>
        <v>0</v>
      </c>
      <c r="L25" s="75">
        <f>IFERROR('生産者価格評価表（108部門）（山形県）'!E24/'生産者価格評価表（108部門）（山形県）'!E$121,0)</f>
        <v>0</v>
      </c>
      <c r="M25" s="75">
        <f>IFERROR('生産者価格評価表（108部門）（山形県）'!F24/'生産者価格評価表（108部門）（山形県）'!F$121,0)</f>
        <v>0</v>
      </c>
      <c r="N25" s="75">
        <f>IFERROR('生産者価格評価表（108部門）（山形県）'!G24/'生産者価格評価表（108部門）（山形県）'!G$121,0)</f>
        <v>0</v>
      </c>
      <c r="O25" s="75">
        <f>IFERROR('生産者価格評価表（108部門）（山形県）'!H24/'生産者価格評価表（108部門）（山形県）'!H$121,0)</f>
        <v>0</v>
      </c>
      <c r="P25" s="75">
        <f>IFERROR('生産者価格評価表（108部門）（山形県）'!I24/'生産者価格評価表（108部門）（山形県）'!I$121,0)</f>
        <v>0</v>
      </c>
      <c r="Q25" s="75">
        <f>IFERROR('生産者価格評価表（108部門）（山形県）'!J24/'生産者価格評価表（108部門）（山形県）'!J$121,0)</f>
        <v>0</v>
      </c>
      <c r="R25" s="75">
        <f>IFERROR('生産者価格評価表（108部門）（山形県）'!K24/'生産者価格評価表（108部門）（山形県）'!K$121,0)</f>
        <v>0</v>
      </c>
      <c r="S25" s="75">
        <f>IFERROR('生産者価格評価表（108部門）（山形県）'!L24/'生産者価格評価表（108部門）（山形県）'!L$121,0)</f>
        <v>0</v>
      </c>
      <c r="T25" s="75">
        <f>IFERROR('生産者価格評価表（108部門）（山形県）'!M24/'生産者価格評価表（108部門）（山形県）'!M$121,0)</f>
        <v>0</v>
      </c>
      <c r="U25" s="75">
        <f>IFERROR('生産者価格評価表（108部門）（山形県）'!N24/'生産者価格評価表（108部門）（山形県）'!N$121,0)</f>
        <v>0</v>
      </c>
      <c r="V25" s="75">
        <f>IFERROR('生産者価格評価表（108部門）（山形県）'!O24/'生産者価格評価表（108部門）（山形県）'!O$121,0)</f>
        <v>0</v>
      </c>
      <c r="W25" s="75">
        <f>IFERROR('生産者価格評価表（108部門）（山形県）'!P24/'生産者価格評価表（108部門）（山形県）'!P$121,0)</f>
        <v>0</v>
      </c>
      <c r="X25" s="75">
        <f>IFERROR('生産者価格評価表（108部門）（山形県）'!Q24/'生産者価格評価表（108部門）（山形県）'!Q$121,0)</f>
        <v>0</v>
      </c>
      <c r="Y25" s="75">
        <f>IFERROR('生産者価格評価表（108部門）（山形県）'!R24/'生産者価格評価表（108部門）（山形県）'!R$121,0)</f>
        <v>0</v>
      </c>
      <c r="Z25" s="75">
        <f>IFERROR('生産者価格評価表（108部門）（山形県）'!S24/'生産者価格評価表（108部門）（山形県）'!S$121,0)</f>
        <v>1.7925001792500178E-5</v>
      </c>
      <c r="AA25" s="75">
        <f>IFERROR('生産者価格評価表（108部門）（山形県）'!T24/'生産者価格評価表（108部門）（山形県）'!T$121,0)</f>
        <v>0</v>
      </c>
      <c r="AB25" s="75">
        <f>IFERROR('生産者価格評価表（108部門）（山形県）'!U24/'生産者価格評価表（108部門）（山形県）'!U$121,0)</f>
        <v>0</v>
      </c>
      <c r="AC25" s="75">
        <f>IFERROR('生産者価格評価表（108部門）（山形県）'!V24/'生産者価格評価表（108部門）（山形県）'!V$121,0)</f>
        <v>0</v>
      </c>
      <c r="AD25" s="75">
        <f>IFERROR('生産者価格評価表（108部門）（山形県）'!W24/'生産者価格評価表（108部門）（山形県）'!W$121,0)</f>
        <v>0</v>
      </c>
      <c r="AE25" s="75">
        <f>IFERROR('生産者価格評価表（108部門）（山形県）'!X24/'生産者価格評価表（108部門）（山形県）'!X$121,0)</f>
        <v>0.20762306071633788</v>
      </c>
      <c r="AF25" s="75">
        <f>IFERROR('生産者価格評価表（108部門）（山形県）'!Y24/'生産者価格評価表（108部門）（山形県）'!Y$121,0)</f>
        <v>0</v>
      </c>
      <c r="AG25" s="75">
        <f>IFERROR('生産者価格評価表（108部門）（山形県）'!Z24/'生産者価格評価表（108部門）（山形県）'!Z$121,0)</f>
        <v>0</v>
      </c>
      <c r="AH25" s="75">
        <f>IFERROR('生産者価格評価表（108部門）（山形県）'!AA24/'生産者価格評価表（108部門）（山形県）'!AA$121,0)</f>
        <v>2.73145982399352E-4</v>
      </c>
      <c r="AI25" s="75">
        <f>IFERROR('生産者価格評価表（108部門）（山形県）'!AB24/'生産者価格評価表（108部門）（山形県）'!AB$121,0)</f>
        <v>5.2912621359223304E-3</v>
      </c>
      <c r="AJ25" s="75">
        <f>IFERROR('生産者価格評価表（108部門）（山形県）'!AC24/'生産者価格評価表（108部門）（山形県）'!AC$121,0)</f>
        <v>0</v>
      </c>
      <c r="AK25" s="75">
        <f>IFERROR('生産者価格評価表（108部門）（山形県）'!AD24/'生産者価格評価表（108部門）（山形県）'!AD$121,0)</f>
        <v>0</v>
      </c>
      <c r="AL25" s="75">
        <f>IFERROR('生産者価格評価表（108部門）（山形県）'!AE24/'生産者価格評価表（108部門）（山形県）'!AE$121,0)</f>
        <v>1.6194331983805668E-5</v>
      </c>
      <c r="AM25" s="75">
        <f>IFERROR('生産者価格評価表（108部門）（山形県）'!AF24/'生産者価格評価表（108部門）（山形県）'!AF$121,0)</f>
        <v>3.1476235442241108E-4</v>
      </c>
      <c r="AN25" s="75">
        <f>IFERROR('生産者価格評価表（108部門）（山形県）'!AG24/'生産者価格評価表（108部門）（山形県）'!AG$121,0)</f>
        <v>0</v>
      </c>
      <c r="AO25" s="75">
        <f>IFERROR('生産者価格評価表（108部門）（山形県）'!AH24/'生産者価格評価表（108部門）（山形県）'!AH$121,0)</f>
        <v>1.7979409881286636E-3</v>
      </c>
      <c r="AP25" s="75">
        <f>IFERROR('生産者価格評価表（108部門）（山形県）'!AI24/'生産者価格評価表（108部門）（山形県）'!AI$121,0)</f>
        <v>0</v>
      </c>
      <c r="AQ25" s="75">
        <f>IFERROR('生産者価格評価表（108部門）（山形県）'!AJ24/'生産者価格評価表（108部門）（山形県）'!AJ$121,0)</f>
        <v>0</v>
      </c>
      <c r="AR25" s="75">
        <f>IFERROR('生産者価格評価表（108部門）（山形県）'!AK24/'生産者価格評価表（108部門）（山形県）'!AK$121,0)</f>
        <v>8.5327872349502969E-5</v>
      </c>
      <c r="AS25" s="75">
        <f>IFERROR('生産者価格評価表（108部門）（山形県）'!AL24/'生産者価格評価表（108部門）（山形県）'!AL$121,0)</f>
        <v>0</v>
      </c>
      <c r="AT25" s="75">
        <f>IFERROR('生産者価格評価表（108部門）（山形県）'!AM24/'生産者価格評価表（108部門）（山形県）'!AM$121,0)</f>
        <v>0</v>
      </c>
      <c r="AU25" s="75">
        <f>IFERROR('生産者価格評価表（108部門）（山形県）'!AN24/'生産者価格評価表（108部門）（山形県）'!AN$121,0)</f>
        <v>0</v>
      </c>
      <c r="AV25" s="75">
        <f>IFERROR('生産者価格評価表（108部門）（山形県）'!AO24/'生産者価格評価表（108部門）（山形県）'!AO$121,0)</f>
        <v>0</v>
      </c>
      <c r="AW25" s="75">
        <f>IFERROR('生産者価格評価表（108部門）（山形県）'!AP24/'生産者価格評価表（108部門）（山形県）'!AP$121,0)</f>
        <v>0</v>
      </c>
      <c r="AX25" s="75">
        <f>IFERROR('生産者価格評価表（108部門）（山形県）'!AQ24/'生産者価格評価表（108部門）（山形県）'!AQ$121,0)</f>
        <v>0</v>
      </c>
      <c r="AY25" s="75">
        <f>IFERROR('生産者価格評価表（108部門）（山形県）'!AR24/'生産者価格評価表（108部門）（山形県）'!AR$121,0)</f>
        <v>0</v>
      </c>
      <c r="AZ25" s="75">
        <f>IFERROR('生産者価格評価表（108部門）（山形県）'!AS24/'生産者価格評価表（108部門）（山形県）'!AS$121,0)</f>
        <v>0</v>
      </c>
      <c r="BA25" s="75">
        <f>IFERROR('生産者価格評価表（108部門）（山形県）'!AT24/'生産者価格評価表（108部門）（山形県）'!AT$121,0)</f>
        <v>1.8472678907895222E-5</v>
      </c>
      <c r="BB25" s="75">
        <f>IFERROR('生産者価格評価表（108部門）（山形県）'!AU24/'生産者価格評価表（108部門）（山形県）'!AU$121,0)</f>
        <v>5.6104444033011854E-6</v>
      </c>
      <c r="BC25" s="75">
        <f>IFERROR('生産者価格評価表（108部門）（山形県）'!AV24/'生産者価格評価表（108部門）（山形県）'!AV$121,0)</f>
        <v>0</v>
      </c>
      <c r="BD25" s="75">
        <f>IFERROR('生産者価格評価表（108部門）（山形県）'!AW24/'生産者価格評価表（108部門）（山形県）'!AW$121,0)</f>
        <v>3.461285521442664E-5</v>
      </c>
      <c r="BE25" s="75">
        <f>IFERROR('生産者価格評価表（108部門）（山形県）'!AX24/'生産者価格評価表（108部門）（山形県）'!AX$121,0)</f>
        <v>1.4625540459424789E-4</v>
      </c>
      <c r="BF25" s="75">
        <f>IFERROR('生産者価格評価表（108部門）（山形県）'!AY24/'生産者価格評価表（108部門）（山形県）'!AY$121,0)</f>
        <v>0</v>
      </c>
      <c r="BG25" s="75">
        <f>IFERROR('生産者価格評価表（108部門）（山形県）'!AZ24/'生産者価格評価表（108部門）（山形県）'!AZ$121,0)</f>
        <v>0</v>
      </c>
      <c r="BH25" s="75">
        <f>IFERROR('生産者価格評価表（108部門）（山形県）'!BA24/'生産者価格評価表（108部門）（山形県）'!BA$121,0)</f>
        <v>0</v>
      </c>
      <c r="BI25" s="75">
        <f>IFERROR('生産者価格評価表（108部門）（山形県）'!BB24/'生産者価格評価表（108部門）（山形県）'!BB$121,0)</f>
        <v>0</v>
      </c>
      <c r="BJ25" s="75">
        <f>IFERROR('生産者価格評価表（108部門）（山形県）'!BC24/'生産者価格評価表（108部門）（山形県）'!BC$121,0)</f>
        <v>0</v>
      </c>
      <c r="BK25" s="75">
        <f>IFERROR('生産者価格評価表（108部門）（山形県）'!BD24/'生産者価格評価表（108部門）（山形県）'!BD$121,0)</f>
        <v>0</v>
      </c>
      <c r="BL25" s="75">
        <f>IFERROR('生産者価格評価表（108部門）（山形県）'!BE24/'生産者価格評価表（108部門）（山形県）'!BE$121,0)</f>
        <v>0</v>
      </c>
      <c r="BM25" s="75">
        <f>IFERROR('生産者価格評価表（108部門）（山形県）'!BF24/'生産者価格評価表（108部門）（山形県）'!BF$121,0)</f>
        <v>0</v>
      </c>
      <c r="BN25" s="75">
        <f>IFERROR('生産者価格評価表（108部門）（山形県）'!BG24/'生産者価格評価表（108部門）（山形県）'!BG$121,0)</f>
        <v>0</v>
      </c>
      <c r="BO25" s="75">
        <f>IFERROR('生産者価格評価表（108部門）（山形県）'!BH24/'生産者価格評価表（108部門）（山形県）'!BH$121,0)</f>
        <v>0</v>
      </c>
      <c r="BP25" s="75">
        <f>IFERROR('生産者価格評価表（108部門）（山形県）'!BI24/'生産者価格評価表（108部門）（山形県）'!BI$121,0)</f>
        <v>0</v>
      </c>
      <c r="BQ25" s="75">
        <f>IFERROR('生産者価格評価表（108部門）（山形県）'!BJ24/'生産者価格評価表（108部門）（山形県）'!BJ$121,0)</f>
        <v>2.7271106262914441E-4</v>
      </c>
      <c r="BR25" s="75">
        <f>IFERROR('生産者価格評価表（108部門）（山形県）'!BK24/'生産者価格評価表（108部門）（山形県）'!BK$121,0)</f>
        <v>0</v>
      </c>
      <c r="BS25" s="75">
        <f>IFERROR('生産者価格評価表（108部門）（山形県）'!BL24/'生産者価格評価表（108部門）（山形県）'!BL$121,0)</f>
        <v>0</v>
      </c>
      <c r="BT25" s="75">
        <f>IFERROR('生産者価格評価表（108部門）（山形県）'!BM24/'生産者価格評価表（108部門）（山形県）'!BM$121,0)</f>
        <v>0</v>
      </c>
      <c r="BU25" s="75">
        <f>IFERROR('生産者価格評価表（108部門）（山形県）'!BN24/'生産者価格評価表（108部門）（山形県）'!BN$121,0)</f>
        <v>0</v>
      </c>
      <c r="BV25" s="75">
        <f>IFERROR('生産者価格評価表（108部門）（山形県）'!BO24/'生産者価格評価表（108部門）（山形県）'!BO$121,0)</f>
        <v>0</v>
      </c>
      <c r="BW25" s="75">
        <f>IFERROR('生産者価格評価表（108部門）（山形県）'!BP24/'生産者価格評価表（108部門）（山形県）'!BP$121,0)</f>
        <v>0</v>
      </c>
      <c r="BX25" s="75">
        <f>IFERROR('生産者価格評価表（108部門）（山形県）'!BQ24/'生産者価格評価表（108部門）（山形県）'!BQ$121,0)</f>
        <v>3.5444234404536864E-4</v>
      </c>
      <c r="BY25" s="75">
        <f>IFERROR('生産者価格評価表（108部門）（山形県）'!BR24/'生産者価格評価表（108部門）（山形県）'!BR$121,0)</f>
        <v>0</v>
      </c>
      <c r="BZ25" s="75">
        <f>IFERROR('生産者価格評価表（108部門）（山形県）'!BS24/'生産者価格評価表（108部門）（山形県）'!BS$121,0)</f>
        <v>0</v>
      </c>
      <c r="CA25" s="75">
        <f>IFERROR('生産者価格評価表（108部門）（山形県）'!BT24/'生産者価格評価表（108部門）（山形県）'!BT$121,0)</f>
        <v>0</v>
      </c>
      <c r="CB25" s="75">
        <f>IFERROR('生産者価格評価表（108部門）（山形県）'!BU24/'生産者価格評価表（108部門）（山形県）'!BU$121,0)</f>
        <v>0</v>
      </c>
      <c r="CC25" s="75">
        <f>IFERROR('生産者価格評価表（108部門）（山形県）'!BV24/'生産者価格評価表（108部門）（山形県）'!BV$121,0)</f>
        <v>0</v>
      </c>
      <c r="CD25" s="75">
        <f>IFERROR('生産者価格評価表（108部門）（山形県）'!BW24/'生産者価格評価表（108部門）（山形県）'!BW$121,0)</f>
        <v>0</v>
      </c>
      <c r="CE25" s="75">
        <f>IFERROR('生産者価格評価表（108部門）（山形県）'!BX24/'生産者価格評価表（108部門）（山形県）'!BX$121,0)</f>
        <v>0</v>
      </c>
      <c r="CF25" s="75">
        <f>IFERROR('生産者価格評価表（108部門）（山形県）'!BY24/'生産者価格評価表（108部門）（山形県）'!BY$121,0)</f>
        <v>0</v>
      </c>
      <c r="CG25" s="75">
        <f>IFERROR('生産者価格評価表（108部門）（山形県）'!BZ24/'生産者価格評価表（108部門）（山形県）'!BZ$121,0)</f>
        <v>0</v>
      </c>
      <c r="CH25" s="75">
        <f>IFERROR('生産者価格評価表（108部門）（山形県）'!CA24/'生産者価格評価表（108部門）（山形県）'!CA$121,0)</f>
        <v>0</v>
      </c>
      <c r="CI25" s="75">
        <f>IFERROR('生産者価格評価表（108部門）（山形県）'!CB24/'生産者価格評価表（108部門）（山形県）'!CB$121,0)</f>
        <v>0</v>
      </c>
      <c r="CJ25" s="75">
        <f>IFERROR('生産者価格評価表（108部門）（山形県）'!CC24/'生産者価格評価表（108部門）（山形県）'!CC$121,0)</f>
        <v>0</v>
      </c>
      <c r="CK25" s="75">
        <f>IFERROR('生産者価格評価表（108部門）（山形県）'!CD24/'生産者価格評価表（108部門）（山形県）'!CD$121,0)</f>
        <v>0</v>
      </c>
      <c r="CL25" s="75">
        <f>IFERROR('生産者価格評価表（108部門）（山形県）'!CE24/'生産者価格評価表（108部門）（山形県）'!CE$121,0)</f>
        <v>0</v>
      </c>
      <c r="CM25" s="75">
        <f>IFERROR('生産者価格評価表（108部門）（山形県）'!CF24/'生産者価格評価表（108部門）（山形県）'!CF$121,0)</f>
        <v>0</v>
      </c>
      <c r="CN25" s="75">
        <f>IFERROR('生産者価格評価表（108部門）（山形県）'!CG24/'生産者価格評価表（108部門）（山形県）'!CG$121,0)</f>
        <v>0</v>
      </c>
      <c r="CO25" s="75">
        <f>IFERROR('生産者価格評価表（108部門）（山形県）'!CH24/'生産者価格評価表（108部門）（山形県）'!CH$121,0)</f>
        <v>0</v>
      </c>
      <c r="CP25" s="75">
        <f>IFERROR('生産者価格評価表（108部門）（山形県）'!CI24/'生産者価格評価表（108部門）（山形県）'!CI$121,0)</f>
        <v>0</v>
      </c>
      <c r="CQ25" s="75">
        <f>IFERROR('生産者価格評価表（108部門）（山形県）'!CJ24/'生産者価格評価表（108部門）（山形県）'!CJ$121,0)</f>
        <v>0</v>
      </c>
      <c r="CR25" s="75">
        <f>IFERROR('生産者価格評価表（108部門）（山形県）'!CK24/'生産者価格評価表（108部門）（山形県）'!CK$121,0)</f>
        <v>0</v>
      </c>
      <c r="CS25" s="75">
        <f>IFERROR('生産者価格評価表（108部門）（山形県）'!CL24/'生産者価格評価表（108部門）（山形県）'!CL$121,0)</f>
        <v>0</v>
      </c>
      <c r="CT25" s="75">
        <f>IFERROR('生産者価格評価表（108部門）（山形県）'!CM24/'生産者価格評価表（108部門）（山形県）'!CM$121,0)</f>
        <v>0</v>
      </c>
      <c r="CU25" s="75">
        <f>IFERROR('生産者価格評価表（108部門）（山形県）'!CN24/'生産者価格評価表（108部門）（山形県）'!CN$121,0)</f>
        <v>0</v>
      </c>
      <c r="CV25" s="75">
        <f>IFERROR('生産者価格評価表（108部門）（山形県）'!CO24/'生産者価格評価表（108部門）（山形県）'!CO$121,0)</f>
        <v>9.6972047807219574E-5</v>
      </c>
      <c r="CW25" s="75">
        <f>IFERROR('生産者価格評価表（108部門）（山形県）'!CP24/'生産者価格評価表（108部門）（山形県）'!CP$121,0)</f>
        <v>5.7716146970404164E-5</v>
      </c>
      <c r="CX25" s="75">
        <f>IFERROR('生産者価格評価表（108部門）（山形県）'!CQ24/'生産者価格評価表（108部門）（山形県）'!CQ$121,0)</f>
        <v>4.783087004352609E-5</v>
      </c>
      <c r="CY25" s="75">
        <f>IFERROR('生産者価格評価表（108部門）（山形県）'!CR24/'生産者価格評価表（108部門）（山形県）'!CR$121,0)</f>
        <v>0</v>
      </c>
      <c r="CZ25" s="75">
        <f>IFERROR('生産者価格評価表（108部門）（山形県）'!CS24/'生産者価格評価表（108部門）（山形県）'!CS$121,0)</f>
        <v>0</v>
      </c>
      <c r="DA25" s="75">
        <f>IFERROR('生産者価格評価表（108部門）（山形県）'!CT24/'生産者価格評価表（108部門）（山形県）'!CT$121,0)</f>
        <v>0</v>
      </c>
      <c r="DB25" s="75">
        <f>IFERROR('生産者価格評価表（108部門）（山形県）'!CU24/'生産者価格評価表（108部門）（山形県）'!CU$121,0)</f>
        <v>0</v>
      </c>
      <c r="DC25" s="75">
        <f>IFERROR('生産者価格評価表（108部門）（山形県）'!CV24/'生産者価格評価表（108部門）（山形県）'!CV$121,0)</f>
        <v>0</v>
      </c>
      <c r="DD25" s="75">
        <f>IFERROR('生産者価格評価表（108部門）（山形県）'!CW24/'生産者価格評価表（108部門）（山形県）'!CW$121,0)</f>
        <v>0</v>
      </c>
      <c r="DE25" s="75">
        <f>IFERROR('生産者価格評価表（108部門）（山形県）'!CX24/'生産者価格評価表（108部門）（山形県）'!CX$121,0)</f>
        <v>0</v>
      </c>
      <c r="DF25" s="75">
        <f>IFERROR('生産者価格評価表（108部門）（山形県）'!CY24/'生産者価格評価表（108部門）（山形県）'!CY$121,0)</f>
        <v>0</v>
      </c>
      <c r="DG25" s="75">
        <f>IFERROR('生産者価格評価表（108部門）（山形県）'!CZ24/'生産者価格評価表（108部門）（山形県）'!CZ$121,0)</f>
        <v>0</v>
      </c>
      <c r="DH25" s="75">
        <f>IFERROR('生産者価格評価表（108部門）（山形県）'!DA24/'生産者価格評価表（108部門）（山形県）'!DA$121,0)</f>
        <v>0</v>
      </c>
      <c r="DI25" s="75">
        <f>IFERROR('生産者価格評価表（108部門）（山形県）'!DB24/'生産者価格評価表（108部門）（山形県）'!DB$121,0)</f>
        <v>0</v>
      </c>
      <c r="DJ25" s="75">
        <f>IFERROR('生産者価格評価表（108部門）（山形県）'!DC24/'生産者価格評価表（108部門）（山形県）'!DC$121,0)</f>
        <v>0</v>
      </c>
      <c r="DK25" s="75">
        <f>IFERROR('生産者価格評価表（108部門）（山形県）'!DD24/'生産者価格評価表（108部門）（山形県）'!DD$121,0)</f>
        <v>0</v>
      </c>
      <c r="DL25" s="75">
        <f>IFERROR('生産者価格評価表（108部門）（山形県）'!DE24/'生産者価格評価表（108部門）（山形県）'!DE$121,0)</f>
        <v>0</v>
      </c>
      <c r="DM25" s="72">
        <f>IFERROR('生産者価格評価表（108部門）（山形県）'!DF24/'生産者価格評価表（108部門）（山形県）'!DF$121,0)</f>
        <v>0</v>
      </c>
      <c r="DN25" s="573">
        <v>0</v>
      </c>
      <c r="DO25" s="573">
        <v>0</v>
      </c>
      <c r="DP25" s="573">
        <v>0</v>
      </c>
      <c r="DQ25" s="573">
        <v>0</v>
      </c>
      <c r="DR25" s="573">
        <v>0</v>
      </c>
      <c r="DS25" s="573">
        <v>0</v>
      </c>
      <c r="DT25" s="573">
        <v>0</v>
      </c>
      <c r="DU25" s="573">
        <v>0</v>
      </c>
      <c r="DV25" s="573">
        <v>0</v>
      </c>
      <c r="DW25" s="573">
        <v>0</v>
      </c>
      <c r="DX25" s="573">
        <v>0</v>
      </c>
      <c r="DY25" s="573">
        <v>0</v>
      </c>
      <c r="DZ25" s="573">
        <v>0</v>
      </c>
      <c r="EA25" s="573">
        <v>0</v>
      </c>
      <c r="EB25" s="573">
        <v>0</v>
      </c>
      <c r="EC25" s="573">
        <v>0</v>
      </c>
      <c r="ED25" s="573">
        <v>0</v>
      </c>
      <c r="EE25" s="573">
        <v>0</v>
      </c>
      <c r="EF25" s="573">
        <v>0</v>
      </c>
      <c r="EG25" s="573">
        <v>0</v>
      </c>
      <c r="EH25" s="573">
        <v>1</v>
      </c>
      <c r="EI25" s="573">
        <v>0</v>
      </c>
      <c r="EJ25" s="573">
        <v>0</v>
      </c>
      <c r="EK25" s="573">
        <v>0</v>
      </c>
      <c r="EL25" s="573">
        <v>0</v>
      </c>
      <c r="EM25" s="573">
        <v>0</v>
      </c>
      <c r="EN25" s="573">
        <v>0</v>
      </c>
      <c r="EO25" s="573">
        <v>0</v>
      </c>
      <c r="EP25" s="573">
        <v>0</v>
      </c>
      <c r="EQ25" s="573">
        <v>0</v>
      </c>
      <c r="ER25" s="573">
        <v>0</v>
      </c>
      <c r="ES25" s="573">
        <v>0</v>
      </c>
      <c r="ET25" s="573">
        <v>0</v>
      </c>
      <c r="EU25" s="573">
        <v>0</v>
      </c>
      <c r="EV25" s="573">
        <v>0</v>
      </c>
      <c r="EW25" s="573">
        <v>0</v>
      </c>
      <c r="EX25" s="573">
        <v>0</v>
      </c>
      <c r="EY25" s="573">
        <v>0</v>
      </c>
      <c r="EZ25" s="573">
        <v>0</v>
      </c>
      <c r="FA25" s="573">
        <v>0</v>
      </c>
      <c r="FB25" s="573">
        <v>0</v>
      </c>
      <c r="FC25" s="573">
        <v>0</v>
      </c>
      <c r="FD25" s="573">
        <v>0</v>
      </c>
      <c r="FE25" s="573">
        <v>0</v>
      </c>
      <c r="FF25" s="573">
        <v>0</v>
      </c>
      <c r="FG25" s="573">
        <v>0</v>
      </c>
      <c r="FH25" s="573">
        <v>0</v>
      </c>
      <c r="FI25" s="573">
        <v>0</v>
      </c>
      <c r="FJ25" s="573">
        <v>0</v>
      </c>
      <c r="FK25" s="573">
        <v>0</v>
      </c>
      <c r="FL25" s="573">
        <v>0</v>
      </c>
      <c r="FM25" s="573">
        <v>0</v>
      </c>
      <c r="FN25" s="573">
        <v>0</v>
      </c>
      <c r="FO25" s="573">
        <v>0</v>
      </c>
      <c r="FP25" s="573">
        <v>0</v>
      </c>
      <c r="FQ25" s="573">
        <v>0</v>
      </c>
      <c r="FR25" s="573">
        <v>0</v>
      </c>
      <c r="FS25" s="573">
        <v>0</v>
      </c>
      <c r="FT25" s="573">
        <v>0</v>
      </c>
      <c r="FU25" s="573">
        <v>0</v>
      </c>
      <c r="FV25" s="573">
        <v>0</v>
      </c>
      <c r="FW25" s="573">
        <v>0</v>
      </c>
      <c r="FX25" s="573">
        <v>0</v>
      </c>
      <c r="FY25" s="573">
        <v>0</v>
      </c>
      <c r="FZ25" s="573">
        <v>0</v>
      </c>
      <c r="GA25" s="573">
        <v>0</v>
      </c>
      <c r="GB25" s="573">
        <v>0</v>
      </c>
      <c r="GC25" s="573">
        <v>0</v>
      </c>
      <c r="GD25" s="573">
        <v>0</v>
      </c>
      <c r="GE25" s="573">
        <v>0</v>
      </c>
      <c r="GF25" s="573">
        <v>0</v>
      </c>
      <c r="GG25" s="573">
        <v>0</v>
      </c>
      <c r="GH25" s="573">
        <v>0</v>
      </c>
      <c r="GI25" s="573">
        <v>0</v>
      </c>
      <c r="GJ25" s="573">
        <v>0</v>
      </c>
      <c r="GK25" s="573">
        <v>0</v>
      </c>
      <c r="GL25" s="573">
        <v>0</v>
      </c>
      <c r="GM25" s="573">
        <v>0</v>
      </c>
      <c r="GN25" s="573">
        <v>0</v>
      </c>
      <c r="GO25" s="573">
        <v>0</v>
      </c>
      <c r="GP25" s="573">
        <v>0</v>
      </c>
      <c r="GQ25" s="573">
        <v>0</v>
      </c>
      <c r="GR25" s="573">
        <v>0</v>
      </c>
      <c r="GS25" s="573">
        <v>0</v>
      </c>
      <c r="GT25" s="573">
        <v>0</v>
      </c>
      <c r="GU25" s="573">
        <v>0</v>
      </c>
      <c r="GV25" s="573">
        <v>0</v>
      </c>
      <c r="GW25" s="573">
        <v>0</v>
      </c>
      <c r="GX25" s="573">
        <v>0</v>
      </c>
      <c r="GY25" s="573">
        <v>0</v>
      </c>
      <c r="GZ25" s="573">
        <v>0</v>
      </c>
      <c r="HA25" s="573">
        <v>0</v>
      </c>
      <c r="HB25" s="573">
        <v>0</v>
      </c>
      <c r="HC25" s="573">
        <v>0</v>
      </c>
      <c r="HD25" s="573">
        <v>0</v>
      </c>
      <c r="HE25" s="573">
        <v>0</v>
      </c>
      <c r="HF25" s="573">
        <v>0</v>
      </c>
      <c r="HG25" s="573">
        <v>0</v>
      </c>
      <c r="HH25" s="573">
        <v>0</v>
      </c>
      <c r="HI25" s="573">
        <v>0</v>
      </c>
      <c r="HJ25" s="573">
        <v>0</v>
      </c>
      <c r="HK25" s="573">
        <v>0</v>
      </c>
      <c r="HL25" s="573">
        <v>0</v>
      </c>
      <c r="HM25" s="573">
        <v>0</v>
      </c>
      <c r="HN25" s="573">
        <v>0</v>
      </c>
      <c r="HO25" s="573">
        <v>0</v>
      </c>
      <c r="HP25" s="573">
        <v>0</v>
      </c>
      <c r="HQ25" s="573">
        <v>0</v>
      </c>
      <c r="HR25" s="576">
        <v>0</v>
      </c>
      <c r="HS25" s="582">
        <f>'生産者価格評価表（108部門）（山形県）'!DV24*100</f>
        <v>0</v>
      </c>
      <c r="HT25" s="71">
        <f t="shared" si="2"/>
        <v>0</v>
      </c>
      <c r="HU25" s="74"/>
      <c r="HV25" s="150">
        <v>2.3526277267744009E-2</v>
      </c>
      <c r="HX25" s="153">
        <f>運賃!C26</f>
        <v>5.1033522141139931E-2</v>
      </c>
      <c r="HY25" s="621">
        <f>運賃!D26</f>
        <v>3.5021875372661569E-4</v>
      </c>
      <c r="HZ25" s="621">
        <f>運賃!E26</f>
        <v>3.5998941364071016E-2</v>
      </c>
      <c r="IA25" s="621">
        <f>運賃!F26</f>
        <v>5.3512538939670612E-3</v>
      </c>
      <c r="IB25" s="621">
        <f>運賃!G26</f>
        <v>4.6858382618864908E-4</v>
      </c>
      <c r="IC25" s="621">
        <f>運賃!H26</f>
        <v>0</v>
      </c>
      <c r="ID25" s="621">
        <f>運賃!I26</f>
        <v>2.7911104727376865E-3</v>
      </c>
      <c r="IE25" s="622">
        <f>運賃!J26</f>
        <v>6.0734138304489047E-3</v>
      </c>
    </row>
    <row r="26" spans="1:239">
      <c r="A26" s="6" t="s">
        <v>227</v>
      </c>
      <c r="B26" s="1" t="s">
        <v>386</v>
      </c>
      <c r="C26" s="403">
        <f>IFERROR(1-('生産者価格評価表（108部門）（山形県）'!DT25/'生産者価格評価表（108部門）（山形県）'!DP25*-1),0)</f>
        <v>4.5416900430128582E-4</v>
      </c>
      <c r="D26" s="403">
        <v>0.63953265657919933</v>
      </c>
      <c r="E26" s="72">
        <v>0.36046734342080061</v>
      </c>
      <c r="F26" s="72">
        <v>5.8800995977782031E-2</v>
      </c>
      <c r="G26" s="242">
        <f>'生産者価格評価表（108部門）（山形県）'!DI25</f>
        <v>1</v>
      </c>
      <c r="H26" s="242">
        <f t="shared" si="0"/>
        <v>1</v>
      </c>
      <c r="I26" s="243">
        <f t="shared" si="1"/>
        <v>5.9178145747488041E-7</v>
      </c>
      <c r="J26" s="75">
        <f>IFERROR('生産者価格評価表（108部門）（山形県）'!C25/'生産者価格評価表（108部門）（山形県）'!C$121,0)</f>
        <v>0</v>
      </c>
      <c r="K26" s="75">
        <f>IFERROR('生産者価格評価表（108部門）（山形県）'!D25/'生産者価格評価表（108部門）（山形県）'!D$121,0)</f>
        <v>0</v>
      </c>
      <c r="L26" s="75">
        <f>IFERROR('生産者価格評価表（108部門）（山形県）'!E25/'生産者価格評価表（108部門）（山形県）'!E$121,0)</f>
        <v>0</v>
      </c>
      <c r="M26" s="75">
        <f>IFERROR('生産者価格評価表（108部門）（山形県）'!F25/'生産者価格評価表（108部門）（山形県）'!F$121,0)</f>
        <v>0</v>
      </c>
      <c r="N26" s="75">
        <f>IFERROR('生産者価格評価表（108部門）（山形県）'!G25/'生産者価格評価表（108部門）（山形県）'!G$121,0)</f>
        <v>0</v>
      </c>
      <c r="O26" s="75">
        <f>IFERROR('生産者価格評価表（108部門）（山形県）'!H25/'生産者価格評価表（108部門）（山形県）'!H$121,0)</f>
        <v>0</v>
      </c>
      <c r="P26" s="75">
        <f>IFERROR('生産者価格評価表（108部門）（山形県）'!I25/'生産者価格評価表（108部門）（山形県）'!I$121,0)</f>
        <v>1.4084507042253522E-3</v>
      </c>
      <c r="Q26" s="75">
        <f>IFERROR('生産者価格評価表（108部門）（山形県）'!J25/'生産者価格評価表（108部門）（山形県）'!J$121,0)</f>
        <v>2.2172296979392114E-3</v>
      </c>
      <c r="R26" s="75">
        <f>IFERROR('生産者価格評価表（108部門）（山形県）'!K25/'生産者価格評価表（108部門）（山形県）'!K$121,0)</f>
        <v>7.2361645617648653E-3</v>
      </c>
      <c r="S26" s="75">
        <f>IFERROR('生産者価格評価表（108部門）（山形県）'!L25/'生産者価格評価表（108部門）（山形県）'!L$121,0)</f>
        <v>0</v>
      </c>
      <c r="T26" s="75">
        <f>IFERROR('生産者価格評価表（108部門）（山形県）'!M25/'生産者価格評価表（108部門）（山形県）'!M$121,0)</f>
        <v>0</v>
      </c>
      <c r="U26" s="75">
        <f>IFERROR('生産者価格評価表（108部門）（山形県）'!N25/'生産者価格評価表（108部門）（山形県）'!N$121,0)</f>
        <v>8.3084893211475483E-3</v>
      </c>
      <c r="V26" s="75">
        <f>IFERROR('生産者価格評価表（108部門）（山形県）'!O25/'生産者価格評価表（108部門）（山形県）'!O$121,0)</f>
        <v>1.5384142026399187E-5</v>
      </c>
      <c r="W26" s="75">
        <f>IFERROR('生産者価格評価表（108部門）（山形県）'!P25/'生産者価格評価表（108部門）（山形県）'!P$121,0)</f>
        <v>1.4834731815863891E-3</v>
      </c>
      <c r="X26" s="75">
        <f>IFERROR('生産者価格評価表（108部門）（山形県）'!Q25/'生産者価格評価表（108部門）（山形県）'!Q$121,0)</f>
        <v>1.7287443030017287E-3</v>
      </c>
      <c r="Y26" s="75">
        <f>IFERROR('生産者価格評価表（108部門）（山形県）'!R25/'生産者価格評価表（108部門）（山形県）'!R$121,0)</f>
        <v>9.2433645847088343E-4</v>
      </c>
      <c r="Z26" s="75">
        <f>IFERROR('生産者価格評価表（108部門）（山形県）'!S25/'生産者価格評価表（108部門）（山形県）'!S$121,0)</f>
        <v>8.9983508998350906E-3</v>
      </c>
      <c r="AA26" s="75">
        <f>IFERROR('生産者価格評価表（108部門）（山形県）'!T25/'生産者価格評価表（108部門）（山形県）'!T$121,0)</f>
        <v>4.4079342817070726E-4</v>
      </c>
      <c r="AB26" s="75">
        <f>IFERROR('生産者価格評価表（108部門）（山形県）'!U25/'生産者価格評価表（108部門）（山形県）'!U$121,0)</f>
        <v>0</v>
      </c>
      <c r="AC26" s="75">
        <f>IFERROR('生産者価格評価表（108部門）（山形県）'!V25/'生産者価格評価表（108部門）（山形県）'!V$121,0)</f>
        <v>4.6757829730921926E-3</v>
      </c>
      <c r="AD26" s="75">
        <f>IFERROR('生産者価格評価表（108部門）（山形県）'!W25/'生産者価格評価表（108部門）（山形県）'!W$121,0)</f>
        <v>0</v>
      </c>
      <c r="AE26" s="75">
        <f>IFERROR('生産者価格評価表（108部門）（山形県）'!X25/'生産者価格評価表（108部門）（山形県）'!X$121,0)</f>
        <v>0.25378280022984101</v>
      </c>
      <c r="AF26" s="75">
        <f>IFERROR('生産者価格評価表（108部門）（山形県）'!Y25/'生産者価格評価表（108部門）（山形県）'!Y$121,0)</f>
        <v>0.45454545454545453</v>
      </c>
      <c r="AG26" s="75">
        <f>IFERROR('生産者価格評価表（108部門）（山形県）'!Z25/'生産者価格評価表（108部門）（山形県）'!Z$121,0)</f>
        <v>0</v>
      </c>
      <c r="AH26" s="75">
        <f>IFERROR('生産者価格評価表（108部門）（山形県）'!AA25/'生産者価格評価表（108部門）（山形県）'!AA$121,0)</f>
        <v>7.0590968600770465E-2</v>
      </c>
      <c r="AI26" s="75">
        <f>IFERROR('生産者価格評価表（108部門）（山形県）'!AB25/'生産者価格評価表（108部門）（山形県）'!AB$121,0)</f>
        <v>8.9304207119741102E-2</v>
      </c>
      <c r="AJ26" s="75">
        <f>IFERROR('生産者価格評価表（108部門）（山形県）'!AC25/'生産者価格評価表（108部門）（山形県）'!AC$121,0)</f>
        <v>0</v>
      </c>
      <c r="AK26" s="75">
        <f>IFERROR('生産者価格評価表（108部門）（山形県）'!AD25/'生産者価格評価表（108部門）（山形県）'!AD$121,0)</f>
        <v>3.4817209649340959E-3</v>
      </c>
      <c r="AL26" s="75">
        <f>IFERROR('生産者価格評価表（108部門）（山形県）'!AE25/'生産者価格評価表（108部門）（山形県）'!AE$121,0)</f>
        <v>3.8445344129554658E-2</v>
      </c>
      <c r="AM26" s="75">
        <f>IFERROR('生産者価格評価表（108部門）（山形県）'!AF25/'生産者価格評価表（108部門）（山形県）'!AF$121,0)</f>
        <v>5.8231035568146051E-2</v>
      </c>
      <c r="AN26" s="75">
        <f>IFERROR('生産者価格評価表（108部門）（山形県）'!AG25/'生産者価格評価表（108部門）（山形県）'!AG$121,0)</f>
        <v>1.9163566677939353E-3</v>
      </c>
      <c r="AO26" s="75">
        <f>IFERROR('生産者価格評価表（108部門）（山形県）'!AH25/'生産者価格評価表（108部門）（山形県）'!AH$121,0)</f>
        <v>1.8964583025466726E-3</v>
      </c>
      <c r="AP26" s="75">
        <f>IFERROR('生産者価格評価表（108部門）（山形県）'!AI25/'生産者価格評価表（108部門）（山形県）'!AI$121,0)</f>
        <v>9.1945568223611625E-5</v>
      </c>
      <c r="AQ26" s="75">
        <f>IFERROR('生産者価格評価表（108部門）（山形県）'!AJ25/'生産者価格評価表（108部門）（山形県）'!AJ$121,0)</f>
        <v>0</v>
      </c>
      <c r="AR26" s="75">
        <f>IFERROR('生産者価格評価表（108部門）（山形県）'!AK25/'生産者価格評価表（108部門）（山形県）'!AK$121,0)</f>
        <v>6.8347625751951871E-2</v>
      </c>
      <c r="AS26" s="75">
        <f>IFERROR('生産者価格評価表（108部門）（山形県）'!AL25/'生産者価格評価表（108部門）（山形県）'!AL$121,0)</f>
        <v>0</v>
      </c>
      <c r="AT26" s="75">
        <f>IFERROR('生産者価格評価表（108部門）（山形県）'!AM25/'生産者価格評価表（108部門）（山形県）'!AM$121,0)</f>
        <v>0</v>
      </c>
      <c r="AU26" s="75">
        <f>IFERROR('生産者価格評価表（108部門）（山形県）'!AN25/'生産者価格評価表（108部門）（山形県）'!AN$121,0)</f>
        <v>0</v>
      </c>
      <c r="AV26" s="75">
        <f>IFERROR('生産者価格評価表（108部門）（山形県）'!AO25/'生産者価格評価表（108部門）（山形県）'!AO$121,0)</f>
        <v>0</v>
      </c>
      <c r="AW26" s="75">
        <f>IFERROR('生産者価格評価表（108部門）（山形県）'!AP25/'生産者価格評価表（108部門）（山形県）'!AP$121,0)</f>
        <v>8.2416450323484562E-5</v>
      </c>
      <c r="AX26" s="75">
        <f>IFERROR('生産者価格評価表（108部門）（山形県）'!AQ25/'生産者価格評価表（108部門）（山形県）'!AQ$121,0)</f>
        <v>2.6292067307692306E-4</v>
      </c>
      <c r="AY26" s="75">
        <f>IFERROR('生産者価格評価表（108部門）（山形県）'!AR25/'生産者価格評価表（108部門）（山形県）'!AR$121,0)</f>
        <v>6.506745325987941E-5</v>
      </c>
      <c r="AZ26" s="75">
        <f>IFERROR('生産者価格評価表（108部門）（山形県）'!AS25/'生産者価格評価表（108部門）（山形県）'!AS$121,0)</f>
        <v>4.0241448692152917E-4</v>
      </c>
      <c r="BA26" s="75">
        <f>IFERROR('生産者価格評価表（108部門）（山形県）'!AT25/'生産者価格評価表（108部門）（山形県）'!AT$121,0)</f>
        <v>2.5861750471053313E-4</v>
      </c>
      <c r="BB26" s="75">
        <f>IFERROR('生産者価格評価表（108部門）（山形県）'!AU25/'生産者価格評価表（108部門）（山形県）'!AU$121,0)</f>
        <v>2.2441777613204741E-5</v>
      </c>
      <c r="BC26" s="75">
        <f>IFERROR('生産者価格評価表（108部門）（山形県）'!AV25/'生産者価格評価表（108部門）（山形県）'!AV$121,0)</f>
        <v>1.0153161521678079E-3</v>
      </c>
      <c r="BD26" s="75">
        <f>IFERROR('生産者価格評価表（108部門）（山形県）'!AW25/'生産者価格評価表（108部門）（山形県）'!AW$121,0)</f>
        <v>4.4477518950538234E-3</v>
      </c>
      <c r="BE26" s="75">
        <f>IFERROR('生産者価格評価表（108部門）（山形県）'!AX25/'生産者価格評価表（108部門）（山形県）'!AX$121,0)</f>
        <v>2.4040732130179497E-3</v>
      </c>
      <c r="BF26" s="75">
        <f>IFERROR('生産者価格評価表（108部門）（山形県）'!AY25/'生産者価格評価表（108部門）（山形県）'!AY$121,0)</f>
        <v>6.167192591145967E-4</v>
      </c>
      <c r="BG26" s="75">
        <f>IFERROR('生産者価格評価表（108部門）（山形県）'!AZ25/'生産者価格評価表（108部門）（山形県）'!AZ$121,0)</f>
        <v>4.0523690773067332E-3</v>
      </c>
      <c r="BH26" s="75">
        <f>IFERROR('生産者価格評価表（108部門）（山形県）'!BA25/'生産者価格評価表（108部門）（山形県）'!BA$121,0)</f>
        <v>7.4501769417023654E-4</v>
      </c>
      <c r="BI26" s="75">
        <f>IFERROR('生産者価格評価表（108部門）（山形県）'!BB25/'生産者価格評価表（108部門）（山形県）'!BB$121,0)</f>
        <v>1.0549636037556704E-4</v>
      </c>
      <c r="BJ26" s="75">
        <f>IFERROR('生産者価格評価表（108部門）（山形県）'!BC25/'生産者価格評価表（108部門）（山形県）'!BC$121,0)</f>
        <v>2.4265954865323951E-4</v>
      </c>
      <c r="BK26" s="75">
        <f>IFERROR('生産者価格評価表（108部門）（山形県）'!BD25/'生産者価格評価表（108部門）（山形県）'!BD$121,0)</f>
        <v>9.1180976001167124E-6</v>
      </c>
      <c r="BL26" s="75">
        <f>IFERROR('生産者価格評価表（108部門）（山形県）'!BE25/'生産者価格評価表（108部門）（山形県）'!BE$121,0)</f>
        <v>0</v>
      </c>
      <c r="BM26" s="75">
        <f>IFERROR('生産者価格評価表（108部門）（山形県）'!BF25/'生産者価格評価表（108部門）（山形県）'!BF$121,0)</f>
        <v>0</v>
      </c>
      <c r="BN26" s="75">
        <f>IFERROR('生産者価格評価表（108部門）（山形県）'!BG25/'生産者価格評価表（108部門）（山形県）'!BG$121,0)</f>
        <v>2.5998101008274177E-4</v>
      </c>
      <c r="BO26" s="75">
        <f>IFERROR('生産者価格評価表（108部門）（山形県）'!BH25/'生産者価格評価表（108部門）（山形県）'!BH$121,0)</f>
        <v>0</v>
      </c>
      <c r="BP26" s="75">
        <f>IFERROR('生産者価格評価表（108部門）（山形県）'!BI25/'生産者価格評価表（108部門）（山形県）'!BI$121,0)</f>
        <v>1.0654165778819518E-4</v>
      </c>
      <c r="BQ26" s="75">
        <f>IFERROR('生産者価格評価表（108部門）（山形県）'!BJ25/'生産者価格評価表（108部門）（山形県）'!BJ$121,0)</f>
        <v>1.0908442505165776E-3</v>
      </c>
      <c r="BR26" s="75">
        <f>IFERROR('生産者価格評価表（108部門）（山形県）'!BK25/'生産者価格評価表（108部門）（山形県）'!BK$121,0)</f>
        <v>0</v>
      </c>
      <c r="BS26" s="75">
        <f>IFERROR('生産者価格評価表（108部門）（山形県）'!BL25/'生産者価格評価表（108部門）（山形県）'!BL$121,0)</f>
        <v>7.1303341190681913E-5</v>
      </c>
      <c r="BT26" s="75">
        <f>IFERROR('生産者価格評価表（108部門）（山形県）'!BM25/'生産者価格評価表（108部門）（山形県）'!BM$121,0)</f>
        <v>1.9996952845280718E-4</v>
      </c>
      <c r="BU26" s="75">
        <f>IFERROR('生産者価格評価表（108部門）（山形県）'!BN25/'生産者価格評価表（108部門）（山形県）'!BN$121,0)</f>
        <v>0</v>
      </c>
      <c r="BV26" s="75">
        <f>IFERROR('生産者価格評価表（108部門）（山形県）'!BO25/'生産者価格評価表（108部門）（山形県）'!BO$121,0)</f>
        <v>0</v>
      </c>
      <c r="BW26" s="75">
        <f>IFERROR('生産者価格評価表（108部門）（山形県）'!BP25/'生産者価格評価表（108部門）（山形県）'!BP$121,0)</f>
        <v>0</v>
      </c>
      <c r="BX26" s="75">
        <f>IFERROR('生産者価格評価表（108部門）（山形県）'!BQ25/'生産者価格評価表（108部門）（山形県）'!BQ$121,0)</f>
        <v>0</v>
      </c>
      <c r="BY26" s="75">
        <f>IFERROR('生産者価格評価表（108部門）（山形県）'!BR25/'生産者価格評価表（108部門）（山形県）'!BR$121,0)</f>
        <v>4.3341640481092211E-5</v>
      </c>
      <c r="BZ26" s="75">
        <f>IFERROR('生産者価格評価表（108部門）（山形県）'!BS25/'生産者価格評価表（108部門）（山形県）'!BS$121,0)</f>
        <v>0</v>
      </c>
      <c r="CA26" s="75">
        <f>IFERROR('生産者価格評価表（108部門）（山形県）'!BT25/'生産者価格評価表（108部門）（山形県）'!BT$121,0)</f>
        <v>0</v>
      </c>
      <c r="CB26" s="75">
        <f>IFERROR('生産者価格評価表（108部門）（山形県）'!BU25/'生産者価格評価表（108部門）（山形県）'!BU$121,0)</f>
        <v>0</v>
      </c>
      <c r="CC26" s="75">
        <f>IFERROR('生産者価格評価表（108部門）（山形県）'!BV25/'生産者価格評価表（108部門）（山形県）'!BV$121,0)</f>
        <v>0</v>
      </c>
      <c r="CD26" s="75">
        <f>IFERROR('生産者価格評価表（108部門）（山形県）'!BW25/'生産者価格評価表（108部門）（山形県）'!BW$121,0)</f>
        <v>0</v>
      </c>
      <c r="CE26" s="75">
        <f>IFERROR('生産者価格評価表（108部門）（山形県）'!BX25/'生産者価格評価表（108部門）（山形県）'!BX$121,0)</f>
        <v>0</v>
      </c>
      <c r="CF26" s="75">
        <f>IFERROR('生産者価格評価表（108部門）（山形県）'!BY25/'生産者価格評価表（108部門）（山形県）'!BY$121,0)</f>
        <v>0</v>
      </c>
      <c r="CG26" s="75">
        <f>IFERROR('生産者価格評価表（108部門）（山形県）'!BZ25/'生産者価格評価表（108部門）（山形県）'!BZ$121,0)</f>
        <v>0</v>
      </c>
      <c r="CH26" s="75">
        <f>IFERROR('生産者価格評価表（108部門）（山形県）'!CA25/'生産者価格評価表（108部門）（山形県）'!CA$121,0)</f>
        <v>0</v>
      </c>
      <c r="CI26" s="75">
        <f>IFERROR('生産者価格評価表（108部門）（山形県）'!CB25/'生産者価格評価表（108部門）（山形県）'!CB$121,0)</f>
        <v>0</v>
      </c>
      <c r="CJ26" s="75">
        <f>IFERROR('生産者価格評価表（108部門）（山形県）'!CC25/'生産者価格評価表（108部門）（山形県）'!CC$121,0)</f>
        <v>0</v>
      </c>
      <c r="CK26" s="75">
        <f>IFERROR('生産者価格評価表（108部門）（山形県）'!CD25/'生産者価格評価表（108部門）（山形県）'!CD$121,0)</f>
        <v>0</v>
      </c>
      <c r="CL26" s="75">
        <f>IFERROR('生産者価格評価表（108部門）（山形県）'!CE25/'生産者価格評価表（108部門）（山形県）'!CE$121,0)</f>
        <v>0</v>
      </c>
      <c r="CM26" s="75">
        <f>IFERROR('生産者価格評価表（108部門）（山形県）'!CF25/'生産者価格評価表（108部門）（山形県）'!CF$121,0)</f>
        <v>5.6532308214144388E-4</v>
      </c>
      <c r="CN26" s="75">
        <f>IFERROR('生産者価格評価表（108部門）（山形県）'!CG25/'生産者価格評価表（108部門）（山形県）'!CG$121,0)</f>
        <v>0</v>
      </c>
      <c r="CO26" s="75">
        <f>IFERROR('生産者価格評価表（108部門）（山形県）'!CH25/'生産者価格評価表（108部門）（山形県）'!CH$121,0)</f>
        <v>0</v>
      </c>
      <c r="CP26" s="75">
        <f>IFERROR('生産者価格評価表（108部門）（山形県）'!CI25/'生産者価格評価表（108部門）（山形県）'!CI$121,0)</f>
        <v>0</v>
      </c>
      <c r="CQ26" s="75">
        <f>IFERROR('生産者価格評価表（108部門）（山形県）'!CJ25/'生産者価格評価表（108部門）（山形県）'!CJ$121,0)</f>
        <v>0</v>
      </c>
      <c r="CR26" s="75">
        <f>IFERROR('生産者価格評価表（108部門）（山形県）'!CK25/'生産者価格評価表（108部門）（山形県）'!CK$121,0)</f>
        <v>0</v>
      </c>
      <c r="CS26" s="75">
        <f>IFERROR('生産者価格評価表（108部門）（山形県）'!CL25/'生産者価格評価表（108部門）（山形県）'!CL$121,0)</f>
        <v>0</v>
      </c>
      <c r="CT26" s="75">
        <f>IFERROR('生産者価格評価表（108部門）（山形県）'!CM25/'生産者価格評価表（108部門）（山形県）'!CM$121,0)</f>
        <v>4.6145362506431509E-6</v>
      </c>
      <c r="CU26" s="75">
        <f>IFERROR('生産者価格評価表（108部門）（山形県）'!CN25/'生産者価格評価表（108部門）（山形県）'!CN$121,0)</f>
        <v>7.8620259627592995E-4</v>
      </c>
      <c r="CV26" s="75">
        <f>IFERROR('生産者価格評価表（108部門）（山形県）'!CO25/'生産者価格評価表（108部門）（山形県）'!CO$121,0)</f>
        <v>1.3576086693010739E-3</v>
      </c>
      <c r="CW26" s="75">
        <f>IFERROR('生産者価格評価表（108部門）（山形県）'!CP25/'生産者価格評価表（108部門）（山形県）'!CP$121,0)</f>
        <v>4.5420098268013711E-4</v>
      </c>
      <c r="CX26" s="75">
        <f>IFERROR('生産者価格評価表（108部門）（山形県）'!CQ25/'生産者価格評価表（108部門）（山形県）'!CQ$121,0)</f>
        <v>1.3870952312622566E-3</v>
      </c>
      <c r="CY26" s="75">
        <f>IFERROR('生産者価格評価表（108部門）（山形県）'!CR25/'生産者価格評価表（108部門）（山形県）'!CR$121,0)</f>
        <v>8.9994420345938544E-6</v>
      </c>
      <c r="CZ26" s="75">
        <f>IFERROR('生産者価格評価表（108部門）（山形県）'!CS25/'生産者価格評価表（108部門）（山形県）'!CS$121,0)</f>
        <v>4.7498416719442683E-5</v>
      </c>
      <c r="DA26" s="75">
        <f>IFERROR('生産者価格評価表（108部門）（山形県）'!CT25/'生産者価格評価表（108部門）（山形県）'!CT$121,0)</f>
        <v>0</v>
      </c>
      <c r="DB26" s="75">
        <f>IFERROR('生産者価格評価表（108部門）（山形県）'!CU25/'生産者価格評価表（108部門）（山形県）'!CU$121,0)</f>
        <v>0</v>
      </c>
      <c r="DC26" s="75">
        <f>IFERROR('生産者価格評価表（108部門）（山形県）'!CV25/'生産者価格評価表（108部門）（山形県）'!CV$121,0)</f>
        <v>0</v>
      </c>
      <c r="DD26" s="75">
        <f>IFERROR('生産者価格評価表（108部門）（山形県）'!CW25/'生産者価格評価表（108部門）（山形県）'!CW$121,0)</f>
        <v>3.6835496023440771E-4</v>
      </c>
      <c r="DE26" s="75">
        <f>IFERROR('生産者価格評価表（108部門）（山形県）'!CX25/'生産者価格評価表（108部門）（山形県）'!CX$121,0)</f>
        <v>1.0129762254479887E-5</v>
      </c>
      <c r="DF26" s="75">
        <f>IFERROR('生産者価格評価表（108部門）（山形県）'!CY25/'生産者価格評価表（108部門）（山形県）'!CY$121,0)</f>
        <v>0</v>
      </c>
      <c r="DG26" s="75">
        <f>IFERROR('生産者価格評価表（108部門）（山形県）'!CZ25/'生産者価格評価表（108部門）（山形県）'!CZ$121,0)</f>
        <v>0</v>
      </c>
      <c r="DH26" s="75">
        <f>IFERROR('生産者価格評価表（108部門）（山形県）'!DA25/'生産者価格評価表（108部門）（山形県）'!DA$121,0)</f>
        <v>4.2414355628058728E-4</v>
      </c>
      <c r="DI26" s="75">
        <f>IFERROR('生産者価格評価表（108部門）（山形県）'!DB25/'生産者価格評価表（108部門）（山形県）'!DB$121,0)</f>
        <v>0</v>
      </c>
      <c r="DJ26" s="75">
        <f>IFERROR('生産者価格評価表（108部門）（山形県）'!DC25/'生産者価格評価表（108部門）（山形県）'!DC$121,0)</f>
        <v>9.2699884125144844E-4</v>
      </c>
      <c r="DK26" s="75">
        <f>IFERROR('生産者価格評価表（108部門）（山形県）'!DD25/'生産者価格評価表（108部門）（山形県）'!DD$121,0)</f>
        <v>0</v>
      </c>
      <c r="DL26" s="75">
        <f>IFERROR('生産者価格評価表（108部門）（山形県）'!DE25/'生産者価格評価表（108部門）（山形県）'!DE$121,0)</f>
        <v>0</v>
      </c>
      <c r="DM26" s="72">
        <f>IFERROR('生産者価格評価表（108部門）（山形県）'!DF25/'生産者価格評価表（108部門）（山形県）'!DF$121,0)</f>
        <v>1.4031887464262537E-4</v>
      </c>
      <c r="DN26" s="573">
        <v>1.2032269909994722E-7</v>
      </c>
      <c r="DO26" s="573">
        <v>3.8304254023694918E-8</v>
      </c>
      <c r="DP26" s="573">
        <v>8.8056233370863624E-8</v>
      </c>
      <c r="DQ26" s="573">
        <v>5.3246770560764683E-8</v>
      </c>
      <c r="DR26" s="573">
        <v>5.6818800971090554E-8</v>
      </c>
      <c r="DS26" s="573">
        <v>1.5507784063426849E-8</v>
      </c>
      <c r="DT26" s="573">
        <v>6.705813595453337E-7</v>
      </c>
      <c r="DU26" s="573">
        <v>1.1239835015521714E-6</v>
      </c>
      <c r="DV26" s="573">
        <v>3.5303678928372185E-6</v>
      </c>
      <c r="DW26" s="573">
        <v>4.5997644144785266E-8</v>
      </c>
      <c r="DX26" s="573">
        <v>0</v>
      </c>
      <c r="DY26" s="573">
        <v>3.8968150917801075E-6</v>
      </c>
      <c r="DZ26" s="573">
        <v>9.4795121295641668E-8</v>
      </c>
      <c r="EA26" s="573">
        <v>7.4559865719211004E-7</v>
      </c>
      <c r="EB26" s="573">
        <v>9.3385764625400057E-7</v>
      </c>
      <c r="EC26" s="573">
        <v>4.5926836489000277E-7</v>
      </c>
      <c r="ED26" s="573">
        <v>4.2337517659128528E-6</v>
      </c>
      <c r="EE26" s="573">
        <v>3.1792811151969041E-7</v>
      </c>
      <c r="EF26" s="573">
        <v>0</v>
      </c>
      <c r="EG26" s="573">
        <v>2.2107806272239265E-6</v>
      </c>
      <c r="EH26" s="573">
        <v>0</v>
      </c>
      <c r="EI26" s="573">
        <v>1.0001152969229372</v>
      </c>
      <c r="EJ26" s="573">
        <v>2.0646425844998863E-4</v>
      </c>
      <c r="EK26" s="573">
        <v>0</v>
      </c>
      <c r="EL26" s="573">
        <v>3.2294566965149924E-5</v>
      </c>
      <c r="EM26" s="573">
        <v>4.0731047582451231E-5</v>
      </c>
      <c r="EN26" s="573">
        <v>5.4733645574392465E-11</v>
      </c>
      <c r="EO26" s="573">
        <v>1.6297657209412092E-6</v>
      </c>
      <c r="EP26" s="573">
        <v>1.7938953353415814E-5</v>
      </c>
      <c r="EQ26" s="573">
        <v>2.6543735493917306E-5</v>
      </c>
      <c r="ER26" s="573">
        <v>1.0297193986173781E-6</v>
      </c>
      <c r="ES26" s="573">
        <v>9.9614302138705634E-7</v>
      </c>
      <c r="ET26" s="573">
        <v>8.3730529306356394E-8</v>
      </c>
      <c r="EU26" s="573">
        <v>9.9412760938349671E-8</v>
      </c>
      <c r="EV26" s="573">
        <v>3.1093935589498088E-5</v>
      </c>
      <c r="EW26" s="573">
        <v>2.5843141387209952E-8</v>
      </c>
      <c r="EX26" s="573">
        <v>0</v>
      </c>
      <c r="EY26" s="573">
        <v>2.4362377479747806E-8</v>
      </c>
      <c r="EZ26" s="573">
        <v>5.1389573286823663E-9</v>
      </c>
      <c r="FA26" s="573">
        <v>7.3828666240610838E-8</v>
      </c>
      <c r="FB26" s="573">
        <v>1.2926518437035996E-7</v>
      </c>
      <c r="FC26" s="573">
        <v>4.8687332019832566E-8</v>
      </c>
      <c r="FD26" s="573">
        <v>2.0116938242004748E-7</v>
      </c>
      <c r="FE26" s="573">
        <v>1.3353665153500704E-7</v>
      </c>
      <c r="FF26" s="573">
        <v>3.3049576675939834E-8</v>
      </c>
      <c r="FG26" s="573">
        <v>6.1289632641063766E-7</v>
      </c>
      <c r="FH26" s="573">
        <v>2.1017949071845221E-6</v>
      </c>
      <c r="FI26" s="573">
        <v>1.1923589929956236E-6</v>
      </c>
      <c r="FJ26" s="573">
        <v>3.4676206246185539E-7</v>
      </c>
      <c r="FK26" s="573">
        <v>1.9521881321827896E-6</v>
      </c>
      <c r="FL26" s="573">
        <v>4.15367912628189E-7</v>
      </c>
      <c r="FM26" s="573">
        <v>2.8972844709025191E-7</v>
      </c>
      <c r="FN26" s="573">
        <v>1.9622257419173023E-7</v>
      </c>
      <c r="FO26" s="573">
        <v>1.3411430629126044E-7</v>
      </c>
      <c r="FP26" s="573">
        <v>0</v>
      </c>
      <c r="FQ26" s="573">
        <v>2.0555451042762732E-8</v>
      </c>
      <c r="FR26" s="573">
        <v>2.08309431501742E-7</v>
      </c>
      <c r="FS26" s="573">
        <v>2.952454356829627E-8</v>
      </c>
      <c r="FT26" s="573">
        <v>6.6023109712417912E-8</v>
      </c>
      <c r="FU26" s="573">
        <v>7.3040950415169692E-7</v>
      </c>
      <c r="FV26" s="573">
        <v>1.4390308329282224E-8</v>
      </c>
      <c r="FW26" s="573">
        <v>8.3527629059618357E-8</v>
      </c>
      <c r="FX26" s="573">
        <v>1.4654137191690762E-7</v>
      </c>
      <c r="FY26" s="573">
        <v>5.8473386204702208E-8</v>
      </c>
      <c r="FZ26" s="573">
        <v>3.8700608993764754E-8</v>
      </c>
      <c r="GA26" s="573">
        <v>2.2482928117059064E-8</v>
      </c>
      <c r="GB26" s="573">
        <v>1.7818719598062557E-8</v>
      </c>
      <c r="GC26" s="573">
        <v>1.1773037324305254E-7</v>
      </c>
      <c r="GD26" s="573">
        <v>2.6155276705309112E-8</v>
      </c>
      <c r="GE26" s="573">
        <v>2.6881869745091192E-8</v>
      </c>
      <c r="GF26" s="573">
        <v>1.6565271835269738E-8</v>
      </c>
      <c r="GG26" s="573">
        <v>6.2299281582884172E-9</v>
      </c>
      <c r="GH26" s="573">
        <v>9.6035228647859151E-9</v>
      </c>
      <c r="GI26" s="573">
        <v>4.0688476425676599E-9</v>
      </c>
      <c r="GJ26" s="573">
        <v>1.4080389720008506E-8</v>
      </c>
      <c r="GK26" s="573">
        <v>9.5163238625454088E-9</v>
      </c>
      <c r="GL26" s="573">
        <v>6.4309605967608029E-8</v>
      </c>
      <c r="GM26" s="573">
        <v>1.6038755975764624E-8</v>
      </c>
      <c r="GN26" s="573">
        <v>3.8431794138483438E-8</v>
      </c>
      <c r="GO26" s="573">
        <v>1.2354821343502796E-8</v>
      </c>
      <c r="GP26" s="573">
        <v>2.7577605722713465E-8</v>
      </c>
      <c r="GQ26" s="573">
        <v>2.9781617059477842E-7</v>
      </c>
      <c r="GR26" s="573">
        <v>6.1792076295515662E-9</v>
      </c>
      <c r="GS26" s="573">
        <v>1.3187725590617167E-8</v>
      </c>
      <c r="GT26" s="573">
        <v>1.3548447003593961E-8</v>
      </c>
      <c r="GU26" s="573">
        <v>2.7613821422782898E-8</v>
      </c>
      <c r="GV26" s="573">
        <v>1.1669822555319805E-8</v>
      </c>
      <c r="GW26" s="573">
        <v>3.3973221187765198E-8</v>
      </c>
      <c r="GX26" s="573">
        <v>1.3507396564746956E-8</v>
      </c>
      <c r="GY26" s="573">
        <v>3.690451691917971E-7</v>
      </c>
      <c r="GZ26" s="573">
        <v>6.3986659794962618E-7</v>
      </c>
      <c r="HA26" s="573">
        <v>4.1203035758624621E-7</v>
      </c>
      <c r="HB26" s="573">
        <v>7.1628315149315857E-7</v>
      </c>
      <c r="HC26" s="573">
        <v>3.7038343656833801E-8</v>
      </c>
      <c r="HD26" s="573">
        <v>5.2056947099836551E-8</v>
      </c>
      <c r="HE26" s="573">
        <v>2.5033500718370628E-8</v>
      </c>
      <c r="HF26" s="573">
        <v>2.1121962448938371E-8</v>
      </c>
      <c r="HG26" s="573">
        <v>2.2779728273908064E-8</v>
      </c>
      <c r="HH26" s="573">
        <v>2.0867790681979966E-7</v>
      </c>
      <c r="HI26" s="573">
        <v>1.662881256072241E-8</v>
      </c>
      <c r="HJ26" s="573">
        <v>5.5717153328636734E-8</v>
      </c>
      <c r="HK26" s="573">
        <v>7.5326757275852984E-8</v>
      </c>
      <c r="HL26" s="573">
        <v>2.3396663076268938E-7</v>
      </c>
      <c r="HM26" s="573">
        <v>2.5800870230320397E-8</v>
      </c>
      <c r="HN26" s="573">
        <v>5.0009549335786998E-7</v>
      </c>
      <c r="HO26" s="573">
        <v>2.4739490084277771E-8</v>
      </c>
      <c r="HP26" s="573">
        <v>5.2985733342299684E-7</v>
      </c>
      <c r="HQ26" s="573">
        <v>7.9816674331121102E-8</v>
      </c>
      <c r="HR26" s="576">
        <v>48</v>
      </c>
      <c r="HS26" s="582">
        <f>'生産者価格評価表（108部門）（山形県）'!DV25*100</f>
        <v>522100</v>
      </c>
      <c r="HT26" s="71">
        <f t="shared" si="2"/>
        <v>9.1936410649300895E-5</v>
      </c>
      <c r="HU26" s="74"/>
      <c r="HV26" s="150">
        <v>8.887663418397701E-2</v>
      </c>
      <c r="HX26" s="153">
        <f>運賃!C27</f>
        <v>3.5090380038475595E-2</v>
      </c>
      <c r="HY26" s="621">
        <f>運賃!D27</f>
        <v>3.8263022304562213E-4</v>
      </c>
      <c r="HZ26" s="621">
        <f>運賃!E27</f>
        <v>2.4031576259375326E-2</v>
      </c>
      <c r="IA26" s="621">
        <f>運賃!F27</f>
        <v>3.5443713431765229E-3</v>
      </c>
      <c r="IB26" s="621">
        <f>運賃!G27</f>
        <v>4.044325149570536E-4</v>
      </c>
      <c r="IC26" s="621">
        <f>運賃!H27</f>
        <v>1.2808846497965983E-5</v>
      </c>
      <c r="ID26" s="621">
        <f>運賃!I27</f>
        <v>2.0319736061454119E-3</v>
      </c>
      <c r="IE26" s="622">
        <f>運賃!J27</f>
        <v>4.6825872452776916E-3</v>
      </c>
    </row>
    <row r="27" spans="1:239">
      <c r="A27" s="6" t="s">
        <v>228</v>
      </c>
      <c r="B27" s="1" t="s">
        <v>19</v>
      </c>
      <c r="C27" s="403">
        <f>IFERROR(1-('生産者価格評価表（108部門）（山形県）'!DT26/'生産者価格評価表（108部門）（山形県）'!DP26*-1),0)</f>
        <v>0</v>
      </c>
      <c r="D27" s="403">
        <v>0.45454545454545453</v>
      </c>
      <c r="E27" s="72">
        <v>0.54545454545454541</v>
      </c>
      <c r="F27" s="72">
        <v>9.0909090909090912E-2</v>
      </c>
      <c r="G27" s="242">
        <f>'生産者価格評価表（108部門）（山形県）'!DI26</f>
        <v>0</v>
      </c>
      <c r="H27" s="242">
        <f t="shared" si="0"/>
        <v>0</v>
      </c>
      <c r="I27" s="243">
        <f t="shared" si="1"/>
        <v>0</v>
      </c>
      <c r="J27" s="75">
        <f>IFERROR('生産者価格評価表（108部門）（山形県）'!C26/'生産者価格評価表（108部門）（山形県）'!C$121,0)</f>
        <v>0</v>
      </c>
      <c r="K27" s="75">
        <f>IFERROR('生産者価格評価表（108部門）（山形県）'!D26/'生産者価格評価表（108部門）（山形県）'!D$121,0)</f>
        <v>0</v>
      </c>
      <c r="L27" s="75">
        <f>IFERROR('生産者価格評価表（108部門）（山形県）'!E26/'生産者価格評価表（108部門）（山形県）'!E$121,0)</f>
        <v>0</v>
      </c>
      <c r="M27" s="75">
        <f>IFERROR('生産者価格評価表（108部門）（山形県）'!F26/'生産者価格評価表（108部門）（山形県）'!F$121,0)</f>
        <v>0</v>
      </c>
      <c r="N27" s="75">
        <f>IFERROR('生産者価格評価表（108部門）（山形県）'!G26/'生産者価格評価表（108部門）（山形県）'!G$121,0)</f>
        <v>0</v>
      </c>
      <c r="O27" s="75">
        <f>IFERROR('生産者価格評価表（108部門）（山形県）'!H26/'生産者価格評価表（108部門）（山形県）'!H$121,0)</f>
        <v>0</v>
      </c>
      <c r="P27" s="75">
        <f>IFERROR('生産者価格評価表（108部門）（山形県）'!I26/'生産者価格評価表（108部門）（山形県）'!I$121,0)</f>
        <v>0</v>
      </c>
      <c r="Q27" s="75">
        <f>IFERROR('生産者価格評価表（108部門）（山形県）'!J26/'生産者価格評価表（108部門）（山形県）'!J$121,0)</f>
        <v>1.1468429472099369E-4</v>
      </c>
      <c r="R27" s="75">
        <f>IFERROR('生産者価格評価表（108部門）（山形県）'!K26/'生産者価格評価表（108部門）（山形県）'!K$121,0)</f>
        <v>0</v>
      </c>
      <c r="S27" s="75">
        <f>IFERROR('生産者価格評価表（108部門）（山形県）'!L26/'生産者価格評価表（108部門）（山形県）'!L$121,0)</f>
        <v>0</v>
      </c>
      <c r="T27" s="75">
        <f>IFERROR('生産者価格評価表（108部門）（山形県）'!M26/'生産者価格評価表（108部門）（山形県）'!M$121,0)</f>
        <v>0</v>
      </c>
      <c r="U27" s="75">
        <f>IFERROR('生産者価格評価表（108部門）（山形県）'!N26/'生産者価格評価表（108部門）（山形県）'!N$121,0)</f>
        <v>1.0605542251111872E-2</v>
      </c>
      <c r="V27" s="75">
        <f>IFERROR('生産者価格評価表（108部門）（山形県）'!O26/'生産者価格評価表（108部門）（山形県）'!O$121,0)</f>
        <v>0</v>
      </c>
      <c r="W27" s="75">
        <f>IFERROR('生産者価格評価表（108部門）（山形県）'!P26/'生産者価格評価表（108部門）（山形県）'!P$121,0)</f>
        <v>1.3907561077372399E-3</v>
      </c>
      <c r="X27" s="75">
        <f>IFERROR('生産者価格評価表（108部門）（山形県）'!Q26/'生産者価格評価表（108部門）（山形県）'!Q$121,0)</f>
        <v>2.6193095500026193E-4</v>
      </c>
      <c r="Y27" s="75">
        <f>IFERROR('生産者価格評価表（108部門）（山形県）'!R26/'生産者価格評価表（108部門）（山形県）'!R$121,0)</f>
        <v>1.3204806549584047E-4</v>
      </c>
      <c r="Z27" s="75">
        <f>IFERROR('生産者価格評価表（108部門）（山形県）'!S26/'生産者価格評価表（108部門）（山形県）'!S$121,0)</f>
        <v>9.679500967950097E-4</v>
      </c>
      <c r="AA27" s="75">
        <f>IFERROR('生産者価格評価表（108部門）（山形県）'!T26/'生産者価格評価表（108部門）（山形県）'!T$121,0)</f>
        <v>3.6064916850330598E-4</v>
      </c>
      <c r="AB27" s="75">
        <f>IFERROR('生産者価格評価表（108部門）（山形県）'!U26/'生産者価格評価表（108部門）（山形県）'!U$121,0)</f>
        <v>0</v>
      </c>
      <c r="AC27" s="75">
        <f>IFERROR('生産者価格評価表（108部門）（山形県）'!V26/'生産者価格評価表（108部門）（山形県）'!V$121,0)</f>
        <v>0</v>
      </c>
      <c r="AD27" s="75">
        <f>IFERROR('生産者価格評価表（108部門）（山形県）'!W26/'生産者価格評価表（108部門）（山形県）'!W$121,0)</f>
        <v>0</v>
      </c>
      <c r="AE27" s="75">
        <f>IFERROR('生産者価格評価表（108部門）（山形県）'!X26/'生産者価格評価表（108部門）（山形県）'!X$121,0)</f>
        <v>0</v>
      </c>
      <c r="AF27" s="75">
        <f>IFERROR('生産者価格評価表（108部門）（山形県）'!Y26/'生産者価格評価表（108部門）（山形県）'!Y$121,0)</f>
        <v>0</v>
      </c>
      <c r="AG27" s="75">
        <f>IFERROR('生産者価格評価表（108部門）（山形県）'!Z26/'生産者価格評価表（108部門）（山形県）'!Z$121,0)</f>
        <v>0</v>
      </c>
      <c r="AH27" s="75">
        <f>IFERROR('生産者価格評価表（108部門）（山形県）'!AA26/'生産者価格評価表（108部門）（山形県）'!AA$121,0)</f>
        <v>0</v>
      </c>
      <c r="AI27" s="75">
        <f>IFERROR('生産者価格評価表（108部門）（山形県）'!AB26/'生産者価格評価表（108部門）（山形県）'!AB$121,0)</f>
        <v>3.802588996763754E-3</v>
      </c>
      <c r="AJ27" s="75">
        <f>IFERROR('生産者価格評価表（108部門）（山形県）'!AC26/'生産者価格評価表（108部門）（山形県）'!AC$121,0)</f>
        <v>0</v>
      </c>
      <c r="AK27" s="75">
        <f>IFERROR('生産者価格評価表（108部門）（山形県）'!AD26/'生産者価格評価表（108部門）（山形県）'!AD$121,0)</f>
        <v>0</v>
      </c>
      <c r="AL27" s="75">
        <f>IFERROR('生産者価格評価表（108部門）（山形県）'!AE26/'生産者価格評価表（108部門）（山形県）'!AE$121,0)</f>
        <v>0.12505263157894736</v>
      </c>
      <c r="AM27" s="75">
        <f>IFERROR('生産者価格評価表（108部門）（山形県）'!AF26/'生産者価格評価表（108部門）（山形県）'!AF$121,0)</f>
        <v>6.2952470884482215E-4</v>
      </c>
      <c r="AN27" s="75">
        <f>IFERROR('生産者価格評価表（108部門）（山形県）'!AG26/'生産者価格評価表（108部門）（山形県）'!AG$121,0)</f>
        <v>1.8036298049825274E-3</v>
      </c>
      <c r="AO27" s="75">
        <f>IFERROR('生産者価格評価表（108部門）（山形県）'!AH26/'生産者価格評価表（108部門）（山形県）'!AH$121,0)</f>
        <v>0</v>
      </c>
      <c r="AP27" s="75">
        <f>IFERROR('生産者価格評価表（108部門）（山形県）'!AI26/'生産者価格評価表（108部門）（山形県）'!AI$121,0)</f>
        <v>0</v>
      </c>
      <c r="AQ27" s="75">
        <f>IFERROR('生産者価格評価表（108部門）（山形県）'!AJ26/'生産者価格評価表（108部門）（山形県）'!AJ$121,0)</f>
        <v>0</v>
      </c>
      <c r="AR27" s="75">
        <f>IFERROR('生産者価格評価表（108部門）（山形県）'!AK26/'生産者価格評価表（108部門）（山形県）'!AK$121,0)</f>
        <v>1.0665984043687871E-3</v>
      </c>
      <c r="AS27" s="75">
        <f>IFERROR('生産者価格評価表（108部門）（山形県）'!AL26/'生産者価格評価表（108部門）（山形県）'!AL$121,0)</f>
        <v>0</v>
      </c>
      <c r="AT27" s="75">
        <f>IFERROR('生産者価格評価表（108部門）（山形県）'!AM26/'生産者価格評価表（108部門）（山形県）'!AM$121,0)</f>
        <v>0</v>
      </c>
      <c r="AU27" s="75">
        <f>IFERROR('生産者価格評価表（108部門）（山形県）'!AN26/'生産者価格評価表（108部門）（山形県）'!AN$121,0)</f>
        <v>0</v>
      </c>
      <c r="AV27" s="75">
        <f>IFERROR('生産者価格評価表（108部門）（山形県）'!AO26/'生産者価格評価表（108部門）（山形県）'!AO$121,0)</f>
        <v>0</v>
      </c>
      <c r="AW27" s="75">
        <f>IFERROR('生産者価格評価表（108部門）（山形県）'!AP26/'生産者価格評価表（108部門）（山形県）'!AP$121,0)</f>
        <v>0</v>
      </c>
      <c r="AX27" s="75">
        <f>IFERROR('生産者価格評価表（108部門）（山形県）'!AQ26/'生産者価格評価表（108部門）（山形県）'!AQ$121,0)</f>
        <v>2.2536057692307694E-4</v>
      </c>
      <c r="AY27" s="75">
        <f>IFERROR('生産者価格評価表（108部門）（山形県）'!AR26/'生産者価格評価表（108部門）（山形県）'!AR$121,0)</f>
        <v>2.1689151086626471E-5</v>
      </c>
      <c r="AZ27" s="75">
        <f>IFERROR('生産者価格評価表（108部門）（山形県）'!AS26/'生産者価格評価表（108部門）（山形県）'!AS$121,0)</f>
        <v>2.5150905432595573E-5</v>
      </c>
      <c r="BA27" s="75">
        <f>IFERROR('生産者価格評価表（108部門）（山形県）'!AT26/'生産者価格評価表（108部門）（山形県）'!AT$121,0)</f>
        <v>0</v>
      </c>
      <c r="BB27" s="75">
        <f>IFERROR('生産者価格評価表（108部門）（山形県）'!AU26/'生産者価格評価表（108部門）（山形県）'!AU$121,0)</f>
        <v>2.8052222016505927E-5</v>
      </c>
      <c r="BC27" s="75">
        <f>IFERROR('生産者価格評価表（108部門）（山形県）'!AV26/'生産者価格評価表（108部門）（山形県）'!AV$121,0)</f>
        <v>5.5950400725843039E-3</v>
      </c>
      <c r="BD27" s="75">
        <f>IFERROR('生産者価格評価表（108部門）（山形県）'!AW26/'生産者価格評価表（108部門）（山形県）'!AW$121,0)</f>
        <v>1.246062787719359E-3</v>
      </c>
      <c r="BE27" s="75">
        <f>IFERROR('生産者価格評価表（108部門）（山形県）'!AX26/'生産者価格評価表（108部門）（山形県）'!AX$121,0)</f>
        <v>3.433955020369112E-3</v>
      </c>
      <c r="BF27" s="75">
        <f>IFERROR('生産者価格評価表（108部門）（山形県）'!AY26/'生産者価格評価表（108部門）（山形県）'!AY$121,0)</f>
        <v>2.6724501228299192E-3</v>
      </c>
      <c r="BG27" s="75">
        <f>IFERROR('生産者価格評価表（108部門）（山形県）'!AZ26/'生産者価格評価表（108部門）（山形県）'!AZ$121,0)</f>
        <v>4.0523690773067332E-3</v>
      </c>
      <c r="BH27" s="75">
        <f>IFERROR('生産者価格評価表（108部門）（山形県）'!BA26/'生産者価格評価表（108部門）（山形県）'!BA$121,0)</f>
        <v>0</v>
      </c>
      <c r="BI27" s="75">
        <f>IFERROR('生産者価格評価表（108部門）（山形県）'!BB26/'生産者価格評価表（108部門）（山形県）'!BB$121,0)</f>
        <v>1.1077117839434539E-3</v>
      </c>
      <c r="BJ27" s="75">
        <f>IFERROR('生産者価格評価表（108部門）（山形県）'!BC26/'生産者価格評価表（108部門）（山形県）'!BC$121,0)</f>
        <v>8.4930842028633829E-4</v>
      </c>
      <c r="BK27" s="75">
        <f>IFERROR('生産者価格評価表（108部門）（山形県）'!BD26/'生産者価格評価表（108部門）（山形県）'!BD$121,0)</f>
        <v>1.5591946896199578E-3</v>
      </c>
      <c r="BL27" s="75">
        <f>IFERROR('生産者価格評価表（108部門）（山形県）'!BE26/'生産者価格評価表（108部門）（山形県）'!BE$121,0)</f>
        <v>0</v>
      </c>
      <c r="BM27" s="75">
        <f>IFERROR('生産者価格評価表（108部門）（山形県）'!BF26/'生産者価格評価表（108部門）（山形県）'!BF$121,0)</f>
        <v>0</v>
      </c>
      <c r="BN27" s="75">
        <f>IFERROR('生産者価格評価表（108部門）（山形県）'!BG26/'生産者価格評価表（108部門）（山形県）'!BG$121,0)</f>
        <v>2.0798480806619342E-3</v>
      </c>
      <c r="BO27" s="75">
        <f>IFERROR('生産者価格評価表（108部門）（山形県）'!BH26/'生産者価格評価表（108部門）（山形県）'!BH$121,0)</f>
        <v>0</v>
      </c>
      <c r="BP27" s="75">
        <f>IFERROR('生産者価格評価表（108部門）（山形県）'!BI26/'生産者価格評価表（108部門）（山形県）'!BI$121,0)</f>
        <v>0</v>
      </c>
      <c r="BQ27" s="75">
        <f>IFERROR('生産者価格評価表（108部門）（山形県）'!BJ26/'生産者価格評価表（108部門）（山形県）'!BJ$121,0)</f>
        <v>4.5207103074292789E-3</v>
      </c>
      <c r="BR27" s="75">
        <f>IFERROR('生産者価格評価表（108部門）（山形県）'!BK26/'生産者価格評価表（108部門）（山形県）'!BK$121,0)</f>
        <v>0</v>
      </c>
      <c r="BS27" s="75">
        <f>IFERROR('生産者価格評価表（108部門）（山形県）'!BL26/'生産者価格評価表（108部門）（山形県）'!BL$121,0)</f>
        <v>0</v>
      </c>
      <c r="BT27" s="75">
        <f>IFERROR('生産者価格評価表（108部門）（山形県）'!BM26/'生産者価格評価表（108部門）（山形県）'!BM$121,0)</f>
        <v>0</v>
      </c>
      <c r="BU27" s="75">
        <f>IFERROR('生産者価格評価表（108部門）（山形県）'!BN26/'生産者価格評価表（108部門）（山形県）'!BN$121,0)</f>
        <v>0</v>
      </c>
      <c r="BV27" s="75">
        <f>IFERROR('生産者価格評価表（108部門）（山形県）'!BO26/'生産者価格評価表（108部門）（山形県）'!BO$121,0)</f>
        <v>0</v>
      </c>
      <c r="BW27" s="75">
        <f>IFERROR('生産者価格評価表（108部門）（山形県）'!BP26/'生産者価格評価表（108部門）（山形県）'!BP$121,0)</f>
        <v>0</v>
      </c>
      <c r="BX27" s="75">
        <f>IFERROR('生産者価格評価表（108部門）（山形県）'!BQ26/'生産者価格評価表（108部門）（山形県）'!BQ$121,0)</f>
        <v>0</v>
      </c>
      <c r="BY27" s="75">
        <f>IFERROR('生産者価格評価表（108部門）（山形県）'!BR26/'生産者価格評価表（108部門）（山形県）'!BR$121,0)</f>
        <v>0</v>
      </c>
      <c r="BZ27" s="75">
        <f>IFERROR('生産者価格評価表（108部門）（山形県）'!BS26/'生産者価格評価表（108部門）（山形県）'!BS$121,0)</f>
        <v>0</v>
      </c>
      <c r="CA27" s="75">
        <f>IFERROR('生産者価格評価表（108部門）（山形県）'!BT26/'生産者価格評価表（108部門）（山形県）'!BT$121,0)</f>
        <v>0</v>
      </c>
      <c r="CB27" s="75">
        <f>IFERROR('生産者価格評価表（108部門）（山形県）'!BU26/'生産者価格評価表（108部門）（山形県）'!BU$121,0)</f>
        <v>0</v>
      </c>
      <c r="CC27" s="75">
        <f>IFERROR('生産者価格評価表（108部門）（山形県）'!BV26/'生産者価格評価表（108部門）（山形県）'!BV$121,0)</f>
        <v>0</v>
      </c>
      <c r="CD27" s="75">
        <f>IFERROR('生産者価格評価表（108部門）（山形県）'!BW26/'生産者価格評価表（108部門）（山形県）'!BW$121,0)</f>
        <v>0</v>
      </c>
      <c r="CE27" s="75">
        <f>IFERROR('生産者価格評価表（108部門）（山形県）'!BX26/'生産者価格評価表（108部門）（山形県）'!BX$121,0)</f>
        <v>0</v>
      </c>
      <c r="CF27" s="75">
        <f>IFERROR('生産者価格評価表（108部門）（山形県）'!BY26/'生産者価格評価表（108部門）（山形県）'!BY$121,0)</f>
        <v>0</v>
      </c>
      <c r="CG27" s="75">
        <f>IFERROR('生産者価格評価表（108部門）（山形県）'!BZ26/'生産者価格評価表（108部門）（山形県）'!BZ$121,0)</f>
        <v>0</v>
      </c>
      <c r="CH27" s="75">
        <f>IFERROR('生産者価格評価表（108部門）（山形県）'!CA26/'生産者価格評価表（108部門）（山形県）'!CA$121,0)</f>
        <v>0</v>
      </c>
      <c r="CI27" s="75">
        <f>IFERROR('生産者価格評価表（108部門）（山形県）'!CB26/'生産者価格評価表（108部門）（山形県）'!CB$121,0)</f>
        <v>0</v>
      </c>
      <c r="CJ27" s="75">
        <f>IFERROR('生産者価格評価表（108部門）（山形県）'!CC26/'生産者価格評価表（108部門）（山形県）'!CC$121,0)</f>
        <v>0</v>
      </c>
      <c r="CK27" s="75">
        <f>IFERROR('生産者価格評価表（108部門）（山形県）'!CD26/'生産者価格評価表（108部門）（山形県）'!CD$121,0)</f>
        <v>0</v>
      </c>
      <c r="CL27" s="75">
        <f>IFERROR('生産者価格評価表（108部門）（山形県）'!CE26/'生産者価格評価表（108部門）（山形県）'!CE$121,0)</f>
        <v>0</v>
      </c>
      <c r="CM27" s="75">
        <f>IFERROR('生産者価格評価表（108部門）（山形県）'!CF26/'生産者価格評価表（108部門）（山形県）'!CF$121,0)</f>
        <v>0</v>
      </c>
      <c r="CN27" s="75">
        <f>IFERROR('生産者価格評価表（108部門）（山形県）'!CG26/'生産者価格評価表（108部門）（山形県）'!CG$121,0)</f>
        <v>0</v>
      </c>
      <c r="CO27" s="75">
        <f>IFERROR('生産者価格評価表（108部門）（山形県）'!CH26/'生産者価格評価表（108部門）（山形県）'!CH$121,0)</f>
        <v>0</v>
      </c>
      <c r="CP27" s="75">
        <f>IFERROR('生産者価格評価表（108部門）（山形県）'!CI26/'生産者価格評価表（108部門）（山形県）'!CI$121,0)</f>
        <v>0</v>
      </c>
      <c r="CQ27" s="75">
        <f>IFERROR('生産者価格評価表（108部門）（山形県）'!CJ26/'生産者価格評価表（108部門）（山形県）'!CJ$121,0)</f>
        <v>0</v>
      </c>
      <c r="CR27" s="75">
        <f>IFERROR('生産者価格評価表（108部門）（山形県）'!CK26/'生産者価格評価表（108部門）（山形県）'!CK$121,0)</f>
        <v>0</v>
      </c>
      <c r="CS27" s="75">
        <f>IFERROR('生産者価格評価表（108部門）（山形県）'!CL26/'生産者価格評価表（108部門）（山形県）'!CL$121,0)</f>
        <v>0</v>
      </c>
      <c r="CT27" s="75">
        <f>IFERROR('生産者価格評価表（108部門）（山形県）'!CM26/'生産者価格評価表（108部門）（山形県）'!CM$121,0)</f>
        <v>0</v>
      </c>
      <c r="CU27" s="75">
        <f>IFERROR('生産者価格評価表（108部門）（山形県）'!CN26/'生産者価格評価表（108部門）（山形県）'!CN$121,0)</f>
        <v>0</v>
      </c>
      <c r="CV27" s="75">
        <f>IFERROR('生産者価格評価表（108部門）（山形県）'!CO26/'生産者価格評価表（108部門）（山形県）'!CO$121,0)</f>
        <v>0</v>
      </c>
      <c r="CW27" s="75">
        <f>IFERROR('生産者価格評価表（108部門）（山形県）'!CP26/'生産者価格評価表（108部門）（山形県）'!CP$121,0)</f>
        <v>1.580920547450201E-4</v>
      </c>
      <c r="CX27" s="75">
        <f>IFERROR('生産者価格評価表（108部門）（山形県）'!CQ26/'生産者価格評価表（108部門）（山形県）'!CQ$121,0)</f>
        <v>4.3047783039173483E-4</v>
      </c>
      <c r="CY27" s="75">
        <f>IFERROR('生産者価格評価表（108部門）（山形県）'!CR26/'生産者価格評価表（108部門）（山形県）'!CR$121,0)</f>
        <v>0</v>
      </c>
      <c r="CZ27" s="75">
        <f>IFERROR('生産者価格評価表（108部門）（山形県）'!CS26/'生産者価格評価表（108部門）（山形県）'!CS$121,0)</f>
        <v>7.9164027865737817E-6</v>
      </c>
      <c r="DA27" s="75">
        <f>IFERROR('生産者価格評価表（108部門）（山形県）'!CT26/'生産者価格評価表（108部門）（山形県）'!CT$121,0)</f>
        <v>0</v>
      </c>
      <c r="DB27" s="75">
        <f>IFERROR('生産者価格評価表（108部門）（山形県）'!CU26/'生産者価格評価表（108部門）（山形県）'!CU$121,0)</f>
        <v>0</v>
      </c>
      <c r="DC27" s="75">
        <f>IFERROR('生産者価格評価表（108部門）（山形県）'!CV26/'生産者価格評価表（108部門）（山形県）'!CV$121,0)</f>
        <v>0</v>
      </c>
      <c r="DD27" s="75">
        <f>IFERROR('生産者価格評価表（108部門）（山形県）'!CW26/'生産者価格評価表（108部門）（山形県）'!CW$121,0)</f>
        <v>0</v>
      </c>
      <c r="DE27" s="75">
        <f>IFERROR('生産者価格評価表（108部門）（山形県）'!CX26/'生産者価格評価表（108部門）（山形県）'!CX$121,0)</f>
        <v>0</v>
      </c>
      <c r="DF27" s="75">
        <f>IFERROR('生産者価格評価表（108部門）（山形県）'!CY26/'生産者価格評価表（108部門）（山形県）'!CY$121,0)</f>
        <v>0</v>
      </c>
      <c r="DG27" s="75">
        <f>IFERROR('生産者価格評価表（108部門）（山形県）'!CZ26/'生産者価格評価表（108部門）（山形県）'!CZ$121,0)</f>
        <v>0</v>
      </c>
      <c r="DH27" s="75">
        <f>IFERROR('生産者価格評価表（108部門）（山形県）'!DA26/'生産者価格評価表（108部門）（山形県）'!DA$121,0)</f>
        <v>0</v>
      </c>
      <c r="DI27" s="75">
        <f>IFERROR('生産者価格評価表（108部門）（山形県）'!DB26/'生産者価格評価表（108部門）（山形県）'!DB$121,0)</f>
        <v>0</v>
      </c>
      <c r="DJ27" s="75">
        <f>IFERROR('生産者価格評価表（108部門）（山形県）'!DC26/'生産者価格評価表（108部門）（山形県）'!DC$121,0)</f>
        <v>0</v>
      </c>
      <c r="DK27" s="75">
        <f>IFERROR('生産者価格評価表（108部門）（山形県）'!DD26/'生産者価格評価表（108部門）（山形県）'!DD$121,0)</f>
        <v>0</v>
      </c>
      <c r="DL27" s="75">
        <f>IFERROR('生産者価格評価表（108部門）（山形県）'!DE26/'生産者価格評価表（108部門）（山形県）'!DE$121,0)</f>
        <v>0</v>
      </c>
      <c r="DM27" s="72">
        <f>IFERROR('生産者価格評価表（108部門）（山形県）'!DF26/'生産者価格評価表（108部門）（山形県）'!DF$121,0)</f>
        <v>5.7881535790082963E-4</v>
      </c>
      <c r="DN27" s="573">
        <v>0</v>
      </c>
      <c r="DO27" s="573">
        <v>0</v>
      </c>
      <c r="DP27" s="573">
        <v>0</v>
      </c>
      <c r="DQ27" s="573">
        <v>0</v>
      </c>
      <c r="DR27" s="573">
        <v>0</v>
      </c>
      <c r="DS27" s="573">
        <v>0</v>
      </c>
      <c r="DT27" s="573">
        <v>0</v>
      </c>
      <c r="DU27" s="573">
        <v>0</v>
      </c>
      <c r="DV27" s="573">
        <v>0</v>
      </c>
      <c r="DW27" s="573">
        <v>0</v>
      </c>
      <c r="DX27" s="573">
        <v>0</v>
      </c>
      <c r="DY27" s="573">
        <v>0</v>
      </c>
      <c r="DZ27" s="573">
        <v>0</v>
      </c>
      <c r="EA27" s="573">
        <v>0</v>
      </c>
      <c r="EB27" s="573">
        <v>0</v>
      </c>
      <c r="EC27" s="573">
        <v>0</v>
      </c>
      <c r="ED27" s="573">
        <v>0</v>
      </c>
      <c r="EE27" s="573">
        <v>0</v>
      </c>
      <c r="EF27" s="573">
        <v>0</v>
      </c>
      <c r="EG27" s="573">
        <v>0</v>
      </c>
      <c r="EH27" s="573">
        <v>0</v>
      </c>
      <c r="EI27" s="573">
        <v>0</v>
      </c>
      <c r="EJ27" s="573">
        <v>1</v>
      </c>
      <c r="EK27" s="573">
        <v>0</v>
      </c>
      <c r="EL27" s="573">
        <v>0</v>
      </c>
      <c r="EM27" s="573">
        <v>0</v>
      </c>
      <c r="EN27" s="573">
        <v>0</v>
      </c>
      <c r="EO27" s="573">
        <v>0</v>
      </c>
      <c r="EP27" s="573">
        <v>0</v>
      </c>
      <c r="EQ27" s="573">
        <v>0</v>
      </c>
      <c r="ER27" s="573">
        <v>0</v>
      </c>
      <c r="ES27" s="573">
        <v>0</v>
      </c>
      <c r="ET27" s="573">
        <v>0</v>
      </c>
      <c r="EU27" s="573">
        <v>0</v>
      </c>
      <c r="EV27" s="573">
        <v>0</v>
      </c>
      <c r="EW27" s="573">
        <v>0</v>
      </c>
      <c r="EX27" s="573">
        <v>0</v>
      </c>
      <c r="EY27" s="573">
        <v>0</v>
      </c>
      <c r="EZ27" s="573">
        <v>0</v>
      </c>
      <c r="FA27" s="573">
        <v>0</v>
      </c>
      <c r="FB27" s="573">
        <v>0</v>
      </c>
      <c r="FC27" s="573">
        <v>0</v>
      </c>
      <c r="FD27" s="573">
        <v>0</v>
      </c>
      <c r="FE27" s="573">
        <v>0</v>
      </c>
      <c r="FF27" s="573">
        <v>0</v>
      </c>
      <c r="FG27" s="573">
        <v>0</v>
      </c>
      <c r="FH27" s="573">
        <v>0</v>
      </c>
      <c r="FI27" s="573">
        <v>0</v>
      </c>
      <c r="FJ27" s="573">
        <v>0</v>
      </c>
      <c r="FK27" s="573">
        <v>0</v>
      </c>
      <c r="FL27" s="573">
        <v>0</v>
      </c>
      <c r="FM27" s="573">
        <v>0</v>
      </c>
      <c r="FN27" s="573">
        <v>0</v>
      </c>
      <c r="FO27" s="573">
        <v>0</v>
      </c>
      <c r="FP27" s="573">
        <v>0</v>
      </c>
      <c r="FQ27" s="573">
        <v>0</v>
      </c>
      <c r="FR27" s="573">
        <v>0</v>
      </c>
      <c r="FS27" s="573">
        <v>0</v>
      </c>
      <c r="FT27" s="573">
        <v>0</v>
      </c>
      <c r="FU27" s="573">
        <v>0</v>
      </c>
      <c r="FV27" s="573">
        <v>0</v>
      </c>
      <c r="FW27" s="573">
        <v>0</v>
      </c>
      <c r="FX27" s="573">
        <v>0</v>
      </c>
      <c r="FY27" s="573">
        <v>0</v>
      </c>
      <c r="FZ27" s="573">
        <v>0</v>
      </c>
      <c r="GA27" s="573">
        <v>0</v>
      </c>
      <c r="GB27" s="573">
        <v>0</v>
      </c>
      <c r="GC27" s="573">
        <v>0</v>
      </c>
      <c r="GD27" s="573">
        <v>0</v>
      </c>
      <c r="GE27" s="573">
        <v>0</v>
      </c>
      <c r="GF27" s="573">
        <v>0</v>
      </c>
      <c r="GG27" s="573">
        <v>0</v>
      </c>
      <c r="GH27" s="573">
        <v>0</v>
      </c>
      <c r="GI27" s="573">
        <v>0</v>
      </c>
      <c r="GJ27" s="573">
        <v>0</v>
      </c>
      <c r="GK27" s="573">
        <v>0</v>
      </c>
      <c r="GL27" s="573">
        <v>0</v>
      </c>
      <c r="GM27" s="573">
        <v>0</v>
      </c>
      <c r="GN27" s="573">
        <v>0</v>
      </c>
      <c r="GO27" s="573">
        <v>0</v>
      </c>
      <c r="GP27" s="573">
        <v>0</v>
      </c>
      <c r="GQ27" s="573">
        <v>0</v>
      </c>
      <c r="GR27" s="573">
        <v>0</v>
      </c>
      <c r="GS27" s="573">
        <v>0</v>
      </c>
      <c r="GT27" s="573">
        <v>0</v>
      </c>
      <c r="GU27" s="573">
        <v>0</v>
      </c>
      <c r="GV27" s="573">
        <v>0</v>
      </c>
      <c r="GW27" s="573">
        <v>0</v>
      </c>
      <c r="GX27" s="573">
        <v>0</v>
      </c>
      <c r="GY27" s="573">
        <v>0</v>
      </c>
      <c r="GZ27" s="573">
        <v>0</v>
      </c>
      <c r="HA27" s="573">
        <v>0</v>
      </c>
      <c r="HB27" s="573">
        <v>0</v>
      </c>
      <c r="HC27" s="573">
        <v>0</v>
      </c>
      <c r="HD27" s="573">
        <v>0</v>
      </c>
      <c r="HE27" s="573">
        <v>0</v>
      </c>
      <c r="HF27" s="573">
        <v>0</v>
      </c>
      <c r="HG27" s="573">
        <v>0</v>
      </c>
      <c r="HH27" s="573">
        <v>0</v>
      </c>
      <c r="HI27" s="573">
        <v>0</v>
      </c>
      <c r="HJ27" s="573">
        <v>0</v>
      </c>
      <c r="HK27" s="573">
        <v>0</v>
      </c>
      <c r="HL27" s="573">
        <v>0</v>
      </c>
      <c r="HM27" s="573">
        <v>0</v>
      </c>
      <c r="HN27" s="573">
        <v>0</v>
      </c>
      <c r="HO27" s="573">
        <v>0</v>
      </c>
      <c r="HP27" s="573">
        <v>0</v>
      </c>
      <c r="HQ27" s="573">
        <v>0</v>
      </c>
      <c r="HR27" s="576">
        <v>1</v>
      </c>
      <c r="HS27" s="582">
        <f>'生産者価格評価表（108部門）（山形県）'!DV26*100</f>
        <v>1100</v>
      </c>
      <c r="HT27" s="71">
        <f t="shared" si="2"/>
        <v>9.0909090909090909E-4</v>
      </c>
      <c r="HU27" s="74"/>
      <c r="HV27" s="150">
        <v>0.15534892699525388</v>
      </c>
      <c r="HX27" s="153">
        <f>運賃!C28</f>
        <v>3.67038848199919E-2</v>
      </c>
      <c r="HY27" s="621">
        <f>運賃!D28</f>
        <v>1.6732132775071118E-4</v>
      </c>
      <c r="HZ27" s="621">
        <f>運賃!E28</f>
        <v>2.5328152524434058E-2</v>
      </c>
      <c r="IA27" s="621">
        <f>運賃!F28</f>
        <v>1.7034702988001882E-4</v>
      </c>
      <c r="IB27" s="621">
        <f>運賃!G28</f>
        <v>5.1073851942712561E-4</v>
      </c>
      <c r="IC27" s="621">
        <f>運賃!H28</f>
        <v>3.3282723422383782E-6</v>
      </c>
      <c r="ID27" s="621">
        <f>運賃!I28</f>
        <v>1.3960589624625343E-3</v>
      </c>
      <c r="IE27" s="622">
        <f>運賃!J28</f>
        <v>9.1279381836952174E-3</v>
      </c>
    </row>
    <row r="28" spans="1:239">
      <c r="A28" s="6" t="s">
        <v>229</v>
      </c>
      <c r="B28" s="1" t="s">
        <v>20</v>
      </c>
      <c r="C28" s="403">
        <f>IFERROR(1-('生産者価格評価表（108部門）（山形県）'!DT27/'生産者価格評価表（108部門）（山形県）'!DP27*-1),0)</f>
        <v>0</v>
      </c>
      <c r="D28" s="403">
        <v>0</v>
      </c>
      <c r="E28" s="72">
        <v>0</v>
      </c>
      <c r="F28" s="72">
        <v>0</v>
      </c>
      <c r="G28" s="242">
        <f>'生産者価格評価表（108部門）（山形県）'!DI27</f>
        <v>0</v>
      </c>
      <c r="H28" s="242">
        <f t="shared" si="0"/>
        <v>0</v>
      </c>
      <c r="I28" s="243">
        <f t="shared" si="1"/>
        <v>0</v>
      </c>
      <c r="J28" s="75">
        <f>IFERROR('生産者価格評価表（108部門）（山形県）'!C27/'生産者価格評価表（108部門）（山形県）'!C$121,0)</f>
        <v>0</v>
      </c>
      <c r="K28" s="75">
        <f>IFERROR('生産者価格評価表（108部門）（山形県）'!D27/'生産者価格評価表（108部門）（山形県）'!D$121,0)</f>
        <v>0</v>
      </c>
      <c r="L28" s="75">
        <f>IFERROR('生産者価格評価表（108部門）（山形県）'!E27/'生産者価格評価表（108部門）（山形県）'!E$121,0)</f>
        <v>0</v>
      </c>
      <c r="M28" s="75">
        <f>IFERROR('生産者価格評価表（108部門）（山形県）'!F27/'生産者価格評価表（108部門）（山形県）'!F$121,0)</f>
        <v>0</v>
      </c>
      <c r="N28" s="75">
        <f>IFERROR('生産者価格評価表（108部門）（山形県）'!G27/'生産者価格評価表（108部門）（山形県）'!G$121,0)</f>
        <v>0</v>
      </c>
      <c r="O28" s="75">
        <f>IFERROR('生産者価格評価表（108部門）（山形県）'!H27/'生産者価格評価表（108部門）（山形県）'!H$121,0)</f>
        <v>0</v>
      </c>
      <c r="P28" s="75">
        <f>IFERROR('生産者価格評価表（108部門）（山形県）'!I27/'生産者価格評価表（108部門）（山形県）'!I$121,0)</f>
        <v>0</v>
      </c>
      <c r="Q28" s="75">
        <f>IFERROR('生産者価格評価表（108部門）（山形県）'!J27/'生産者価格評価表（108部門）（山形県）'!J$121,0)</f>
        <v>0</v>
      </c>
      <c r="R28" s="75">
        <f>IFERROR('生産者価格評価表（108部門）（山形県）'!K27/'生産者価格評価表（108部門）（山形県）'!K$121,0)</f>
        <v>0</v>
      </c>
      <c r="S28" s="75">
        <f>IFERROR('生産者価格評価表（108部門）（山形県）'!L27/'生産者価格評価表（108部門）（山形県）'!L$121,0)</f>
        <v>0</v>
      </c>
      <c r="T28" s="75">
        <f>IFERROR('生産者価格評価表（108部門）（山形県）'!M27/'生産者価格評価表（108部門）（山形県）'!M$121,0)</f>
        <v>0</v>
      </c>
      <c r="U28" s="75">
        <f>IFERROR('生産者価格評価表（108部門）（山形県）'!N27/'生産者価格評価表（108部門）（山形県）'!N$121,0)</f>
        <v>0.16788035775377547</v>
      </c>
      <c r="V28" s="75">
        <f>IFERROR('生産者価格評価表（108部門）（山形県）'!O27/'生産者価格評価表（108部門）（山形県）'!O$121,0)</f>
        <v>2.4153102981446725E-2</v>
      </c>
      <c r="W28" s="75">
        <f>IFERROR('生産者価格評価表（108部門）（山形県）'!P27/'生産者価格評価表（108部門）（山形県）'!P$121,0)</f>
        <v>9.2717073849149317E-5</v>
      </c>
      <c r="X28" s="75">
        <f>IFERROR('生産者価格評価表（108部門）（山形県）'!Q27/'生産者価格評価表（108部門）（山形県）'!Q$121,0)</f>
        <v>6.8102048300068107E-4</v>
      </c>
      <c r="Y28" s="75">
        <f>IFERROR('生産者価格評価表（108部門）（山形県）'!R27/'生産者価格評価表（108部門）（山形県）'!R$121,0)</f>
        <v>1.3204806549584047E-4</v>
      </c>
      <c r="Z28" s="75">
        <f>IFERROR('生産者価格評価表（108部門）（山形県）'!S27/'生産者価格評価表（108部門）（山形県）'!S$121,0)</f>
        <v>3.5850003585000356E-5</v>
      </c>
      <c r="AA28" s="75">
        <f>IFERROR('生産者価格評価表（108部門）（山形県）'!T27/'生産者価格評価表（108部門）（山形県）'!T$121,0)</f>
        <v>0</v>
      </c>
      <c r="AB28" s="75">
        <f>IFERROR('生産者価格評価表（108部門）（山形県）'!U27/'生産者価格評価表（108部門）（山形県）'!U$121,0)</f>
        <v>0</v>
      </c>
      <c r="AC28" s="75">
        <f>IFERROR('生産者価格評価表（108部門）（山形県）'!V27/'生産者価格評価表（108部門）（山形県）'!V$121,0)</f>
        <v>0</v>
      </c>
      <c r="AD28" s="75">
        <f>IFERROR('生産者価格評価表（108部門）（山形県）'!W27/'生産者価格評価表（108部門）（山形県）'!W$121,0)</f>
        <v>0</v>
      </c>
      <c r="AE28" s="75">
        <f>IFERROR('生産者価格評価表（108部門）（山形県）'!X27/'生産者価格評価表（108部門）（山形県）'!X$121,0)</f>
        <v>0</v>
      </c>
      <c r="AF28" s="75">
        <f>IFERROR('生産者価格評価表（108部門）（山形県）'!Y27/'生産者価格評価表（108部門）（山形県）'!Y$121,0)</f>
        <v>0</v>
      </c>
      <c r="AG28" s="75">
        <f>IFERROR('生産者価格評価表（108部門）（山形県）'!Z27/'生産者価格評価表（108部門）（山形県）'!Z$121,0)</f>
        <v>0</v>
      </c>
      <c r="AH28" s="75">
        <f>IFERROR('生産者価格評価表（108部門）（山形県）'!AA27/'生産者価格評価表（108部門）（山形県）'!AA$121,0)</f>
        <v>0</v>
      </c>
      <c r="AI28" s="75">
        <f>IFERROR('生産者価格評価表（108部門）（山形県）'!AB27/'生産者価格評価表（108部門）（山形県）'!AB$121,0)</f>
        <v>0</v>
      </c>
      <c r="AJ28" s="75">
        <f>IFERROR('生産者価格評価表（108部門）（山形県）'!AC27/'生産者価格評価表（108部門）（山形県）'!AC$121,0)</f>
        <v>0</v>
      </c>
      <c r="AK28" s="75">
        <f>IFERROR('生産者価格評価表（108部門）（山形県）'!AD27/'生産者価格評価表（108部門）（山形県）'!AD$121,0)</f>
        <v>7.4608306391444918E-4</v>
      </c>
      <c r="AL28" s="75">
        <f>IFERROR('生産者価格評価表（108部門）（山形県）'!AE27/'生産者価格評価表（108部門）（山形県）'!AE$121,0)</f>
        <v>3.4008097165991901E-4</v>
      </c>
      <c r="AM28" s="75">
        <f>IFERROR('生産者価格評価表（108部門）（山形県）'!AF27/'生産者価格評価表（108部門）（山形県）'!AF$121,0)</f>
        <v>0</v>
      </c>
      <c r="AN28" s="75">
        <f>IFERROR('生産者価格評価表（108部門）（山形県）'!AG27/'生産者価格評価表（108部門）（山形県）'!AG$121,0)</f>
        <v>8.4545147108555966E-4</v>
      </c>
      <c r="AO28" s="75">
        <f>IFERROR('生産者価格評価表（108部門）（山形県）'!AH27/'生産者価格評価表（108部門）（山形県）'!AH$121,0)</f>
        <v>0</v>
      </c>
      <c r="AP28" s="75">
        <f>IFERROR('生産者価格評価表（108部門）（山形県）'!AI27/'生産者価格評価表（108部門）（山形県）'!AI$121,0)</f>
        <v>0</v>
      </c>
      <c r="AQ28" s="75">
        <f>IFERROR('生産者価格評価表（108部門）（山形県）'!AJ27/'生産者価格評価表（108部門）（山形県）'!AJ$121,0)</f>
        <v>0</v>
      </c>
      <c r="AR28" s="75">
        <f>IFERROR('生産者価格評価表（108部門）（山形県）'!AK27/'生産者価格評価表（108部門）（山形県）'!AK$121,0)</f>
        <v>2.1075984470327231E-2</v>
      </c>
      <c r="AS28" s="75">
        <f>IFERROR('生産者価格評価表（108部門）（山形県）'!AL27/'生産者価格評価表（108部門）（山形県）'!AL$121,0)</f>
        <v>0</v>
      </c>
      <c r="AT28" s="75">
        <f>IFERROR('生産者価格評価表（108部門）（山形県）'!AM27/'生産者価格評価表（108部門）（山形県）'!AM$121,0)</f>
        <v>0</v>
      </c>
      <c r="AU28" s="75">
        <f>IFERROR('生産者価格評価表（108部門）（山形県）'!AN27/'生産者価格評価表（108部門）（山形県）'!AN$121,0)</f>
        <v>0</v>
      </c>
      <c r="AV28" s="75">
        <f>IFERROR('生産者価格評価表（108部門）（山形県）'!AO27/'生産者価格評価表（108部門）（山形県）'!AO$121,0)</f>
        <v>0</v>
      </c>
      <c r="AW28" s="75">
        <f>IFERROR('生産者価格評価表（108部門）（山形県）'!AP27/'生産者価格評価表（108部門）（山形県）'!AP$121,0)</f>
        <v>0</v>
      </c>
      <c r="AX28" s="75">
        <f>IFERROR('生産者価格評価表（108部門）（山形県）'!AQ27/'生産者価格評価表（108部門）（山形県）'!AQ$121,0)</f>
        <v>0</v>
      </c>
      <c r="AY28" s="75">
        <f>IFERROR('生産者価格評価表（108部門）（山形県）'!AR27/'生産者価格評価表（108部門）（山形県）'!AR$121,0)</f>
        <v>0</v>
      </c>
      <c r="AZ28" s="75">
        <f>IFERROR('生産者価格評価表（108部門）（山形県）'!AS27/'生産者価格評価表（108部門）（山形県）'!AS$121,0)</f>
        <v>0</v>
      </c>
      <c r="BA28" s="75">
        <f>IFERROR('生産者価格評価表（108部門）（山形県）'!AT27/'生産者価格評価表（108部門）（山形県）'!AT$121,0)</f>
        <v>0</v>
      </c>
      <c r="BB28" s="75">
        <f>IFERROR('生産者価格評価表（108部門）（山形県）'!AU27/'生産者価格評価表（108部門）（山形県）'!AU$121,0)</f>
        <v>0</v>
      </c>
      <c r="BC28" s="75">
        <f>IFERROR('生産者価格評価表（108部門）（山形県）'!AV27/'生産者価格評価表（108部門）（山形県）'!AV$121,0)</f>
        <v>1.4689680499449136E-3</v>
      </c>
      <c r="BD28" s="75">
        <f>IFERROR('生産者価格評価表（108部門）（山形県）'!AW27/'生産者価格評価表（108部門）（山形県）'!AW$121,0)</f>
        <v>0</v>
      </c>
      <c r="BE28" s="75">
        <f>IFERROR('生産者価格評価表（108部門）（山形県）'!AX27/'生産者価格評価表（108部門）（山形県）'!AX$121,0)</f>
        <v>0</v>
      </c>
      <c r="BF28" s="75">
        <f>IFERROR('生産者価格評価表（108部門）（山形県）'!AY27/'生産者価格評価表（108部門）（山形県）'!AY$121,0)</f>
        <v>0</v>
      </c>
      <c r="BG28" s="75">
        <f>IFERROR('生産者価格評価表（108部門）（山形県）'!AZ27/'生産者価格評価表（108部門）（山形県）'!AZ$121,0)</f>
        <v>0</v>
      </c>
      <c r="BH28" s="75">
        <f>IFERROR('生産者価格評価表（108部門）（山形県）'!BA27/'生産者価格評価表（108部門）（山形県）'!BA$121,0)</f>
        <v>0</v>
      </c>
      <c r="BI28" s="75">
        <f>IFERROR('生産者価格評価表（108部門）（山形県）'!BB27/'生産者価格評価表（108部門）（山形県）'!BB$121,0)</f>
        <v>0</v>
      </c>
      <c r="BJ28" s="75">
        <f>IFERROR('生産者価格評価表（108部門）（山形県）'!BC27/'生産者価格評価表（108部門）（山形県）'!BC$121,0)</f>
        <v>0</v>
      </c>
      <c r="BK28" s="75">
        <f>IFERROR('生産者価格評価表（108部門）（山形県）'!BD27/'生産者価格評価表（108部門）（山形県）'!BD$121,0)</f>
        <v>0</v>
      </c>
      <c r="BL28" s="75">
        <f>IFERROR('生産者価格評価表（108部門）（山形県）'!BE27/'生産者価格評価表（108部門）（山形県）'!BE$121,0)</f>
        <v>0</v>
      </c>
      <c r="BM28" s="75">
        <f>IFERROR('生産者価格評価表（108部門）（山形県）'!BF27/'生産者価格評価表（108部門）（山形県）'!BF$121,0)</f>
        <v>0</v>
      </c>
      <c r="BN28" s="75">
        <f>IFERROR('生産者価格評価表（108部門）（山形県）'!BG27/'生産者価格評価表（108部門）（山形県）'!BG$121,0)</f>
        <v>0</v>
      </c>
      <c r="BO28" s="75">
        <f>IFERROR('生産者価格評価表（108部門）（山形県）'!BH27/'生産者価格評価表（108部門）（山形県）'!BH$121,0)</f>
        <v>0</v>
      </c>
      <c r="BP28" s="75">
        <f>IFERROR('生産者価格評価表（108部門）（山形県）'!BI27/'生産者価格評価表（108部門）（山形県）'!BI$121,0)</f>
        <v>0</v>
      </c>
      <c r="BQ28" s="75">
        <f>IFERROR('生産者価格評価表（108部門）（山形県）'!BJ27/'生産者価格評価表（108部門）（山形県）'!BJ$121,0)</f>
        <v>8.0974207826807493E-3</v>
      </c>
      <c r="BR28" s="75">
        <f>IFERROR('生産者価格評価表（108部門）（山形県）'!BK27/'生産者価格評価表（108部門）（山形県）'!BK$121,0)</f>
        <v>0</v>
      </c>
      <c r="BS28" s="75">
        <f>IFERROR('生産者価格評価表（108部門）（山形県）'!BL27/'生産者価格評価表（108部門）（山形県）'!BL$121,0)</f>
        <v>0</v>
      </c>
      <c r="BT28" s="75">
        <f>IFERROR('生産者価格評価表（108部門）（山形県）'!BM27/'生産者価格評価表（108部門）（山形県）'!BM$121,0)</f>
        <v>0</v>
      </c>
      <c r="BU28" s="75">
        <f>IFERROR('生産者価格評価表（108部門）（山形県）'!BN27/'生産者価格評価表（108部門）（山形県）'!BN$121,0)</f>
        <v>0</v>
      </c>
      <c r="BV28" s="75">
        <f>IFERROR('生産者価格評価表（108部門）（山形県）'!BO27/'生産者価格評価表（108部門）（山形県）'!BO$121,0)</f>
        <v>0</v>
      </c>
      <c r="BW28" s="75">
        <f>IFERROR('生産者価格評価表（108部門）（山形県）'!BP27/'生産者価格評価表（108部門）（山形県）'!BP$121,0)</f>
        <v>0</v>
      </c>
      <c r="BX28" s="75">
        <f>IFERROR('生産者価格評価表（108部門）（山形県）'!BQ27/'生産者価格評価表（108部門）（山形県）'!BQ$121,0)</f>
        <v>0</v>
      </c>
      <c r="BY28" s="75">
        <f>IFERROR('生産者価格評価表（108部門）（山形県）'!BR27/'生産者価格評価表（108部門）（山形県）'!BR$121,0)</f>
        <v>0</v>
      </c>
      <c r="BZ28" s="75">
        <f>IFERROR('生産者価格評価表（108部門）（山形県）'!BS27/'生産者価格評価表（108部門）（山形県）'!BS$121,0)</f>
        <v>0</v>
      </c>
      <c r="CA28" s="75">
        <f>IFERROR('生産者価格評価表（108部門）（山形県）'!BT27/'生産者価格評価表（108部門）（山形県）'!BT$121,0)</f>
        <v>0</v>
      </c>
      <c r="CB28" s="75">
        <f>IFERROR('生産者価格評価表（108部門）（山形県）'!BU27/'生産者価格評価表（108部門）（山形県）'!BU$121,0)</f>
        <v>0</v>
      </c>
      <c r="CC28" s="75">
        <f>IFERROR('生産者価格評価表（108部門）（山形県）'!BV27/'生産者価格評価表（108部門）（山形県）'!BV$121,0)</f>
        <v>0</v>
      </c>
      <c r="CD28" s="75">
        <f>IFERROR('生産者価格評価表（108部門）（山形県）'!BW27/'生産者価格評価表（108部門）（山形県）'!BW$121,0)</f>
        <v>0</v>
      </c>
      <c r="CE28" s="75">
        <f>IFERROR('生産者価格評価表（108部門）（山形県）'!BX27/'生産者価格評価表（108部門）（山形県）'!BX$121,0)</f>
        <v>0</v>
      </c>
      <c r="CF28" s="75">
        <f>IFERROR('生産者価格評価表（108部門）（山形県）'!BY27/'生産者価格評価表（108部門）（山形県）'!BY$121,0)</f>
        <v>0</v>
      </c>
      <c r="CG28" s="75">
        <f>IFERROR('生産者価格評価表（108部門）（山形県）'!BZ27/'生産者価格評価表（108部門）（山形県）'!BZ$121,0)</f>
        <v>0</v>
      </c>
      <c r="CH28" s="75">
        <f>IFERROR('生産者価格評価表（108部門）（山形県）'!CA27/'生産者価格評価表（108部門）（山形県）'!CA$121,0)</f>
        <v>0</v>
      </c>
      <c r="CI28" s="75">
        <f>IFERROR('生産者価格評価表（108部門）（山形県）'!CB27/'生産者価格評価表（108部門）（山形県）'!CB$121,0)</f>
        <v>0</v>
      </c>
      <c r="CJ28" s="75">
        <f>IFERROR('生産者価格評価表（108部門）（山形県）'!CC27/'生産者価格評価表（108部門）（山形県）'!CC$121,0)</f>
        <v>0</v>
      </c>
      <c r="CK28" s="75">
        <f>IFERROR('生産者価格評価表（108部門）（山形県）'!CD27/'生産者価格評価表（108部門）（山形県）'!CD$121,0)</f>
        <v>0</v>
      </c>
      <c r="CL28" s="75">
        <f>IFERROR('生産者価格評価表（108部門）（山形県）'!CE27/'生産者価格評価表（108部門）（山形県）'!CE$121,0)</f>
        <v>0</v>
      </c>
      <c r="CM28" s="75">
        <f>IFERROR('生産者価格評価表（108部門）（山形県）'!CF27/'生産者価格評価表（108部門）（山形県）'!CF$121,0)</f>
        <v>0</v>
      </c>
      <c r="CN28" s="75">
        <f>IFERROR('生産者価格評価表（108部門）（山形県）'!CG27/'生産者価格評価表（108部門）（山形県）'!CG$121,0)</f>
        <v>0</v>
      </c>
      <c r="CO28" s="75">
        <f>IFERROR('生産者価格評価表（108部門）（山形県）'!CH27/'生産者価格評価表（108部門）（山形県）'!CH$121,0)</f>
        <v>0</v>
      </c>
      <c r="CP28" s="75">
        <f>IFERROR('生産者価格評価表（108部門）（山形県）'!CI27/'生産者価格評価表（108部門）（山形県）'!CI$121,0)</f>
        <v>0</v>
      </c>
      <c r="CQ28" s="75">
        <f>IFERROR('生産者価格評価表（108部門）（山形県）'!CJ27/'生産者価格評価表（108部門）（山形県）'!CJ$121,0)</f>
        <v>0</v>
      </c>
      <c r="CR28" s="75">
        <f>IFERROR('生産者価格評価表（108部門）（山形県）'!CK27/'生産者価格評価表（108部門）（山形県）'!CK$121,0)</f>
        <v>0</v>
      </c>
      <c r="CS28" s="75">
        <f>IFERROR('生産者価格評価表（108部門）（山形県）'!CL27/'生産者価格評価表（108部門）（山形県）'!CL$121,0)</f>
        <v>0</v>
      </c>
      <c r="CT28" s="75">
        <f>IFERROR('生産者価格評価表（108部門）（山形県）'!CM27/'生産者価格評価表（108部門）（山形県）'!CM$121,0)</f>
        <v>0</v>
      </c>
      <c r="CU28" s="75">
        <f>IFERROR('生産者価格評価表（108部門）（山形県）'!CN27/'生産者価格評価表（108部門）（山形県）'!CN$121,0)</f>
        <v>0</v>
      </c>
      <c r="CV28" s="75">
        <f>IFERROR('生産者価格評価表（108部門）（山形県）'!CO27/'生産者価格評価表（108部門）（山形県）'!CO$121,0)</f>
        <v>0</v>
      </c>
      <c r="CW28" s="75">
        <f>IFERROR('生産者価格評価表（108部門）（山形県）'!CP27/'生産者価格評価表（108部門）（山形県）'!CP$121,0)</f>
        <v>0</v>
      </c>
      <c r="CX28" s="75">
        <f>IFERROR('生産者価格評価表（108部門）（山形県）'!CQ27/'生産者価格評価表（108部門）（山形県）'!CQ$121,0)</f>
        <v>0</v>
      </c>
      <c r="CY28" s="75">
        <f>IFERROR('生産者価格評価表（108部門）（山形県）'!CR27/'生産者価格評価表（108部門）（山形県）'!CR$121,0)</f>
        <v>0</v>
      </c>
      <c r="CZ28" s="75">
        <f>IFERROR('生産者価格評価表（108部門）（山形県）'!CS27/'生産者価格評価表（108部門）（山形県）'!CS$121,0)</f>
        <v>0</v>
      </c>
      <c r="DA28" s="75">
        <f>IFERROR('生産者価格評価表（108部門）（山形県）'!CT27/'生産者価格評価表（108部門）（山形県）'!CT$121,0)</f>
        <v>0</v>
      </c>
      <c r="DB28" s="75">
        <f>IFERROR('生産者価格評価表（108部門）（山形県）'!CU27/'生産者価格評価表（108部門）（山形県）'!CU$121,0)</f>
        <v>0</v>
      </c>
      <c r="DC28" s="75">
        <f>IFERROR('生産者価格評価表（108部門）（山形県）'!CV27/'生産者価格評価表（108部門）（山形県）'!CV$121,0)</f>
        <v>0</v>
      </c>
      <c r="DD28" s="75">
        <f>IFERROR('生産者価格評価表（108部門）（山形県）'!CW27/'生産者価格評価表（108部門）（山形県）'!CW$121,0)</f>
        <v>0</v>
      </c>
      <c r="DE28" s="75">
        <f>IFERROR('生産者価格評価表（108部門）（山形県）'!CX27/'生産者価格評価表（108部門）（山形県）'!CX$121,0)</f>
        <v>0</v>
      </c>
      <c r="DF28" s="75">
        <f>IFERROR('生産者価格評価表（108部門）（山形県）'!CY27/'生産者価格評価表（108部門）（山形県）'!CY$121,0)</f>
        <v>0</v>
      </c>
      <c r="DG28" s="75">
        <f>IFERROR('生産者価格評価表（108部門）（山形県）'!CZ27/'生産者価格評価表（108部門）（山形県）'!CZ$121,0)</f>
        <v>0</v>
      </c>
      <c r="DH28" s="75">
        <f>IFERROR('生産者価格評価表（108部門）（山形県）'!DA27/'生産者価格評価表（108部門）（山形県）'!DA$121,0)</f>
        <v>0</v>
      </c>
      <c r="DI28" s="75">
        <f>IFERROR('生産者価格評価表（108部門）（山形県）'!DB27/'生産者価格評価表（108部門）（山形県）'!DB$121,0)</f>
        <v>0</v>
      </c>
      <c r="DJ28" s="75">
        <f>IFERROR('生産者価格評価表（108部門）（山形県）'!DC27/'生産者価格評価表（108部門）（山形県）'!DC$121,0)</f>
        <v>0</v>
      </c>
      <c r="DK28" s="75">
        <f>IFERROR('生産者価格評価表（108部門）（山形県）'!DD27/'生産者価格評価表（108部門）（山形県）'!DD$121,0)</f>
        <v>0</v>
      </c>
      <c r="DL28" s="75">
        <f>IFERROR('生産者価格評価表（108部門）（山形県）'!DE27/'生産者価格評価表（108部門）（山形県）'!DE$121,0)</f>
        <v>0</v>
      </c>
      <c r="DM28" s="72">
        <f>IFERROR('生産者価格評価表（108部門）（山形県）'!DF27/'生産者価格評価表（108部門）（山形県）'!DF$121,0)</f>
        <v>5.2619577990984513E-5</v>
      </c>
      <c r="DN28" s="573">
        <v>0</v>
      </c>
      <c r="DO28" s="573">
        <v>0</v>
      </c>
      <c r="DP28" s="573">
        <v>0</v>
      </c>
      <c r="DQ28" s="573">
        <v>0</v>
      </c>
      <c r="DR28" s="573">
        <v>0</v>
      </c>
      <c r="DS28" s="573">
        <v>0</v>
      </c>
      <c r="DT28" s="573">
        <v>0</v>
      </c>
      <c r="DU28" s="573">
        <v>0</v>
      </c>
      <c r="DV28" s="573">
        <v>0</v>
      </c>
      <c r="DW28" s="573">
        <v>0</v>
      </c>
      <c r="DX28" s="573">
        <v>0</v>
      </c>
      <c r="DY28" s="573">
        <v>0</v>
      </c>
      <c r="DZ28" s="573">
        <v>0</v>
      </c>
      <c r="EA28" s="573">
        <v>0</v>
      </c>
      <c r="EB28" s="573">
        <v>0</v>
      </c>
      <c r="EC28" s="573">
        <v>0</v>
      </c>
      <c r="ED28" s="573">
        <v>0</v>
      </c>
      <c r="EE28" s="573">
        <v>0</v>
      </c>
      <c r="EF28" s="573">
        <v>0</v>
      </c>
      <c r="EG28" s="573">
        <v>0</v>
      </c>
      <c r="EH28" s="573">
        <v>0</v>
      </c>
      <c r="EI28" s="573">
        <v>0</v>
      </c>
      <c r="EJ28" s="573">
        <v>0</v>
      </c>
      <c r="EK28" s="573">
        <v>1</v>
      </c>
      <c r="EL28" s="573">
        <v>0</v>
      </c>
      <c r="EM28" s="573">
        <v>0</v>
      </c>
      <c r="EN28" s="573">
        <v>0</v>
      </c>
      <c r="EO28" s="573">
        <v>0</v>
      </c>
      <c r="EP28" s="573">
        <v>0</v>
      </c>
      <c r="EQ28" s="573">
        <v>0</v>
      </c>
      <c r="ER28" s="573">
        <v>0</v>
      </c>
      <c r="ES28" s="573">
        <v>0</v>
      </c>
      <c r="ET28" s="573">
        <v>0</v>
      </c>
      <c r="EU28" s="573">
        <v>0</v>
      </c>
      <c r="EV28" s="573">
        <v>0</v>
      </c>
      <c r="EW28" s="573">
        <v>0</v>
      </c>
      <c r="EX28" s="573">
        <v>0</v>
      </c>
      <c r="EY28" s="573">
        <v>0</v>
      </c>
      <c r="EZ28" s="573">
        <v>0</v>
      </c>
      <c r="FA28" s="573">
        <v>0</v>
      </c>
      <c r="FB28" s="573">
        <v>0</v>
      </c>
      <c r="FC28" s="573">
        <v>0</v>
      </c>
      <c r="FD28" s="573">
        <v>0</v>
      </c>
      <c r="FE28" s="573">
        <v>0</v>
      </c>
      <c r="FF28" s="573">
        <v>0</v>
      </c>
      <c r="FG28" s="573">
        <v>0</v>
      </c>
      <c r="FH28" s="573">
        <v>0</v>
      </c>
      <c r="FI28" s="573">
        <v>0</v>
      </c>
      <c r="FJ28" s="573">
        <v>0</v>
      </c>
      <c r="FK28" s="573">
        <v>0</v>
      </c>
      <c r="FL28" s="573">
        <v>0</v>
      </c>
      <c r="FM28" s="573">
        <v>0</v>
      </c>
      <c r="FN28" s="573">
        <v>0</v>
      </c>
      <c r="FO28" s="573">
        <v>0</v>
      </c>
      <c r="FP28" s="573">
        <v>0</v>
      </c>
      <c r="FQ28" s="573">
        <v>0</v>
      </c>
      <c r="FR28" s="573">
        <v>0</v>
      </c>
      <c r="FS28" s="573">
        <v>0</v>
      </c>
      <c r="FT28" s="573">
        <v>0</v>
      </c>
      <c r="FU28" s="573">
        <v>0</v>
      </c>
      <c r="FV28" s="573">
        <v>0</v>
      </c>
      <c r="FW28" s="573">
        <v>0</v>
      </c>
      <c r="FX28" s="573">
        <v>0</v>
      </c>
      <c r="FY28" s="573">
        <v>0</v>
      </c>
      <c r="FZ28" s="573">
        <v>0</v>
      </c>
      <c r="GA28" s="573">
        <v>0</v>
      </c>
      <c r="GB28" s="573">
        <v>0</v>
      </c>
      <c r="GC28" s="573">
        <v>0</v>
      </c>
      <c r="GD28" s="573">
        <v>0</v>
      </c>
      <c r="GE28" s="573">
        <v>0</v>
      </c>
      <c r="GF28" s="573">
        <v>0</v>
      </c>
      <c r="GG28" s="573">
        <v>0</v>
      </c>
      <c r="GH28" s="573">
        <v>0</v>
      </c>
      <c r="GI28" s="573">
        <v>0</v>
      </c>
      <c r="GJ28" s="573">
        <v>0</v>
      </c>
      <c r="GK28" s="573">
        <v>0</v>
      </c>
      <c r="GL28" s="573">
        <v>0</v>
      </c>
      <c r="GM28" s="573">
        <v>0</v>
      </c>
      <c r="GN28" s="573">
        <v>0</v>
      </c>
      <c r="GO28" s="573">
        <v>0</v>
      </c>
      <c r="GP28" s="573">
        <v>0</v>
      </c>
      <c r="GQ28" s="573">
        <v>0</v>
      </c>
      <c r="GR28" s="573">
        <v>0</v>
      </c>
      <c r="GS28" s="573">
        <v>0</v>
      </c>
      <c r="GT28" s="573">
        <v>0</v>
      </c>
      <c r="GU28" s="573">
        <v>0</v>
      </c>
      <c r="GV28" s="573">
        <v>0</v>
      </c>
      <c r="GW28" s="573">
        <v>0</v>
      </c>
      <c r="GX28" s="573">
        <v>0</v>
      </c>
      <c r="GY28" s="573">
        <v>0</v>
      </c>
      <c r="GZ28" s="573">
        <v>0</v>
      </c>
      <c r="HA28" s="573">
        <v>0</v>
      </c>
      <c r="HB28" s="573">
        <v>0</v>
      </c>
      <c r="HC28" s="573">
        <v>0</v>
      </c>
      <c r="HD28" s="573">
        <v>0</v>
      </c>
      <c r="HE28" s="573">
        <v>0</v>
      </c>
      <c r="HF28" s="573">
        <v>0</v>
      </c>
      <c r="HG28" s="573">
        <v>0</v>
      </c>
      <c r="HH28" s="573">
        <v>0</v>
      </c>
      <c r="HI28" s="573">
        <v>0</v>
      </c>
      <c r="HJ28" s="573">
        <v>0</v>
      </c>
      <c r="HK28" s="573">
        <v>0</v>
      </c>
      <c r="HL28" s="573">
        <v>0</v>
      </c>
      <c r="HM28" s="573">
        <v>0</v>
      </c>
      <c r="HN28" s="573">
        <v>0</v>
      </c>
      <c r="HO28" s="573">
        <v>0</v>
      </c>
      <c r="HP28" s="573">
        <v>0</v>
      </c>
      <c r="HQ28" s="573">
        <v>0</v>
      </c>
      <c r="HR28" s="576">
        <v>0</v>
      </c>
      <c r="HS28" s="582">
        <f>'生産者価格評価表（108部門）（山形県）'!DV27*100</f>
        <v>0</v>
      </c>
      <c r="HT28" s="71">
        <f t="shared" si="2"/>
        <v>0</v>
      </c>
      <c r="HU28" s="74"/>
      <c r="HV28" s="150">
        <v>0.18419941293931794</v>
      </c>
      <c r="HX28" s="153">
        <f>運賃!C29</f>
        <v>3.9775185998133504E-2</v>
      </c>
      <c r="HY28" s="621">
        <f>運賃!D29</f>
        <v>0</v>
      </c>
      <c r="HZ28" s="621">
        <f>運賃!E29</f>
        <v>2.9693661378254424E-2</v>
      </c>
      <c r="IA28" s="621">
        <f>運賃!F29</f>
        <v>1.7378942630372482E-6</v>
      </c>
      <c r="IB28" s="621">
        <f>運賃!G29</f>
        <v>4.8661039365042951E-5</v>
      </c>
      <c r="IC28" s="621">
        <f>運賃!H29</f>
        <v>8.6894713151862412E-6</v>
      </c>
      <c r="ID28" s="621">
        <f>運賃!I29</f>
        <v>1.5137059031054432E-3</v>
      </c>
      <c r="IE28" s="622">
        <f>運賃!J29</f>
        <v>8.5087303118303679E-3</v>
      </c>
    </row>
    <row r="29" spans="1:239">
      <c r="A29" s="6" t="s">
        <v>230</v>
      </c>
      <c r="B29" s="1" t="s">
        <v>21</v>
      </c>
      <c r="C29" s="403">
        <f>IFERROR(1-('生産者価格評価表（108部門）（山形県）'!DT28/'生産者価格評価表（108部門）（山形県）'!DP28*-1),0)</f>
        <v>2.5400467040845642E-2</v>
      </c>
      <c r="D29" s="403">
        <v>0.53136312403653252</v>
      </c>
      <c r="E29" s="72">
        <v>0.46863687596346754</v>
      </c>
      <c r="F29" s="72">
        <v>4.5109902012803328E-2</v>
      </c>
      <c r="G29" s="242">
        <f>'生産者価格評価表（108部門）（山形県）'!DI28</f>
        <v>6459</v>
      </c>
      <c r="H29" s="242">
        <f t="shared" si="0"/>
        <v>6459</v>
      </c>
      <c r="I29" s="243">
        <f t="shared" si="1"/>
        <v>3.8223164338302522E-3</v>
      </c>
      <c r="J29" s="75">
        <f>IFERROR('生産者価格評価表（108部門）（山形県）'!C28/'生産者価格評価表（108部門）（山形県）'!C$121,0)</f>
        <v>0</v>
      </c>
      <c r="K29" s="75">
        <f>IFERROR('生産者価格評価表（108部門）（山形県）'!D28/'生産者価格評価表（108部門）（山形県）'!D$121,0)</f>
        <v>1.4094006558597112E-2</v>
      </c>
      <c r="L29" s="75">
        <f>IFERROR('生産者価格評価表（108部門）（山形県）'!E28/'生産者価格評価表（108部門）（山形県）'!E$121,0)</f>
        <v>5.4285541950660477E-4</v>
      </c>
      <c r="M29" s="75">
        <f>IFERROR('生産者価格評価表（108部門）（山形県）'!F28/'生産者価格評価表（108部門）（山形県）'!F$121,0)</f>
        <v>0</v>
      </c>
      <c r="N29" s="75">
        <f>IFERROR('生産者価格評価表（108部門）（山形県）'!G28/'生産者価格評価表（108部門）（山形県）'!G$121,0)</f>
        <v>3.7936267071320183E-4</v>
      </c>
      <c r="O29" s="75">
        <f>IFERROR('生産者価格評価表（108部門）（山形県）'!H28/'生産者価格評価表（108部門）（山形県）'!H$121,0)</f>
        <v>0</v>
      </c>
      <c r="P29" s="75">
        <f>IFERROR('生産者価格評価表（108部門）（山形県）'!I28/'生産者価格評価表（108部門）（山形県）'!I$121,0)</f>
        <v>0</v>
      </c>
      <c r="Q29" s="75">
        <f>IFERROR('生産者価格評価表（108部門）（山形県）'!J28/'生産者価格評価表（108部門）（山形県）'!J$121,0)</f>
        <v>0</v>
      </c>
      <c r="R29" s="75">
        <f>IFERROR('生産者価格評価表（108部門）（山形県）'!K28/'生産者価格評価表（108部門）（山形県）'!K$121,0)</f>
        <v>0</v>
      </c>
      <c r="S29" s="75">
        <f>IFERROR('生産者価格評価表（108部門）（山形県）'!L28/'生産者価格評価表（108部門）（山形県）'!L$121,0)</f>
        <v>0</v>
      </c>
      <c r="T29" s="75">
        <f>IFERROR('生産者価格評価表（108部門）（山形県）'!M28/'生産者価格評価表（108部門）（山形県）'!M$121,0)</f>
        <v>0</v>
      </c>
      <c r="U29" s="75">
        <f>IFERROR('生産者価格評価表（108部門）（山形県）'!N28/'生産者価格評価表（108部門）（山形県）'!N$121,0)</f>
        <v>0</v>
      </c>
      <c r="V29" s="75">
        <f>IFERROR('生産者価格評価表（108部門）（山形県）'!O28/'生産者価格評価表（108部門）（山形県）'!O$121,0)</f>
        <v>1.5384142026399187E-5</v>
      </c>
      <c r="W29" s="75">
        <f>IFERROR('生産者価格評価表（108部門）（山形県）'!P28/'生産者価格評価表（108部門）（山形県）'!P$121,0)</f>
        <v>0</v>
      </c>
      <c r="X29" s="75">
        <f>IFERROR('生産者価格評価表（108部門）（山形県）'!Q28/'生産者価格評価表（108部門）（山形県）'!Q$121,0)</f>
        <v>0</v>
      </c>
      <c r="Y29" s="75">
        <f>IFERROR('生産者価格評価表（108部門）（山形県）'!R28/'生産者価格評価表（108部門）（山形県）'!R$121,0)</f>
        <v>0</v>
      </c>
      <c r="Z29" s="75">
        <f>IFERROR('生産者価格評価表（108部門）（山形県）'!S28/'生産者価格評価表（108部門）（山形県）'!S$121,0)</f>
        <v>0</v>
      </c>
      <c r="AA29" s="75">
        <f>IFERROR('生産者価格評価表（108部門）（山形県）'!T28/'生産者価格評価表（108部門）（山形県）'!T$121,0)</f>
        <v>0</v>
      </c>
      <c r="AB29" s="75">
        <f>IFERROR('生産者価格評価表（108部門）（山形県）'!U28/'生産者価格評価表（108部門）（山形県）'!U$121,0)</f>
        <v>0</v>
      </c>
      <c r="AC29" s="75">
        <f>IFERROR('生産者価格評価表（108部門）（山形県）'!V28/'生産者価格評価表（108部門）（山形県）'!V$121,0)</f>
        <v>0</v>
      </c>
      <c r="AD29" s="75">
        <f>IFERROR('生産者価格評価表（108部門）（山形県）'!W28/'生産者価格評価表（108部門）（山形県）'!W$121,0)</f>
        <v>0</v>
      </c>
      <c r="AE29" s="75">
        <f>IFERROR('生産者価格評価表（108部門）（山形県）'!X28/'生産者価格評価表（108部門）（山形県）'!X$121,0)</f>
        <v>0</v>
      </c>
      <c r="AF29" s="75">
        <f>IFERROR('生産者価格評価表（108部門）（山形県）'!Y28/'生産者価格評価表（108部門）（山形県）'!Y$121,0)</f>
        <v>0</v>
      </c>
      <c r="AG29" s="75">
        <f>IFERROR('生産者価格評価表（108部門）（山形県）'!Z28/'生産者価格評価表（108部門）（山形県）'!Z$121,0)</f>
        <v>0</v>
      </c>
      <c r="AH29" s="75">
        <f>IFERROR('生産者価格評価表（108部門）（山形県）'!AA28/'生産者価格評価表（108部門）（山形県）'!AA$121,0)</f>
        <v>5.3006018630439765E-2</v>
      </c>
      <c r="AI29" s="75">
        <f>IFERROR('生産者価格評価表（108部門）（山形県）'!AB28/'生産者価格評価表（108部門）（山形県）'!AB$121,0)</f>
        <v>1.3268608414239481E-3</v>
      </c>
      <c r="AJ29" s="75">
        <f>IFERROR('生産者価格評価表（108部門）（山形県）'!AC28/'生産者価格評価表（108部門）（山形県）'!AC$121,0)</f>
        <v>0</v>
      </c>
      <c r="AK29" s="75">
        <f>IFERROR('生産者価格評価表（108部門）（山形県）'!AD28/'生産者価格評価表（108部門）（山形県）'!AD$121,0)</f>
        <v>0</v>
      </c>
      <c r="AL29" s="75">
        <f>IFERROR('生産者価格評価表（108部門）（山形県）'!AE28/'生産者価格評価表（108部門）（山形県）'!AE$121,0)</f>
        <v>0</v>
      </c>
      <c r="AM29" s="75">
        <f>IFERROR('生産者価格評価表（108部門）（山形県）'!AF28/'生産者価格評価表（108部門）（山形県）'!AF$121,0)</f>
        <v>0</v>
      </c>
      <c r="AN29" s="75">
        <f>IFERROR('生産者価格評価表（108部門）（山形県）'!AG28/'生産者価格評価表（108部門）（山形県）'!AG$121,0)</f>
        <v>0</v>
      </c>
      <c r="AO29" s="75">
        <f>IFERROR('生産者価格評価表（108部門）（山形県）'!AH28/'生産者価格評価表（108部門）（山形県）'!AH$121,0)</f>
        <v>0</v>
      </c>
      <c r="AP29" s="75">
        <f>IFERROR('生産者価格評価表（108部門）（山形県）'!AI28/'生産者価格評価表（108部門）（山形県）'!AI$121,0)</f>
        <v>0</v>
      </c>
      <c r="AQ29" s="75">
        <f>IFERROR('生産者価格評価表（108部門）（山形県）'!AJ28/'生産者価格評価表（108部門）（山形県）'!AJ$121,0)</f>
        <v>0</v>
      </c>
      <c r="AR29" s="75">
        <f>IFERROR('生産者価格評価表（108部門）（山形県）'!AK28/'生産者価格評価表（108部門）（山形県）'!AK$121,0)</f>
        <v>0</v>
      </c>
      <c r="AS29" s="75">
        <f>IFERROR('生産者価格評価表（108部門）（山形県）'!AL28/'生産者価格評価表（108部門）（山形県）'!AL$121,0)</f>
        <v>0</v>
      </c>
      <c r="AT29" s="75">
        <f>IFERROR('生産者価格評価表（108部門）（山形県）'!AM28/'生産者価格評価表（108部門）（山形県）'!AM$121,0)</f>
        <v>0</v>
      </c>
      <c r="AU29" s="75">
        <f>IFERROR('生産者価格評価表（108部門）（山形県）'!AN28/'生産者価格評価表（108部門）（山形県）'!AN$121,0)</f>
        <v>0</v>
      </c>
      <c r="AV29" s="75">
        <f>IFERROR('生産者価格評価表（108部門）（山形県）'!AO28/'生産者価格評価表（108部門）（山形県）'!AO$121,0)</f>
        <v>0</v>
      </c>
      <c r="AW29" s="75">
        <f>IFERROR('生産者価格評価表（108部門）（山形県）'!AP28/'生産者価格評価表（108部門）（山形県）'!AP$121,0)</f>
        <v>0</v>
      </c>
      <c r="AX29" s="75">
        <f>IFERROR('生産者価格評価表（108部門）（山形県）'!AQ28/'生産者価格評価表（108部門）（山形県）'!AQ$121,0)</f>
        <v>0</v>
      </c>
      <c r="AY29" s="75">
        <f>IFERROR('生産者価格評価表（108部門）（山形県）'!AR28/'生産者価格評価表（108部門）（山形県）'!AR$121,0)</f>
        <v>0</v>
      </c>
      <c r="AZ29" s="75">
        <f>IFERROR('生産者価格評価表（108部門）（山形県）'!AS28/'生産者価格評価表（108部門）（山形県）'!AS$121,0)</f>
        <v>0</v>
      </c>
      <c r="BA29" s="75">
        <f>IFERROR('生産者価格評価表（108部門）（山形県）'!AT28/'生産者価格評価表（108部門）（山形県）'!AT$121,0)</f>
        <v>0</v>
      </c>
      <c r="BB29" s="75">
        <f>IFERROR('生産者価格評価表（108部門）（山形県）'!AU28/'生産者価格評価表（108部門）（山形県）'!AU$121,0)</f>
        <v>0</v>
      </c>
      <c r="BC29" s="75">
        <f>IFERROR('生産者価格評価表（108部門）（山形県）'!AV28/'生産者価格評価表（108部門）（山形県）'!AV$121,0)</f>
        <v>0</v>
      </c>
      <c r="BD29" s="75">
        <f>IFERROR('生産者価格評価表（108部門）（山形県）'!AW28/'生産者価格評価表（108部門）（山形県）'!AW$121,0)</f>
        <v>0</v>
      </c>
      <c r="BE29" s="75">
        <f>IFERROR('生産者価格評価表（108部門）（山形県）'!AX28/'生産者価格評価表（108部門）（山形県）'!AX$121,0)</f>
        <v>0</v>
      </c>
      <c r="BF29" s="75">
        <f>IFERROR('生産者価格評価表（108部門）（山形県）'!AY28/'生産者価格評価表（108部門）（山形県）'!AY$121,0)</f>
        <v>0</v>
      </c>
      <c r="BG29" s="75">
        <f>IFERROR('生産者価格評価表（108部門）（山形県）'!AZ28/'生産者価格評価表（108部門）（山形県）'!AZ$121,0)</f>
        <v>0</v>
      </c>
      <c r="BH29" s="75">
        <f>IFERROR('生産者価格評価表（108部門）（山形県）'!BA28/'生産者価格評価表（108部門）（山形県）'!BA$121,0)</f>
        <v>0</v>
      </c>
      <c r="BI29" s="75">
        <f>IFERROR('生産者価格評価表（108部門）（山形県）'!BB28/'生産者価格評価表（108部門）（山形県）'!BB$121,0)</f>
        <v>0</v>
      </c>
      <c r="BJ29" s="75">
        <f>IFERROR('生産者価格評価表（108部門）（山形県）'!BC28/'生産者価格評価表（108部門）（山形県）'!BC$121,0)</f>
        <v>0</v>
      </c>
      <c r="BK29" s="75">
        <f>IFERROR('生産者価格評価表（108部門）（山形県）'!BD28/'生産者価格評価表（108部門）（山形県）'!BD$121,0)</f>
        <v>0</v>
      </c>
      <c r="BL29" s="75">
        <f>IFERROR('生産者価格評価表（108部門）（山形県）'!BE28/'生産者価格評価表（108部門）（山形県）'!BE$121,0)</f>
        <v>0</v>
      </c>
      <c r="BM29" s="75">
        <f>IFERROR('生産者価格評価表（108部門）（山形県）'!BF28/'生産者価格評価表（108部門）（山形県）'!BF$121,0)</f>
        <v>0</v>
      </c>
      <c r="BN29" s="75">
        <f>IFERROR('生産者価格評価表（108部門）（山形県）'!BG28/'生産者価格評価表（108部門）（山形県）'!BG$121,0)</f>
        <v>0</v>
      </c>
      <c r="BO29" s="75">
        <f>IFERROR('生産者価格評価表（108部門）（山形県）'!BH28/'生産者価格評価表（108部門）（山形県）'!BH$121,0)</f>
        <v>0</v>
      </c>
      <c r="BP29" s="75">
        <f>IFERROR('生産者価格評価表（108部門）（山形県）'!BI28/'生産者価格評価表（108部門）（山形県）'!BI$121,0)</f>
        <v>0</v>
      </c>
      <c r="BQ29" s="75">
        <f>IFERROR('生産者価格評価表（108部門）（山形県）'!BJ28/'生産者価格評価表（108部門）（山形県）'!BJ$121,0)</f>
        <v>0</v>
      </c>
      <c r="BR29" s="75">
        <f>IFERROR('生産者価格評価表（108部門）（山形県）'!BK28/'生産者価格評価表（108部門）（山形県）'!BK$121,0)</f>
        <v>0</v>
      </c>
      <c r="BS29" s="75">
        <f>IFERROR('生産者価格評価表（108部門）（山形県）'!BL28/'生産者価格評価表（108部門）（山形県）'!BL$121,0)</f>
        <v>0</v>
      </c>
      <c r="BT29" s="75">
        <f>IFERROR('生産者価格評価表（108部門）（山形県）'!BM28/'生産者価格評価表（108部門）（山形県）'!BM$121,0)</f>
        <v>0</v>
      </c>
      <c r="BU29" s="75">
        <f>IFERROR('生産者価格評価表（108部門）（山形県）'!BN28/'生産者価格評価表（108部門）（山形県）'!BN$121,0)</f>
        <v>0</v>
      </c>
      <c r="BV29" s="75">
        <f>IFERROR('生産者価格評価表（108部門）（山形県）'!BO28/'生産者価格評価表（108部門）（山形県）'!BO$121,0)</f>
        <v>0</v>
      </c>
      <c r="BW29" s="75">
        <f>IFERROR('生産者価格評価表（108部門）（山形県）'!BP28/'生産者価格評価表（108部門）（山形県）'!BP$121,0)</f>
        <v>0</v>
      </c>
      <c r="BX29" s="75">
        <f>IFERROR('生産者価格評価表（108部門）（山形県）'!BQ28/'生産者価格評価表（108部門）（山形県）'!BQ$121,0)</f>
        <v>0</v>
      </c>
      <c r="BY29" s="75">
        <f>IFERROR('生産者価格評価表（108部門）（山形県）'!BR28/'生産者価格評価表（108部門）（山形県）'!BR$121,0)</f>
        <v>4.3341640481092211E-5</v>
      </c>
      <c r="BZ29" s="75">
        <f>IFERROR('生産者価格評価表（108部門）（山形県）'!BS28/'生産者価格評価表（108部門）（山形県）'!BS$121,0)</f>
        <v>5.798394290811775E-3</v>
      </c>
      <c r="CA29" s="75">
        <f>IFERROR('生産者価格評価表（108部門）（山形県）'!BT28/'生産者価格評価表（108部門）（山形県）'!BT$121,0)</f>
        <v>0</v>
      </c>
      <c r="CB29" s="75">
        <f>IFERROR('生産者価格評価表（108部門）（山形県）'!BU28/'生産者価格評価表（108部門）（山形県）'!BU$121,0)</f>
        <v>0</v>
      </c>
      <c r="CC29" s="75">
        <f>IFERROR('生産者価格評価表（108部門）（山形県）'!BV28/'生産者価格評価表（108部門）（山形県）'!BV$121,0)</f>
        <v>0</v>
      </c>
      <c r="CD29" s="75">
        <f>IFERROR('生産者価格評価表（108部門）（山形県）'!BW28/'生産者価格評価表（108部門）（山形県）'!BW$121,0)</f>
        <v>0</v>
      </c>
      <c r="CE29" s="75">
        <f>IFERROR('生産者価格評価表（108部門）（山形県）'!BX28/'生産者価格評価表（108部門）（山形県）'!BX$121,0)</f>
        <v>0</v>
      </c>
      <c r="CF29" s="75">
        <f>IFERROR('生産者価格評価表（108部門）（山形県）'!BY28/'生産者価格評価表（108部門）（山形県）'!BY$121,0)</f>
        <v>0</v>
      </c>
      <c r="CG29" s="75">
        <f>IFERROR('生産者価格評価表（108部門）（山形県）'!BZ28/'生産者価格評価表（108部門）（山形県）'!BZ$121,0)</f>
        <v>1.9530995690160283E-5</v>
      </c>
      <c r="CH29" s="75">
        <f>IFERROR('生産者価格評価表（108部門）（山形県）'!CA28/'生産者価格評価表（108部門）（山形県）'!CA$121,0)</f>
        <v>0</v>
      </c>
      <c r="CI29" s="75">
        <f>IFERROR('生産者価格評価表（108部門）（山形県）'!CB28/'生産者価格評価表（108部門）（山形県）'!CB$121,0)</f>
        <v>0</v>
      </c>
      <c r="CJ29" s="75">
        <f>IFERROR('生産者価格評価表（108部門）（山形県）'!CC28/'生産者価格評価表（108部門）（山形県）'!CC$121,0)</f>
        <v>0</v>
      </c>
      <c r="CK29" s="75">
        <f>IFERROR('生産者価格評価表（108部門）（山形県）'!CD28/'生産者価格評価表（108部門）（山形県）'!CD$121,0)</f>
        <v>0</v>
      </c>
      <c r="CL29" s="75">
        <f>IFERROR('生産者価格評価表（108部門）（山形県）'!CE28/'生産者価格評価表（108部門）（山形県）'!CE$121,0)</f>
        <v>0</v>
      </c>
      <c r="CM29" s="75">
        <f>IFERROR('生産者価格評価表（108部門）（山形県）'!CF28/'生産者価格評価表（108部門）（山形県）'!CF$121,0)</f>
        <v>0</v>
      </c>
      <c r="CN29" s="75">
        <f>IFERROR('生産者価格評価表（108部門）（山形県）'!CG28/'生産者価格評価表（108部門）（山形県）'!CG$121,0)</f>
        <v>8.7216546224769503E-4</v>
      </c>
      <c r="CO29" s="75">
        <f>IFERROR('生産者価格評価表（108部門）（山形県）'!CH28/'生産者価格評価表（108部門）（山形県）'!CH$121,0)</f>
        <v>0</v>
      </c>
      <c r="CP29" s="75">
        <f>IFERROR('生産者価格評価表（108部門）（山形県）'!CI28/'生産者価格評価表（108部門）（山形県）'!CI$121,0)</f>
        <v>0</v>
      </c>
      <c r="CQ29" s="75">
        <f>IFERROR('生産者価格評価表（108部門）（山形県）'!CJ28/'生産者価格評価表（108部門）（山形県）'!CJ$121,0)</f>
        <v>0</v>
      </c>
      <c r="CR29" s="75">
        <f>IFERROR('生産者価格評価表（108部門）（山形県）'!CK28/'生産者価格評価表（108部門）（山形県）'!CK$121,0)</f>
        <v>0</v>
      </c>
      <c r="CS29" s="75">
        <f>IFERROR('生産者価格評価表（108部門）（山形県）'!CL28/'生産者価格評価表（108部門）（山形県）'!CL$121,0)</f>
        <v>0</v>
      </c>
      <c r="CT29" s="75">
        <f>IFERROR('生産者価格評価表（108部門）（山形県）'!CM28/'生産者価格評価表（108部門）（山形県）'!CM$121,0)</f>
        <v>3.414756825475932E-4</v>
      </c>
      <c r="CU29" s="75">
        <f>IFERROR('生産者価格評価表（108部門）（山形県）'!CN28/'生産者価格評価表（108部門）（山形県）'!CN$121,0)</f>
        <v>4.5184057257237356E-6</v>
      </c>
      <c r="CV29" s="75">
        <f>IFERROR('生産者価格評価表（108部門）（山形県）'!CO28/'生産者価格評価表（108部門）（山形県）'!CO$121,0)</f>
        <v>1.6606463186986352E-3</v>
      </c>
      <c r="CW29" s="75">
        <f>IFERROR('生産者価格評価表（108部門）（山形県）'!CP28/'生産者価格評価表（108部門）（山形県）'!CP$121,0)</f>
        <v>0.2236751634872598</v>
      </c>
      <c r="CX29" s="75">
        <f>IFERROR('生産者価格評価表（108部門）（山形県）'!CQ28/'生産者価格評価表（108部門）（山形県）'!CQ$121,0)</f>
        <v>2.1619553259673793E-2</v>
      </c>
      <c r="CY29" s="75">
        <f>IFERROR('生産者価格評価表（108部門）（山形県）'!CR28/'生産者価格評価表（108部門）（山形県）'!CR$121,0)</f>
        <v>8.4234777443798481E-3</v>
      </c>
      <c r="CZ29" s="75">
        <f>IFERROR('生産者価格評価表（108部門）（山形県）'!CS28/'生産者価格評価表（108部門）（山形県）'!CS$121,0)</f>
        <v>5.201076630778974E-3</v>
      </c>
      <c r="DA29" s="75">
        <f>IFERROR('生産者価格評価表（108部門）（山形県）'!CT28/'生産者価格評価表（108部門）（山形県）'!CT$121,0)</f>
        <v>0</v>
      </c>
      <c r="DB29" s="75">
        <f>IFERROR('生産者価格評価表（108部門）（山形県）'!CU28/'生産者価格評価表（108部門）（山形県）'!CU$121,0)</f>
        <v>0</v>
      </c>
      <c r="DC29" s="75">
        <f>IFERROR('生産者価格評価表（108部門）（山形県）'!CV28/'生産者価格評価表（108部門）（山形県）'!CV$121,0)</f>
        <v>0</v>
      </c>
      <c r="DD29" s="75">
        <f>IFERROR('生産者価格評価表（108部門）（山形県）'!CW28/'生産者価格評価表（108部門）（山形県）'!CW$121,0)</f>
        <v>0</v>
      </c>
      <c r="DE29" s="75">
        <f>IFERROR('生産者価格評価表（108部門）（山形県）'!CX28/'生産者価格評価表（108部門）（山形県）'!CX$121,0)</f>
        <v>0</v>
      </c>
      <c r="DF29" s="75">
        <f>IFERROR('生産者価格評価表（108部門）（山形県）'!CY28/'生産者価格評価表（108部門）（山形県）'!CY$121,0)</f>
        <v>2.7612105146896401E-5</v>
      </c>
      <c r="DG29" s="75">
        <f>IFERROR('生産者価格評価表（108部門）（山形県）'!CZ28/'生産者価格評価表（108部門）（山形県）'!CZ$121,0)</f>
        <v>0</v>
      </c>
      <c r="DH29" s="75">
        <f>IFERROR('生産者価格評価表（108部門）（山形県）'!DA28/'生産者価格評価表（108部門）（山形県）'!DA$121,0)</f>
        <v>0</v>
      </c>
      <c r="DI29" s="75">
        <f>IFERROR('生産者価格評価表（108部門）（山形県）'!DB28/'生産者価格評価表（108部門）（山形県）'!DB$121,0)</f>
        <v>0</v>
      </c>
      <c r="DJ29" s="75">
        <f>IFERROR('生産者価格評価表（108部門）（山形県）'!DC28/'生産者価格評価表（108部門）（山形県）'!DC$121,0)</f>
        <v>8.3893395133256082E-2</v>
      </c>
      <c r="DK29" s="75">
        <f>IFERROR('生産者価格評価表（108部門）（山形県）'!DD28/'生産者価格評価表（108部門）（山形県）'!DD$121,0)</f>
        <v>0</v>
      </c>
      <c r="DL29" s="75">
        <f>IFERROR('生産者価格評価表（108部門）（山形県）'!DE28/'生産者価格評価表（108部門）（山形県）'!DE$121,0)</f>
        <v>0</v>
      </c>
      <c r="DM29" s="72">
        <f>IFERROR('生産者価格評価表（108部門）（山形県）'!DF28/'生産者価格評価表（108部門）（山形県）'!DF$121,0)</f>
        <v>1.2979495904442847E-3</v>
      </c>
      <c r="DN29" s="573">
        <v>2.2497167288967177E-6</v>
      </c>
      <c r="DO29" s="573">
        <v>3.9141967199575668E-4</v>
      </c>
      <c r="DP29" s="573">
        <v>1.8672996826113776E-5</v>
      </c>
      <c r="DQ29" s="573">
        <v>3.0137983755707505E-7</v>
      </c>
      <c r="DR29" s="573">
        <v>1.0253497270278574E-5</v>
      </c>
      <c r="DS29" s="573">
        <v>1.33489098018496E-6</v>
      </c>
      <c r="DT29" s="573">
        <v>7.7089870298271297E-7</v>
      </c>
      <c r="DU29" s="573">
        <v>1.5586807009676244E-5</v>
      </c>
      <c r="DV29" s="573">
        <v>1.2786075768312886E-6</v>
      </c>
      <c r="DW29" s="573">
        <v>2.4476202217661617E-6</v>
      </c>
      <c r="DX29" s="573">
        <v>0</v>
      </c>
      <c r="DY29" s="573">
        <v>4.2798937718047554E-7</v>
      </c>
      <c r="DZ29" s="573">
        <v>6.1257109122841792E-7</v>
      </c>
      <c r="EA29" s="573">
        <v>4.4145285675089128E-7</v>
      </c>
      <c r="EB29" s="573">
        <v>2.7408456242151425E-7</v>
      </c>
      <c r="EC29" s="573">
        <v>4.1666550016033303E-7</v>
      </c>
      <c r="ED29" s="573">
        <v>3.3543041972153143E-7</v>
      </c>
      <c r="EE29" s="573">
        <v>3.4508174231455387E-7</v>
      </c>
      <c r="EF29" s="573">
        <v>0</v>
      </c>
      <c r="EG29" s="573">
        <v>1.8339076999362694E-6</v>
      </c>
      <c r="EH29" s="573">
        <v>0</v>
      </c>
      <c r="EI29" s="573">
        <v>8.0292769278362146E-7</v>
      </c>
      <c r="EJ29" s="573">
        <v>1.6575675943521185E-10</v>
      </c>
      <c r="EK29" s="573">
        <v>0</v>
      </c>
      <c r="EL29" s="573">
        <v>1.0013488599017815</v>
      </c>
      <c r="EM29" s="573">
        <v>3.4143646904088641E-5</v>
      </c>
      <c r="EN29" s="573">
        <v>4.711404897764077E-9</v>
      </c>
      <c r="EO29" s="573">
        <v>9.0965192096712382E-7</v>
      </c>
      <c r="EP29" s="573">
        <v>1.9605466983361352E-7</v>
      </c>
      <c r="EQ29" s="573">
        <v>2.9598804705540411E-7</v>
      </c>
      <c r="ER29" s="573">
        <v>1.8493629618421833E-6</v>
      </c>
      <c r="ES29" s="573">
        <v>3.4446260367775846E-7</v>
      </c>
      <c r="ET29" s="573">
        <v>1.2456283597889649E-6</v>
      </c>
      <c r="EU29" s="573">
        <v>3.6721281433229072E-7</v>
      </c>
      <c r="EV29" s="573">
        <v>1.0427047852842878E-6</v>
      </c>
      <c r="EW29" s="573">
        <v>7.7299460722004039E-7</v>
      </c>
      <c r="EX29" s="573">
        <v>0</v>
      </c>
      <c r="EY29" s="573">
        <v>6.5504879928010423E-7</v>
      </c>
      <c r="EZ29" s="573">
        <v>3.8286840640513896E-7</v>
      </c>
      <c r="FA29" s="573">
        <v>2.6511393896850702E-7</v>
      </c>
      <c r="FB29" s="573">
        <v>1.869348882032303E-7</v>
      </c>
      <c r="FC29" s="573">
        <v>2.1071085853566438E-7</v>
      </c>
      <c r="FD29" s="573">
        <v>3.477302806262426E-7</v>
      </c>
      <c r="FE29" s="573">
        <v>2.8891989009857271E-7</v>
      </c>
      <c r="FF29" s="573">
        <v>2.6552789591082243E-7</v>
      </c>
      <c r="FG29" s="573">
        <v>2.8659100294992978E-7</v>
      </c>
      <c r="FH29" s="573">
        <v>2.7421250052567683E-7</v>
      </c>
      <c r="FI29" s="573">
        <v>3.6491577837388569E-7</v>
      </c>
      <c r="FJ29" s="573">
        <v>2.5275602368236129E-7</v>
      </c>
      <c r="FK29" s="573">
        <v>9.3227692222867895E-8</v>
      </c>
      <c r="FL29" s="573">
        <v>1.3132790515304945E-7</v>
      </c>
      <c r="FM29" s="573">
        <v>4.3645674377724608E-7</v>
      </c>
      <c r="FN29" s="573">
        <v>2.2414166219428859E-7</v>
      </c>
      <c r="FO29" s="573">
        <v>1.9344633679553527E-7</v>
      </c>
      <c r="FP29" s="573">
        <v>0</v>
      </c>
      <c r="FQ29" s="573">
        <v>8.1918762074211605E-8</v>
      </c>
      <c r="FR29" s="573">
        <v>1.2221238650621315E-7</v>
      </c>
      <c r="FS29" s="573">
        <v>2.1315019106187071E-7</v>
      </c>
      <c r="FT29" s="573">
        <v>5.6364861823433543E-7</v>
      </c>
      <c r="FU29" s="573">
        <v>2.8130942257497061E-7</v>
      </c>
      <c r="FV29" s="573">
        <v>6.0032550264741912E-7</v>
      </c>
      <c r="FW29" s="573">
        <v>7.0769180869136603E-7</v>
      </c>
      <c r="FX29" s="573">
        <v>8.1565260752427296E-7</v>
      </c>
      <c r="FY29" s="573">
        <v>1.2166950330392414E-6</v>
      </c>
      <c r="FZ29" s="573">
        <v>1.3685175892529845E-6</v>
      </c>
      <c r="GA29" s="573">
        <v>2.2698001942014828E-6</v>
      </c>
      <c r="GB29" s="573">
        <v>8.2902124294011382E-7</v>
      </c>
      <c r="GC29" s="573">
        <v>2.2397054967839044E-6</v>
      </c>
      <c r="GD29" s="573">
        <v>1.4801623587101166E-4</v>
      </c>
      <c r="GE29" s="573">
        <v>5.3223114554207215E-7</v>
      </c>
      <c r="GF29" s="573">
        <v>1.3469457560896495E-6</v>
      </c>
      <c r="GG29" s="573">
        <v>5.2309532871351706E-7</v>
      </c>
      <c r="GH29" s="573">
        <v>4.382629363700441E-7</v>
      </c>
      <c r="GI29" s="573">
        <v>8.2431608553100869E-8</v>
      </c>
      <c r="GJ29" s="573">
        <v>7.1037270851580404E-6</v>
      </c>
      <c r="GK29" s="573">
        <v>1.0041908135083924E-6</v>
      </c>
      <c r="GL29" s="573">
        <v>4.571450265204317E-7</v>
      </c>
      <c r="GM29" s="573">
        <v>1.1129843861654248E-6</v>
      </c>
      <c r="GN29" s="573">
        <v>6.8351166123467741E-7</v>
      </c>
      <c r="GO29" s="573">
        <v>9.078994298044875E-7</v>
      </c>
      <c r="GP29" s="573">
        <v>7.2295004574064516E-6</v>
      </c>
      <c r="GQ29" s="573">
        <v>2.7546969124690101E-6</v>
      </c>
      <c r="GR29" s="573">
        <v>2.2901383420048163E-5</v>
      </c>
      <c r="GS29" s="573">
        <v>2.9526488426514681E-6</v>
      </c>
      <c r="GT29" s="573">
        <v>1.3812593021549954E-6</v>
      </c>
      <c r="GU29" s="573">
        <v>2.6729004241503127E-7</v>
      </c>
      <c r="GV29" s="573">
        <v>1.3733547784556662E-6</v>
      </c>
      <c r="GW29" s="573">
        <v>6.831920929501089E-7</v>
      </c>
      <c r="GX29" s="573">
        <v>1.3080890387980585E-5</v>
      </c>
      <c r="GY29" s="573">
        <v>3.126215895843469E-6</v>
      </c>
      <c r="GZ29" s="573">
        <v>4.3287470937932511E-5</v>
      </c>
      <c r="HA29" s="573">
        <v>5.7456737455250911E-3</v>
      </c>
      <c r="HB29" s="573">
        <v>5.8007899691425659E-4</v>
      </c>
      <c r="HC29" s="573">
        <v>2.1673524446062572E-4</v>
      </c>
      <c r="HD29" s="573">
        <v>1.3684284156978511E-4</v>
      </c>
      <c r="HE29" s="573">
        <v>7.281357162533191E-7</v>
      </c>
      <c r="HF29" s="573">
        <v>4.1455965366905167E-7</v>
      </c>
      <c r="HG29" s="573">
        <v>6.5218046345608409E-7</v>
      </c>
      <c r="HH29" s="573">
        <v>8.057439316111387E-7</v>
      </c>
      <c r="HI29" s="573">
        <v>5.1670260689837266E-7</v>
      </c>
      <c r="HJ29" s="573">
        <v>9.8385264871132356E-6</v>
      </c>
      <c r="HK29" s="573">
        <v>4.1650282010839131E-6</v>
      </c>
      <c r="HL29" s="573">
        <v>1.7673415600827488E-6</v>
      </c>
      <c r="HM29" s="573">
        <v>3.5587571074116979E-6</v>
      </c>
      <c r="HN29" s="573">
        <v>2.1408425779763565E-3</v>
      </c>
      <c r="HO29" s="573">
        <v>2.6705990101906281E-6</v>
      </c>
      <c r="HP29" s="573">
        <v>2.0604930129360634E-7</v>
      </c>
      <c r="HQ29" s="573">
        <v>3.6243122932721543E-5</v>
      </c>
      <c r="HR29" s="576">
        <v>2600</v>
      </c>
      <c r="HS29" s="582">
        <f>'生産者価格評価表（108部門）（山形県）'!DV28*100</f>
        <v>31851100</v>
      </c>
      <c r="HT29" s="71">
        <f t="shared" si="2"/>
        <v>8.1629833820495994E-5</v>
      </c>
      <c r="HU29" s="74"/>
      <c r="HV29" s="150">
        <v>0.2021478409803576</v>
      </c>
      <c r="HX29" s="153">
        <f>運賃!C30</f>
        <v>2.7901509404814014E-2</v>
      </c>
      <c r="HY29" s="621">
        <f>運賃!D30</f>
        <v>4.1452506064962996E-4</v>
      </c>
      <c r="HZ29" s="621">
        <f>運賃!E30</f>
        <v>2.3021053515791156E-2</v>
      </c>
      <c r="IA29" s="621">
        <f>運賃!F30</f>
        <v>1.091652562756333E-4</v>
      </c>
      <c r="IB29" s="621">
        <f>運賃!G30</f>
        <v>2.8403937545356882E-4</v>
      </c>
      <c r="IC29" s="621">
        <f>運賃!H30</f>
        <v>2.650490480544992E-5</v>
      </c>
      <c r="ID29" s="621">
        <f>運賃!I30</f>
        <v>1.6290904786576098E-3</v>
      </c>
      <c r="IE29" s="622">
        <f>運賃!J30</f>
        <v>2.4171308131809648E-3</v>
      </c>
    </row>
    <row r="30" spans="1:239">
      <c r="A30" s="6" t="s">
        <v>231</v>
      </c>
      <c r="B30" s="1" t="s">
        <v>232</v>
      </c>
      <c r="C30" s="403">
        <f>IFERROR(1-('生産者価格評価表（108部門）（山形県）'!DT29/'生産者価格評価表（108部門）（山形県）'!DP29*-1),0)</f>
        <v>2.0052467028425669E-2</v>
      </c>
      <c r="D30" s="403">
        <v>0.45648867313915859</v>
      </c>
      <c r="E30" s="72">
        <v>0.54351132686084147</v>
      </c>
      <c r="F30" s="72">
        <v>0.13009708737864079</v>
      </c>
      <c r="G30" s="242">
        <f>'生産者価格評価表（108部門）（山形県）'!DI29</f>
        <v>11665</v>
      </c>
      <c r="H30" s="242">
        <f t="shared" si="0"/>
        <v>11665</v>
      </c>
      <c r="I30" s="243">
        <f t="shared" si="1"/>
        <v>6.9031307014444793E-3</v>
      </c>
      <c r="J30" s="75">
        <f>IFERROR('生産者価格評価表（108部門）（山形県）'!C29/'生産者価格評価表（108部門）（山形県）'!C$121,0)</f>
        <v>3.771375243602295E-2</v>
      </c>
      <c r="K30" s="75">
        <f>IFERROR('生産者価格評価表（108部門）（山形県）'!D29/'生産者価格評価表（108部門）（山形県）'!D$121,0)</f>
        <v>1.2559015745284554E-3</v>
      </c>
      <c r="L30" s="75">
        <f>IFERROR('生産者価格評価表（108部門）（山形県）'!E29/'生産者価格評価表（108部門）（山形県）'!E$121,0)</f>
        <v>6.2729959587429877E-3</v>
      </c>
      <c r="M30" s="75">
        <f>IFERROR('生産者価格評価表（108部門）（山形県）'!F29/'生産者価格評価表（108部門）（山形県）'!F$121,0)</f>
        <v>5.1630668617158593E-4</v>
      </c>
      <c r="N30" s="75">
        <f>IFERROR('生産者価格評価表（108部門）（山形県）'!G29/'生産者価格評価表（108部門）（山形県）'!G$121,0)</f>
        <v>1.8968133535660092E-3</v>
      </c>
      <c r="O30" s="75">
        <f>IFERROR('生産者価格評価表（108部門）（山形県）'!H29/'生産者価格評価表（108部門）（山形県）'!H$121,0)</f>
        <v>2.2522522522522522E-3</v>
      </c>
      <c r="P30" s="75">
        <f>IFERROR('生産者価格評価表（108部門）（山形県）'!I29/'生産者価格評価表（108部門）（山形県）'!I$121,0)</f>
        <v>8.4507042253521118E-3</v>
      </c>
      <c r="Q30" s="75">
        <f>IFERROR('生産者価格評価表（108部門）（山形県）'!J29/'生産者価格評価表（108部門）（山形県）'!J$121,0)</f>
        <v>2.1113672720429097E-3</v>
      </c>
      <c r="R30" s="75">
        <f>IFERROR('生産者価格評価表（108部門）（山形県）'!K29/'生産者価格評価表（108部門）（山形県）'!K$121,0)</f>
        <v>6.4773158436771637E-3</v>
      </c>
      <c r="S30" s="75">
        <f>IFERROR('生産者価格評価表（108部門）（山形県）'!L29/'生産者価格評価表（108部門）（山形県）'!L$121,0)</f>
        <v>0</v>
      </c>
      <c r="T30" s="75">
        <f>IFERROR('生産者価格評価表（108部門）（山形県）'!M29/'生産者価格評価表（108部門）（山形県）'!M$121,0)</f>
        <v>0</v>
      </c>
      <c r="U30" s="75">
        <f>IFERROR('生産者価格評価表（108部門）（山形県）'!N29/'生産者価格評価表（108部門）（山形県）'!N$121,0)</f>
        <v>1.3098089047456137E-2</v>
      </c>
      <c r="V30" s="75">
        <f>IFERROR('生産者価格評価表（108部門）（山形県）'!O29/'生産者価格評価表（108部門）（山形県）'!O$121,0)</f>
        <v>3.1691332574382328E-3</v>
      </c>
      <c r="W30" s="75">
        <f>IFERROR('生産者価格評価表（108部門）（山形県）'!P29/'生産者価格評価表（108部門）（山形県）'!P$121,0)</f>
        <v>2.3179268462287329E-2</v>
      </c>
      <c r="X30" s="75">
        <f>IFERROR('生産者価格評価表（108部門）（山形県）'!Q29/'生産者価格評価表（108部門）（山形県）'!Q$121,0)</f>
        <v>2.0849704018020849E-2</v>
      </c>
      <c r="Y30" s="75">
        <f>IFERROR('生産者価格評価表（108部門）（山形県）'!R29/'生産者価格評価表（108部門）（山形県）'!R$121,0)</f>
        <v>5.6780668163211407E-3</v>
      </c>
      <c r="Z30" s="75">
        <f>IFERROR('生産者価格評価表（108部門）（山形県）'!S29/'生産者価格評価表（108部門）（山形県）'!S$121,0)</f>
        <v>2.0273177027317704E-2</v>
      </c>
      <c r="AA30" s="75">
        <f>IFERROR('生産者価格評価表（108部門）（山形県）'!T29/'生産者価格評価表（108部門）（山形県）'!T$121,0)</f>
        <v>3.3580444800641152E-2</v>
      </c>
      <c r="AB30" s="75">
        <f>IFERROR('生産者価格評価表（108部門）（山形県）'!U29/'生産者価格評価表（108部門）（山形県）'!U$121,0)</f>
        <v>0</v>
      </c>
      <c r="AC30" s="75">
        <f>IFERROR('生産者価格評価表（108部門）（山形県）'!V29/'生産者価格評価表（108部門）（山形県）'!V$121,0)</f>
        <v>7.4988972209969126E-3</v>
      </c>
      <c r="AD30" s="75">
        <f>IFERROR('生産者価格評価表（108部門）（山形県）'!W29/'生産者価格評価表（108部門）（山形県）'!W$121,0)</f>
        <v>0</v>
      </c>
      <c r="AE30" s="75">
        <f>IFERROR('生産者価格評価表（108部門）（山形県）'!X29/'生産者価格評価表（108部門）（山形県）'!X$121,0)</f>
        <v>8.2359701206665397E-3</v>
      </c>
      <c r="AF30" s="75">
        <f>IFERROR('生産者価格評価表（108部門）（山形県）'!Y29/'生産者価格評価表（108部門）（山形県）'!Y$121,0)</f>
        <v>0</v>
      </c>
      <c r="AG30" s="75">
        <f>IFERROR('生産者価格評価表（108部門）（山形県）'!Z29/'生産者価格評価表（108部門）（山形県）'!Z$121,0)</f>
        <v>0</v>
      </c>
      <c r="AH30" s="75">
        <f>IFERROR('生産者価格評価表（108部門）（山形県）'!AA29/'生産者価格評価表（108部門）（山形県）'!AA$121,0)</f>
        <v>1.8181475679018934E-2</v>
      </c>
      <c r="AI30" s="75">
        <f>IFERROR('生産者価格評価表（108部門）（山形県）'!AB29/'生産者価格評価表（108部門）（山形県）'!AB$121,0)</f>
        <v>0.11540453074433657</v>
      </c>
      <c r="AJ30" s="75">
        <f>IFERROR('生産者価格評価表（108部門）（山形県）'!AC29/'生産者価格評価表（108部門）（山形県）'!AC$121,0)</f>
        <v>0</v>
      </c>
      <c r="AK30" s="75">
        <f>IFERROR('生産者価格評価表（108部門）（山形県）'!AD29/'生産者価格評価表（108部門）（山形県）'!AD$121,0)</f>
        <v>3.3573737876150214E-2</v>
      </c>
      <c r="AL30" s="75">
        <f>IFERROR('生産者価格評価表（108部門）（山形県）'!AE29/'生産者価格評価表（108部門）（山形県）'!AE$121,0)</f>
        <v>4.9068825910931176E-3</v>
      </c>
      <c r="AM30" s="75">
        <f>IFERROR('生産者価格評価表（108部門）（山形県）'!AF29/'生産者価格評価表（108部門）（山形県）'!AF$121,0)</f>
        <v>1.0387157695939566E-2</v>
      </c>
      <c r="AN30" s="75">
        <f>IFERROR('生産者価格評価表（108部門）（山形県）'!AG29/'生産者価格評価表（108部門）（山形県）'!AG$121,0)</f>
        <v>8.9617855935069327E-3</v>
      </c>
      <c r="AO30" s="75">
        <f>IFERROR('生産者価格評価表（108部門）（山形県）'!AH29/'生産者価格評価表（108部門）（山形県）'!AH$121,0)</f>
        <v>3.7929166050933451E-3</v>
      </c>
      <c r="AP30" s="75">
        <f>IFERROR('生産者価格評価表（108部門）（山形県）'!AI29/'生産者価格評価表（108部門）（山形県）'!AI$121,0)</f>
        <v>8.321073924236852E-3</v>
      </c>
      <c r="AQ30" s="75">
        <f>IFERROR('生産者価格評価表（108部門）（山形県）'!AJ29/'生産者価格評価表（108部門）（山形県）'!AJ$121,0)</f>
        <v>0</v>
      </c>
      <c r="AR30" s="75">
        <f>IFERROR('生産者価格評価表（108部門）（山形県）'!AK29/'生産者価格評価表（108部門）（山形県）'!AK$121,0)</f>
        <v>1.0239344681940356E-2</v>
      </c>
      <c r="AS30" s="75">
        <f>IFERROR('生産者価格評価表（108部門）（山形県）'!AL29/'生産者価格評価表（108部門）（山形県）'!AL$121,0)</f>
        <v>0</v>
      </c>
      <c r="AT30" s="75">
        <f>IFERROR('生産者価格評価表（108部門）（山形県）'!AM29/'生産者価格評価表（108部門）（山形県）'!AM$121,0)</f>
        <v>0</v>
      </c>
      <c r="AU30" s="75">
        <f>IFERROR('生産者価格評価表（108部門）（山形県）'!AN29/'生産者価格評価表（108部門）（山形県）'!AN$121,0)</f>
        <v>3.8563951886879076E-3</v>
      </c>
      <c r="AV30" s="75">
        <f>IFERROR('生産者価格評価表（108部門）（山形県）'!AO29/'生産者価格評価表（108部門）（山形県）'!AO$121,0)</f>
        <v>1.5012760846719713E-4</v>
      </c>
      <c r="AW30" s="75">
        <f>IFERROR('生産者価格評価表（108部門）（山形県）'!AP29/'生産者価格評価表（108部門）（山形県）'!AP$121,0)</f>
        <v>0</v>
      </c>
      <c r="AX30" s="75">
        <f>IFERROR('生産者価格評価表（108部門）（山形県）'!AQ29/'生産者価格評価表（108部門）（山形県）'!AQ$121,0)</f>
        <v>2.178485576923077E-3</v>
      </c>
      <c r="AY30" s="75">
        <f>IFERROR('生産者価格評価表（108部門）（山形県）'!AR29/'生産者価格評価表（108部門）（山形県）'!AR$121,0)</f>
        <v>5.3138420162234853E-3</v>
      </c>
      <c r="AZ30" s="75">
        <f>IFERROR('生産者価格評価表（108部門）（山形県）'!AS29/'生産者価格評価表（108部門）（山形県）'!AS$121,0)</f>
        <v>5.7847082494969816E-3</v>
      </c>
      <c r="BA30" s="75">
        <f>IFERROR('生産者価格評価表（108部門）（山形県）'!AT29/'生産者価格評価表（108部門）（山形県）'!AT$121,0)</f>
        <v>1.7918498540658366E-3</v>
      </c>
      <c r="BB30" s="75">
        <f>IFERROR('生産者価格評価表（108部門）（山形県）'!AU29/'生産者価格評価表（108部門）（山形県）'!AU$121,0)</f>
        <v>2.7154550911977736E-3</v>
      </c>
      <c r="BC30" s="75">
        <f>IFERROR('生産者価格評価表（108部門）（山形県）'!AV29/'生産者価格評価表（108部門）（山形県）'!AV$121,0)</f>
        <v>4.6877362770300921E-3</v>
      </c>
      <c r="BD30" s="75">
        <f>IFERROR('生産者価格評価表（108部門）（山形県）'!AW29/'生産者価格評価表（108部門）（山形県）'!AW$121,0)</f>
        <v>2.1806098785088781E-3</v>
      </c>
      <c r="BE30" s="75">
        <f>IFERROR('生産者価格評価表（108部門）（山形県）'!AX29/'生産者価格評価表（108部門）（山形県）'!AX$121,0)</f>
        <v>5.6704439156228196E-3</v>
      </c>
      <c r="BF30" s="75">
        <f>IFERROR('生産者価格評価表（108部門）（山形県）'!AY29/'生産者価格評価表（108部門）（山形県）'!AY$121,0)</f>
        <v>4.2656415422092937E-3</v>
      </c>
      <c r="BG30" s="75">
        <f>IFERROR('生産者価格評価表（108部門）（山形県）'!AZ29/'生産者価格評価表（108部門）（山形県）'!AZ$121,0)</f>
        <v>3.4289276807980048E-3</v>
      </c>
      <c r="BH30" s="75">
        <f>IFERROR('生産者価格評価表（108部門）（山形県）'!BA29/'生産者価格評価表（108部門）（山形県）'!BA$121,0)</f>
        <v>3.259452411994785E-3</v>
      </c>
      <c r="BI30" s="75">
        <f>IFERROR('生産者価格評価表（108部門）（山形県）'!BB29/'生産者価格評価表（108部門）（山形県）'!BB$121,0)</f>
        <v>3.3231353518303618E-3</v>
      </c>
      <c r="BJ30" s="75">
        <f>IFERROR('生産者価格評価表（108部門）（山形県）'!BC29/'生産者価格評価表（108部門）（山形県）'!BC$121,0)</f>
        <v>3.1849065760737685E-3</v>
      </c>
      <c r="BK30" s="75">
        <f>IFERROR('生産者価格評価表（108部門）（山形県）'!BD29/'生産者価格評価表（108部門）（山形県）'!BD$121,0)</f>
        <v>7.0209351520898683E-3</v>
      </c>
      <c r="BL30" s="75">
        <f>IFERROR('生産者価格評価表（108部門）（山形県）'!BE29/'生産者価格評価表（108部門）（山形県）'!BE$121,0)</f>
        <v>0</v>
      </c>
      <c r="BM30" s="75">
        <f>IFERROR('生産者価格評価表（108部門）（山形県）'!BF29/'生産者価格評価表（108部門）（山形県）'!BF$121,0)</f>
        <v>6.558810668998688E-3</v>
      </c>
      <c r="BN30" s="75">
        <f>IFERROR('生産者価格評価表（108部門）（山形県）'!BG29/'生産者価格評価表（108部門）（山形県）'!BG$121,0)</f>
        <v>1.0433150969842203E-2</v>
      </c>
      <c r="BO30" s="75">
        <f>IFERROR('生産者価格評価表（108部門）（山形県）'!BH29/'生産者価格評価表（108部門）（山形県）'!BH$121,0)</f>
        <v>1.1714589989350373E-2</v>
      </c>
      <c r="BP30" s="75">
        <f>IFERROR('生産者価格評価表（108部門）（山形県）'!BI29/'生産者価格評価表（108部門）（山形県）'!BI$121,0)</f>
        <v>4.4747496271041977E-3</v>
      </c>
      <c r="BQ30" s="75">
        <f>IFERROR('生産者価格評価表（108部門）（山形県）'!BJ29/'生産者価格評価表（108部門）（山形県）'!BJ$121,0)</f>
        <v>3.4644793840925538E-2</v>
      </c>
      <c r="BR30" s="75">
        <f>IFERROR('生産者価格評価表（108部門）（山形県）'!BK29/'生産者価格評価表（108部門）（山形県）'!BK$121,0)</f>
        <v>2.3207240659085636E-4</v>
      </c>
      <c r="BS30" s="75">
        <f>IFERROR('生産者価格評価表（108部門）（山形県）'!BL29/'生産者価格評価表（108部門）（山形県）'!BL$121,0)</f>
        <v>5.0499542819753543E-3</v>
      </c>
      <c r="BT30" s="75">
        <f>IFERROR('生産者価格評価表（108部門）（山形県）'!BM29/'生産者価格評価表（108部門）（山形県）'!BM$121,0)</f>
        <v>5.9133846271044411E-3</v>
      </c>
      <c r="BU30" s="75">
        <f>IFERROR('生産者価格評価表（108部門）（山形県）'!BN29/'生産者価格評価表（108部門）（山形県）'!BN$121,0)</f>
        <v>1.7389766564489507E-3</v>
      </c>
      <c r="BV30" s="75">
        <f>IFERROR('生産者価格評価表（108部門）（山形県）'!BO29/'生産者価格評価表（108部門）（山形県）'!BO$121,0)</f>
        <v>1.5040755595807996E-3</v>
      </c>
      <c r="BW30" s="75">
        <f>IFERROR('生産者価格評価表（108部門）（山形県）'!BP29/'生産者価格評価表（108部門）（山形県）'!BP$121,0)</f>
        <v>2.2211901540698261E-4</v>
      </c>
      <c r="BX30" s="75">
        <f>IFERROR('生産者価格評価表（108部門）（山形県）'!BQ29/'生産者価格評価表（108部門）（山形県）'!BQ$121,0)</f>
        <v>5.5529300567107752E-3</v>
      </c>
      <c r="BY30" s="75">
        <f>IFERROR('生産者価格評価表（108部門）（山形県）'!BR29/'生産者価格評価表（108部門）（山形県）'!BR$121,0)</f>
        <v>1.1702242929894897E-3</v>
      </c>
      <c r="BZ30" s="75">
        <f>IFERROR('生産者価格評価表（108部門）（山形県）'!BS29/'生産者価格評価表（108部門）（山形県）'!BS$121,0)</f>
        <v>2.792537718651825E-3</v>
      </c>
      <c r="CA30" s="75">
        <f>IFERROR('生産者価格評価表（108部門）（山形県）'!BT29/'生産者価格評価表（108部門）（山形県）'!BT$121,0)</f>
        <v>9.8179265520914645E-6</v>
      </c>
      <c r="CB30" s="75">
        <f>IFERROR('生産者価格評価表（108部門）（山形県）'!BU29/'生産者価格評価表（108部門）（山形県）'!BU$121,0)</f>
        <v>2.6757403996664245E-5</v>
      </c>
      <c r="CC30" s="75">
        <f>IFERROR('生産者価格評価表（108部門）（山形県）'!BV29/'生産者価格評価表（108部門）（山形県）'!BV$121,0)</f>
        <v>2.188902265513845E-5</v>
      </c>
      <c r="CD30" s="75">
        <f>IFERROR('生産者価格評価表（108部門）（山形県）'!BW29/'生産者価格評価表（108部門）（山形県）'!BW$121,0)</f>
        <v>1.8637939389421107E-5</v>
      </c>
      <c r="CE30" s="75">
        <f>IFERROR('生産者価格評価表（108部門）（山形県）'!BX29/'生産者価格評価表（108部門）（山形県）'!BX$121,0)</f>
        <v>4.2551094906857892E-5</v>
      </c>
      <c r="CF30" s="75">
        <f>IFERROR('生産者価格評価表（108部門）（山形県）'!BY29/'生産者価格評価表（108部門）（山形県）'!BY$121,0)</f>
        <v>0</v>
      </c>
      <c r="CG30" s="75">
        <f>IFERROR('生産者価格評価表（108部門）（山形県）'!BZ29/'生産者価格評価表（108部門）（山形県）'!BZ$121,0)</f>
        <v>3.7108891811304538E-4</v>
      </c>
      <c r="CH30" s="75">
        <f>IFERROR('生産者価格評価表（108部門）（山形県）'!CA29/'生産者価格評価表（108部門）（山形県）'!CA$121,0)</f>
        <v>1.1409213378619134E-4</v>
      </c>
      <c r="CI30" s="75">
        <f>IFERROR('生産者価格評価表（108部門）（山形県）'!CB29/'生産者価格評価表（108部門）（山形県）'!CB$121,0)</f>
        <v>0</v>
      </c>
      <c r="CJ30" s="75">
        <f>IFERROR('生産者価格評価表（108部門）（山形県）'!CC29/'生産者価格評価表（108部門）（山形県）'!CC$121,0)</f>
        <v>0</v>
      </c>
      <c r="CK30" s="75">
        <f>IFERROR('生産者価格評価表（108部門）（山形県）'!CD29/'生産者価格評価表（108部門）（山形県）'!CD$121,0)</f>
        <v>0</v>
      </c>
      <c r="CL30" s="75">
        <f>IFERROR('生産者価格評価表（108部門）（山形県）'!CE29/'生産者価格評価表（108部門）（山形県）'!CE$121,0)</f>
        <v>2.0454080589077522E-4</v>
      </c>
      <c r="CM30" s="75">
        <f>IFERROR('生産者価格評価表（108部門）（山形県）'!CF29/'生産者価格評価表（108部門）（山形県）'!CF$121,0)</f>
        <v>5.0879077392729948E-4</v>
      </c>
      <c r="CN30" s="75">
        <f>IFERROR('生産者価格評価表（108部門）（山形県）'!CG29/'生産者価格評価表（108部門）（山形県）'!CG$121,0)</f>
        <v>0</v>
      </c>
      <c r="CO30" s="75">
        <f>IFERROR('生産者価格評価表（108部門）（山形県）'!CH29/'生産者価格評価表（108部門）（山形県）'!CH$121,0)</f>
        <v>0</v>
      </c>
      <c r="CP30" s="75">
        <f>IFERROR('生産者価格評価表（108部門）（山形県）'!CI29/'生産者価格評価表（108部門）（山形県）'!CI$121,0)</f>
        <v>5.5197792088316469E-4</v>
      </c>
      <c r="CQ30" s="75">
        <f>IFERROR('生産者価格評価表（108部門）（山形県）'!CJ29/'生産者価格評価表（108部門）（山形県）'!CJ$121,0)</f>
        <v>8.9396890265317202E-4</v>
      </c>
      <c r="CR30" s="75">
        <f>IFERROR('生産者価格評価表（108部門）（山形県）'!CK29/'生産者価格評価表（108部門）（山形県）'!CK$121,0)</f>
        <v>0</v>
      </c>
      <c r="CS30" s="75">
        <f>IFERROR('生産者価格評価表（108部門）（山形県）'!CL29/'生産者価格評価表（108部門）（山形県）'!CL$121,0)</f>
        <v>6.0718911917098444E-3</v>
      </c>
      <c r="CT30" s="75">
        <f>IFERROR('生産者価格評価表（108部門）（山形県）'!CM29/'生産者価格評価表（108部門）（山形県）'!CM$121,0)</f>
        <v>4.2915187130981305E-4</v>
      </c>
      <c r="CU30" s="75">
        <f>IFERROR('生産者価格評価表（108部門）（山形県）'!CN29/'生産者価格評価表（108部門）（山形県）'!CN$121,0)</f>
        <v>3.6147245805789885E-5</v>
      </c>
      <c r="CV30" s="75">
        <f>IFERROR('生産者価格評価表（108部門）（山形県）'!CO29/'生産者価格評価表（108部門）（山形県）'!CO$121,0)</f>
        <v>1.2000290916143422E-3</v>
      </c>
      <c r="CW30" s="75">
        <f>IFERROR('生産者価格評価表（108部門）（山形県）'!CP29/'生産者価格評価表（108部門）（山形県）'!CP$121,0)</f>
        <v>1.6336178990318743E-3</v>
      </c>
      <c r="CX30" s="75">
        <f>IFERROR('生産者価格評価表（108部門）（山形県）'!CQ29/'生産者価格評価表（108部門）（山形県）'!CQ$121,0)</f>
        <v>1.2196871861099154E-2</v>
      </c>
      <c r="CY30" s="75">
        <f>IFERROR('生産者価格評価表（108部門）（山形県）'!CR29/'生産者価格評価表（108部門）（山形県）'!CR$121,0)</f>
        <v>3.1858024802462249E-3</v>
      </c>
      <c r="CZ30" s="75">
        <f>IFERROR('生産者価格評価表（108部門）（山形県）'!CS29/'生産者価格評価表（108部門）（山形県）'!CS$121,0)</f>
        <v>2.5728309056364789E-3</v>
      </c>
      <c r="DA30" s="75">
        <f>IFERROR('生産者価格評価表（108部門）（山形県）'!CT29/'生産者価格評価表（108部門）（山形県）'!CT$121,0)</f>
        <v>2.3804298279675182E-3</v>
      </c>
      <c r="DB30" s="75">
        <f>IFERROR('生産者価格評価表（108部門）（山形県）'!CU29/'生産者価格評価表（108部門）（山形県）'!CU$121,0)</f>
        <v>2.776961896878588E-3</v>
      </c>
      <c r="DC30" s="75">
        <f>IFERROR('生産者価格評価表（108部門）（山形県）'!CV29/'生産者価格評価表（108部門）（山形県）'!CV$121,0)</f>
        <v>3.5095663987320274E-3</v>
      </c>
      <c r="DD30" s="75">
        <f>IFERROR('生産者価格評価表（108部門）（山形県）'!CW29/'生産者価格評価表（108部門）（山形県）'!CW$121,0)</f>
        <v>6.2955211385516954E-3</v>
      </c>
      <c r="DE30" s="75">
        <f>IFERROR('生産者価格評価表（108部門）（山形県）'!CX29/'生産者価格評価表（108部門）（山形県）'!CX$121,0)</f>
        <v>2.9933447461988065E-3</v>
      </c>
      <c r="DF30" s="75">
        <f>IFERROR('生産者価格評価表（108部門）（山形県）'!CY29/'生産者価格評価表（108部門）（山形県）'!CY$121,0)</f>
        <v>4.3351005080627348E-3</v>
      </c>
      <c r="DG30" s="75">
        <f>IFERROR('生産者価格評価表（108部門）（山形県）'!CZ29/'生産者価格評価表（108部門）（山形県）'!CZ$121,0)</f>
        <v>2.4186995710587479E-3</v>
      </c>
      <c r="DH30" s="75">
        <f>IFERROR('生産者価格評価表（108部門）（山形県）'!DA29/'生産者価格評価表（108部門）（山形県）'!DA$121,0)</f>
        <v>2.6329526916802608E-2</v>
      </c>
      <c r="DI30" s="75">
        <f>IFERROR('生産者価格評価表（108部門）（山形県）'!DB29/'生産者価格評価表（108部門）（山形県）'!DB$121,0)</f>
        <v>1.5637653235039512E-3</v>
      </c>
      <c r="DJ30" s="75">
        <f>IFERROR('生産者価格評価表（108部門）（山形県）'!DC29/'生産者価格評価表（108部門）（山形県）'!DC$121,0)</f>
        <v>2.3174971031286211E-4</v>
      </c>
      <c r="DK30" s="75">
        <f>IFERROR('生産者価格評価表（108部門）（山形県）'!DD29/'生産者価格評価表（108部門）（山形県）'!DD$121,0)</f>
        <v>9.3599251205990358E-3</v>
      </c>
      <c r="DL30" s="75">
        <f>IFERROR('生産者価格評価表（108部門）（山形県）'!DE29/'生産者価格評価表（108部門）（山形県）'!DE$121,0)</f>
        <v>9.3372391065543753E-3</v>
      </c>
      <c r="DM30" s="72">
        <f>IFERROR('生産者価格評価表（108部門）（山形県）'!DF29/'生産者価格評価表（108部門）（山形県）'!DF$121,0)</f>
        <v>4.7357620191886061E-4</v>
      </c>
      <c r="DN30" s="573">
        <v>7.8952401798364463E-4</v>
      </c>
      <c r="DO30" s="573">
        <v>7.8372695421552986E-5</v>
      </c>
      <c r="DP30" s="573">
        <v>1.4726164896614315E-4</v>
      </c>
      <c r="DQ30" s="573">
        <v>2.3539329301077285E-5</v>
      </c>
      <c r="DR30" s="573">
        <v>4.58893968180856E-5</v>
      </c>
      <c r="DS30" s="573">
        <v>5.6047434065451348E-5</v>
      </c>
      <c r="DT30" s="573">
        <v>1.846873301740369E-4</v>
      </c>
      <c r="DU30" s="573">
        <v>1.4183837389970653E-4</v>
      </c>
      <c r="DV30" s="573">
        <v>1.6005135126799562E-4</v>
      </c>
      <c r="DW30" s="573">
        <v>5.1522627249439671E-5</v>
      </c>
      <c r="DX30" s="573">
        <v>0</v>
      </c>
      <c r="DY30" s="573">
        <v>2.8438314847406001E-4</v>
      </c>
      <c r="DZ30" s="573">
        <v>7.2966592517070339E-5</v>
      </c>
      <c r="EA30" s="573">
        <v>4.8516389890337599E-4</v>
      </c>
      <c r="EB30" s="573">
        <v>4.4451644147534147E-4</v>
      </c>
      <c r="EC30" s="573">
        <v>1.253586360796227E-4</v>
      </c>
      <c r="ED30" s="573">
        <v>4.1962013994451105E-4</v>
      </c>
      <c r="EE30" s="573">
        <v>6.9077795443704584E-4</v>
      </c>
      <c r="EF30" s="573">
        <v>0</v>
      </c>
      <c r="EG30" s="573">
        <v>1.6278977272479899E-4</v>
      </c>
      <c r="EH30" s="573">
        <v>0</v>
      </c>
      <c r="EI30" s="573">
        <v>1.7003892681967956E-4</v>
      </c>
      <c r="EJ30" s="573">
        <v>3.5102913675524123E-8</v>
      </c>
      <c r="EK30" s="573">
        <v>0</v>
      </c>
      <c r="EL30" s="573">
        <v>3.7794026866824212E-4</v>
      </c>
      <c r="EM30" s="573">
        <v>1.0023264506886314</v>
      </c>
      <c r="EN30" s="573">
        <v>1.9781552147913124E-7</v>
      </c>
      <c r="EO30" s="573">
        <v>6.8042211220109604E-4</v>
      </c>
      <c r="EP30" s="573">
        <v>1.0595904008430902E-4</v>
      </c>
      <c r="EQ30" s="573">
        <v>2.1981437136486316E-4</v>
      </c>
      <c r="ER30" s="573">
        <v>1.9160847833418542E-4</v>
      </c>
      <c r="ES30" s="573">
        <v>9.2845707137494823E-5</v>
      </c>
      <c r="ET30" s="573">
        <v>1.9033201305810501E-4</v>
      </c>
      <c r="EU30" s="573">
        <v>2.0355851622357182E-5</v>
      </c>
      <c r="EV30" s="573">
        <v>2.1963917501027015E-4</v>
      </c>
      <c r="EW30" s="573">
        <v>7.9589693539208464E-6</v>
      </c>
      <c r="EX30" s="573">
        <v>0</v>
      </c>
      <c r="EY30" s="573">
        <v>8.7121362079402791E-5</v>
      </c>
      <c r="EZ30" s="573">
        <v>5.3944648767378883E-6</v>
      </c>
      <c r="FA30" s="573">
        <v>1.1270974643467298E-5</v>
      </c>
      <c r="FB30" s="573">
        <v>4.6546785625963974E-5</v>
      </c>
      <c r="FC30" s="573">
        <v>1.1181608713511792E-4</v>
      </c>
      <c r="FD30" s="573">
        <v>1.213831020897317E-4</v>
      </c>
      <c r="FE30" s="573">
        <v>3.9927129205379535E-5</v>
      </c>
      <c r="FF30" s="573">
        <v>5.9763704073218703E-5</v>
      </c>
      <c r="FG30" s="573">
        <v>1.0330309065555637E-4</v>
      </c>
      <c r="FH30" s="573">
        <v>5.161229986171065E-5</v>
      </c>
      <c r="FI30" s="573">
        <v>1.2490374664619042E-4</v>
      </c>
      <c r="FJ30" s="573">
        <v>9.2889035004647778E-5</v>
      </c>
      <c r="FK30" s="573">
        <v>7.5770860278279075E-5</v>
      </c>
      <c r="FL30" s="573">
        <v>7.2208450845138698E-5</v>
      </c>
      <c r="FM30" s="573">
        <v>7.3576161715414987E-5</v>
      </c>
      <c r="FN30" s="573">
        <v>6.9332757256161022E-5</v>
      </c>
      <c r="FO30" s="573">
        <v>1.5029599919855291E-4</v>
      </c>
      <c r="FP30" s="573">
        <v>0</v>
      </c>
      <c r="FQ30" s="573">
        <v>1.3446683919597641E-4</v>
      </c>
      <c r="FR30" s="573">
        <v>2.144175130695273E-4</v>
      </c>
      <c r="FS30" s="573">
        <v>2.4453929787818707E-4</v>
      </c>
      <c r="FT30" s="573">
        <v>9.6041644727770003E-5</v>
      </c>
      <c r="FU30" s="573">
        <v>7.1413607180557124E-4</v>
      </c>
      <c r="FV30" s="573">
        <v>1.4278832343194266E-5</v>
      </c>
      <c r="FW30" s="573">
        <v>1.2020905652683181E-4</v>
      </c>
      <c r="FX30" s="573">
        <v>1.3317796717537069E-4</v>
      </c>
      <c r="FY30" s="573">
        <v>6.0033175307611621E-5</v>
      </c>
      <c r="FZ30" s="573">
        <v>4.5381802617244041E-5</v>
      </c>
      <c r="GA30" s="573">
        <v>2.0829492525095849E-5</v>
      </c>
      <c r="GB30" s="573">
        <v>1.251890385427472E-4</v>
      </c>
      <c r="GC30" s="573">
        <v>4.3619213722037067E-5</v>
      </c>
      <c r="GD30" s="573">
        <v>6.4745789440119305E-5</v>
      </c>
      <c r="GE30" s="573">
        <v>9.1751636999639586E-6</v>
      </c>
      <c r="GF30" s="573">
        <v>1.2137825114382414E-5</v>
      </c>
      <c r="GG30" s="573">
        <v>5.2570966614630489E-6</v>
      </c>
      <c r="GH30" s="573">
        <v>6.089012299530852E-6</v>
      </c>
      <c r="GI30" s="573">
        <v>3.7101330589675303E-6</v>
      </c>
      <c r="GJ30" s="573">
        <v>1.1492445108409358E-5</v>
      </c>
      <c r="GK30" s="573">
        <v>1.2121178162091052E-5</v>
      </c>
      <c r="GL30" s="573">
        <v>4.0459049373062557E-5</v>
      </c>
      <c r="GM30" s="573">
        <v>4.6568411958161947E-6</v>
      </c>
      <c r="GN30" s="573">
        <v>8.1212950649473652E-6</v>
      </c>
      <c r="GO30" s="573">
        <v>6.3126864586812385E-6</v>
      </c>
      <c r="GP30" s="573">
        <v>1.7820216568797786E-5</v>
      </c>
      <c r="GQ30" s="573">
        <v>2.7437529554921207E-5</v>
      </c>
      <c r="GR30" s="573">
        <v>4.9386312177823405E-6</v>
      </c>
      <c r="GS30" s="573">
        <v>1.2731628754703988E-5</v>
      </c>
      <c r="GT30" s="573">
        <v>3.1994678477224841E-5</v>
      </c>
      <c r="GU30" s="573">
        <v>2.8094667874084713E-5</v>
      </c>
      <c r="GV30" s="573">
        <v>1.3242152139994048E-5</v>
      </c>
      <c r="GW30" s="573">
        <v>1.5358255686899079E-4</v>
      </c>
      <c r="GX30" s="573">
        <v>1.9009964085298445E-5</v>
      </c>
      <c r="GY30" s="573">
        <v>9.6418970858670266E-6</v>
      </c>
      <c r="GZ30" s="573">
        <v>3.9333272213226777E-5</v>
      </c>
      <c r="HA30" s="573">
        <v>4.6121107202347152E-5</v>
      </c>
      <c r="HB30" s="573">
        <v>2.7269071366093836E-4</v>
      </c>
      <c r="HC30" s="573">
        <v>8.0812014425733176E-5</v>
      </c>
      <c r="HD30" s="573">
        <v>6.4779465244660015E-5</v>
      </c>
      <c r="HE30" s="573">
        <v>6.5585361179111456E-5</v>
      </c>
      <c r="HF30" s="573">
        <v>7.0407962997417491E-5</v>
      </c>
      <c r="HG30" s="573">
        <v>1.0113713233576911E-4</v>
      </c>
      <c r="HH30" s="573">
        <v>1.3503698160630381E-4</v>
      </c>
      <c r="HI30" s="573">
        <v>6.8736094625830176E-5</v>
      </c>
      <c r="HJ30" s="573">
        <v>1.1700920178890337E-4</v>
      </c>
      <c r="HK30" s="573">
        <v>7.0520701559203806E-5</v>
      </c>
      <c r="HL30" s="573">
        <v>5.4260675333310559E-4</v>
      </c>
      <c r="HM30" s="573">
        <v>4.3304236028728955E-5</v>
      </c>
      <c r="HN30" s="573">
        <v>1.1082497578232167E-5</v>
      </c>
      <c r="HO30" s="573">
        <v>2.0330702291008774E-4</v>
      </c>
      <c r="HP30" s="573">
        <v>2.3856383266734093E-4</v>
      </c>
      <c r="HQ30" s="573">
        <v>1.7707734273675999E-5</v>
      </c>
      <c r="HR30" s="576">
        <v>1492</v>
      </c>
      <c r="HS30" s="582">
        <f>'生産者価格評価表（108部門）（山形県）'!DV29*100</f>
        <v>6180000</v>
      </c>
      <c r="HT30" s="71">
        <f t="shared" si="2"/>
        <v>2.4142394822006472E-4</v>
      </c>
      <c r="HU30" s="74"/>
      <c r="HV30" s="150">
        <v>0.35311140542439462</v>
      </c>
      <c r="HX30" s="153">
        <f>運賃!C31</f>
        <v>1.8744393102536127E-2</v>
      </c>
      <c r="HY30" s="621">
        <f>運賃!D31</f>
        <v>2.4424976944018701E-4</v>
      </c>
      <c r="HZ30" s="621">
        <f>運賃!E31</f>
        <v>1.4753957818775499E-2</v>
      </c>
      <c r="IA30" s="621">
        <f>運賃!F31</f>
        <v>8.857327014308773E-5</v>
      </c>
      <c r="IB30" s="621">
        <f>運賃!G31</f>
        <v>3.0073019085744311E-4</v>
      </c>
      <c r="IC30" s="621">
        <f>運賃!H31</f>
        <v>9.5754886641175923E-6</v>
      </c>
      <c r="ID30" s="621">
        <f>運賃!I31</f>
        <v>9.8380665173289404E-4</v>
      </c>
      <c r="IE30" s="622">
        <f>運賃!J31</f>
        <v>2.3634999129228998E-3</v>
      </c>
    </row>
    <row r="31" spans="1:239">
      <c r="A31" s="6" t="s">
        <v>233</v>
      </c>
      <c r="B31" s="1" t="s">
        <v>22</v>
      </c>
      <c r="C31" s="403">
        <f>IFERROR(1-('生産者価格評価表（108部門）（山形県）'!DT30/'生産者価格評価表（108部門）（山形県）'!DP30*-1),0)</f>
        <v>4.4316419233303428E-5</v>
      </c>
      <c r="D31" s="403">
        <v>0.42857142857142855</v>
      </c>
      <c r="E31" s="72">
        <v>0.5714285714285714</v>
      </c>
      <c r="F31" s="72">
        <v>0.14285714285714285</v>
      </c>
      <c r="G31" s="242">
        <f>'生産者価格評価表（108部門）（山形県）'!DI30</f>
        <v>48294</v>
      </c>
      <c r="H31" s="242">
        <f t="shared" si="0"/>
        <v>48294</v>
      </c>
      <c r="I31" s="243">
        <f t="shared" si="1"/>
        <v>2.8579493707291872E-2</v>
      </c>
      <c r="J31" s="75">
        <f>IFERROR('生産者価格評価表（108部門）（山形県）'!C30/'生産者価格評価表（108部門）（山形県）'!C$121,0)</f>
        <v>1.0613283072728437E-2</v>
      </c>
      <c r="K31" s="75">
        <f>IFERROR('生産者価格評価表（108部門）（山形県）'!D30/'生産者価格評価表（108部門）（山形県）'!D$121,0)</f>
        <v>1.1163569551364049E-3</v>
      </c>
      <c r="L31" s="75">
        <f>IFERROR('生産者価格評価表（108部門）（山形県）'!E30/'生産者価格評価表（108部門）（山形県）'!E$121,0)</f>
        <v>4.644429700223174E-3</v>
      </c>
      <c r="M31" s="75">
        <f>IFERROR('生産者価格評価表（108部門）（山形県）'!F30/'生産者価格評価表（108部門）（山形県）'!F$121,0)</f>
        <v>8.9493158936408222E-3</v>
      </c>
      <c r="N31" s="75">
        <f>IFERROR('生産者価格評価表（108部門）（山形県）'!G30/'生産者価格評価表（108部門）（山形県）'!G$121,0)</f>
        <v>4.9317147192716237E-2</v>
      </c>
      <c r="O31" s="75">
        <f>IFERROR('生産者価格評価表（108部門）（山形県）'!H30/'生産者価格評価表（108部門）（山形県）'!H$121,0)</f>
        <v>2.2522522522522522E-3</v>
      </c>
      <c r="P31" s="75">
        <f>IFERROR('生産者価格評価表（108部門）（山形県）'!I30/'生産者価格評価表（108部門）（山形県）'!I$121,0)</f>
        <v>1.6549295774647886E-2</v>
      </c>
      <c r="Q31" s="75">
        <f>IFERROR('生産者価格評価表（108部門）（山形県）'!J30/'生産者価格評価表（108部門）（山形県）'!J$121,0)</f>
        <v>2.0290298296791191E-3</v>
      </c>
      <c r="R31" s="75">
        <f>IFERROR('生産者価格評価表（108部門）（山形県）'!K30/'生産者価格評価表（108部門）（山形県）'!K$121,0)</f>
        <v>5.3390427665456121E-3</v>
      </c>
      <c r="S31" s="75">
        <f>IFERROR('生産者価格評価表（108部門）（山形県）'!L30/'生産者価格評価表（108部門）（山形県）'!L$121,0)</f>
        <v>1.539645881447267E-3</v>
      </c>
      <c r="T31" s="75">
        <f>IFERROR('生産者価格評価表（108部門）（山形県）'!M30/'生産者価格評価表（108部門）（山形県）'!M$121,0)</f>
        <v>0</v>
      </c>
      <c r="U31" s="75">
        <f>IFERROR('生産者価格評価表（108部門）（山形県）'!N30/'生産者価格評価表（108部門）（山形県）'!N$121,0)</f>
        <v>6.5979179903230536E-3</v>
      </c>
      <c r="V31" s="75">
        <f>IFERROR('生産者価格評価表（108部門）（山形県）'!O30/'生産者価格評価表（108部門）（山形県）'!O$121,0)</f>
        <v>8.9228023753115291E-4</v>
      </c>
      <c r="W31" s="75">
        <f>IFERROR('生産者価格評価表（108部門）（山形県）'!P30/'生産者価格評価表（108部門）（山形県）'!P$121,0)</f>
        <v>2.0397756246812852E-3</v>
      </c>
      <c r="X31" s="75">
        <f>IFERROR('生産者価格評価表（108部門）（山形県）'!Q30/'生産者価格評価表（108部門）（山形県）'!Q$121,0)</f>
        <v>9.4295143800094295E-4</v>
      </c>
      <c r="Y31" s="75">
        <f>IFERROR('生産者価格評価表（108部門）（山形県）'!R30/'生産者価格評価表（108部門）（山形県）'!R$121,0)</f>
        <v>2.1127690479334476E-3</v>
      </c>
      <c r="Z31" s="75">
        <f>IFERROR('生産者価格評価表（108部門）（山形県）'!S30/'生産者価格評価表（108部門）（山形県）'!S$121,0)</f>
        <v>2.7604502760450278E-3</v>
      </c>
      <c r="AA31" s="75">
        <f>IFERROR('生産者価格評価表（108部門）（山形県）'!T30/'生産者価格評価表（108部門）（山形県）'!T$121,0)</f>
        <v>1.2021638950110197E-3</v>
      </c>
      <c r="AB31" s="75">
        <f>IFERROR('生産者価格評価表（108部門）（山形県）'!U30/'生産者価格評価表（108部門）（山形県）'!U$121,0)</f>
        <v>0</v>
      </c>
      <c r="AC31" s="75">
        <f>IFERROR('生産者価格評価表（108部門）（山形県）'!V30/'生産者価格評価表（108部門）（山形県）'!V$121,0)</f>
        <v>1.7026907807675341E-2</v>
      </c>
      <c r="AD31" s="75">
        <f>IFERROR('生産者価格評価表（108部門）（山形県）'!W30/'生産者価格評価表（108部門）（山形県）'!W$121,0)</f>
        <v>0</v>
      </c>
      <c r="AE31" s="75">
        <f>IFERROR('生産者価格評価表（108部門）（山形県）'!X30/'生産者価格評価表（108部門）（山形県）'!X$121,0)</f>
        <v>1.5897337674774949E-2</v>
      </c>
      <c r="AF31" s="75">
        <f>IFERROR('生産者価格評価表（108部門）（山形県）'!Y30/'生産者価格評価表（108部門）（山形県）'!Y$121,0)</f>
        <v>0</v>
      </c>
      <c r="AG31" s="75">
        <f>IFERROR('生産者価格評価表（108部門）（山形県）'!Z30/'生産者価格評価表（108部門）（山形県）'!Z$121,0)</f>
        <v>0</v>
      </c>
      <c r="AH31" s="75">
        <f>IFERROR('生産者価格評価表（108部門）（山形県）'!AA30/'生産者価格評価表（108部門）（山形県）'!AA$121,0)</f>
        <v>1.8492296969335438E-3</v>
      </c>
      <c r="AI31" s="75">
        <f>IFERROR('生産者価格評価表（108部門）（山形県）'!AB30/'生産者価格評価表（108部門）（山形県）'!AB$121,0)</f>
        <v>2.7669902912621359E-3</v>
      </c>
      <c r="AJ31" s="75">
        <f>IFERROR('生産者価格評価表（108部門）（山形県）'!AC30/'生産者価格評価表（108部門）（山形県）'!AC$121,0)</f>
        <v>0</v>
      </c>
      <c r="AK31" s="75">
        <f>IFERROR('生産者価格評価表（108部門）（山形県）'!AD30/'生産者価格評価表（108部門）（山形県）'!AD$121,0)</f>
        <v>0.24670479980104451</v>
      </c>
      <c r="AL31" s="75">
        <f>IFERROR('生産者価格評価表（108部門）（山形県）'!AE30/'生産者価格評価表（108部門）（山形県）'!AE$121,0)</f>
        <v>6.9635627530364368E-4</v>
      </c>
      <c r="AM31" s="75">
        <f>IFERROR('生産者価格評価表（108部門）（山形県）'!AF30/'生産者価格評価表（108部門）（山形県）'!AF$121,0)</f>
        <v>2.5180988353792886E-3</v>
      </c>
      <c r="AN31" s="75">
        <f>IFERROR('生産者価格評価表（108部門）（山形県）'!AG30/'生産者価格評価表（108部門）（山形県）'!AG$121,0)</f>
        <v>1.2963589223311915E-3</v>
      </c>
      <c r="AO31" s="75">
        <f>IFERROR('生産者価格評価表（108部門）（山形県）'!AH30/'生産者価格評価表（108部門）（山形県）'!AH$121,0)</f>
        <v>2.7757253337274027E-2</v>
      </c>
      <c r="AP31" s="75">
        <f>IFERROR('生産者価格評価表（108部門）（山形県）'!AI30/'生産者価格評価表（108部門）（山形県）'!AI$121,0)</f>
        <v>5.1949246046340564E-3</v>
      </c>
      <c r="AQ31" s="75">
        <f>IFERROR('生産者価格評価表（108部門）（山形県）'!AJ30/'生産者価格評価表（108部門）（山形県）'!AJ$121,0)</f>
        <v>4.6753246753246755E-2</v>
      </c>
      <c r="AR31" s="75">
        <f>IFERROR('生産者価格評価表（108部門）（山形県）'!AK30/'生産者価格評価表（108部門）（山形県）'!AK$121,0)</f>
        <v>1.8516148299842144E-2</v>
      </c>
      <c r="AS31" s="75">
        <f>IFERROR('生産者価格評価表（108部門）（山形県）'!AL30/'生産者価格評価表（108部門）（山形県）'!AL$121,0)</f>
        <v>0</v>
      </c>
      <c r="AT31" s="75">
        <f>IFERROR('生産者価格評価表（108部門）（山形県）'!AM30/'生産者価格評価表（108部門）（山形県）'!AM$121,0)</f>
        <v>0</v>
      </c>
      <c r="AU31" s="75">
        <f>IFERROR('生産者価格評価表（108部門）（山形県）'!AN30/'生産者価格評価表（108部門）（山形県）'!AN$121,0)</f>
        <v>1.4691029290239647E-3</v>
      </c>
      <c r="AV31" s="75">
        <f>IFERROR('生産者価格評価表（108部門）（山形県）'!AO30/'生産者価格評価表（108部門）（山形県）'!AO$121,0)</f>
        <v>1.5012760846719713E-4</v>
      </c>
      <c r="AW31" s="75">
        <f>IFERROR('生産者価格評価表（108部門）（山形県）'!AP30/'生産者価格評価表（108部門）（山形県）'!AP$121,0)</f>
        <v>1.0714138542052994E-3</v>
      </c>
      <c r="AX31" s="75">
        <f>IFERROR('生産者価格評価表（108部門）（山形県）'!AQ30/'生産者価格評価表（108部門）（山形県）'!AQ$121,0)</f>
        <v>2.5165264423076925E-3</v>
      </c>
      <c r="AY31" s="75">
        <f>IFERROR('生産者価格評価表（108部門）（山形県）'!AR30/'生産者価格評価表（108部門）（山形県）'!AR$121,0)</f>
        <v>3.4485750227736087E-3</v>
      </c>
      <c r="AZ31" s="75">
        <f>IFERROR('生産者価格評価表（108部門）（山形県）'!AS30/'生産者価格評価表（108部門）（山形県）'!AS$121,0)</f>
        <v>2.9929577464788732E-3</v>
      </c>
      <c r="BA31" s="75">
        <f>IFERROR('生産者価格評価表（108部門）（山形県）'!AT30/'生産者価格評価表（108部門）（山形県）'!AT$121,0)</f>
        <v>8.497432297631803E-4</v>
      </c>
      <c r="BB31" s="75">
        <f>IFERROR('生産者価格評価表（108部門）（山形県）'!AU30/'生産者価格評価表（108部門）（山形県）'!AU$121,0)</f>
        <v>6.5642199518623867E-4</v>
      </c>
      <c r="BC31" s="75">
        <f>IFERROR('生産者価格評価表（108部門）（山形県）'!AV30/'生産者価格評価表（108部門）（山形県）'!AV$121,0)</f>
        <v>1.4041606359767556E-3</v>
      </c>
      <c r="BD31" s="75">
        <f>IFERROR('生産者価格評価表（108部門）（山形県）'!AW30/'生産者価格評価表（108部門）（山形県）'!AW$121,0)</f>
        <v>1.2633692153265722E-3</v>
      </c>
      <c r="BE31" s="75">
        <f>IFERROR('生産者価格評価表（108部門）（山形県）'!AX30/'生産者価格評価表（108部門）（山形県）'!AX$121,0)</f>
        <v>1.0359757825425893E-3</v>
      </c>
      <c r="BF31" s="75">
        <f>IFERROR('生産者価格評価表（108部門）（山形県）'!AY30/'生産者価格評価表（108部門）（山形県）'!AY$121,0)</f>
        <v>9.2507888867189505E-4</v>
      </c>
      <c r="BG31" s="75">
        <f>IFERROR('生産者価格評価表（108部門）（山形県）'!AZ30/'生産者価格評価表（108部門）（山形県）'!AZ$121,0)</f>
        <v>0</v>
      </c>
      <c r="BH31" s="75">
        <f>IFERROR('生産者価格評価表（108部門）（山形県）'!BA30/'生産者価格評価表（108部門）（山形県）'!BA$121,0)</f>
        <v>1.8625442354255913E-4</v>
      </c>
      <c r="BI31" s="75">
        <f>IFERROR('生産者価格評価表（108部門）（山形県）'!BB30/'生産者価格評価表（108部門）（山形県）'!BB$121,0)</f>
        <v>3.6923726131448466E-4</v>
      </c>
      <c r="BJ31" s="75">
        <f>IFERROR('生産者価格評価表（108部門）（山形県）'!BC30/'生産者価格評価表（108部門）（山形県）'!BC$121,0)</f>
        <v>2.1232710507158457E-4</v>
      </c>
      <c r="BK31" s="75">
        <f>IFERROR('生産者価格評価表（108部門）（山形県）'!BD30/'生産者価格評価表（108部門）（山形県）'!BD$121,0)</f>
        <v>1.2765336640163397E-4</v>
      </c>
      <c r="BL31" s="75">
        <f>IFERROR('生産者価格評価表（108部門）（山形県）'!BE30/'生産者価格評価表（108部門）（山形県）'!BE$121,0)</f>
        <v>0</v>
      </c>
      <c r="BM31" s="75">
        <f>IFERROR('生産者価格評価表（108部門）（山形県）'!BF30/'生産者価格評価表（108部門）（山形県）'!BF$121,0)</f>
        <v>0</v>
      </c>
      <c r="BN31" s="75">
        <f>IFERROR('生産者価格評価表（108部門）（山形県）'!BG30/'生産者価格評価表（108部門）（山形県）'!BG$121,0)</f>
        <v>2.0346339919518923E-3</v>
      </c>
      <c r="BO31" s="75">
        <f>IFERROR('生産者価格評価表（108部門）（山形県）'!BH30/'生産者価格評価表（108部門）（山形県）'!BH$121,0)</f>
        <v>3.1948881789137379E-3</v>
      </c>
      <c r="BP31" s="75">
        <f>IFERROR('生産者価格評価表（108部門）（山形県）'!BI30/'生産者価格評価表（108部門）（山形県）'!BI$121,0)</f>
        <v>3.6224163647986364E-3</v>
      </c>
      <c r="BQ31" s="75">
        <f>IFERROR('生産者価格評価表（108部門）（山形県）'!BJ30/'生産者価格評価表（108部門）（山形県）'!BJ$121,0)</f>
        <v>1.4369775223151071E-3</v>
      </c>
      <c r="BR31" s="75">
        <f>IFERROR('生産者価格評価表（108部門）（山形県）'!BK30/'生産者価格評価表（108部門）（山形県）'!BK$121,0)</f>
        <v>6.7300997911348337E-3</v>
      </c>
      <c r="BS31" s="75">
        <f>IFERROR('生産者価格評価表（108部門）（山形県）'!BL30/'生産者価格評価表（108部門）（山形県）'!BL$121,0)</f>
        <v>1.5309246785058174E-3</v>
      </c>
      <c r="BT31" s="75">
        <f>IFERROR('生産者価格評価表（108部門）（山形県）'!BM30/'生産者価格評価表（108部門）（山形県）'!BM$121,0)</f>
        <v>2.5424697188999772E-3</v>
      </c>
      <c r="BU31" s="75">
        <f>IFERROR('生産者価格評価表（108部門）（山形県）'!BN30/'生産者価格評価表（108部門）（山形県）'!BN$121,0)</f>
        <v>8.8029552778432756E-3</v>
      </c>
      <c r="BV31" s="75">
        <f>IFERROR('生産者価格評価表（108部門）（山形県）'!BO30/'生産者価格評価表（108部門）（山形県）'!BO$121,0)</f>
        <v>3.15370681847587E-3</v>
      </c>
      <c r="BW31" s="75">
        <f>IFERROR('生産者価格評価表（108部門）（山形県）'!BP30/'生産者価格評価表（108部門）（山形県）'!BP$121,0)</f>
        <v>1.3744455438213893E-2</v>
      </c>
      <c r="BX31" s="75">
        <f>IFERROR('生産者価格評価表（108部門）（山形県）'!BQ30/'生産者価格評価表（108部門）（山形県）'!BQ$121,0)</f>
        <v>2.6583175803402647E-2</v>
      </c>
      <c r="BY31" s="75">
        <f>IFERROR('生産者価格評価表（108部門）（山形県）'!BR30/'生産者価格評価表（108部門）（山形県）'!BR$121,0)</f>
        <v>9.8385523892079319E-3</v>
      </c>
      <c r="BZ31" s="75">
        <f>IFERROR('生産者価格評価表（108部門）（山形県）'!BS30/'生産者価格評価表（108部門）（山形県）'!BS$121,0)</f>
        <v>1.1150758251561105E-2</v>
      </c>
      <c r="CA31" s="75">
        <f>IFERROR('生産者価格評価表（108部門）（山形県）'!BT30/'生産者価格評価表（108部門）（山形県）'!BT$121,0)</f>
        <v>1.335238011084439E-3</v>
      </c>
      <c r="CB31" s="75">
        <f>IFERROR('生産者価格評価表（108部門）（山形県）'!BU30/'生産者価格評価表（108部門）（山形県）'!BU$121,0)</f>
        <v>4.0582062728274104E-4</v>
      </c>
      <c r="CC31" s="75">
        <f>IFERROR('生産者価格評価表（108部門）（山形県）'!BV30/'生産者価格評価表（108部門）（山形県）'!BV$121,0)</f>
        <v>1.0944511327569224E-3</v>
      </c>
      <c r="CD31" s="75">
        <f>IFERROR('生産者価格評価表（108部門）（山形県）'!BW30/'生産者価格評価表（108部門）（山形県）'!BW$121,0)</f>
        <v>6.8960375740858095E-4</v>
      </c>
      <c r="CE31" s="75">
        <f>IFERROR('生産者価格評価表（108部門）（山形県）'!BX30/'生産者価格評価表（108部門）（山形県）'!BX$121,0)</f>
        <v>2.2395313108872575E-6</v>
      </c>
      <c r="CF31" s="75">
        <f>IFERROR('生産者価格評価表（108部門）（山形県）'!BY30/'生産者価格評価表（108部門）（山形県）'!BY$121,0)</f>
        <v>2.7361982938998875E-3</v>
      </c>
      <c r="CG31" s="75">
        <f>IFERROR('生産者価格評価表（108部門）（山形県）'!BZ30/'生産者価格評価表（108部門）（山形県）'!BZ$121,0)</f>
        <v>4.2408301975234694E-2</v>
      </c>
      <c r="CH31" s="75">
        <f>IFERROR('生産者価格評価表（108部門）（山形県）'!CA30/'生産者価格評価表（108部門）（山形県）'!CA$121,0)</f>
        <v>0.28597632149408037</v>
      </c>
      <c r="CI31" s="75">
        <f>IFERROR('生産者価格評価表（108部門）（山形県）'!CB30/'生産者価格評価表（108部門）（山形県）'!CB$121,0)</f>
        <v>4.3965706748735983E-2</v>
      </c>
      <c r="CJ31" s="75">
        <f>IFERROR('生産者価格評価表（108部門）（山形県）'!CC30/'生産者価格評価表（108部門）（山形県）'!CC$121,0)</f>
        <v>0.16551246537396122</v>
      </c>
      <c r="CK31" s="75">
        <f>IFERROR('生産者価格評価表（108部門）（山形県）'!CD30/'生産者価格評価表（108部門）（山形県）'!CD$121,0)</f>
        <v>1.948051948051948E-2</v>
      </c>
      <c r="CL31" s="75">
        <f>IFERROR('生産者価格評価表（108部門）（山形県）'!CE30/'生産者価格評価表（108部門）（山形県）'!CE$121,0)</f>
        <v>1.3295152382900388E-3</v>
      </c>
      <c r="CM31" s="75">
        <f>IFERROR('生産者価格評価表（108部門）（山形県）'!CF30/'生産者価格評価表（108部門）（山形県）'!CF$121,0)</f>
        <v>1.9220984792809091E-3</v>
      </c>
      <c r="CN31" s="75">
        <f>IFERROR('生産者価格評価表（108部門）（山形県）'!CG30/'生産者価格評価表（108部門）（山形県）'!CG$121,0)</f>
        <v>3.3640667829553952E-3</v>
      </c>
      <c r="CO31" s="75">
        <f>IFERROR('生産者価格評価表（108部門）（山形県）'!CH30/'生産者価格評価表（108部門）（山形県）'!CH$121,0)</f>
        <v>6.5236653262319504E-4</v>
      </c>
      <c r="CP31" s="75">
        <f>IFERROR('生産者価格評価表（108部門）（山形県）'!CI30/'生産者価格評価表（108部門）（山形県）'!CI$121,0)</f>
        <v>5.9797608095676176E-4</v>
      </c>
      <c r="CQ31" s="75">
        <f>IFERROR('生産者価格評価表（108部門）（山形県）'!CJ30/'生産者価格評価表（108部門）（山形県）'!CJ$121,0)</f>
        <v>7.0240413779892083E-4</v>
      </c>
      <c r="CR31" s="75">
        <f>IFERROR('生産者価格評価表（108部門）（山形県）'!CK30/'生産者価格評価表（108部門）（山形県）'!CK$121,0)</f>
        <v>2.43605359317905E-4</v>
      </c>
      <c r="CS31" s="75">
        <f>IFERROR('生産者価格評価表（108部門）（山形県）'!CL30/'生産者価格評価表（108部門）（山形県）'!CL$121,0)</f>
        <v>1.5382124352331607E-3</v>
      </c>
      <c r="CT31" s="75">
        <f>IFERROR('生産者価格評価表（108部門）（山形県）'!CM30/'生産者価格評価表（108部門）（山形県）'!CM$121,0)</f>
        <v>8.6361045930786577E-3</v>
      </c>
      <c r="CU31" s="75">
        <f>IFERROR('生産者価格評価表（108部門）（山形県）'!CN30/'生産者価格評価表（108部門）（山形県）'!CN$121,0)</f>
        <v>1.5498131639232412E-3</v>
      </c>
      <c r="CV31" s="75">
        <f>IFERROR('生産者価格評価表（108部門）（山形県）'!CO30/'生産者価格評価表（108部門）（山形県）'!CO$121,0)</f>
        <v>6.6425852747945408E-3</v>
      </c>
      <c r="CW31" s="75">
        <f>IFERROR('生産者価格評価表（108部門）（山形県）'!CP30/'生産者価格評価表（108部門）（山形県）'!CP$121,0)</f>
        <v>1.6988622390853747E-3</v>
      </c>
      <c r="CX31" s="75">
        <f>IFERROR('生産者価格評価表（108部門）（山形県）'!CQ30/'生産者価格評価表（108部門）（山形県）'!CQ$121,0)</f>
        <v>5.7397044052231311E-3</v>
      </c>
      <c r="CY31" s="75">
        <f>IFERROR('生産者価格評価表（108部門）（山形県）'!CR30/'生産者価格評価表（108部門）（山形県）'!CR$121,0)</f>
        <v>1.2779207689123274E-3</v>
      </c>
      <c r="CZ31" s="75">
        <f>IFERROR('生産者価格評価表（108部門）（山形県）'!CS30/'生産者価格評価表（108部門）（山形県）'!CS$121,0)</f>
        <v>2.1690943635212161E-3</v>
      </c>
      <c r="DA31" s="75">
        <f>IFERROR('生産者価格評価表（108部門）（山形県）'!CT30/'生産者価格評価表（108部門）（山形県）'!CT$121,0)</f>
        <v>3.0894940320429489E-3</v>
      </c>
      <c r="DB31" s="75">
        <f>IFERROR('生産者価格評価表（108部門）（山形県）'!CU30/'生産者価格評価表（108部門）（山形県）'!CU$121,0)</f>
        <v>2.0293183092574296E-3</v>
      </c>
      <c r="DC31" s="75">
        <f>IFERROR('生産者価格評価表（108部門）（山形県）'!CV30/'生産者価格評価表（108部門）（山形県）'!CV$121,0)</f>
        <v>9.0569455451149105E-4</v>
      </c>
      <c r="DD31" s="75">
        <f>IFERROR('生産者価格評価表（108部門）（山形県）'!CW30/'生産者価格評価表（108部門）（山形県）'!CW$121,0)</f>
        <v>3.3486814566764337E-3</v>
      </c>
      <c r="DE31" s="75">
        <f>IFERROR('生産者価格評価表（108部門）（山形県）'!CX30/'生産者価格評価表（108部門）（山形県）'!CX$121,0)</f>
        <v>1.4586857646451037E-3</v>
      </c>
      <c r="DF31" s="75">
        <f>IFERROR('生産者価格評価表（108部門）（山形県）'!CY30/'生産者価格評価表（108部門）（山形県）'!CY$121,0)</f>
        <v>2.2089684117517121E-3</v>
      </c>
      <c r="DG31" s="75">
        <f>IFERROR('生産者価格評価表（108部門）（山形県）'!CZ30/'生産者価格評価表（108部門）（山形県）'!CZ$121,0)</f>
        <v>2.1163621246764043E-3</v>
      </c>
      <c r="DH31" s="75">
        <f>IFERROR('生産者価格評価表（108部門）（山形県）'!DA30/'生産者価格評価表（108部門）（山形県）'!DA$121,0)</f>
        <v>6.2316476345840128E-3</v>
      </c>
      <c r="DI31" s="75">
        <f>IFERROR('生産者価格評価表（108部門）（山形県）'!DB30/'生産者価格評価表（108部門）（山形県）'!DB$121,0)</f>
        <v>6.0037418670240992E-3</v>
      </c>
      <c r="DJ31" s="75">
        <f>IFERROR('生産者価格評価表（108部門）（山形県）'!DC30/'生産者価格評価表（108部門）（山形県）'!DC$121,0)</f>
        <v>0</v>
      </c>
      <c r="DK31" s="75">
        <f>IFERROR('生産者価格評価表（108部門）（山形県）'!DD30/'生産者価格評価表（108部門）（山形県）'!DD$121,0)</f>
        <v>2.8559771521827824E-3</v>
      </c>
      <c r="DL31" s="75">
        <f>IFERROR('生産者価格評価表（108部門）（山形県）'!DE30/'生産者価格評価表（108部門）（山形県）'!DE$121,0)</f>
        <v>0</v>
      </c>
      <c r="DM31" s="72">
        <f>IFERROR('生産者価格評価表（108部門）（山形県）'!DF30/'生産者価格評価表（108部門）（山形県）'!DF$121,0)</f>
        <v>8.945328258467368E-3</v>
      </c>
      <c r="DN31" s="573">
        <v>1.5508101606273472E-6</v>
      </c>
      <c r="DO31" s="573">
        <v>4.6729610279772293E-7</v>
      </c>
      <c r="DP31" s="573">
        <v>5.8917517594544182E-7</v>
      </c>
      <c r="DQ31" s="573">
        <v>1.0741347990605776E-6</v>
      </c>
      <c r="DR31" s="573">
        <v>2.6579123965433471E-6</v>
      </c>
      <c r="DS31" s="573">
        <v>1.0298494401619473E-6</v>
      </c>
      <c r="DT31" s="573">
        <v>4.1546863041294E-6</v>
      </c>
      <c r="DU31" s="573">
        <v>4.7382899568250978E-7</v>
      </c>
      <c r="DV31" s="573">
        <v>5.7026031749842967E-7</v>
      </c>
      <c r="DW31" s="573">
        <v>2.55667068483449E-7</v>
      </c>
      <c r="DX31" s="573">
        <v>0</v>
      </c>
      <c r="DY31" s="573">
        <v>7.2532624682572783E-7</v>
      </c>
      <c r="DZ31" s="573">
        <v>1.9072255240722101E-7</v>
      </c>
      <c r="EA31" s="573">
        <v>5.8568354295047047E-7</v>
      </c>
      <c r="EB31" s="573">
        <v>2.8808864355966588E-7</v>
      </c>
      <c r="EC31" s="573">
        <v>3.3610348867131485E-7</v>
      </c>
      <c r="ED31" s="573">
        <v>2.8060040281885072E-7</v>
      </c>
      <c r="EE31" s="573">
        <v>3.4046518528759943E-7</v>
      </c>
      <c r="EF31" s="573">
        <v>0</v>
      </c>
      <c r="EG31" s="573">
        <v>1.0434297094685593E-6</v>
      </c>
      <c r="EH31" s="573">
        <v>0</v>
      </c>
      <c r="EI31" s="573">
        <v>8.5961921502759297E-7</v>
      </c>
      <c r="EJ31" s="573">
        <v>1.7746018316697032E-10</v>
      </c>
      <c r="EK31" s="573">
        <v>0</v>
      </c>
      <c r="EL31" s="573">
        <v>1.9774524366368852E-7</v>
      </c>
      <c r="EM31" s="573">
        <v>2.0448254059505321E-7</v>
      </c>
      <c r="EN31" s="573">
        <v>1.0000000036347818</v>
      </c>
      <c r="EO31" s="573">
        <v>1.1092283135074661E-5</v>
      </c>
      <c r="EP31" s="573">
        <v>1.3906110431945716E-7</v>
      </c>
      <c r="EQ31" s="573">
        <v>2.0585979338013971E-7</v>
      </c>
      <c r="ER31" s="573">
        <v>4.5482786421309627E-7</v>
      </c>
      <c r="ES31" s="573">
        <v>1.5382268773323621E-6</v>
      </c>
      <c r="ET31" s="573">
        <v>9.9471042761424395E-7</v>
      </c>
      <c r="EU31" s="573">
        <v>2.377480282756981E-6</v>
      </c>
      <c r="EV31" s="573">
        <v>1.5461985160187555E-6</v>
      </c>
      <c r="EW31" s="573">
        <v>2.8912521351668337E-7</v>
      </c>
      <c r="EX31" s="573">
        <v>0</v>
      </c>
      <c r="EY31" s="573">
        <v>3.2489209282250828E-7</v>
      </c>
      <c r="EZ31" s="573">
        <v>1.1539006468299028E-7</v>
      </c>
      <c r="FA31" s="573">
        <v>3.6014188457125691E-7</v>
      </c>
      <c r="FB31" s="573">
        <v>2.1174909750355977E-7</v>
      </c>
      <c r="FC31" s="573">
        <v>3.3826397738551983E-7</v>
      </c>
      <c r="FD31" s="573">
        <v>3.2504286399364568E-7</v>
      </c>
      <c r="FE31" s="573">
        <v>1.50746613941611E-7</v>
      </c>
      <c r="FF31" s="573">
        <v>1.6299997285994969E-7</v>
      </c>
      <c r="FG31" s="573">
        <v>2.9865723876710002E-7</v>
      </c>
      <c r="FH31" s="573">
        <v>1.7756829412061236E-7</v>
      </c>
      <c r="FI31" s="573">
        <v>1.5041243275923564E-7</v>
      </c>
      <c r="FJ31" s="573">
        <v>1.4688410651562741E-7</v>
      </c>
      <c r="FK31" s="573">
        <v>9.7430018035116708E-8</v>
      </c>
      <c r="FL31" s="573">
        <v>1.0993185503250231E-7</v>
      </c>
      <c r="FM31" s="573">
        <v>1.0758381750188344E-7</v>
      </c>
      <c r="FN31" s="573">
        <v>5.2017345119219294E-8</v>
      </c>
      <c r="FO31" s="573">
        <v>1.650747886153145E-7</v>
      </c>
      <c r="FP31" s="573">
        <v>0</v>
      </c>
      <c r="FQ31" s="573">
        <v>5.3509121678424483E-8</v>
      </c>
      <c r="FR31" s="573">
        <v>1.7327473472119705E-7</v>
      </c>
      <c r="FS31" s="573">
        <v>2.2421154846527332E-7</v>
      </c>
      <c r="FT31" s="573">
        <v>2.3534893439426451E-7</v>
      </c>
      <c r="FU31" s="573">
        <v>8.3444009845164896E-7</v>
      </c>
      <c r="FV31" s="573">
        <v>1.1755616470949925E-6</v>
      </c>
      <c r="FW31" s="573">
        <v>4.3583061664093243E-7</v>
      </c>
      <c r="FX31" s="573">
        <v>4.9598928112000506E-7</v>
      </c>
      <c r="FY31" s="573">
        <v>9.7330726189638134E-7</v>
      </c>
      <c r="FZ31" s="573">
        <v>4.3133954366089315E-7</v>
      </c>
      <c r="GA31" s="573">
        <v>9.0150034087592612E-7</v>
      </c>
      <c r="GB31" s="573">
        <v>1.4061333750682457E-6</v>
      </c>
      <c r="GC31" s="573">
        <v>7.434845784459149E-7</v>
      </c>
      <c r="GD31" s="573">
        <v>9.2079470366657193E-7</v>
      </c>
      <c r="GE31" s="573">
        <v>6.6936455654426829E-7</v>
      </c>
      <c r="GF31" s="573">
        <v>2.4287005996176267E-7</v>
      </c>
      <c r="GG31" s="573">
        <v>1.5896319218342064E-7</v>
      </c>
      <c r="GH31" s="573">
        <v>1.3661501911130487E-7</v>
      </c>
      <c r="GI31" s="573">
        <v>3.5234113328250462E-8</v>
      </c>
      <c r="GJ31" s="573">
        <v>3.0122511381218872E-7</v>
      </c>
      <c r="GK31" s="573">
        <v>1.9452956152145938E-6</v>
      </c>
      <c r="GL31" s="573">
        <v>1.2849186838130455E-5</v>
      </c>
      <c r="GM31" s="573">
        <v>2.0717359561553352E-6</v>
      </c>
      <c r="GN31" s="573">
        <v>7.4475067930032626E-6</v>
      </c>
      <c r="GO31" s="573">
        <v>9.5580618660636613E-7</v>
      </c>
      <c r="GP31" s="573">
        <v>2.8569197852425017E-7</v>
      </c>
      <c r="GQ31" s="573">
        <v>2.5697898251736082E-7</v>
      </c>
      <c r="GR31" s="573">
        <v>4.0256213097299333E-7</v>
      </c>
      <c r="GS31" s="573">
        <v>2.4728847169831969E-7</v>
      </c>
      <c r="GT31" s="573">
        <v>2.7037493875587671E-7</v>
      </c>
      <c r="GU31" s="573">
        <v>2.966936297569831E-7</v>
      </c>
      <c r="GV31" s="573">
        <v>1.001650991686615E-7</v>
      </c>
      <c r="GW31" s="573">
        <v>4.3528431076770872E-7</v>
      </c>
      <c r="GX31" s="573">
        <v>6.7205894950901169E-7</v>
      </c>
      <c r="GY31" s="573">
        <v>3.6361448538554513E-7</v>
      </c>
      <c r="GZ31" s="573">
        <v>5.0960817345489752E-7</v>
      </c>
      <c r="HA31" s="573">
        <v>2.1657291573093199E-7</v>
      </c>
      <c r="HB31" s="573">
        <v>5.3794568042472346E-7</v>
      </c>
      <c r="HC31" s="573">
        <v>2.370125213007338E-7</v>
      </c>
      <c r="HD31" s="573">
        <v>2.5532009280514256E-7</v>
      </c>
      <c r="HE31" s="573">
        <v>4.3258175351685096E-7</v>
      </c>
      <c r="HF31" s="573">
        <v>3.1891617035217139E-7</v>
      </c>
      <c r="HG31" s="573">
        <v>3.3202913900759782E-7</v>
      </c>
      <c r="HH31" s="573">
        <v>3.2435680551563684E-7</v>
      </c>
      <c r="HI31" s="573">
        <v>2.073228133376313E-7</v>
      </c>
      <c r="HJ31" s="573">
        <v>1.2395000243429995E-6</v>
      </c>
      <c r="HK31" s="573">
        <v>3.5177410482007611E-7</v>
      </c>
      <c r="HL31" s="573">
        <v>6.4051978579767171E-7</v>
      </c>
      <c r="HM31" s="573">
        <v>9.0977745260194513E-7</v>
      </c>
      <c r="HN31" s="573">
        <v>2.040940714524018E-7</v>
      </c>
      <c r="HO31" s="573">
        <v>7.6533670138029508E-7</v>
      </c>
      <c r="HP31" s="573">
        <v>2.070021889623399E-7</v>
      </c>
      <c r="HQ31" s="573">
        <v>6.5368373324144468E-7</v>
      </c>
      <c r="HR31" s="576">
        <v>1</v>
      </c>
      <c r="HS31" s="582">
        <f>'生産者価格評価表（108部門）（山形県）'!DV30*100</f>
        <v>700</v>
      </c>
      <c r="HT31" s="71">
        <f t="shared" si="2"/>
        <v>1.4285714285714286E-3</v>
      </c>
      <c r="HU31" s="74"/>
      <c r="HV31" s="150">
        <v>0.1975047295372814</v>
      </c>
      <c r="HX31" s="153">
        <f>運賃!C32</f>
        <v>2.0849115421345012E-2</v>
      </c>
      <c r="HY31" s="621">
        <f>運賃!D32</f>
        <v>6.132043561100502E-4</v>
      </c>
      <c r="HZ31" s="621">
        <f>運賃!E32</f>
        <v>9.8126082065872373E-3</v>
      </c>
      <c r="IA31" s="621">
        <f>運賃!F32</f>
        <v>5.7580976577155194E-3</v>
      </c>
      <c r="IB31" s="621">
        <f>運賃!G32</f>
        <v>2.6134384836122739E-4</v>
      </c>
      <c r="IC31" s="621">
        <f>運賃!H32</f>
        <v>3.3462720660848576E-7</v>
      </c>
      <c r="ID31" s="621">
        <f>運賃!I32</f>
        <v>1.6815574844087425E-3</v>
      </c>
      <c r="IE31" s="622">
        <f>運賃!J32</f>
        <v>2.721969240955626E-3</v>
      </c>
    </row>
    <row r="32" spans="1:239">
      <c r="A32" s="6" t="s">
        <v>234</v>
      </c>
      <c r="B32" s="1" t="s">
        <v>23</v>
      </c>
      <c r="C32" s="403">
        <f>IFERROR(1-('生産者価格評価表（108部門）（山形県）'!DT31/'生産者価格評価表（108部門）（山形県）'!DP31*-1),0)</f>
        <v>0.43974190726159235</v>
      </c>
      <c r="D32" s="403">
        <v>0.54091022133797562</v>
      </c>
      <c r="E32" s="72">
        <v>0.45908977866202438</v>
      </c>
      <c r="F32" s="72">
        <v>0.14125839343446903</v>
      </c>
      <c r="G32" s="242">
        <f>'生産者価格評価表（108部門）（山形県）'!DI31</f>
        <v>-3</v>
      </c>
      <c r="H32" s="249">
        <f t="shared" si="0"/>
        <v>0</v>
      </c>
      <c r="I32" s="243">
        <f t="shared" si="1"/>
        <v>0</v>
      </c>
      <c r="J32" s="75">
        <f>IFERROR('生産者価格評価表（108部門）（山形県）'!C31/'生産者価格評価表（108部門）（山形県）'!C$121,0)</f>
        <v>0</v>
      </c>
      <c r="K32" s="75">
        <f>IFERROR('生産者価格評価表（108部門）（山形県）'!D31/'生産者価格評価表（108部門）（山形県）'!D$121,0)</f>
        <v>0</v>
      </c>
      <c r="L32" s="75">
        <f>IFERROR('生産者価格評価表（108部門）（山形県）'!E31/'生産者価格評価表（108部門）（山形県）'!E$121,0)</f>
        <v>0</v>
      </c>
      <c r="M32" s="75">
        <f>IFERROR('生産者価格評価表（108部門）（山形県）'!F31/'生産者価格評価表（108部門）（山形県）'!F$121,0)</f>
        <v>0</v>
      </c>
      <c r="N32" s="75">
        <f>IFERROR('生産者価格評価表（108部門）（山形県）'!G31/'生産者価格評価表（108部門）（山形県）'!G$121,0)</f>
        <v>0</v>
      </c>
      <c r="O32" s="75">
        <f>IFERROR('生産者価格評価表（108部門）（山形県）'!H31/'生産者価格評価表（108部門）（山形県）'!H$121,0)</f>
        <v>0</v>
      </c>
      <c r="P32" s="75">
        <f>IFERROR('生産者価格評価表（108部門）（山形県）'!I31/'生産者価格評価表（108部門）（山形県）'!I$121,0)</f>
        <v>0</v>
      </c>
      <c r="Q32" s="75">
        <f>IFERROR('生産者価格評価表（108部門）（山形県）'!J31/'生産者価格評価表（108部門）（山形県）'!J$121,0)</f>
        <v>0</v>
      </c>
      <c r="R32" s="75">
        <f>IFERROR('生産者価格評価表（108部門）（山形県）'!K31/'生産者価格評価表（108部門）（山形県）'!K$121,0)</f>
        <v>0</v>
      </c>
      <c r="S32" s="75">
        <f>IFERROR('生産者価格評価表（108部門）（山形県）'!L31/'生産者価格評価表（108部門）（山形県）'!L$121,0)</f>
        <v>0</v>
      </c>
      <c r="T32" s="75">
        <f>IFERROR('生産者価格評価表（108部門）（山形県）'!M31/'生産者価格評価表（108部門）（山形県）'!M$121,0)</f>
        <v>0</v>
      </c>
      <c r="U32" s="75">
        <f>IFERROR('生産者価格評価表（108部門）（山形県）'!N31/'生産者価格評価表（108部門）（山形県）'!N$121,0)</f>
        <v>0</v>
      </c>
      <c r="V32" s="75">
        <f>IFERROR('生産者価格評価表（108部門）（山形県）'!O31/'生産者価格評価表（108部門）（山形県）'!O$121,0)</f>
        <v>0</v>
      </c>
      <c r="W32" s="75">
        <f>IFERROR('生産者価格評価表（108部門）（山形県）'!P31/'生産者価格評価表（108部門）（山形県）'!P$121,0)</f>
        <v>0</v>
      </c>
      <c r="X32" s="75">
        <f>IFERROR('生産者価格評価表（108部門）（山形県）'!Q31/'生産者価格評価表（108部門）（山形県）'!Q$121,0)</f>
        <v>0</v>
      </c>
      <c r="Y32" s="75">
        <f>IFERROR('生産者価格評価表（108部門）（山形県）'!R31/'生産者価格評価表（108部門）（山形県）'!R$121,0)</f>
        <v>0</v>
      </c>
      <c r="Z32" s="75">
        <f>IFERROR('生産者価格評価表（108部門）（山形県）'!S31/'生産者価格評価表（108部門）（山形県）'!S$121,0)</f>
        <v>0</v>
      </c>
      <c r="AA32" s="75">
        <f>IFERROR('生産者価格評価表（108部門）（山形県）'!T31/'生産者価格評価表（108部門）（山形県）'!T$121,0)</f>
        <v>0</v>
      </c>
      <c r="AB32" s="75">
        <f>IFERROR('生産者価格評価表（108部門）（山形県）'!U31/'生産者価格評価表（108部門）（山形県）'!U$121,0)</f>
        <v>0</v>
      </c>
      <c r="AC32" s="75">
        <f>IFERROR('生産者価格評価表（108部門）（山形県）'!V31/'生産者価格評価表（108部門）（山形県）'!V$121,0)</f>
        <v>6.1755624172915742E-4</v>
      </c>
      <c r="AD32" s="75">
        <f>IFERROR('生産者価格評価表（108部門）（山形県）'!W31/'生産者価格評価表（108部門）（山形県）'!W$121,0)</f>
        <v>0</v>
      </c>
      <c r="AE32" s="75">
        <f>IFERROR('生産者価格評価表（108部門）（山形県）'!X31/'生産者価格評価表（108部門）（山形県）'!X$121,0)</f>
        <v>5.7460256655813061E-4</v>
      </c>
      <c r="AF32" s="75">
        <f>IFERROR('生産者価格評価表（108部門）（山形県）'!Y31/'生産者価格評価表（108部門）（山形県）'!Y$121,0)</f>
        <v>0</v>
      </c>
      <c r="AG32" s="75">
        <f>IFERROR('生産者価格評価表（108部門）（山形県）'!Z31/'生産者価格評価表（108部門）（山形県）'!Z$121,0)</f>
        <v>0</v>
      </c>
      <c r="AH32" s="75">
        <f>IFERROR('生産者価格評価表（108部門）（山形県）'!AA31/'生産者価格評価表（108部門）（山形県）'!AA$121,0)</f>
        <v>0</v>
      </c>
      <c r="AI32" s="75">
        <f>IFERROR('生産者価格評価表（108部門）（山形県）'!AB31/'生産者価格評価表（108部門）（山形県）'!AB$121,0)</f>
        <v>6.4724919093851128E-5</v>
      </c>
      <c r="AJ32" s="75">
        <f>IFERROR('生産者価格評価表（108部門）（山形県）'!AC31/'生産者価格評価表（108部門）（山形県）'!AC$121,0)</f>
        <v>0</v>
      </c>
      <c r="AK32" s="75">
        <f>IFERROR('生産者価格評価表（108部門）（山形県）'!AD31/'生産者価格評価表（108部門）（山形県）'!AD$121,0)</f>
        <v>0</v>
      </c>
      <c r="AL32" s="75">
        <f>IFERROR('生産者価格評価表（108部門）（山形県）'!AE31/'生産者価格評価表（108部門）（山形県）'!AE$121,0)</f>
        <v>9.7165991902834007E-5</v>
      </c>
      <c r="AM32" s="75">
        <f>IFERROR('生産者価格評価表（108部門）（山形県）'!AF31/'生産者価格評価表（108部門）（山形県）'!AF$121,0)</f>
        <v>0</v>
      </c>
      <c r="AN32" s="75">
        <f>IFERROR('生産者価格評価表（108部門）（山形県）'!AG31/'生産者価格評価表（108部門）（山形県）'!AG$121,0)</f>
        <v>0</v>
      </c>
      <c r="AO32" s="75">
        <f>IFERROR('生産者価格評価表（108部門）（山形県）'!AH31/'生産者価格評価表（108部門）（山形県）'!AH$121,0)</f>
        <v>0</v>
      </c>
      <c r="AP32" s="75">
        <f>IFERROR('生産者価格評価表（108部門）（山形県）'!AI31/'生産者価格評価表（108部門）（山形県）'!AI$121,0)</f>
        <v>0</v>
      </c>
      <c r="AQ32" s="75">
        <f>IFERROR('生産者価格評価表（108部門）（山形県）'!AJ31/'生産者価格評価表（108部門）（山形県）'!AJ$121,0)</f>
        <v>0</v>
      </c>
      <c r="AR32" s="75">
        <f>IFERROR('生産者価格評価表（108部門）（山形県）'!AK31/'生産者価格評価表（108部門）（山形県）'!AK$121,0)</f>
        <v>1.7534877767822858E-2</v>
      </c>
      <c r="AS32" s="75">
        <f>IFERROR('生産者価格評価表（108部門）（山形県）'!AL31/'生産者価格評価表（108部門）（山形県）'!AL$121,0)</f>
        <v>2.717391304347826E-3</v>
      </c>
      <c r="AT32" s="75">
        <f>IFERROR('生産者価格評価表（108部門）（山形県）'!AM31/'生産者価格評価表（108部門）（山形県）'!AM$121,0)</f>
        <v>0</v>
      </c>
      <c r="AU32" s="75">
        <f>IFERROR('生産者価格評価表（108部門）（山形県）'!AN31/'生産者価格評価表（108部門）（山形県）'!AN$121,0)</f>
        <v>1.3772839959599669E-2</v>
      </c>
      <c r="AV32" s="75">
        <f>IFERROR('生産者価格評価表（108部門）（山形県）'!AO31/'生産者価格評価表（108部門）（山形県）'!AO$121,0)</f>
        <v>1.5012760846719713E-4</v>
      </c>
      <c r="AW32" s="75">
        <f>IFERROR('生産者価格評価表（108部門）（山形県）'!AP31/'生産者価格評価表（108部門）（山形県）'!AP$121,0)</f>
        <v>4.532904767791651E-4</v>
      </c>
      <c r="AX32" s="75">
        <f>IFERROR('生産者価格評価表（108部門）（山形県）'!AQ31/'生産者価格評価表（108部門）（山形県）'!AQ$121,0)</f>
        <v>3.3804086538461538E-4</v>
      </c>
      <c r="AY32" s="75">
        <f>IFERROR('生産者価格評価表（108部門）（山形県）'!AR31/'生産者価格評価表（108部門）（山形県）'!AR$121,0)</f>
        <v>0</v>
      </c>
      <c r="AZ32" s="75">
        <f>IFERROR('生産者価格評価表（108部門）（山形県）'!AS31/'生産者価格評価表（108部門）（山形県）'!AS$121,0)</f>
        <v>2.5150905432595573E-5</v>
      </c>
      <c r="BA32" s="75">
        <f>IFERROR('生産者価格評価表（108部門）（山形県）'!AT31/'生産者価格評価表（108部門）（山形県）'!AT$121,0)</f>
        <v>0</v>
      </c>
      <c r="BB32" s="75">
        <f>IFERROR('生産者価格評価表（108部門）（山形県）'!AU31/'生産者価格評価表（108部門）（山形県）'!AU$121,0)</f>
        <v>1.6831333209903556E-5</v>
      </c>
      <c r="BC32" s="75">
        <f>IFERROR('生産者価格評価表（108部門）（山形県）'!AV31/'生産者価格評価表（108部門）（山形県）'!AV$121,0)</f>
        <v>1.080123566135966E-4</v>
      </c>
      <c r="BD32" s="75">
        <f>IFERROR('生産者価格評価表（108部門）（山形県）'!AW31/'生産者価格評価表（108部門）（山形県）'!AW$121,0)</f>
        <v>0</v>
      </c>
      <c r="BE32" s="75">
        <f>IFERROR('生産者価格評価表（108部門）（山形県）'!AX31/'生産者価格評価表（108部門）（山形県）'!AX$121,0)</f>
        <v>0</v>
      </c>
      <c r="BF32" s="75">
        <f>IFERROR('生産者価格評価表（108部門）（山形県）'!AY31/'生産者価格評価表（108部門）（山形県）'!AY$121,0)</f>
        <v>0</v>
      </c>
      <c r="BG32" s="75">
        <f>IFERROR('生産者価格評価表（108部門）（山形県）'!AZ31/'生産者価格評価表（108部門）（山形県）'!AZ$121,0)</f>
        <v>0</v>
      </c>
      <c r="BH32" s="75">
        <f>IFERROR('生産者価格評価表（108部門）（山形県）'!BA31/'生産者価格評価表（108部門）（山形県）'!BA$121,0)</f>
        <v>0</v>
      </c>
      <c r="BI32" s="75">
        <f>IFERROR('生産者価格評価表（108部門）（山形県）'!BB31/'生産者価格評価表（108部門）（山形県）'!BB$121,0)</f>
        <v>0</v>
      </c>
      <c r="BJ32" s="75">
        <f>IFERROR('生産者価格評価表（108部門）（山形県）'!BC31/'生産者価格評価表（108部門）（山形県）'!BC$121,0)</f>
        <v>0</v>
      </c>
      <c r="BK32" s="75">
        <f>IFERROR('生産者価格評価表（108部門）（山形県）'!BD31/'生産者価格評価表（108部門）（山形県）'!BD$121,0)</f>
        <v>0</v>
      </c>
      <c r="BL32" s="75">
        <f>IFERROR('生産者価格評価表（108部門）（山形県）'!BE31/'生産者価格評価表（108部門）（山形県）'!BE$121,0)</f>
        <v>0</v>
      </c>
      <c r="BM32" s="75">
        <f>IFERROR('生産者価格評価表（108部門）（山形県）'!BF31/'生産者価格評価表（108部門）（山形県）'!BF$121,0)</f>
        <v>0</v>
      </c>
      <c r="BN32" s="75">
        <f>IFERROR('生産者価格評価表（108部門）（山形県）'!BG31/'生産者価格評価表（108部門）（山形県）'!BG$121,0)</f>
        <v>6.7821133065063078E-5</v>
      </c>
      <c r="BO32" s="75">
        <f>IFERROR('生産者価格評価表（108部門）（山形県）'!BH31/'生産者価格評価表（108部門）（山形県）'!BH$121,0)</f>
        <v>0</v>
      </c>
      <c r="BP32" s="75">
        <f>IFERROR('生産者価格評価表（108部門）（山形県）'!BI31/'生産者価格評価表（108部門）（山形県）'!BI$121,0)</f>
        <v>3.1962497336458556E-4</v>
      </c>
      <c r="BQ32" s="75">
        <f>IFERROR('生産者価格評価表（108部門）（山形県）'!BJ31/'生産者価格評価表（108部門）（山形県）'!BJ$121,0)</f>
        <v>3.1466661072593585E-5</v>
      </c>
      <c r="BR32" s="75">
        <f>IFERROR('生産者価格評価表（108部門）（山形県）'!BK31/'生産者価格評価表（108部門）（山形県）'!BK$121,0)</f>
        <v>2.3207240659085636E-4</v>
      </c>
      <c r="BS32" s="75">
        <f>IFERROR('生産者価格評価表（108部門）（山形県）'!BL31/'生産者価格評価表（108部門）（山形県）'!BL$121,0)</f>
        <v>7.2561635446988064E-4</v>
      </c>
      <c r="BT32" s="75">
        <f>IFERROR('生産者価格評価表（108部門）（山形県）'!BM31/'生産者価格評価表（108部門）（山形県）'!BM$121,0)</f>
        <v>2.8567075493258169E-5</v>
      </c>
      <c r="BU32" s="75">
        <f>IFERROR('生産者価格評価表（108部門）（山形県）'!BN31/'生産者価格評価表（108部門）（山形県）'!BN$121,0)</f>
        <v>2.7150632712410593E-2</v>
      </c>
      <c r="BV32" s="75">
        <f>IFERROR('生産者価格評価表（108部門）（山形県）'!BO31/'生産者価格評価表（108部門）（山形県）'!BO$121,0)</f>
        <v>9.8654418424116968E-3</v>
      </c>
      <c r="BW32" s="75">
        <f>IFERROR('生産者価格評価表（108部門）（山形県）'!BP31/'生産者価格評価表（108部門）（山形県）'!BP$121,0)</f>
        <v>1.4619469741332311E-2</v>
      </c>
      <c r="BX32" s="75">
        <f>IFERROR('生産者価格評価表（108部門）（山形県）'!BQ31/'生産者価格評価表（108部門）（山形県）'!BQ$121,0)</f>
        <v>0</v>
      </c>
      <c r="BY32" s="75">
        <f>IFERROR('生産者価格評価表（108部門）（山形県）'!BR31/'生産者価格評価表（108部門）（山形県）'!BR$121,0)</f>
        <v>0</v>
      </c>
      <c r="BZ32" s="75">
        <f>IFERROR('生産者価格評価表（108部門）（山形県）'!BS31/'生産者価格評価表（108部門）（山形県）'!BS$121,0)</f>
        <v>1.357483613233526E-4</v>
      </c>
      <c r="CA32" s="75">
        <f>IFERROR('生産者価格評価表（108部門）（山形県）'!BT31/'生産者価格評価表（108部門）（山形県）'!BT$121,0)</f>
        <v>-1.636321092015244E-6</v>
      </c>
      <c r="CB32" s="75">
        <f>IFERROR('生産者価格評価表（108部門）（山形県）'!BU31/'生産者価格評価表（108部門）（山形県）'!BU$121,0)</f>
        <v>0</v>
      </c>
      <c r="CC32" s="75">
        <f>IFERROR('生産者価格評価表（108部門）（山形県）'!BV31/'生産者価格評価表（108部門）（山形県）'!BV$121,0)</f>
        <v>0</v>
      </c>
      <c r="CD32" s="75">
        <f>IFERROR('生産者価格評価表（108部門）（山形県）'!BW31/'生産者価格評価表（108部門）（山形県）'!BW$121,0)</f>
        <v>0</v>
      </c>
      <c r="CE32" s="75">
        <f>IFERROR('生産者価格評価表（108部門）（山形県）'!BX31/'生産者価格評価表（108部門）（山形県）'!BX$121,0)</f>
        <v>0</v>
      </c>
      <c r="CF32" s="75">
        <f>IFERROR('生産者価格評価表（108部門）（山形県）'!BY31/'生産者価格評価表（108部門）（山形県）'!BY$121,0)</f>
        <v>0</v>
      </c>
      <c r="CG32" s="75">
        <f>IFERROR('生産者価格評価表（108部門）（山形県）'!BZ31/'生産者価格評価表（108部門）（山形県）'!BZ$121,0)</f>
        <v>0</v>
      </c>
      <c r="CH32" s="75">
        <f>IFERROR('生産者価格評価表（108部門）（山形県）'!CA31/'生産者価格評価表（108部門）（山形県）'!CA$121,0)</f>
        <v>0</v>
      </c>
      <c r="CI32" s="75">
        <f>IFERROR('生産者価格評価表（108部門）（山形県）'!CB31/'生産者価格評価表（108部門）（山形県）'!CB$121,0)</f>
        <v>0</v>
      </c>
      <c r="CJ32" s="75">
        <f>IFERROR('生産者価格評価表（108部門）（山形県）'!CC31/'生産者価格評価表（108部門）（山形県）'!CC$121,0)</f>
        <v>0</v>
      </c>
      <c r="CK32" s="75">
        <f>IFERROR('生産者価格評価表（108部門）（山形県）'!CD31/'生産者価格評価表（108部門）（山形県）'!CD$121,0)</f>
        <v>0</v>
      </c>
      <c r="CL32" s="75">
        <f>IFERROR('生産者価格評価表（108部門）（山形県）'!CE31/'生産者価格評価表（108部門）（山形県）'!CE$121,0)</f>
        <v>0</v>
      </c>
      <c r="CM32" s="75">
        <f>IFERROR('生産者価格評価表（108部門）（山形県）'!CF31/'生産者価格評価表（108部門）（山形県）'!CF$121,0)</f>
        <v>0</v>
      </c>
      <c r="CN32" s="75">
        <f>IFERROR('生産者価格評価表（108部門）（山形県）'!CG31/'生産者価格評価表（108部門）（山形県）'!CG$121,0)</f>
        <v>0</v>
      </c>
      <c r="CO32" s="75">
        <f>IFERROR('生産者価格評価表（108部門）（山形県）'!CH31/'生産者価格評価表（108部門）（山形県）'!CH$121,0)</f>
        <v>0</v>
      </c>
      <c r="CP32" s="75">
        <f>IFERROR('生産者価格評価表（108部門）（山形県）'!CI31/'生産者価格評価表（108部門）（山形県）'!CI$121,0)</f>
        <v>0</v>
      </c>
      <c r="CQ32" s="75">
        <f>IFERROR('生産者価格評価表（108部門）（山形県）'!CJ31/'生産者価格評価表（108部門）（山形県）'!CJ$121,0)</f>
        <v>0</v>
      </c>
      <c r="CR32" s="75">
        <f>IFERROR('生産者価格評価表（108部門）（山形県）'!CK31/'生産者価格評価表（108部門）（山形県）'!CK$121,0)</f>
        <v>0</v>
      </c>
      <c r="CS32" s="75">
        <f>IFERROR('生産者価格評価表（108部門）（山形県）'!CL31/'生産者価格評価表（108部門）（山形県）'!CL$121,0)</f>
        <v>0</v>
      </c>
      <c r="CT32" s="75">
        <f>IFERROR('生産者価格評価表（108部門）（山形県）'!CM31/'生産者価格評価表（108部門）（山形県）'!CM$121,0)</f>
        <v>0</v>
      </c>
      <c r="CU32" s="75">
        <f>IFERROR('生産者価格評価表（108部門）（山形県）'!CN31/'生産者価格評価表（108部門）（山形県）'!CN$121,0)</f>
        <v>0</v>
      </c>
      <c r="CV32" s="75">
        <f>IFERROR('生産者価格評価表（108部門）（山形県）'!CO31/'生産者価格評価表（108部門）（山形県）'!CO$121,0)</f>
        <v>0</v>
      </c>
      <c r="CW32" s="75">
        <f>IFERROR('生産者価格評価表（108部門）（山形県）'!CP31/'生産者価格評価表（108部門）（山形県）'!CP$121,0)</f>
        <v>0</v>
      </c>
      <c r="CX32" s="75">
        <f>IFERROR('生産者価格評価表（108部門）（山形県）'!CQ31/'生産者価格評価表（108部門）（山形県）'!CQ$121,0)</f>
        <v>0</v>
      </c>
      <c r="CY32" s="75">
        <f>IFERROR('生産者価格評価表（108部門）（山形県）'!CR31/'生産者価格評価表（108部門）（山形県）'!CR$121,0)</f>
        <v>8.9994420345938544E-6</v>
      </c>
      <c r="CZ32" s="75">
        <f>IFERROR('生産者価格評価表（108部門）（山形県）'!CS31/'生産者価格評価表（108部門）（山形県）'!CS$121,0)</f>
        <v>7.9164027865737817E-6</v>
      </c>
      <c r="DA32" s="75">
        <f>IFERROR('生産者価格評価表（108部門）（山形県）'!CT31/'生産者価格評価表（108部門）（山形県）'!CT$121,0)</f>
        <v>2.194722536423953E-4</v>
      </c>
      <c r="DB32" s="75">
        <f>IFERROR('生産者価格評価表（108部門）（山形県）'!CU31/'生産者価格評価表（108部門）（山形県）'!CU$121,0)</f>
        <v>2.6701556700755655E-5</v>
      </c>
      <c r="DC32" s="75">
        <f>IFERROR('生産者価格評価表（108部門）（山形県）'!CV31/'生産者価格評価表（108部門）（山形県）'!CV$121,0)</f>
        <v>0</v>
      </c>
      <c r="DD32" s="75">
        <f>IFERROR('生産者価格評価表（108部門）（山形県）'!CW31/'生産者価格評価表（108部門）（山形県）'!CW$121,0)</f>
        <v>0</v>
      </c>
      <c r="DE32" s="75">
        <f>IFERROR('生産者価格評価表（108部門）（山形県）'!CX31/'生産者価格評価表（108部門）（山形県）'!CX$121,0)</f>
        <v>0</v>
      </c>
      <c r="DF32" s="75">
        <f>IFERROR('生産者価格評価表（108部門）（山形県）'!CY31/'生産者価格評価表（108部門）（山形県）'!CY$121,0)</f>
        <v>0</v>
      </c>
      <c r="DG32" s="75">
        <f>IFERROR('生産者価格評価表（108部門）（山形県）'!CZ31/'生産者価格評価表（108部門）（山形県）'!CZ$121,0)</f>
        <v>4.5350616957351523E-4</v>
      </c>
      <c r="DH32" s="75">
        <f>IFERROR('生産者価格評価表（108部門）（山形県）'!DA31/'生産者価格評価表（108部門）（山形県）'!DA$121,0)</f>
        <v>0</v>
      </c>
      <c r="DI32" s="75">
        <f>IFERROR('生産者価格評価表（108部門）（山形県）'!DB31/'生産者価格評価表（108部門）（山形県）'!DB$121,0)</f>
        <v>0</v>
      </c>
      <c r="DJ32" s="75">
        <f>IFERROR('生産者価格評価表（108部門）（山形県）'!DC31/'生産者価格評価表（108部門）（山形県）'!DC$121,0)</f>
        <v>0</v>
      </c>
      <c r="DK32" s="75">
        <f>IFERROR('生産者価格評価表（108部門）（山形県）'!DD31/'生産者価格評価表（108部門）（山形県）'!DD$121,0)</f>
        <v>1.1999904000767994E-4</v>
      </c>
      <c r="DL32" s="75">
        <f>IFERROR('生産者価格評価表（108部門）（山形県）'!DE31/'生産者価格評価表（108部門）（山形県）'!DE$121,0)</f>
        <v>0</v>
      </c>
      <c r="DM32" s="72">
        <f>IFERROR('生産者価格評価表（108部門）（山形県）'!DF31/'生産者価格評価表（108部門）（山形県）'!DF$121,0)</f>
        <v>0</v>
      </c>
      <c r="DN32" s="573">
        <v>7.5543941287374846E-5</v>
      </c>
      <c r="DO32" s="573">
        <v>1.1732167634936411E-4</v>
      </c>
      <c r="DP32" s="573">
        <v>3.5245120785494825E-4</v>
      </c>
      <c r="DQ32" s="573">
        <v>7.9670513148246037E-5</v>
      </c>
      <c r="DR32" s="573">
        <v>6.8257856514608323E-5</v>
      </c>
      <c r="DS32" s="573">
        <v>4.4245928521760509E-4</v>
      </c>
      <c r="DT32" s="573">
        <v>1.9544408324647796E-4</v>
      </c>
      <c r="DU32" s="573">
        <v>8.7253287610690201E-5</v>
      </c>
      <c r="DV32" s="573">
        <v>1.2975000478734466E-4</v>
      </c>
      <c r="DW32" s="573">
        <v>3.0103292878602368E-5</v>
      </c>
      <c r="DX32" s="573">
        <v>0</v>
      </c>
      <c r="DY32" s="573">
        <v>2.7017188241515802E-4</v>
      </c>
      <c r="DZ32" s="573">
        <v>6.8517409732024156E-5</v>
      </c>
      <c r="EA32" s="573">
        <v>1.2381838284235673E-4</v>
      </c>
      <c r="EB32" s="573">
        <v>8.095677126181284E-5</v>
      </c>
      <c r="EC32" s="573">
        <v>1.4124369999874903E-4</v>
      </c>
      <c r="ED32" s="573">
        <v>1.0676305384705353E-4</v>
      </c>
      <c r="EE32" s="573">
        <v>1.5537567843449659E-4</v>
      </c>
      <c r="EF32" s="573">
        <v>0</v>
      </c>
      <c r="EG32" s="573">
        <v>1.3793788232279514E-3</v>
      </c>
      <c r="EH32" s="573">
        <v>0</v>
      </c>
      <c r="EI32" s="573">
        <v>4.4530912630998023E-4</v>
      </c>
      <c r="EJ32" s="573">
        <v>9.1929819319308758E-8</v>
      </c>
      <c r="EK32" s="573">
        <v>0</v>
      </c>
      <c r="EL32" s="573">
        <v>7.9207483986973914E-5</v>
      </c>
      <c r="EM32" s="573">
        <v>1.0770600590573174E-4</v>
      </c>
      <c r="EN32" s="573">
        <v>1.5616292823752387E-6</v>
      </c>
      <c r="EO32" s="573">
        <v>1.000128171908284</v>
      </c>
      <c r="EP32" s="573">
        <v>2.1182355589574673E-4</v>
      </c>
      <c r="EQ32" s="573">
        <v>1.4388315323524847E-4</v>
      </c>
      <c r="ER32" s="573">
        <v>1.411271058449635E-4</v>
      </c>
      <c r="ES32" s="573">
        <v>2.7900432294145891E-4</v>
      </c>
      <c r="ET32" s="573">
        <v>2.5479555805050852E-4</v>
      </c>
      <c r="EU32" s="573">
        <v>3.2092357949186343E-4</v>
      </c>
      <c r="EV32" s="573">
        <v>8.0513536947971181E-3</v>
      </c>
      <c r="EW32" s="573">
        <v>2.1836258737772131E-3</v>
      </c>
      <c r="EX32" s="573">
        <v>0</v>
      </c>
      <c r="EY32" s="573">
        <v>6.5967838576739086E-3</v>
      </c>
      <c r="EZ32" s="573">
        <v>1.5125341201097231E-4</v>
      </c>
      <c r="FA32" s="573">
        <v>4.0812133639332975E-4</v>
      </c>
      <c r="FB32" s="573">
        <v>2.5489701458249512E-4</v>
      </c>
      <c r="FC32" s="573">
        <v>7.7308293159821802E-5</v>
      </c>
      <c r="FD32" s="573">
        <v>1.7466636170924361E-4</v>
      </c>
      <c r="FE32" s="573">
        <v>1.0181339670810464E-4</v>
      </c>
      <c r="FF32" s="573">
        <v>1.0516954117731816E-4</v>
      </c>
      <c r="FG32" s="573">
        <v>1.4830753145155624E-4</v>
      </c>
      <c r="FH32" s="573">
        <v>1.4917964648299712E-4</v>
      </c>
      <c r="FI32" s="573">
        <v>2.201084295815185E-4</v>
      </c>
      <c r="FJ32" s="573">
        <v>8.4363863520321646E-5</v>
      </c>
      <c r="FK32" s="573">
        <v>4.3923148858764744E-5</v>
      </c>
      <c r="FL32" s="573">
        <v>4.5923666040447804E-5</v>
      </c>
      <c r="FM32" s="573">
        <v>7.1877516927822301E-5</v>
      </c>
      <c r="FN32" s="573">
        <v>3.3279699887224549E-5</v>
      </c>
      <c r="FO32" s="573">
        <v>4.2060558869809494E-5</v>
      </c>
      <c r="FP32" s="573">
        <v>0</v>
      </c>
      <c r="FQ32" s="573">
        <v>3.1586379029057854E-5</v>
      </c>
      <c r="FR32" s="573">
        <v>1.6037212399175213E-4</v>
      </c>
      <c r="FS32" s="573">
        <v>1.5704383442808074E-4</v>
      </c>
      <c r="FT32" s="573">
        <v>2.8963769837617252E-4</v>
      </c>
      <c r="FU32" s="573">
        <v>1.2593178739291305E-4</v>
      </c>
      <c r="FV32" s="573">
        <v>2.9172530070675111E-4</v>
      </c>
      <c r="FW32" s="573">
        <v>3.5024198186510679E-4</v>
      </c>
      <c r="FX32" s="573">
        <v>4.2200558538356139E-5</v>
      </c>
      <c r="FY32" s="573">
        <v>1.1974374982016053E-2</v>
      </c>
      <c r="FZ32" s="573">
        <v>4.3824281288293819E-3</v>
      </c>
      <c r="GA32" s="573">
        <v>7.1107151117442658E-3</v>
      </c>
      <c r="GB32" s="573">
        <v>1.6942123455226119E-4</v>
      </c>
      <c r="GC32" s="573">
        <v>3.4209423328642748E-4</v>
      </c>
      <c r="GD32" s="573">
        <v>4.4695614021644591E-4</v>
      </c>
      <c r="GE32" s="573">
        <v>1.3389816925809525E-4</v>
      </c>
      <c r="GF32" s="573">
        <v>4.0625586104195638E-5</v>
      </c>
      <c r="GG32" s="573">
        <v>8.4965120122165941E-5</v>
      </c>
      <c r="GH32" s="573">
        <v>4.5235693912247686E-5</v>
      </c>
      <c r="GI32" s="573">
        <v>3.5715469242305895E-6</v>
      </c>
      <c r="GJ32" s="573">
        <v>3.0327051923751297E-4</v>
      </c>
      <c r="GK32" s="573">
        <v>2.963932860929957E-5</v>
      </c>
      <c r="GL32" s="573">
        <v>4.1822284513592733E-5</v>
      </c>
      <c r="GM32" s="573">
        <v>1.5391250030262149E-5</v>
      </c>
      <c r="GN32" s="573">
        <v>2.9622270981664562E-5</v>
      </c>
      <c r="GO32" s="573">
        <v>2.5299330998831638E-5</v>
      </c>
      <c r="GP32" s="573">
        <v>3.0353856608752615E-4</v>
      </c>
      <c r="GQ32" s="573">
        <v>9.7219703237692097E-5</v>
      </c>
      <c r="GR32" s="573">
        <v>3.7847719161723315E-5</v>
      </c>
      <c r="GS32" s="573">
        <v>8.7247464729961477E-5</v>
      </c>
      <c r="GT32" s="573">
        <v>4.9292509787507064E-5</v>
      </c>
      <c r="GU32" s="573">
        <v>2.4635743006557132E-5</v>
      </c>
      <c r="GV32" s="573">
        <v>3.8124940247192479E-5</v>
      </c>
      <c r="GW32" s="573">
        <v>5.4558623779487341E-5</v>
      </c>
      <c r="GX32" s="573">
        <v>7.2467471039306866E-5</v>
      </c>
      <c r="GY32" s="573">
        <v>1.1291261961443241E-4</v>
      </c>
      <c r="GZ32" s="573">
        <v>8.7555496441643719E-5</v>
      </c>
      <c r="HA32" s="573">
        <v>5.3755732008248785E-5</v>
      </c>
      <c r="HB32" s="573">
        <v>1.4193698833982001E-4</v>
      </c>
      <c r="HC32" s="573">
        <v>1.4370766752454066E-4</v>
      </c>
      <c r="HD32" s="573">
        <v>8.7168868180388017E-5</v>
      </c>
      <c r="HE32" s="573">
        <v>1.2723210626139838E-4</v>
      </c>
      <c r="HF32" s="573">
        <v>4.4023733448357409E-5</v>
      </c>
      <c r="HG32" s="573">
        <v>4.9442099041283372E-5</v>
      </c>
      <c r="HH32" s="573">
        <v>3.1802578542641425E-5</v>
      </c>
      <c r="HI32" s="573">
        <v>3.8916052977916431E-5</v>
      </c>
      <c r="HJ32" s="573">
        <v>3.0664080574768228E-4</v>
      </c>
      <c r="HK32" s="573">
        <v>3.2391027926794623E-4</v>
      </c>
      <c r="HL32" s="573">
        <v>1.4751211090201533E-4</v>
      </c>
      <c r="HM32" s="573">
        <v>1.9857622395592339E-4</v>
      </c>
      <c r="HN32" s="573">
        <v>4.0997505685934052E-5</v>
      </c>
      <c r="HO32" s="573">
        <v>1.9494512406869875E-4</v>
      </c>
      <c r="HP32" s="573">
        <v>3.872314055874768E-5</v>
      </c>
      <c r="HQ32" s="573">
        <v>3.6212432610925461E-5</v>
      </c>
      <c r="HR32" s="576">
        <v>118</v>
      </c>
      <c r="HS32" s="582">
        <f>'生産者価格評価表（108部門）（山形県）'!DV31*100</f>
        <v>402100</v>
      </c>
      <c r="HT32" s="71">
        <f t="shared" si="2"/>
        <v>2.9345933847301669E-4</v>
      </c>
      <c r="HU32" s="74"/>
      <c r="HV32" s="150">
        <v>2.2846862332978581E-2</v>
      </c>
      <c r="HX32" s="153">
        <f>運賃!C33</f>
        <v>4.8761262130217205E-2</v>
      </c>
      <c r="HY32" s="621">
        <f>運賃!D33</f>
        <v>4.1549462557701816E-5</v>
      </c>
      <c r="HZ32" s="621">
        <f>運賃!E33</f>
        <v>3.3688304241784629E-2</v>
      </c>
      <c r="IA32" s="621">
        <f>運賃!F33</f>
        <v>4.3882168098441357E-3</v>
      </c>
      <c r="IB32" s="621">
        <f>運賃!G33</f>
        <v>7.4521928915992327E-3</v>
      </c>
      <c r="IC32" s="621">
        <f>運賃!H33</f>
        <v>0</v>
      </c>
      <c r="ID32" s="621">
        <f>運賃!I33</f>
        <v>2.1552299792430758E-3</v>
      </c>
      <c r="IE32" s="622">
        <f>運賃!J33</f>
        <v>1.0357687451884238E-3</v>
      </c>
    </row>
    <row r="33" spans="1:239">
      <c r="A33" s="6" t="s">
        <v>235</v>
      </c>
      <c r="B33" s="1" t="s">
        <v>24</v>
      </c>
      <c r="C33" s="403">
        <f>IFERROR(1-('生産者価格評価表（108部門）（山形県）'!DT32/'生産者価格評価表（108部門）（山形県）'!DP32*-1),0)</f>
        <v>0.1117958113003289</v>
      </c>
      <c r="D33" s="403">
        <v>0.59436437246963558</v>
      </c>
      <c r="E33" s="72">
        <v>0.40563562753036436</v>
      </c>
      <c r="F33" s="72">
        <v>0.2439838056680162</v>
      </c>
      <c r="G33" s="242">
        <f>'生産者価格評価表（108部門）（山形県）'!DI32</f>
        <v>2753</v>
      </c>
      <c r="H33" s="242">
        <f t="shared" si="0"/>
        <v>2753</v>
      </c>
      <c r="I33" s="243">
        <f t="shared" si="1"/>
        <v>1.6291743524283456E-3</v>
      </c>
      <c r="J33" s="75">
        <f>IFERROR('生産者価格評価表（108部門）（山形県）'!C32/'生産者価格評価表（108部門）（山形県）'!C$121,0)</f>
        <v>1.0338801613950977E-2</v>
      </c>
      <c r="K33" s="75">
        <f>IFERROR('生産者価格評価表（108部門）（山形県）'!D32/'生産者価格評価表（108部門）（山形県）'!D$121,0)</f>
        <v>5.8143591413354419E-4</v>
      </c>
      <c r="L33" s="75">
        <f>IFERROR('生産者価格評価表（108部門）（山形県）'!E32/'生産者価格評価表（108部門）（山形県）'!E$121,0)</f>
        <v>5.1269678508957112E-3</v>
      </c>
      <c r="M33" s="75">
        <f>IFERROR('生産者価格評価表（108部門）（山形県）'!F32/'生産者価格評価表（108部門）（山形県）'!F$121,0)</f>
        <v>9.723775922898201E-3</v>
      </c>
      <c r="N33" s="75">
        <f>IFERROR('生産者価格評価表（108部門）（山形県）'!G32/'生産者価格評価表（108部門）（山形県）'!G$121,0)</f>
        <v>1.5553869499241275E-2</v>
      </c>
      <c r="O33" s="75">
        <f>IFERROR('生産者価格評価表（108部門）（山形県）'!H32/'生産者価格評価表（108部門）（山形県）'!H$121,0)</f>
        <v>0</v>
      </c>
      <c r="P33" s="75">
        <f>IFERROR('生産者価格評価表（108部門）（山形県）'!I32/'生産者価格評価表（108部門）（山形県）'!I$121,0)</f>
        <v>3.5211267605633805E-4</v>
      </c>
      <c r="Q33" s="75">
        <f>IFERROR('生産者価格評価表（108部門）（山形県）'!J32/'生産者価格評価表（108部門）（山形県）'!J$121,0)</f>
        <v>1.0324527147830996E-2</v>
      </c>
      <c r="R33" s="75">
        <f>IFERROR('生産者価格評価表（108部門）（山形県）'!K32/'生産者価格評価表（108部門）（山形県）'!K$121,0)</f>
        <v>5.8295842593094477E-2</v>
      </c>
      <c r="S33" s="75">
        <f>IFERROR('生産者価格評価表（108部門）（山形県）'!L32/'生産者価格評価表（108部門）（山形県）'!L$121,0)</f>
        <v>0</v>
      </c>
      <c r="T33" s="75">
        <f>IFERROR('生産者価格評価表（108部門）（山形県）'!M32/'生産者価格評価表（108部門）（山形県）'!M$121,0)</f>
        <v>0</v>
      </c>
      <c r="U33" s="75">
        <f>IFERROR('生産者価格評価表（108部門）（山形県）'!N32/'生産者価格評価表（108部門）（山形県）'!N$121,0)</f>
        <v>6.7934118567029959E-3</v>
      </c>
      <c r="V33" s="75">
        <f>IFERROR('生産者価格評価表（108部門）（山形県）'!O32/'生産者価格評価表（108部門）（山形県）'!O$121,0)</f>
        <v>2.0460908895110919E-3</v>
      </c>
      <c r="W33" s="75">
        <f>IFERROR('生産者価格評価表（108部門）（山形県）'!P32/'生産者価格評価表（108部門）（山形県）'!P$121,0)</f>
        <v>1.0106161049557276E-2</v>
      </c>
      <c r="X33" s="75">
        <f>IFERROR('生産者価格評価表（108部門）（山形県）'!Q32/'生産者価格評価表（108部門）（山形県）'!Q$121,0)</f>
        <v>4.112315993504112E-2</v>
      </c>
      <c r="Y33" s="75">
        <f>IFERROR('生産者価格評価表（108部門）（山形県）'!R32/'生産者価格評価表（108部門）（山形県）'!R$121,0)</f>
        <v>7.9228839297504296E-4</v>
      </c>
      <c r="Z33" s="75">
        <f>IFERROR('生産者価格評価表（108部門）（山形県）'!S32/'生産者価格評価表（108部門）（山形県）'!S$121,0)</f>
        <v>3.4792428479242847E-2</v>
      </c>
      <c r="AA33" s="75">
        <f>IFERROR('生産者価格評価表（108部門）（山形県）'!T32/'生産者価格評価表（108部門）（山形県）'!T$121,0)</f>
        <v>3.6986575836505713E-2</v>
      </c>
      <c r="AB33" s="75">
        <f>IFERROR('生産者価格評価表（108部門）（山形県）'!U32/'生産者価格評価表（108部門）（山形県）'!U$121,0)</f>
        <v>0</v>
      </c>
      <c r="AC33" s="75">
        <f>IFERROR('生産者価格評価表（108部門）（山形県）'!V32/'生産者価格評価表（108部門）（山形県）'!V$121,0)</f>
        <v>5.5580061755624169E-3</v>
      </c>
      <c r="AD33" s="75">
        <f>IFERROR('生産者価格評価表（108部門）（山形県）'!W32/'生産者価格評価表（108部門）（山形県）'!W$121,0)</f>
        <v>0</v>
      </c>
      <c r="AE33" s="75">
        <f>IFERROR('生産者価格評価表（108部門）（山形県）'!X32/'生産者価格評価表（108部門）（山形県）'!X$121,0)</f>
        <v>9.5767094426355101E-4</v>
      </c>
      <c r="AF33" s="75">
        <f>IFERROR('生産者価格評価表（108部門）（山形県）'!Y32/'生産者価格評価表（108部門）（山形県）'!Y$121,0)</f>
        <v>0</v>
      </c>
      <c r="AG33" s="75">
        <f>IFERROR('生産者価格評価表（108部門）（山形県）'!Z32/'生産者価格評価表（108部門）（山形県）'!Z$121,0)</f>
        <v>0</v>
      </c>
      <c r="AH33" s="75">
        <f>IFERROR('生産者価格評価表（108部門）（山形県）'!AA32/'生産者価格評価表（108部門）（山形県）'!AA$121,0)</f>
        <v>5.8955577672356686E-2</v>
      </c>
      <c r="AI33" s="75">
        <f>IFERROR('生産者価格評価表（108部門）（山形県）'!AB32/'生産者価格評価表（108部門）（山形県）'!AB$121,0)</f>
        <v>1.9595469255663429E-2</v>
      </c>
      <c r="AJ33" s="75">
        <f>IFERROR('生産者価格評価表（108部門）（山形県）'!AC32/'生産者価格評価表（108部門）（山形県）'!AC$121,0)</f>
        <v>0</v>
      </c>
      <c r="AK33" s="75">
        <f>IFERROR('生産者価格評価表（108部門）（山形県）'!AD32/'生産者価格評価表（108部門）（山形県）'!AD$121,0)</f>
        <v>0</v>
      </c>
      <c r="AL33" s="75">
        <f>IFERROR('生産者価格評価表（108部門）（山形県）'!AE32/'生産者価格評価表（108部門）（山形県）'!AE$121,0)</f>
        <v>0.23021862348178138</v>
      </c>
      <c r="AM33" s="75">
        <f>IFERROR('生産者価格評価表（108部門）（山形県）'!AF32/'生産者価格評価表（108部門）（山形県）'!AF$121,0)</f>
        <v>3.3050047214353166E-2</v>
      </c>
      <c r="AN33" s="75">
        <f>IFERROR('生産者価格評価表（108部門）（山形県）'!AG32/'生産者価格評価表（108部門）（山形県）'!AG$121,0)</f>
        <v>4.5879833164243038E-2</v>
      </c>
      <c r="AO33" s="75">
        <f>IFERROR('生産者価格評価表（108部門）（山形県）'!AH32/'生産者価格評価表（108部門）（山形県）'!AH$121,0)</f>
        <v>2.0442342741736862E-2</v>
      </c>
      <c r="AP33" s="75">
        <f>IFERROR('生産者価格評価表（108部門）（山形県）'!AI32/'生産者価格評価表（108部門）（山形県）'!AI$121,0)</f>
        <v>1.1033468186833395E-3</v>
      </c>
      <c r="AQ33" s="75">
        <f>IFERROR('生産者価格評価表（108部門）（山形県）'!AJ32/'生産者価格評価表（108部門）（山形県）'!AJ$121,0)</f>
        <v>5.1948051948051948E-3</v>
      </c>
      <c r="AR33" s="75">
        <f>IFERROR('生産者価格評価表（108部門）（山形県）'!AK32/'生産者価格評価表（108部門）（山形県）'!AK$121,0)</f>
        <v>1.1519262767182899E-3</v>
      </c>
      <c r="AS33" s="75">
        <f>IFERROR('生産者価格評価表（108部門）（山形県）'!AL32/'生産者価格評価表（108部門）（山形県）'!AL$121,0)</f>
        <v>0</v>
      </c>
      <c r="AT33" s="75">
        <f>IFERROR('生産者価格評価表（108部門）（山形県）'!AM32/'生産者価格評価表（108部門）（山形県）'!AM$121,0)</f>
        <v>0</v>
      </c>
      <c r="AU33" s="75">
        <f>IFERROR('生産者価格評価表（108部門）（山形県）'!AN32/'生産者価格評価表（108部門）（山形県）'!AN$121,0)</f>
        <v>2.7545679919199339E-4</v>
      </c>
      <c r="AV33" s="75">
        <f>IFERROR('生産者価格評価表（108部門）（山形県）'!AO32/'生産者価格評価表（108部門）（山形県）'!AO$121,0)</f>
        <v>1.5012760846719713E-4</v>
      </c>
      <c r="AW33" s="75">
        <f>IFERROR('生産者価格評価表（108部門）（山形県）'!AP32/'生産者価格評価表（108部門）（山形県）'!AP$121,0)</f>
        <v>8.2416450323484562E-5</v>
      </c>
      <c r="AX33" s="75">
        <f>IFERROR('生産者価格評価表（108部門）（山形県）'!AQ32/'生産者価格評価表（108部門）（山形県）'!AQ$121,0)</f>
        <v>1.5399639423076923E-3</v>
      </c>
      <c r="AY33" s="75">
        <f>IFERROR('生産者価格評価表（108部門）（山形県）'!AR32/'生産者価格評価表（108部門）（山形県）'!AR$121,0)</f>
        <v>2.4942523749620438E-3</v>
      </c>
      <c r="AZ33" s="75">
        <f>IFERROR('生産者価格評価表（108部門）（山形県）'!AS32/'生産者価格評価表（108部門）（山形県）'!AS$121,0)</f>
        <v>1.6348088531187124E-3</v>
      </c>
      <c r="BA33" s="75">
        <f>IFERROR('生産者価格評価表（108部門）（山形県）'!AT32/'生産者価格評価表（108部門）（山形県）'!AT$121,0)</f>
        <v>2.6231204049211219E-3</v>
      </c>
      <c r="BB33" s="75">
        <f>IFERROR('生産者価格評価表（108部門）（山形県）'!AU32/'生産者価格評価表（108部門）（山形県）'!AU$121,0)</f>
        <v>5.2457655170866082E-3</v>
      </c>
      <c r="BC33" s="75">
        <f>IFERROR('生産者価格評価表（108部門）（山形県）'!AV32/'生産者価格評価表（108部門）（山形県）'!AV$121,0)</f>
        <v>5.1608303989976456E-2</v>
      </c>
      <c r="BD33" s="75">
        <f>IFERROR('生産者価格評価表（108部門）（山形県）'!AW32/'生産者価格評価表（108部門）（山形県）'!AW$121,0)</f>
        <v>1.6700702640960852E-2</v>
      </c>
      <c r="BE33" s="75">
        <f>IFERROR('生産者価格評価表（108部門）（山形県）'!AX32/'生産者価格評価表（108部門）（山形県）'!AX$121,0)</f>
        <v>1.9043672473209362E-2</v>
      </c>
      <c r="BF33" s="75">
        <f>IFERROR('生産者価格評価表（108部門）（山形県）'!AY32/'生産者価格評価表（108部門）（山形県）'!AY$121,0)</f>
        <v>1.7453155032943087E-2</v>
      </c>
      <c r="BG33" s="75">
        <f>IFERROR('生産者価格評価表（108部門）（山形県）'!AZ32/'生産者価格評価表（108部門）（山形県）'!AZ$121,0)</f>
        <v>3.4289276807980051E-2</v>
      </c>
      <c r="BH33" s="75">
        <f>IFERROR('生産者価格評価表（108部門）（山形県）'!BA32/'生産者価格評価表（108部門）（山形県）'!BA$121,0)</f>
        <v>4.6563605885639788E-3</v>
      </c>
      <c r="BI33" s="75">
        <f>IFERROR('生産者価格評価表（108部門）（山形県）'!BB32/'生産者価格評価表（108部門）（山形県）'!BB$121,0)</f>
        <v>0.10375567042937019</v>
      </c>
      <c r="BJ33" s="75">
        <f>IFERROR('生産者価格評価表（108部門）（山形県）'!BC32/'生産者価格評価表（108部門）（山形県）'!BC$121,0)</f>
        <v>2.3507643775782579E-2</v>
      </c>
      <c r="BK33" s="75">
        <f>IFERROR('生産者価格評価表（108部門）（山形県）'!BD32/'生産者価格評価表（108部門）（山形県）'!BD$121,0)</f>
        <v>2.2831716390692244E-2</v>
      </c>
      <c r="BL33" s="75">
        <f>IFERROR('生産者価格評価表（108部門）（山形県）'!BE32/'生産者価格評価表（108部門）（山形県）'!BE$121,0)</f>
        <v>0</v>
      </c>
      <c r="BM33" s="75">
        <f>IFERROR('生産者価格評価表（108部門）（山形県）'!BF32/'生産者価格評価表（108部門）（山形県）'!BF$121,0)</f>
        <v>4.809794490599038E-3</v>
      </c>
      <c r="BN33" s="75">
        <f>IFERROR('生産者価格評価表（108部門）（山形県）'!BG32/'生産者価格評価表（108部門）（山形県）'!BG$121,0)</f>
        <v>3.5131346927702672E-2</v>
      </c>
      <c r="BO33" s="75">
        <f>IFERROR('生産者価格評価表（108部門）（山形県）'!BH32/'生産者価格評価表（108部門）（山形県）'!BH$121,0)</f>
        <v>6.3897763578274758E-3</v>
      </c>
      <c r="BP33" s="75">
        <f>IFERROR('生産者価格評価表（108部門）（山形県）'!BI32/'生産者価格評価表（108部門）（山形県）'!BI$121,0)</f>
        <v>2.3439164713402942E-3</v>
      </c>
      <c r="BQ33" s="75">
        <f>IFERROR('生産者価格評価表（108部門）（山形県）'!BJ32/'生産者価格評価表（108部門）（山形県）'!BJ$121,0)</f>
        <v>8.343909627749399E-2</v>
      </c>
      <c r="BR33" s="75">
        <f>IFERROR('生産者価格評価表（108部門）（山形県）'!BK32/'生産者価格評価表（108部門）（山形県）'!BK$121,0)</f>
        <v>2.3207240659085635E-3</v>
      </c>
      <c r="BS33" s="75">
        <f>IFERROR('生産者価格評価表（108部門）（山形県）'!BL32/'生産者価格評価表（108部門）（山形県）'!BL$121,0)</f>
        <v>1.135820282025686E-2</v>
      </c>
      <c r="BT33" s="75">
        <f>IFERROR('生産者価格評価表（108部門）（山形県）'!BM32/'生産者価格評価表（108部門）（山形県）'!BM$121,0)</f>
        <v>1.4531119067570656E-2</v>
      </c>
      <c r="BU33" s="75">
        <f>IFERROR('生産者価格評価表（108部門）（山形県）'!BN32/'生産者価格評価表（108部門）（山形県）'!BN$121,0)</f>
        <v>1.0600880295527785E-2</v>
      </c>
      <c r="BV33" s="75">
        <f>IFERROR('生産者価格評価表（108部門）（山形県）'!BO32/'生産者価格評価表（108部門）（山形県）'!BO$121,0)</f>
        <v>8.6524776814594379E-3</v>
      </c>
      <c r="BW33" s="75">
        <f>IFERROR('生産者価格評価表（108部門）（山形県）'!BP32/'生産者価格評価表（108部門）（山形県）'!BP$121,0)</f>
        <v>0</v>
      </c>
      <c r="BX33" s="75">
        <f>IFERROR('生産者価格評価表（108部門）（山形県）'!BQ32/'生産者価格評価表（108部門）（山形県）'!BQ$121,0)</f>
        <v>0</v>
      </c>
      <c r="BY33" s="75">
        <f>IFERROR('生産者価格評価表（108部門）（山形県）'!BR32/'生産者価格評価表（108部門）（山形県）'!BR$121,0)</f>
        <v>3.4088200238379024E-2</v>
      </c>
      <c r="BZ33" s="75">
        <f>IFERROR('生産者価格評価表（108部門）（山形県）'!BS32/'生産者価格評価表（108部門）（山形県）'!BS$121,0)</f>
        <v>2.2301516503122213E-3</v>
      </c>
      <c r="CA33" s="75">
        <f>IFERROR('生産者価格評価表（108部門）（山形県）'!BT32/'生産者価格評価表（108部門）（山形県）'!BT$121,0)</f>
        <v>5.1805925773202623E-3</v>
      </c>
      <c r="CB33" s="75">
        <f>IFERROR('生産者価格評価表（108部門）（山形県）'!BU32/'生産者価格評価表（108部門）（山形県）'!BU$121,0)</f>
        <v>2.7158765056614206E-3</v>
      </c>
      <c r="CC33" s="75">
        <f>IFERROR('生産者価格評価表（108部門）（山形県）'!BV32/'生産者価格評価表（108部門）（山形県）'!BV$121,0)</f>
        <v>6.7855970230929191E-4</v>
      </c>
      <c r="CD33" s="75">
        <f>IFERROR('生産者価格評価表（108部門）（山形県）'!BW32/'生産者価格評価表（108部門）（山形県）'!BW$121,0)</f>
        <v>1.9010698177209528E-3</v>
      </c>
      <c r="CE33" s="75">
        <f>IFERROR('生産者価格評価表（108部門）（山形県）'!BX32/'生産者価格評価表（108部門）（山形県）'!BX$121,0)</f>
        <v>4.0983422989236814E-4</v>
      </c>
      <c r="CF33" s="75">
        <f>IFERROR('生産者価格評価表（108部門）（山形県）'!BY32/'生産者価格評価表（108部門）（山形県）'!BY$121,0)</f>
        <v>0</v>
      </c>
      <c r="CG33" s="75">
        <f>IFERROR('生産者価格評価表（108部門）（山形県）'!BZ32/'生産者価格評価表（108部門）（山形県）'!BZ$121,0)</f>
        <v>3.8410958190648561E-4</v>
      </c>
      <c r="CH33" s="75">
        <f>IFERROR('生産者価格評価表（108部門）（山形県）'!CA32/'生産者価格評価表（108部門）（山形県）'!CA$121,0)</f>
        <v>4.3881589917765897E-5</v>
      </c>
      <c r="CI33" s="75">
        <f>IFERROR('生産者価格評価表（108部門）（山形県）'!CB32/'生産者価格評価表（108部門）（山形県）'!CB$121,0)</f>
        <v>0</v>
      </c>
      <c r="CJ33" s="75">
        <f>IFERROR('生産者価格評価表（108部門）（山形県）'!CC32/'生産者価格評価表（108部門）（山形県）'!CC$121,0)</f>
        <v>6.925207756232687E-4</v>
      </c>
      <c r="CK33" s="75">
        <f>IFERROR('生産者価格評価表（108部門）（山形県）'!CD32/'生産者価格評価表（108部門）（山形県）'!CD$121,0)</f>
        <v>1.2987012987012987E-3</v>
      </c>
      <c r="CL33" s="75">
        <f>IFERROR('生産者価格評価表（108部門）（山形県）'!CE32/'生産者価格評価表（108部門）（山形県）'!CE$121,0)</f>
        <v>3.4771937001431786E-3</v>
      </c>
      <c r="CM33" s="75">
        <f>IFERROR('生産者価格評価表（108部門）（山形県）'!CF32/'生産者価格評価表（108部門）（山形県）'!CF$121,0)</f>
        <v>4.6356492735598392E-3</v>
      </c>
      <c r="CN33" s="75">
        <f>IFERROR('生産者価格評価表（108部門）（山形県）'!CG32/'生産者価格評価表（108部門）（山形県）'!CG$121,0)</f>
        <v>0</v>
      </c>
      <c r="CO33" s="75">
        <f>IFERROR('生産者価格評価表（108部門）（山形県）'!CH32/'生産者価格評価表（108部門）（山形県）'!CH$121,0)</f>
        <v>2.921044175924754E-5</v>
      </c>
      <c r="CP33" s="75">
        <f>IFERROR('生産者価格評価表（108部門）（山形県）'!CI32/'生産者価格評価表（108部門）（山形県）'!CI$121,0)</f>
        <v>9.6596136154553818E-4</v>
      </c>
      <c r="CQ33" s="75">
        <f>IFERROR('生産者価格評価表（108部門）（山形県）'!CJ32/'生産者価格評価表（108部門）（山形県）'!CJ$121,0)</f>
        <v>8.3969221927780082E-3</v>
      </c>
      <c r="CR33" s="75">
        <f>IFERROR('生産者価格評価表（108部門）（山形県）'!CK32/'生産者価格評価表（108部門）（山形県）'!CK$121,0)</f>
        <v>0</v>
      </c>
      <c r="CS33" s="75">
        <f>IFERROR('生産者価格評価表（108部門）（山形県）'!CL32/'生産者価格評価表（108部門）（山形県）'!CL$121,0)</f>
        <v>3.2383419689119169E-3</v>
      </c>
      <c r="CT33" s="75">
        <f>IFERROR('生産者価格評価表（108部門）（山形県）'!CM32/'生産者価格評価表（108部門）（山形県）'!CM$121,0)</f>
        <v>7.0833131447372362E-4</v>
      </c>
      <c r="CU33" s="75">
        <f>IFERROR('生産者価格評価表（108部門）（山形県）'!CN32/'生産者価格評価表（108部門）（山形県）'!CN$121,0)</f>
        <v>2.9821477789776653E-4</v>
      </c>
      <c r="CV33" s="75">
        <f>IFERROR('生産者価格評価表（108部門）（山形県）'!CO32/'生産者価格評価表（108部門）（山形県）'!CO$121,0)</f>
        <v>1.5030667410119033E-3</v>
      </c>
      <c r="CW33" s="75">
        <f>IFERROR('生産者価格評価表（108部門）（山形県）'!CP32/'生産者価格評価表（108部門）（山形県）'!CP$121,0)</f>
        <v>1.3676217434291421E-3</v>
      </c>
      <c r="CX33" s="75">
        <f>IFERROR('生産者価格評価表（108部門）（山形県）'!CQ32/'生産者価格評価表（108部門）（山形県）'!CQ$121,0)</f>
        <v>0</v>
      </c>
      <c r="CY33" s="75">
        <f>IFERROR('生産者価格評価表（108部門）（山形県）'!CR32/'生産者価格評価表（108部門）（山形県）'!CR$121,0)</f>
        <v>1.8898828272647097E-4</v>
      </c>
      <c r="CZ33" s="75">
        <f>IFERROR('生産者価格評価表（108部門）（山形県）'!CS32/'生産者価格評価表（108部門）（山形県）'!CS$121,0)</f>
        <v>2.2165927802406587E-4</v>
      </c>
      <c r="DA33" s="75">
        <f>IFERROR('生産者価格評価表（108部門）（山形県）'!CT32/'生産者価格評価表（108部門）（山形県）'!CT$121,0)</f>
        <v>2.8024918542028936E-3</v>
      </c>
      <c r="DB33" s="75">
        <f>IFERROR('生産者価格評価表（108部門）（山形県）'!CU32/'生産者価格評価表（108部門）（山形県）'!CU$121,0)</f>
        <v>3.7382179381057916E-4</v>
      </c>
      <c r="DC33" s="75">
        <f>IFERROR('生産者価格評価表（108部門）（山形県）'!CV32/'生産者価格評価表（108部門）（山形県）'!CV$121,0)</f>
        <v>3.2831427601041547E-3</v>
      </c>
      <c r="DD33" s="75">
        <f>IFERROR('生産者価格評価表（108部門）（山形県）'!CW32/'生産者価格評価表（108部門）（山形県）'!CW$121,0)</f>
        <v>6.9150272080368358E-3</v>
      </c>
      <c r="DE33" s="75">
        <f>IFERROR('生産者価格評価表（108部門）（山形県）'!CX32/'生産者価格評価表（108部門）（山形県）'!CX$121,0)</f>
        <v>1.2257012327920663E-3</v>
      </c>
      <c r="DF33" s="75">
        <f>IFERROR('生産者価格評価表（108部門）（山形県）'!CY32/'生産者価格評価表（108部門）（山形県）'!CY$121,0)</f>
        <v>1.0768721007289597E-3</v>
      </c>
      <c r="DG33" s="75">
        <f>IFERROR('生産者価格評価表（108部門）（山形県）'!CZ32/'生産者価格評価表（108部門）（山形県）'!CZ$121,0)</f>
        <v>7.1805143515806576E-4</v>
      </c>
      <c r="DH33" s="75">
        <f>IFERROR('生産者価格評価表（108部門）（山形県）'!DA32/'生産者価格評価表（108部門）（山形県）'!DA$121,0)</f>
        <v>3.00163132137031E-3</v>
      </c>
      <c r="DI33" s="75">
        <f>IFERROR('生産者価格評価表（108部門）（山形県）'!DB32/'生産者価格評価表（108部門）（山形県）'!DB$121,0)</f>
        <v>5.8361955823629614E-3</v>
      </c>
      <c r="DJ33" s="75">
        <f>IFERROR('生産者価格評価表（108部門）（山形県）'!DC32/'生産者価格評価表（108部門）（山形県）'!DC$121,0)</f>
        <v>0</v>
      </c>
      <c r="DK33" s="75">
        <f>IFERROR('生産者価格評価表（108部門）（山形県）'!DD32/'生産者価格評価表（108部門）（山形県）'!DD$121,0)</f>
        <v>2.1599827201382389E-4</v>
      </c>
      <c r="DL33" s="75">
        <f>IFERROR('生産者価格評価表（108部門）（山形県）'!DE32/'生産者価格評価表（108部門）（山形県）'!DE$121,0)</f>
        <v>3.5975833028194799E-2</v>
      </c>
      <c r="DM33" s="72">
        <f>IFERROR('生産者価格評価表（108部門）（山形県）'!DF32/'生産者価格評価表（108部門）（山形県）'!DF$121,0)</f>
        <v>1.9118446670057707E-3</v>
      </c>
      <c r="DN33" s="573">
        <v>1.3901594849189509E-3</v>
      </c>
      <c r="DO33" s="573">
        <v>2.286894092562744E-4</v>
      </c>
      <c r="DP33" s="573">
        <v>7.4821184594740158E-4</v>
      </c>
      <c r="DQ33" s="573">
        <v>1.4292833698743808E-3</v>
      </c>
      <c r="DR33" s="573">
        <v>1.8816287572517088E-3</v>
      </c>
      <c r="DS33" s="573">
        <v>1.0410251915837902E-4</v>
      </c>
      <c r="DT33" s="573">
        <v>1.9326203407886195E-4</v>
      </c>
      <c r="DU33" s="573">
        <v>1.5063743087064786E-3</v>
      </c>
      <c r="DV33" s="573">
        <v>6.9433224667895524E-3</v>
      </c>
      <c r="DW33" s="573">
        <v>1.5473029087946581E-4</v>
      </c>
      <c r="DX33" s="573">
        <v>0</v>
      </c>
      <c r="DY33" s="573">
        <v>9.0188246792133786E-4</v>
      </c>
      <c r="DZ33" s="573">
        <v>3.0867923362305739E-4</v>
      </c>
      <c r="EA33" s="573">
        <v>1.4097861708433992E-3</v>
      </c>
      <c r="EB33" s="573">
        <v>4.8604508096795739E-3</v>
      </c>
      <c r="EC33" s="573">
        <v>2.022601297771674E-4</v>
      </c>
      <c r="ED33" s="573">
        <v>4.1086962771980729E-3</v>
      </c>
      <c r="EE33" s="573">
        <v>4.365018599460509E-3</v>
      </c>
      <c r="EF33" s="573">
        <v>0</v>
      </c>
      <c r="EG33" s="573">
        <v>7.2902081189767749E-4</v>
      </c>
      <c r="EH33" s="573">
        <v>0</v>
      </c>
      <c r="EI33" s="573">
        <v>1.6580325196393849E-4</v>
      </c>
      <c r="EJ33" s="573">
        <v>3.4228499024716895E-8</v>
      </c>
      <c r="EK33" s="573">
        <v>0</v>
      </c>
      <c r="EL33" s="573">
        <v>6.8971413121420464E-3</v>
      </c>
      <c r="EM33" s="573">
        <v>2.3264126591961702E-3</v>
      </c>
      <c r="EN33" s="573">
        <v>3.6742260297871444E-7</v>
      </c>
      <c r="EO33" s="573">
        <v>5.1376669550655191E-5</v>
      </c>
      <c r="EP33" s="573">
        <v>1.0264825119477095</v>
      </c>
      <c r="EQ33" s="573">
        <v>3.8494513555297678E-3</v>
      </c>
      <c r="ER33" s="573">
        <v>5.4759635574281908E-3</v>
      </c>
      <c r="ES33" s="573">
        <v>2.5054989708629821E-3</v>
      </c>
      <c r="ET33" s="573">
        <v>2.2062591922055054E-4</v>
      </c>
      <c r="EU33" s="573">
        <v>7.5565261665209819E-4</v>
      </c>
      <c r="EV33" s="573">
        <v>2.1706803794901896E-4</v>
      </c>
      <c r="EW33" s="573">
        <v>7.2669529181316786E-5</v>
      </c>
      <c r="EX33" s="573">
        <v>0</v>
      </c>
      <c r="EY33" s="573">
        <v>8.2427460144159404E-5</v>
      </c>
      <c r="EZ33" s="573">
        <v>5.4538821253216269E-5</v>
      </c>
      <c r="FA33" s="573">
        <v>5.0541343107304798E-5</v>
      </c>
      <c r="FB33" s="573">
        <v>2.1082714439518506E-4</v>
      </c>
      <c r="FC33" s="573">
        <v>3.360335763936056E-4</v>
      </c>
      <c r="FD33" s="573">
        <v>2.3569566295919913E-4</v>
      </c>
      <c r="FE33" s="573">
        <v>3.4098447499822864E-4</v>
      </c>
      <c r="FF33" s="573">
        <v>6.6102130665037743E-4</v>
      </c>
      <c r="FG33" s="573">
        <v>6.0557247434100871E-3</v>
      </c>
      <c r="FH33" s="573">
        <v>2.0367275732884552E-3</v>
      </c>
      <c r="FI33" s="573">
        <v>2.3513216469524104E-3</v>
      </c>
      <c r="FJ33" s="573">
        <v>2.1197470816955843E-3</v>
      </c>
      <c r="FK33" s="573">
        <v>4.0288016053007039E-3</v>
      </c>
      <c r="FL33" s="573">
        <v>6.631238037943547E-4</v>
      </c>
      <c r="FM33" s="573">
        <v>1.2047372311793965E-2</v>
      </c>
      <c r="FN33" s="573">
        <v>2.7839065649080718E-3</v>
      </c>
      <c r="FO33" s="573">
        <v>2.7924011749910194E-3</v>
      </c>
      <c r="FP33" s="573">
        <v>0</v>
      </c>
      <c r="FQ33" s="573">
        <v>5.8475124696640327E-4</v>
      </c>
      <c r="FR33" s="573">
        <v>4.0942686246473459E-3</v>
      </c>
      <c r="FS33" s="573">
        <v>7.9009486668944143E-4</v>
      </c>
      <c r="FT33" s="573">
        <v>3.3669247210803553E-4</v>
      </c>
      <c r="FU33" s="573">
        <v>9.7539822777969031E-3</v>
      </c>
      <c r="FV33" s="573">
        <v>3.3624961393353096E-4</v>
      </c>
      <c r="FW33" s="573">
        <v>1.4030414588148351E-3</v>
      </c>
      <c r="FX33" s="573">
        <v>1.7602604392449796E-3</v>
      </c>
      <c r="FY33" s="573">
        <v>1.2986436771155992E-3</v>
      </c>
      <c r="FZ33" s="573">
        <v>1.0564846982995639E-3</v>
      </c>
      <c r="GA33" s="573">
        <v>9.219527774803038E-5</v>
      </c>
      <c r="GB33" s="573">
        <v>1.6082646468261493E-4</v>
      </c>
      <c r="GC33" s="573">
        <v>4.4470723235768058E-3</v>
      </c>
      <c r="GD33" s="573">
        <v>3.675514233251033E-4</v>
      </c>
      <c r="GE33" s="573">
        <v>6.8368605341849519E-4</v>
      </c>
      <c r="GF33" s="573">
        <v>4.2907721371985902E-4</v>
      </c>
      <c r="GG33" s="573">
        <v>1.4347846307304708E-4</v>
      </c>
      <c r="GH33" s="573">
        <v>2.9748280384223904E-4</v>
      </c>
      <c r="GI33" s="573">
        <v>9.5780972795654964E-5</v>
      </c>
      <c r="GJ33" s="573">
        <v>1.4562524698180797E-4</v>
      </c>
      <c r="GK33" s="573">
        <v>9.4630360042496366E-5</v>
      </c>
      <c r="GL33" s="573">
        <v>3.7037678103282528E-4</v>
      </c>
      <c r="GM33" s="573">
        <v>6.8271677179679408E-5</v>
      </c>
      <c r="GN33" s="573">
        <v>1.8929622974699832E-4</v>
      </c>
      <c r="GO33" s="573">
        <v>2.1802978609003669E-4</v>
      </c>
      <c r="GP33" s="573">
        <v>4.9428258346973951E-4</v>
      </c>
      <c r="GQ33" s="573">
        <v>6.9319566391947947E-4</v>
      </c>
      <c r="GR33" s="573">
        <v>4.8815223387125786E-5</v>
      </c>
      <c r="GS33" s="573">
        <v>1.1902999236002372E-4</v>
      </c>
      <c r="GT33" s="573">
        <v>2.4715780421678986E-4</v>
      </c>
      <c r="GU33" s="573">
        <v>1.0344709450690337E-3</v>
      </c>
      <c r="GV33" s="573">
        <v>1.0146005989442604E-4</v>
      </c>
      <c r="GW33" s="573">
        <v>5.9881571760154366E-4</v>
      </c>
      <c r="GX33" s="573">
        <v>1.8242879654939157E-4</v>
      </c>
      <c r="GY33" s="573">
        <v>1.3154840630474969E-4</v>
      </c>
      <c r="GZ33" s="573">
        <v>3.6068374703310512E-4</v>
      </c>
      <c r="HA33" s="573">
        <v>2.7643839553323935E-4</v>
      </c>
      <c r="HB33" s="573">
        <v>1.3800406708032331E-4</v>
      </c>
      <c r="HC33" s="573">
        <v>1.4882452442814374E-4</v>
      </c>
      <c r="HD33" s="573">
        <v>1.4057650533577567E-4</v>
      </c>
      <c r="HE33" s="573">
        <v>4.8119887645887608E-4</v>
      </c>
      <c r="HF33" s="573">
        <v>1.6684207318623661E-4</v>
      </c>
      <c r="HG33" s="573">
        <v>5.7144252936821541E-4</v>
      </c>
      <c r="HH33" s="573">
        <v>9.0260808278091683E-4</v>
      </c>
      <c r="HI33" s="573">
        <v>2.0075698197530843E-4</v>
      </c>
      <c r="HJ33" s="573">
        <v>3.8205636792090092E-4</v>
      </c>
      <c r="HK33" s="573">
        <v>3.1130710141387836E-4</v>
      </c>
      <c r="HL33" s="573">
        <v>4.8886271134221089E-4</v>
      </c>
      <c r="HM33" s="573">
        <v>7.9232881147060471E-4</v>
      </c>
      <c r="HN33" s="573">
        <v>6.8952877394236841E-5</v>
      </c>
      <c r="HO33" s="573">
        <v>1.4934623544191942E-4</v>
      </c>
      <c r="HP33" s="573">
        <v>4.7189070887049519E-3</v>
      </c>
      <c r="HQ33" s="573">
        <v>3.0453343895550303E-4</v>
      </c>
      <c r="HR33" s="576">
        <v>3608</v>
      </c>
      <c r="HS33" s="582">
        <f>'生産者価格評価表（108部門）（山形県）'!DV32*100</f>
        <v>6175000</v>
      </c>
      <c r="HT33" s="71">
        <f t="shared" si="2"/>
        <v>5.8429149797570854E-4</v>
      </c>
      <c r="HU33" s="74"/>
      <c r="HV33" s="150">
        <v>0.18030044961315519</v>
      </c>
      <c r="HX33" s="153">
        <f>運賃!C34</f>
        <v>3.3426086864406367E-2</v>
      </c>
      <c r="HY33" s="621">
        <f>運賃!D34</f>
        <v>1.1626757069439708E-4</v>
      </c>
      <c r="HZ33" s="621">
        <f>運賃!E34</f>
        <v>2.4496285283412862E-2</v>
      </c>
      <c r="IA33" s="621">
        <f>運賃!F34</f>
        <v>9.0236553477818178E-5</v>
      </c>
      <c r="IB33" s="621">
        <f>運賃!G34</f>
        <v>3.6449883412693489E-4</v>
      </c>
      <c r="IC33" s="621">
        <f>運賃!H34</f>
        <v>7.3636128106451483E-6</v>
      </c>
      <c r="ID33" s="621">
        <f>運賃!I34</f>
        <v>1.3560028397708211E-3</v>
      </c>
      <c r="IE33" s="622">
        <f>運賃!J34</f>
        <v>6.995432170112891E-3</v>
      </c>
    </row>
    <row r="34" spans="1:239">
      <c r="A34" s="6" t="s">
        <v>236</v>
      </c>
      <c r="B34" s="1" t="s">
        <v>25</v>
      </c>
      <c r="C34" s="403">
        <f>IFERROR(1-('生産者価格評価表（108部門）（山形県）'!DT33/'生産者価格評価表（108部門）（山形県）'!DP33*-1),0)</f>
        <v>3.5476718403547602E-3</v>
      </c>
      <c r="D34" s="403">
        <v>0.34560906515580736</v>
      </c>
      <c r="E34" s="72">
        <v>0.65439093484419264</v>
      </c>
      <c r="F34" s="72">
        <v>0.26786276361347183</v>
      </c>
      <c r="G34" s="242">
        <f>'生産者価格評価表（108部門）（山形県）'!DI33</f>
        <v>3042</v>
      </c>
      <c r="H34" s="242">
        <f t="shared" si="0"/>
        <v>3042</v>
      </c>
      <c r="I34" s="243">
        <f t="shared" si="1"/>
        <v>1.800199193638586E-3</v>
      </c>
      <c r="J34" s="75">
        <f>IFERROR('生産者価格評価表（108部門）（山形県）'!C33/'生産者価格評価表（108部門）（山形県）'!C$121,0)</f>
        <v>6.4960611910665439E-4</v>
      </c>
      <c r="K34" s="75">
        <f>IFERROR('生産者価格評価表（108部門）（山形県）'!D33/'生産者価格評価表（108部門）（山形県）'!D$121,0)</f>
        <v>5.116636044375189E-4</v>
      </c>
      <c r="L34" s="75">
        <f>IFERROR('生産者価格評価表（108部門）（山形県）'!E33/'生産者価格評価表（108部門）（山形県）'!E$121,0)</f>
        <v>9.6507630134507513E-4</v>
      </c>
      <c r="M34" s="75">
        <f>IFERROR('生産者価格評価表（108部門）（山形県）'!F33/'生産者価格評価表（108部門）（山形県）'!F$121,0)</f>
        <v>3.4420445744772393E-4</v>
      </c>
      <c r="N34" s="75">
        <f>IFERROR('生産者価格評価表（108部門）（山形県）'!G33/'生産者価格評価表（108部門）（山形県）'!G$121,0)</f>
        <v>1.5174506828528073E-3</v>
      </c>
      <c r="O34" s="75">
        <f>IFERROR('生産者価格評価表（108部門）（山形県）'!H33/'生産者価格評価表（108部門）（山形県）'!H$121,0)</f>
        <v>6.7567567567567571E-3</v>
      </c>
      <c r="P34" s="75">
        <f>IFERROR('生産者価格評価表（108部門）（山形県）'!I33/'生産者価格評価表（108部門）（山形県）'!I$121,0)</f>
        <v>3.1690140845070424E-3</v>
      </c>
      <c r="Q34" s="75">
        <f>IFERROR('生産者価格評価表（108部門）（山形県）'!J33/'生産者価格評価表（108部門）（山形県）'!J$121,0)</f>
        <v>4.087465888773878E-4</v>
      </c>
      <c r="R34" s="75">
        <f>IFERROR('生産者価格評価表（108部門）（山形県）'!K33/'生産者価格評価表（108部門）（山形県）'!K$121,0)</f>
        <v>1.3550869965851808E-4</v>
      </c>
      <c r="S34" s="75">
        <f>IFERROR('生産者価格評価表（108部門）（山形県）'!L33/'生産者価格評価表（108部門）（山形県）'!L$121,0)</f>
        <v>0</v>
      </c>
      <c r="T34" s="75">
        <f>IFERROR('生産者価格評価表（108部門）（山形県）'!M33/'生産者価格評価表（108部門）（山形県）'!M$121,0)</f>
        <v>0</v>
      </c>
      <c r="U34" s="75">
        <f>IFERROR('生産者価格評価表（108部門）（山形県）'!N33/'生産者価格評価表（108部門）（山形県）'!N$121,0)</f>
        <v>2.443673329749279E-4</v>
      </c>
      <c r="V34" s="75">
        <f>IFERROR('生産者価格評価表（108部門）（山形県）'!O33/'生産者価格評価表（108部門）（山形県）'!O$121,0)</f>
        <v>9.6920094766314883E-4</v>
      </c>
      <c r="W34" s="75">
        <f>IFERROR('生産者価格評価表（108部門）（山形県）'!P33/'生産者価格評価表（108部門）（山形県）'!P$121,0)</f>
        <v>6.0266098001947061E-4</v>
      </c>
      <c r="X34" s="75">
        <f>IFERROR('生産者価格評価表（108部門）（山形県）'!Q33/'生産者価格評価表（108部門）（山形県）'!Q$121,0)</f>
        <v>8.9056524700089062E-4</v>
      </c>
      <c r="Y34" s="75">
        <f>IFERROR('生産者価格評価表（108部門）（山形県）'!R33/'生産者価格評価表（108部門）（山形県）'!R$121,0)</f>
        <v>0</v>
      </c>
      <c r="Z34" s="75">
        <f>IFERROR('生産者価格評価表（108部門）（山形県）'!S33/'生産者価格評価表（108部門）（山形県）'!S$121,0)</f>
        <v>1.0396501039650105E-3</v>
      </c>
      <c r="AA34" s="75">
        <f>IFERROR('生産者価格評価表（108部門）（山形県）'!T33/'生産者価格評価表（108部門）（山形県）'!T$121,0)</f>
        <v>2.4043277900220398E-4</v>
      </c>
      <c r="AB34" s="75">
        <f>IFERROR('生産者価格評価表（108部門）（山形県）'!U33/'生産者価格評価表（108部門）（山形県）'!U$121,0)</f>
        <v>0</v>
      </c>
      <c r="AC34" s="75">
        <f>IFERROR('生産者価格評価表（108部門）（山形県）'!V33/'生産者価格評価表（108部門）（山形県）'!V$121,0)</f>
        <v>2.6466696074106747E-4</v>
      </c>
      <c r="AD34" s="75">
        <f>IFERROR('生産者価格評価表（108部門）（山形県）'!W33/'生産者価格評価表（108部門）（山形県）'!W$121,0)</f>
        <v>0</v>
      </c>
      <c r="AE34" s="75">
        <f>IFERROR('生産者価格評価表（108部門）（山形県）'!X33/'生産者価格評価表（108部門）（山形県）'!X$121,0)</f>
        <v>1.1492051331162612E-3</v>
      </c>
      <c r="AF34" s="75">
        <f>IFERROR('生産者価格評価表（108部門）（山形県）'!Y33/'生産者価格評価表（108部門）（山形県）'!Y$121,0)</f>
        <v>0</v>
      </c>
      <c r="AG34" s="75">
        <f>IFERROR('生産者価格評価表（108部門）（山形県）'!Z33/'生産者価格評価表（108部門）（山形県）'!Z$121,0)</f>
        <v>0</v>
      </c>
      <c r="AH34" s="75">
        <f>IFERROR('生産者価格評価表（108部門）（山形県）'!AA33/'生産者価格評価表（108部門）（山形県）'!AA$121,0)</f>
        <v>2.6372715542006399E-3</v>
      </c>
      <c r="AI34" s="75">
        <f>IFERROR('生産者価格評価表（108部門）（山形県）'!AB33/'生産者価格評価表（108部門）（山形県）'!AB$121,0)</f>
        <v>9.7087378640776706E-5</v>
      </c>
      <c r="AJ34" s="75">
        <f>IFERROR('生産者価格評価表（108部門）（山形県）'!AC33/'生産者価格評価表（108部門）（山形県）'!AC$121,0)</f>
        <v>0</v>
      </c>
      <c r="AK34" s="75">
        <f>IFERROR('生産者価格評価表（108部門）（山形県）'!AD33/'生産者価格評価表（108部門）（山形県）'!AD$121,0)</f>
        <v>7.4608306391444918E-4</v>
      </c>
      <c r="AL34" s="75">
        <f>IFERROR('生産者価格評価表（108部門）（山形県）'!AE33/'生産者価格評価表（108部門）（山形県）'!AE$121,0)</f>
        <v>8.9068825910931175E-4</v>
      </c>
      <c r="AM34" s="75">
        <f>IFERROR('生産者価格評価表（108部門）（山形県）'!AF33/'生産者価格評価表（108部門）（山形県）'!AF$121,0)</f>
        <v>5.0676739062008182E-2</v>
      </c>
      <c r="AN34" s="75">
        <f>IFERROR('生産者価格評価表（108部門）（山形県）'!AG33/'生産者価格評価表（108部門）（山形県）'!AG$121,0)</f>
        <v>4.4978018261751775E-2</v>
      </c>
      <c r="AO34" s="75">
        <f>IFERROR('生産者価格評価表（108部門）（山形県）'!AH33/'生産者価格評価表（108部門）（山形県）'!AH$121,0)</f>
        <v>0</v>
      </c>
      <c r="AP34" s="75">
        <f>IFERROR('生産者価格評価表（108部門）（山形県）'!AI33/'生産者価格評価表（108部門）（山形県）'!AI$121,0)</f>
        <v>3.677822728944465E-4</v>
      </c>
      <c r="AQ34" s="75">
        <f>IFERROR('生産者価格評価表（108部門）（山形県）'!AJ33/'生産者価格評価表（108部門）（山形県）'!AJ$121,0)</f>
        <v>0</v>
      </c>
      <c r="AR34" s="75">
        <f>IFERROR('生産者価格評価表（108部門）（山形県）'!AK33/'生産者価格評価表（108部門）（山形県）'!AK$121,0)</f>
        <v>1.6212295746405563E-3</v>
      </c>
      <c r="AS34" s="75">
        <f>IFERROR('生産者価格評価表（108部門）（山形県）'!AL33/'生産者価格評価表（108部門）（山形県）'!AL$121,0)</f>
        <v>0</v>
      </c>
      <c r="AT34" s="75">
        <f>IFERROR('生産者価格評価表（108部門）（山形県）'!AM33/'生産者価格評価表（108部門）（山形県）'!AM$121,0)</f>
        <v>0</v>
      </c>
      <c r="AU34" s="75">
        <f>IFERROR('生産者価格評価表（108部門）（山形県）'!AN33/'生産者価格評価表（108部門）（山形県）'!AN$121,0)</f>
        <v>7.3455146451198233E-4</v>
      </c>
      <c r="AV34" s="75">
        <f>IFERROR('生産者価格評価表（108部門）（山形県）'!AO33/'生産者価格評価表（108部門）（山形県）'!AO$121,0)</f>
        <v>0</v>
      </c>
      <c r="AW34" s="75">
        <f>IFERROR('生産者価格評価表（108部門）（山形県）'!AP33/'生産者価格評価表（108部門）（山形県）'!AP$121,0)</f>
        <v>0</v>
      </c>
      <c r="AX34" s="75">
        <f>IFERROR('生産者価格評価表（108部門）（山形県）'!AQ33/'生産者価格評価表（108部門）（山形県）'!AQ$121,0)</f>
        <v>1.5024038461538462E-4</v>
      </c>
      <c r="AY34" s="75">
        <f>IFERROR('生産者価格評価表（108部門）（山形県）'!AR33/'生産者価格評価表（108部門）（山形県）'!AR$121,0)</f>
        <v>2.5593198282219233E-3</v>
      </c>
      <c r="AZ34" s="75">
        <f>IFERROR('生産者価格評価表（108部門）（山形県）'!AS33/'生産者価格評価表（108部門）（山形県）'!AS$121,0)</f>
        <v>3.7726358148893358E-4</v>
      </c>
      <c r="BA34" s="75">
        <f>IFERROR('生産者価格評価表（108部門）（山形県）'!AT33/'生産者価格評価表（108部門）（山形県）'!AT$121,0)</f>
        <v>5.0060959840396053E-3</v>
      </c>
      <c r="BB34" s="75">
        <f>IFERROR('生産者価格評価表（108部門）（山形県）'!AU33/'生産者価格評価表（108部門）（山形県）'!AU$121,0)</f>
        <v>1.225321057680979E-2</v>
      </c>
      <c r="BC34" s="75">
        <f>IFERROR('生産者価格評価表（108部門）（山形県）'!AV33/'生産者価格評価表（108部門）（山形県）'!AV$121,0)</f>
        <v>1.2183793826013697E-2</v>
      </c>
      <c r="BD34" s="75">
        <f>IFERROR('生産者価格評価表（108部門）（山形県）'!AW33/'生産者価格評価表（108部門）（山形県）'!AW$121,0)</f>
        <v>3.3574469557993837E-3</v>
      </c>
      <c r="BE34" s="75">
        <f>IFERROR('生産者価格評価表（108部門）（山形県）'!AX33/'生産者価格評価表（108部門）（山形県）'!AX$121,0)</f>
        <v>3.2298068514563077E-4</v>
      </c>
      <c r="BF34" s="75">
        <f>IFERROR('生産者価格評価表（108部門）（山形県）'!AY33/'生産者価格評価表（108部門）（山形県）'!AY$121,0)</f>
        <v>9.0863304176217255E-3</v>
      </c>
      <c r="BG34" s="75">
        <f>IFERROR('生産者価格評価表（108部門）（山形県）'!AZ33/'生産者価格評価表（108部門）（山形県）'!AZ$121,0)</f>
        <v>7.481296758104738E-3</v>
      </c>
      <c r="BH34" s="75">
        <f>IFERROR('生産者価格評価表（108部門）（山形県）'!BA33/'生産者価格評価表（108部門）（山形県）'!BA$121,0)</f>
        <v>3.7250884708511827E-4</v>
      </c>
      <c r="BI34" s="75">
        <f>IFERROR('生産者価格評価表（108部門）（山形県）'!BB33/'生産者価格評価表（108部門）（山形県）'!BB$121,0)</f>
        <v>5.2220698385905687E-3</v>
      </c>
      <c r="BJ34" s="75">
        <f>IFERROR('生産者価格評価表（108部門）（山形県）'!BC33/'生産者価格評価表（108部門）（山形県）'!BC$121,0)</f>
        <v>7.0067944673622906E-3</v>
      </c>
      <c r="BK34" s="75">
        <f>IFERROR('生産者価格評価表（108部門）（山形県）'!BD33/'生産者価格評価表（108部門）（山形県）'!BD$121,0)</f>
        <v>2.088044350426727E-3</v>
      </c>
      <c r="BL34" s="75">
        <f>IFERROR('生産者価格評価表（108部門）（山形県）'!BE33/'生産者価格評価表（108部門）（山形県）'!BE$121,0)</f>
        <v>0</v>
      </c>
      <c r="BM34" s="75">
        <f>IFERROR('生産者価格評価表（108部門）（山形県）'!BF33/'生産者価格評価表（108部門）（山形県）'!BF$121,0)</f>
        <v>2.229995627459554E-2</v>
      </c>
      <c r="BN34" s="75">
        <f>IFERROR('生産者価格評価表（108部門）（山形県）'!BG33/'生産者価格評価表（108部門）（山形県）'!BG$121,0)</f>
        <v>1.6717909300538049E-2</v>
      </c>
      <c r="BO34" s="75">
        <f>IFERROR('生産者価格評価表（108部門）（山形県）'!BH33/'生産者価格評価表（108部門）（山形県）'!BH$121,0)</f>
        <v>1.0649627263045794E-2</v>
      </c>
      <c r="BP34" s="75">
        <f>IFERROR('生産者価格評価表（108部門）（山形県）'!BI33/'生産者価格評価表（108部門）（山形県）'!BI$121,0)</f>
        <v>1.7579373535052206E-2</v>
      </c>
      <c r="BQ34" s="75">
        <f>IFERROR('生産者価格評価表（108部門）（山形県）'!BJ33/'生産者価格評価表（108部門）（山形県）'!BJ$121,0)</f>
        <v>7.9820430254145727E-3</v>
      </c>
      <c r="BR34" s="75">
        <f>IFERROR('生産者価格評価表（108部門）（山形県）'!BK33/'生産者価格評価表（108部門）（山形県）'!BK$121,0)</f>
        <v>5.1055929449988395E-3</v>
      </c>
      <c r="BS34" s="75">
        <f>IFERROR('生産者価格評価表（108部門）（山形県）'!BL33/'生産者価格評価表（108部門）（山形県）'!BL$121,0)</f>
        <v>2.3907590869816876E-4</v>
      </c>
      <c r="BT34" s="75">
        <f>IFERROR('生産者価格評価表（108部門）（山形県）'!BM33/'生産者価格評価表（108部門）（山形県）'!BM$121,0)</f>
        <v>2.5710367943932355E-4</v>
      </c>
      <c r="BU34" s="75">
        <f>IFERROR('生産者価格評価表（108部門）（山形県）'!BN33/'生産者価格評価表（108部門）（山形県）'!BN$121,0)</f>
        <v>3.306020592627525E-3</v>
      </c>
      <c r="BV34" s="75">
        <f>IFERROR('生産者価格評価表（108部門）（山形県）'!BO33/'生産者価格評価表（108部門）（山形県）'!BO$121,0)</f>
        <v>2.5391383102600596E-3</v>
      </c>
      <c r="BW34" s="75">
        <f>IFERROR('生産者価格評価表（108部門）（山形県）'!BP33/'生産者価格評価表（108部門）（山形県）'!BP$121,0)</f>
        <v>0</v>
      </c>
      <c r="BX34" s="75">
        <f>IFERROR('生産者価格評価表（108部門）（山形県）'!BQ33/'生産者価格評価表（108部門）（山形県）'!BQ$121,0)</f>
        <v>0</v>
      </c>
      <c r="BY34" s="75">
        <f>IFERROR('生産者価格評価表（108部門）（山形県）'!BR33/'生産者価格評価表（108部門）（山形県）'!BR$121,0)</f>
        <v>1.235236753711128E-3</v>
      </c>
      <c r="BZ34" s="75">
        <f>IFERROR('生産者価格評価表（108部門）（山形県）'!BS33/'生産者価格評価表（108部門）（山形県）'!BS$121,0)</f>
        <v>1.669704844277237E-2</v>
      </c>
      <c r="CA34" s="75">
        <f>IFERROR('生産者価格評価表（108部門）（山形県）'!BT33/'生産者価格評価表（108部門）（山形県）'!BT$121,0)</f>
        <v>1.0308822879696037E-4</v>
      </c>
      <c r="CB34" s="75">
        <f>IFERROR('生産者価格評価表（108部門）（山形県）'!BU33/'生産者価格評価表（108部門）（山形県）'!BU$121,0)</f>
        <v>8.9191346655547479E-6</v>
      </c>
      <c r="CC34" s="75">
        <f>IFERROR('生産者価格評価表（108部門）（山形県）'!BV33/'生産者価格評価表（108部門）（山形県）'!BV$121,0)</f>
        <v>0</v>
      </c>
      <c r="CD34" s="75">
        <f>IFERROR('生産者価格評価表（108部門）（山形県）'!BW33/'生産者価格評価表（108部門）（山形県）'!BW$121,0)</f>
        <v>0</v>
      </c>
      <c r="CE34" s="75">
        <f>IFERROR('生産者価格評価表（108部門）（山形県）'!BX33/'生産者価格評価表（108部門）（山形県）'!BX$121,0)</f>
        <v>0</v>
      </c>
      <c r="CF34" s="75">
        <f>IFERROR('生産者価格評価表（108部門）（山形県）'!BY33/'生産者価格評価表（108部門）（山形県）'!BY$121,0)</f>
        <v>1.6095284081764043E-4</v>
      </c>
      <c r="CG34" s="75">
        <f>IFERROR('生産者価格評価表（108部門）（山形県）'!BZ33/'生産者価格評価表（108部門）（山形県）'!BZ$121,0)</f>
        <v>1.582010650902983E-3</v>
      </c>
      <c r="CH34" s="75">
        <f>IFERROR('生産者価格評価表（108部門）（山形県）'!CA33/'生産者価格評価表（108部門）（山形県）'!CA$121,0)</f>
        <v>7.9250151391485214E-3</v>
      </c>
      <c r="CI34" s="75">
        <f>IFERROR('生産者価格評価表（108部門）（山形県）'!CB33/'生産者価格評価表（108部門）（山形県）'!CB$121,0)</f>
        <v>1.9784568036931194E-3</v>
      </c>
      <c r="CJ34" s="75">
        <f>IFERROR('生産者価格評価表（108部門）（山形県）'!CC33/'生産者価格評価表（108部門）（山形県）'!CC$121,0)</f>
        <v>0</v>
      </c>
      <c r="CK34" s="75">
        <f>IFERROR('生産者価格評価表（108部門）（山形県）'!CD33/'生産者価格評価表（108部門）（山形県）'!CD$121,0)</f>
        <v>1.2987012987012987E-3</v>
      </c>
      <c r="CL34" s="75">
        <f>IFERROR('生産者価格評価表（108部門）（山形県）'!CE33/'生産者価格評価表（108部門）（山形県）'!CE$121,0)</f>
        <v>6.1362241767232563E-4</v>
      </c>
      <c r="CM34" s="75">
        <f>IFERROR('生産者価格評価表（108部門）（山形県）'!CF33/'生産者価格評価表（108部門）（山形県）'!CF$121,0)</f>
        <v>1.1306461642828877E-4</v>
      </c>
      <c r="CN34" s="75">
        <f>IFERROR('生産者価格評価表（108部門）（山形県）'!CG33/'生産者価格評価表（108部門）（山形県）'!CG$121,0)</f>
        <v>2.4919013207077E-4</v>
      </c>
      <c r="CO34" s="75">
        <f>IFERROR('生産者価格評価表（108部門）（山形県）'!CH33/'生産者価格評価表（108部門）（山形県）'!CH$121,0)</f>
        <v>1.6552583663573606E-4</v>
      </c>
      <c r="CP34" s="75">
        <f>IFERROR('生産者価格評価表（108部門）（山形県）'!CI33/'生産者価格評価表（108部門）（山形県）'!CI$121,0)</f>
        <v>0</v>
      </c>
      <c r="CQ34" s="75">
        <f>IFERROR('生産者価格評価表（108部門）（山形県）'!CJ33/'生産者価格評価表（108部門）（山形県）'!CJ$121,0)</f>
        <v>0</v>
      </c>
      <c r="CR34" s="75">
        <f>IFERROR('生産者価格評価表（108部門）（山形県）'!CK33/'生産者価格評価表（108部門）（山形県）'!CK$121,0)</f>
        <v>2.43605359317905E-4</v>
      </c>
      <c r="CS34" s="75">
        <f>IFERROR('生産者価格評価表（108部門）（山形県）'!CL33/'生産者価格評価表（108部門）（山形県）'!CL$121,0)</f>
        <v>8.095854922279793E-5</v>
      </c>
      <c r="CT34" s="75">
        <f>IFERROR('生産者価格評価表（108部門）（山形県）'!CM33/'生産者価格評価表（108部門）（山形県）'!CM$121,0)</f>
        <v>1.0290415838934226E-3</v>
      </c>
      <c r="CU34" s="75">
        <f>IFERROR('生産者価格評価表（108部門）（山形県）'!CN33/'生産者価格評価表（108部門）（山形県）'!CN$121,0)</f>
        <v>8.5849708788750983E-5</v>
      </c>
      <c r="CV34" s="75">
        <f>IFERROR('生産者価格評価表（108部門）（山形県）'!CO33/'生産者価格評価表（108部門）（山形県）'!CO$121,0)</f>
        <v>1.0545710199035129E-3</v>
      </c>
      <c r="CW34" s="75">
        <f>IFERROR('生産者価格評価表（108部門）（山形県）'!CP33/'生産者価格評価表（108部門）（山形県）'!CP$121,0)</f>
        <v>1.0715128154940251E-3</v>
      </c>
      <c r="CX34" s="75">
        <f>IFERROR('生産者価格評価表（108部門）（山形県）'!CQ33/'生産者価格評価表（108部門）（山形県）'!CQ$121,0)</f>
        <v>5.2613957047878705E-4</v>
      </c>
      <c r="CY34" s="75">
        <f>IFERROR('生産者価格評価表（108部門）（山形県）'!CR33/'生産者価格評価表（108部門）（山形県）'!CR$121,0)</f>
        <v>1.6378984502960817E-3</v>
      </c>
      <c r="CZ34" s="75">
        <f>IFERROR('生産者価格評価表（108部門）（山形県）'!CS33/'生産者価格評価表（108部門）（山形県）'!CS$121,0)</f>
        <v>1.1399620012666244E-3</v>
      </c>
      <c r="DA34" s="75">
        <f>IFERROR('生産者価格評価表（108部門）（山形県）'!CT33/'生産者価格評価表（108部門）（山形県）'!CT$121,0)</f>
        <v>5.3010990495163174E-3</v>
      </c>
      <c r="DB34" s="75">
        <f>IFERROR('生産者価格評価表（108部門）（山形県）'!CU33/'生産者価格評価表（108部門）（山形県）'!CU$121,0)</f>
        <v>4.5392646391284613E-4</v>
      </c>
      <c r="DC34" s="75">
        <f>IFERROR('生産者価格評価表（108部門）（山形県）'!CV33/'生産者価格評価表（108部門）（山形県）'!CV$121,0)</f>
        <v>0</v>
      </c>
      <c r="DD34" s="75">
        <f>IFERROR('生産者価格評価表（108部門）（山形県）'!CW33/'生産者価格評価表（108部門）（山形県）'!CW$121,0)</f>
        <v>4.4068647969861867E-2</v>
      </c>
      <c r="DE34" s="75">
        <f>IFERROR('生産者価格評価表（108部門）（山形県）'!CX33/'生産者価格評価表（108部門）（山形県）'!CX$121,0)</f>
        <v>1.1142738479927876E-4</v>
      </c>
      <c r="DF34" s="75">
        <f>IFERROR('生産者価格評価表（108部門）（山形県）'!CY33/'生産者価格評価表（108部門）（山形県）'!CY$121,0)</f>
        <v>3.3134526176275679E-4</v>
      </c>
      <c r="DG34" s="75">
        <f>IFERROR('生産者価格評価表（108部門）（山形県）'!CZ33/'生産者価格評価表（108部門）（山形県）'!CZ$121,0)</f>
        <v>7.5584361595585871E-5</v>
      </c>
      <c r="DH34" s="75">
        <f>IFERROR('生産者価格評価表（108部門）（山形県）'!DA33/'生産者価格評価表（108部門）（山形県）'!DA$121,0)</f>
        <v>4.2414355628058728E-4</v>
      </c>
      <c r="DI34" s="75">
        <f>IFERROR('生産者価格評価表（108部門）（山形県）'!DB33/'生産者価格評価表（108部門）（山形県）'!DB$121,0)</f>
        <v>1.3403702772891012E-3</v>
      </c>
      <c r="DJ34" s="75">
        <f>IFERROR('生産者価格評価表（108部門）（山形県）'!DC33/'生産者価格評価表（108部門）（山形県）'!DC$121,0)</f>
        <v>9.2699884125144842E-3</v>
      </c>
      <c r="DK34" s="75">
        <f>IFERROR('生産者価格評価表（108部門）（山形県）'!DD33/'生産者価格評価表（108部門）（山形県）'!DD$121,0)</f>
        <v>5.2799577603379177E-4</v>
      </c>
      <c r="DL34" s="75">
        <f>IFERROR('生産者価格評価表（108部門）（山形県）'!DE33/'生産者価格評価表（108部門）（山形県）'!DE$121,0)</f>
        <v>1.0161113145367997E-2</v>
      </c>
      <c r="DM34" s="72">
        <f>IFERROR('生産者価格評価表（108部門）（山形県）'!DF33/'生産者価格評価表（108部門）（山形県）'!DF$121,0)</f>
        <v>1.2277901531229719E-4</v>
      </c>
      <c r="DN34" s="573">
        <v>1.051257313282957E-5</v>
      </c>
      <c r="DO34" s="573">
        <v>5.1286545207765301E-6</v>
      </c>
      <c r="DP34" s="573">
        <v>1.0404354235310082E-5</v>
      </c>
      <c r="DQ34" s="573">
        <v>5.2940734058076297E-6</v>
      </c>
      <c r="DR34" s="573">
        <v>8.3190040122466247E-6</v>
      </c>
      <c r="DS34" s="573">
        <v>3.0676925572191179E-5</v>
      </c>
      <c r="DT34" s="573">
        <v>2.8928417354551663E-5</v>
      </c>
      <c r="DU34" s="573">
        <v>4.4141430136347113E-6</v>
      </c>
      <c r="DV34" s="573">
        <v>3.4886116369527772E-6</v>
      </c>
      <c r="DW34" s="573">
        <v>1.5027667104705391E-6</v>
      </c>
      <c r="DX34" s="573">
        <v>0</v>
      </c>
      <c r="DY34" s="573">
        <v>3.7882645272405849E-6</v>
      </c>
      <c r="DZ34" s="573">
        <v>4.571059597653973E-6</v>
      </c>
      <c r="EA34" s="573">
        <v>5.657293965277931E-6</v>
      </c>
      <c r="EB34" s="573">
        <v>4.7652843408635487E-6</v>
      </c>
      <c r="EC34" s="573">
        <v>1.6600636270290281E-6</v>
      </c>
      <c r="ED34" s="573">
        <v>4.9164752156398968E-6</v>
      </c>
      <c r="EE34" s="573">
        <v>2.6510719042259956E-6</v>
      </c>
      <c r="EF34" s="573">
        <v>0</v>
      </c>
      <c r="EG34" s="573">
        <v>4.3069745109325186E-6</v>
      </c>
      <c r="EH34" s="573">
        <v>0</v>
      </c>
      <c r="EI34" s="573">
        <v>6.223077647971372E-6</v>
      </c>
      <c r="EJ34" s="573">
        <v>1.2846949904857932E-9</v>
      </c>
      <c r="EK34" s="573">
        <v>0</v>
      </c>
      <c r="EL34" s="573">
        <v>1.0814386026546627E-5</v>
      </c>
      <c r="EM34" s="573">
        <v>1.1084156291300743E-6</v>
      </c>
      <c r="EN34" s="573">
        <v>1.0827207579838434E-7</v>
      </c>
      <c r="EO34" s="573">
        <v>4.3697320724545273E-6</v>
      </c>
      <c r="EP34" s="573">
        <v>4.5276780940084985E-6</v>
      </c>
      <c r="EQ34" s="573">
        <v>1.0001813501814472</v>
      </c>
      <c r="ER34" s="573">
        <v>1.6572965675619214E-4</v>
      </c>
      <c r="ES34" s="573">
        <v>2.4509934786920943E-6</v>
      </c>
      <c r="ET34" s="573">
        <v>6.423812796467838E-6</v>
      </c>
      <c r="EU34" s="573">
        <v>3.2331325437081174E-6</v>
      </c>
      <c r="EV34" s="573">
        <v>1.0086474198129259E-5</v>
      </c>
      <c r="EW34" s="573">
        <v>2.9303942380407639E-6</v>
      </c>
      <c r="EX34" s="573">
        <v>0</v>
      </c>
      <c r="EY34" s="573">
        <v>4.2451393037316156E-6</v>
      </c>
      <c r="EZ34" s="573">
        <v>7.4314276777474562E-7</v>
      </c>
      <c r="FA34" s="573">
        <v>2.7827889436101238E-6</v>
      </c>
      <c r="FB34" s="573">
        <v>1.5386275240041796E-6</v>
      </c>
      <c r="FC34" s="573">
        <v>1.0614791086389872E-5</v>
      </c>
      <c r="FD34" s="573">
        <v>2.8365299403313945E-6</v>
      </c>
      <c r="FE34" s="573">
        <v>1.8975651903443435E-5</v>
      </c>
      <c r="FF34" s="573">
        <v>4.5262638110860289E-5</v>
      </c>
      <c r="FG34" s="573">
        <v>4.5303778934013573E-5</v>
      </c>
      <c r="FH34" s="573">
        <v>1.324711564684E-5</v>
      </c>
      <c r="FI34" s="573">
        <v>2.9033582326986371E-6</v>
      </c>
      <c r="FJ34" s="573">
        <v>3.4082515748555052E-5</v>
      </c>
      <c r="FK34" s="573">
        <v>2.7441465139610067E-5</v>
      </c>
      <c r="FL34" s="573">
        <v>2.6540558533216853E-6</v>
      </c>
      <c r="FM34" s="573">
        <v>1.9676970050484728E-5</v>
      </c>
      <c r="FN34" s="573">
        <v>2.5526957211696539E-5</v>
      </c>
      <c r="FO34" s="573">
        <v>8.8236095217082286E-6</v>
      </c>
      <c r="FP34" s="573">
        <v>0</v>
      </c>
      <c r="FQ34" s="573">
        <v>7.9837600572169553E-5</v>
      </c>
      <c r="FR34" s="573">
        <v>6.0438474852305331E-5</v>
      </c>
      <c r="FS34" s="573">
        <v>3.9363773959590064E-5</v>
      </c>
      <c r="FT34" s="573">
        <v>6.412181565387443E-5</v>
      </c>
      <c r="FU34" s="573">
        <v>3.2661244865860571E-5</v>
      </c>
      <c r="FV34" s="573">
        <v>2.2674564281713353E-5</v>
      </c>
      <c r="FW34" s="573">
        <v>3.2931672865498868E-6</v>
      </c>
      <c r="FX34" s="573">
        <v>3.7161735390036019E-6</v>
      </c>
      <c r="FY34" s="573">
        <v>1.5067571114927663E-5</v>
      </c>
      <c r="FZ34" s="573">
        <v>1.1385615691716769E-5</v>
      </c>
      <c r="GA34" s="573">
        <v>5.0883263603799417E-6</v>
      </c>
      <c r="GB34" s="573">
        <v>2.216067217723139E-6</v>
      </c>
      <c r="GC34" s="573">
        <v>8.5765090007334793E-6</v>
      </c>
      <c r="GD34" s="573">
        <v>6.2685087541243135E-5</v>
      </c>
      <c r="GE34" s="573">
        <v>3.6349800071979477E-6</v>
      </c>
      <c r="GF34" s="573">
        <v>1.9671774626546885E-6</v>
      </c>
      <c r="GG34" s="573">
        <v>8.6237821538004299E-7</v>
      </c>
      <c r="GH34" s="573">
        <v>7.5737104833559472E-7</v>
      </c>
      <c r="GI34" s="573">
        <v>2.2704635819756764E-7</v>
      </c>
      <c r="GJ34" s="573">
        <v>4.7600333501736217E-6</v>
      </c>
      <c r="GK34" s="573">
        <v>8.4369766821398661E-6</v>
      </c>
      <c r="GL34" s="573">
        <v>6.134506515927506E-5</v>
      </c>
      <c r="GM34" s="573">
        <v>8.198394394973406E-6</v>
      </c>
      <c r="GN34" s="573">
        <v>2.2819070189988034E-6</v>
      </c>
      <c r="GO34" s="573">
        <v>6.2185573402321784E-6</v>
      </c>
      <c r="GP34" s="573">
        <v>4.3526672653550305E-6</v>
      </c>
      <c r="GQ34" s="573">
        <v>3.3285659068003851E-6</v>
      </c>
      <c r="GR34" s="573">
        <v>2.5070590658741013E-6</v>
      </c>
      <c r="GS34" s="573">
        <v>3.5437793179731131E-6</v>
      </c>
      <c r="GT34" s="573">
        <v>2.850620430503958E-6</v>
      </c>
      <c r="GU34" s="573">
        <v>2.6838409255700377E-6</v>
      </c>
      <c r="GV34" s="573">
        <v>2.3318200484435413E-6</v>
      </c>
      <c r="GW34" s="573">
        <v>2.939370741410001E-6</v>
      </c>
      <c r="GX34" s="573">
        <v>7.8830979124024618E-6</v>
      </c>
      <c r="GY34" s="573">
        <v>2.7219567434770649E-6</v>
      </c>
      <c r="GZ34" s="573">
        <v>6.154967426350568E-6</v>
      </c>
      <c r="HA34" s="573">
        <v>5.1947237696977338E-6</v>
      </c>
      <c r="HB34" s="573">
        <v>5.513802981055751E-6</v>
      </c>
      <c r="HC34" s="573">
        <v>7.9593746130889788E-6</v>
      </c>
      <c r="HD34" s="573">
        <v>5.5533584893790216E-6</v>
      </c>
      <c r="HE34" s="573">
        <v>2.1086258695580702E-5</v>
      </c>
      <c r="HF34" s="573">
        <v>1.2363888192508782E-5</v>
      </c>
      <c r="HG34" s="573">
        <v>2.298973386651997E-6</v>
      </c>
      <c r="HH34" s="573">
        <v>1.62038211614888E-4</v>
      </c>
      <c r="HI34" s="573">
        <v>1.6894318937093395E-6</v>
      </c>
      <c r="HJ34" s="573">
        <v>1.028099886461108E-5</v>
      </c>
      <c r="HK34" s="573">
        <v>2.9080179880624996E-6</v>
      </c>
      <c r="HL34" s="573">
        <v>4.5661706043100167E-6</v>
      </c>
      <c r="HM34" s="573">
        <v>9.6010095782722998E-6</v>
      </c>
      <c r="HN34" s="573">
        <v>3.4337358703034947E-5</v>
      </c>
      <c r="HO34" s="573">
        <v>6.094833629903555E-6</v>
      </c>
      <c r="HP34" s="573">
        <v>3.7663435582898867E-5</v>
      </c>
      <c r="HQ34" s="573">
        <v>2.9919359279263742E-6</v>
      </c>
      <c r="HR34" s="576">
        <v>207</v>
      </c>
      <c r="HS34" s="582">
        <f>'生産者価格評価表（108部門）（山形県）'!DV33*100</f>
        <v>317700</v>
      </c>
      <c r="HT34" s="71">
        <f t="shared" si="2"/>
        <v>6.5155807365439096E-4</v>
      </c>
      <c r="HU34" s="74"/>
      <c r="HV34" s="150">
        <v>0.20166728466968917</v>
      </c>
      <c r="HX34" s="153">
        <f>運賃!C35</f>
        <v>2.8214137262172586E-2</v>
      </c>
      <c r="HY34" s="621">
        <f>運賃!D35</f>
        <v>8.4344514140828874E-5</v>
      </c>
      <c r="HZ34" s="621">
        <f>運賃!E35</f>
        <v>2.2349726003705325E-2</v>
      </c>
      <c r="IA34" s="621">
        <f>運賃!F35</f>
        <v>1.5092284338816399E-3</v>
      </c>
      <c r="IB34" s="621">
        <f>運賃!G35</f>
        <v>3.6182899284350258E-4</v>
      </c>
      <c r="IC34" s="621">
        <f>運賃!H35</f>
        <v>2.3777974731191116E-5</v>
      </c>
      <c r="ID34" s="621">
        <f>運賃!I35</f>
        <v>1.506087946652992E-3</v>
      </c>
      <c r="IE34" s="622">
        <f>運賃!J35</f>
        <v>2.3791433962171036E-3</v>
      </c>
    </row>
    <row r="35" spans="1:239">
      <c r="A35" s="6" t="s">
        <v>237</v>
      </c>
      <c r="B35" s="1" t="s">
        <v>387</v>
      </c>
      <c r="C35" s="403">
        <f>IFERROR(1-('生産者価格評価表（108部門）（山形県）'!DT34/'生産者価格評価表（108部門）（山形県）'!DP34*-1),0)</f>
        <v>0.16361724500525765</v>
      </c>
      <c r="D35" s="403">
        <v>0.5127381354976891</v>
      </c>
      <c r="E35" s="72">
        <v>0.4872618645023109</v>
      </c>
      <c r="F35" s="72">
        <v>0.28982076428812986</v>
      </c>
      <c r="G35" s="242">
        <f>'生産者価格評価表（108部門）（山形県）'!DI34</f>
        <v>6000</v>
      </c>
      <c r="H35" s="242">
        <f t="shared" si="0"/>
        <v>6000</v>
      </c>
      <c r="I35" s="243">
        <f t="shared" si="1"/>
        <v>3.5506887448492823E-3</v>
      </c>
      <c r="J35" s="75">
        <f>IFERROR('生産者価格評価表（108部門）（山形県）'!C34/'生産者価格評価表（108部門）（山形県）'!C$121,0)</f>
        <v>2.7448145877745957E-5</v>
      </c>
      <c r="K35" s="75">
        <f>IFERROR('生産者価格評価表（108部門）（山形県）'!D34/'生産者価格評価表（108部門）（山形県）'!D$121,0)</f>
        <v>0</v>
      </c>
      <c r="L35" s="75">
        <f>IFERROR('生産者価格評価表（108部門）（山形県）'!E34/'生産者価格評価表（108部門）（山形県）'!E$121,0)</f>
        <v>0</v>
      </c>
      <c r="M35" s="75">
        <f>IFERROR('生産者価格評価表（108部門）（山形県）'!F34/'生産者価格評価表（108部門）（山形県）'!F$121,0)</f>
        <v>8.6051114361930983E-5</v>
      </c>
      <c r="N35" s="75">
        <f>IFERROR('生産者価格評価表（108部門）（山形県）'!G34/'生産者価格評価表（108部門）（山形県）'!G$121,0)</f>
        <v>3.7936267071320183E-4</v>
      </c>
      <c r="O35" s="75">
        <f>IFERROR('生産者価格評価表（108部門）（山形県）'!H34/'生産者価格評価表（108部門）（山形県）'!H$121,0)</f>
        <v>0</v>
      </c>
      <c r="P35" s="75">
        <f>IFERROR('生産者価格評価表（108部門）（山形県）'!I34/'生産者価格評価表（108部門）（山形県）'!I$121,0)</f>
        <v>1.4084507042253522E-3</v>
      </c>
      <c r="Q35" s="75">
        <f>IFERROR('生産者価格評価表（108部門）（山形県）'!J34/'生産者価格評価表（108部門）（山形県）'!J$121,0)</f>
        <v>2.0584360590947585E-5</v>
      </c>
      <c r="R35" s="75">
        <f>IFERROR('生産者価格評価表（108部門）（山形県）'!K34/'生産者価格評価表（108部門）（山形県）'!K$121,0)</f>
        <v>2.7101739931703616E-5</v>
      </c>
      <c r="S35" s="75">
        <f>IFERROR('生産者価格評価表（108部門）（山形県）'!L34/'生産者価格評価表（108部門）（山形県）'!L$121,0)</f>
        <v>0</v>
      </c>
      <c r="T35" s="75">
        <f>IFERROR('生産者価格評価表（108部門）（山形県）'!M34/'生産者価格評価表（108部門）（山形県）'!M$121,0)</f>
        <v>0</v>
      </c>
      <c r="U35" s="75">
        <f>IFERROR('生産者価格評価表（108部門）（山形県）'!N34/'生産者価格評価表（108部門）（山形県）'!N$121,0)</f>
        <v>9.7746933189971161E-5</v>
      </c>
      <c r="V35" s="75">
        <f>IFERROR('生産者価格評価表（108部門）（山形県）'!O34/'生産者価格評価表（108部門）（山形県）'!O$121,0)</f>
        <v>8.9228023753115291E-4</v>
      </c>
      <c r="W35" s="75">
        <f>IFERROR('生産者価格評価表（108部門）（山形県）'!P34/'生産者価格評価表（108部門）（山形県）'!P$121,0)</f>
        <v>9.2717073849149317E-5</v>
      </c>
      <c r="X35" s="75">
        <f>IFERROR('生産者価格評価表（108部門）（山形県）'!Q34/'生産者価格評価表（108部門）（山形県）'!Q$121,0)</f>
        <v>7.334066740007334E-4</v>
      </c>
      <c r="Y35" s="75">
        <f>IFERROR('生産者価格評価表（108部門）（山形県）'!R34/'生産者価格評価表（108部門）（山形県）'!R$121,0)</f>
        <v>0</v>
      </c>
      <c r="Z35" s="75">
        <f>IFERROR('生産者価格評価表（108部門）（山形県）'!S34/'生産者価格評価表（108部門）（山形県）'!S$121,0)</f>
        <v>7.1700007170000712E-5</v>
      </c>
      <c r="AA35" s="75">
        <f>IFERROR('生産者価格評価表（108部門）（山形県）'!T34/'生産者価格評価表（108部門）（山形県）'!T$121,0)</f>
        <v>8.0144259667401321E-5</v>
      </c>
      <c r="AB35" s="75">
        <f>IFERROR('生産者価格評価表（108部門）（山形県）'!U34/'生産者価格評価表（108部門）（山形県）'!U$121,0)</f>
        <v>0</v>
      </c>
      <c r="AC35" s="75">
        <f>IFERROR('生産者価格評価表（108部門）（山形県）'!V34/'生産者価格評価表（108部門）（山形県）'!V$121,0)</f>
        <v>0</v>
      </c>
      <c r="AD35" s="75">
        <f>IFERROR('生産者価格評価表（108部門）（山形県）'!W34/'生産者価格評価表（108部門）（山形県）'!W$121,0)</f>
        <v>0</v>
      </c>
      <c r="AE35" s="75">
        <f>IFERROR('生産者価格評価表（108部門）（山形県）'!X34/'生産者価格評価表（108部門）（山形県）'!X$121,0)</f>
        <v>0</v>
      </c>
      <c r="AF35" s="75">
        <f>IFERROR('生産者価格評価表（108部門）（山形県）'!Y34/'生産者価格評価表（108部門）（山形県）'!Y$121,0)</f>
        <v>0</v>
      </c>
      <c r="AG35" s="75">
        <f>IFERROR('生産者価格評価表（108部門）（山形県）'!Z34/'生産者価格評価表（108部門）（山形県）'!Z$121,0)</f>
        <v>0</v>
      </c>
      <c r="AH35" s="75">
        <f>IFERROR('生産者価格評価表（108部門）（山形県）'!AA34/'生産者価格評価表（108部門）（山形県）'!AA$121,0)</f>
        <v>1.569804496548E-5</v>
      </c>
      <c r="AI35" s="75">
        <f>IFERROR('生産者価格評価表（108部門）（山形県）'!AB34/'生産者価格評価表（108部門）（山形県）'!AB$121,0)</f>
        <v>2.4271844660194174E-4</v>
      </c>
      <c r="AJ35" s="75">
        <f>IFERROR('生産者価格評価表（108部門）（山形県）'!AC34/'生産者価格評価表（108部門）（山形県）'!AC$121,0)</f>
        <v>0</v>
      </c>
      <c r="AK35" s="75">
        <f>IFERROR('生産者価格評価表（108部門）（山形県）'!AD34/'生産者価格評価表（108部門）（山形県）'!AD$121,0)</f>
        <v>4.9738870927629945E-4</v>
      </c>
      <c r="AL35" s="75">
        <f>IFERROR('生産者価格評価表（108部門）（山形県）'!AE34/'生産者価格評価表（108部門）（山形県）'!AE$121,0)</f>
        <v>4.8582995951417004E-5</v>
      </c>
      <c r="AM35" s="75">
        <f>IFERROR('生産者価格評価表（108部門）（山形県）'!AF34/'生産者価格評価表（108部門）（山形県）'!AF$121,0)</f>
        <v>0</v>
      </c>
      <c r="AN35" s="75">
        <f>IFERROR('生産者価格評価表（108部門）（山形県）'!AG34/'生産者価格評価表（108部門）（山形県）'!AG$121,0)</f>
        <v>0.1401758539059858</v>
      </c>
      <c r="AO35" s="75">
        <f>IFERROR('生産者価格評価表（108部門）（山形県）'!AH34/'生産者価格評価表（108部門）（山形県）'!AH$121,0)</f>
        <v>2.4629328604502242E-5</v>
      </c>
      <c r="AP35" s="75">
        <f>IFERROR('生産者価格評価表（108部門）（山形県）'!AI34/'生産者価格評価表（108部門）（山形県）'!AI$121,0)</f>
        <v>4.5972784111805812E-5</v>
      </c>
      <c r="AQ35" s="75">
        <f>IFERROR('生産者価格評価表（108部門）（山形県）'!AJ34/'生産者価格評価表（108部門）（山形県）'!AJ$121,0)</f>
        <v>0</v>
      </c>
      <c r="AR35" s="75">
        <f>IFERROR('生産者価格評価表（108部門）（山形県）'!AK34/'生産者価格評価表（108部門）（山形県）'!AK$121,0)</f>
        <v>2.1331968087375742E-4</v>
      </c>
      <c r="AS35" s="75">
        <f>IFERROR('生産者価格評価表（108部門）（山形県）'!AL34/'生産者価格評価表（108部門）（山形県）'!AL$121,0)</f>
        <v>0</v>
      </c>
      <c r="AT35" s="75">
        <f>IFERROR('生産者価格評価表（108部門）（山形県）'!AM34/'生産者価格評価表（108部門）（山形県）'!AM$121,0)</f>
        <v>0</v>
      </c>
      <c r="AU35" s="75">
        <f>IFERROR('生産者価格評価表（108部門）（山形県）'!AN34/'生産者価格評価表（108部門）（山形県）'!AN$121,0)</f>
        <v>9.1818933063997791E-5</v>
      </c>
      <c r="AV35" s="75">
        <f>IFERROR('生産者価格評価表（108部門）（山形県）'!AO34/'生産者価格評価表（108部門）（山形県）'!AO$121,0)</f>
        <v>0</v>
      </c>
      <c r="AW35" s="75">
        <f>IFERROR('生産者価格評価表（108部門）（山形県）'!AP34/'生産者価格評価表（108部門）（山形県）'!AP$121,0)</f>
        <v>0</v>
      </c>
      <c r="AX35" s="75">
        <f>IFERROR('生産者価格評価表（108部門）（山形県）'!AQ34/'生産者価格評価表（108部門）（山形県）'!AQ$121,0)</f>
        <v>7.5120192307692312E-5</v>
      </c>
      <c r="AY35" s="75">
        <f>IFERROR('生産者価格評価表（108部門）（山形県）'!AR34/'生産者価格評価表（108部門）（山形県）'!AR$121,0)</f>
        <v>2.6026981303951764E-4</v>
      </c>
      <c r="AZ35" s="75">
        <f>IFERROR('生産者価格評価表（108部門）（山形県）'!AS34/'生産者価格評価表（108部門）（山形県）'!AS$121,0)</f>
        <v>2.5150905432595573E-5</v>
      </c>
      <c r="BA35" s="75">
        <f>IFERROR('生産者価格評価表（108部門）（山形県）'!AT34/'生産者価格評価表（108部門）（山形県）'!AT$121,0)</f>
        <v>0</v>
      </c>
      <c r="BB35" s="75">
        <f>IFERROR('生産者価格評価表（108部門）（山形県）'!AU34/'生産者価格評価表（108部門）（山形県）'!AU$121,0)</f>
        <v>1.8514466530893911E-4</v>
      </c>
      <c r="BC35" s="75">
        <f>IFERROR('生産者価格評価表（108部門）（山形県）'!AV34/'生産者価格評価表（108部門）（山形県）'!AV$121,0)</f>
        <v>1.4905705212676331E-3</v>
      </c>
      <c r="BD35" s="75">
        <f>IFERROR('生産者価格評価表（108部門）（山形県）'!AW34/'生産者価格評価表（108部門）（山形県）'!AW$121,0)</f>
        <v>1.9037070367934652E-4</v>
      </c>
      <c r="BE35" s="75">
        <f>IFERROR('生産者価格評価表（108部門）（山形県）'!AX34/'生産者価格評価表（108部門）（山形県）'!AX$121,0)</f>
        <v>3.0469875957134978E-4</v>
      </c>
      <c r="BF35" s="75">
        <f>IFERROR('生産者価格評価表（108部門）（山形県）'!AY34/'生産者価格評価表（108部門）（山形県）'!AY$121,0)</f>
        <v>5.1393271592883058E-5</v>
      </c>
      <c r="BG35" s="75">
        <f>IFERROR('生産者価格評価表（108部門）（山形県）'!AZ34/'生産者価格評価表（108部門）（山形県）'!AZ$121,0)</f>
        <v>0</v>
      </c>
      <c r="BH35" s="75">
        <f>IFERROR('生産者価格評価表（108部門）（山形県）'!BA34/'生産者価格評価表（108部門）（山形県）'!BA$121,0)</f>
        <v>9.3127211771279567E-5</v>
      </c>
      <c r="BI35" s="75">
        <f>IFERROR('生産者価格評価表（108部門）（山形県）'!BB34/'生産者価格評価表（108部門）（山形県）'!BB$121,0)</f>
        <v>5.2748180187783521E-5</v>
      </c>
      <c r="BJ35" s="75">
        <f>IFERROR('生産者価格評価表（108部門）（山形県）'!BC34/'生産者価格評価表（108部門）（山形県）'!BC$121,0)</f>
        <v>3.3365687939820431E-4</v>
      </c>
      <c r="BK35" s="75">
        <f>IFERROR('生産者価格評価表（108部門）（山形県）'!BD34/'生産者価格評価表（108部門）（山形県）'!BD$121,0)</f>
        <v>1.458895616018674E-4</v>
      </c>
      <c r="BL35" s="75">
        <f>IFERROR('生産者価格評価表（108部門）（山形県）'!BE34/'生産者価格評価表（108部門）（山形県）'!BE$121,0)</f>
        <v>0</v>
      </c>
      <c r="BM35" s="75">
        <f>IFERROR('生産者価格評価表（108部門）（山形県）'!BF34/'生産者価格評価表（108部門）（山形県）'!BF$121,0)</f>
        <v>0</v>
      </c>
      <c r="BN35" s="75">
        <f>IFERROR('生産者価格評価表（108部門）（山形県）'!BG34/'生産者価格評価表（108部門）（山形県）'!BG$121,0)</f>
        <v>5.651761088755256E-5</v>
      </c>
      <c r="BO35" s="75">
        <f>IFERROR('生産者価格評価表（108部門）（山形県）'!BH34/'生産者価格評価表（108部門）（山形県）'!BH$121,0)</f>
        <v>0</v>
      </c>
      <c r="BP35" s="75">
        <f>IFERROR('生産者価格評価表（108部門）（山形県）'!BI34/'生産者価格評価表（108部門）（山形県）'!BI$121,0)</f>
        <v>0</v>
      </c>
      <c r="BQ35" s="75">
        <f>IFERROR('生産者価格評価表（108部門）（山形県）'!BJ34/'生産者価格評価表（108部門）（山形県）'!BJ$121,0)</f>
        <v>2.443910676638102E-3</v>
      </c>
      <c r="BR35" s="75">
        <f>IFERROR('生産者価格評価表（108部門）（山形県）'!BK34/'生産者価格評価表（108部門）（山形県）'!BK$121,0)</f>
        <v>0</v>
      </c>
      <c r="BS35" s="75">
        <f>IFERROR('生産者価格評価表（108部門）（山形県）'!BL34/'生産者価格評価表（108部門）（山形県）'!BL$121,0)</f>
        <v>0</v>
      </c>
      <c r="BT35" s="75">
        <f>IFERROR('生産者価格評価表（108部門）（山形県）'!BM34/'生産者価格評価表（108部門）（山形県）'!BM$121,0)</f>
        <v>1.9044716995505447E-5</v>
      </c>
      <c r="BU35" s="75">
        <f>IFERROR('生産者価格評価表（108部門）（山形県）'!BN34/'生産者価格評価表（108部門）（山形県）'!BN$121,0)</f>
        <v>9.8247268725929428E-6</v>
      </c>
      <c r="BV35" s="75">
        <f>IFERROR('生産者価格評価表（108部門）（山形県）'!BO34/'生産者価格評価表（108部門）（山形県）'!BO$121,0)</f>
        <v>3.2345710958726871E-5</v>
      </c>
      <c r="BW35" s="75">
        <f>IFERROR('生産者価格評価表（108部門）（山形県）'!BP34/'生産者価格評価表（108部門）（山形県）'!BP$121,0)</f>
        <v>5.3847034038056392E-5</v>
      </c>
      <c r="BX35" s="75">
        <f>IFERROR('生産者価格評価表（108部門）（山形県）'!BQ34/'生産者価格評価表（108部門）（山形県）'!BQ$121,0)</f>
        <v>5.3166351606805289E-3</v>
      </c>
      <c r="BY35" s="75">
        <f>IFERROR('生産者価格評価表（108部門）（山形県）'!BR34/'生産者価格評価表（108部門）（山形県）'!BR$121,0)</f>
        <v>1.3002492144327662E-4</v>
      </c>
      <c r="BZ35" s="75">
        <f>IFERROR('生産者価格評価表（108部門）（山形県）'!BS34/'生産者価格評価表（108部門）（山形県）'!BS$121,0)</f>
        <v>2.714967226467052E-4</v>
      </c>
      <c r="CA35" s="75">
        <f>IFERROR('生産者価格評価表（108部門）（山形県）'!BT34/'生産者価格評価表（108部門）（山形県）'!BT$121,0)</f>
        <v>9.163398115285366E-5</v>
      </c>
      <c r="CB35" s="75">
        <f>IFERROR('生産者価格評価表（108部門）（山形県）'!BU34/'生産者価格評価表（108部門）（山形県）'!BU$121,0)</f>
        <v>1.1148918331943434E-4</v>
      </c>
      <c r="CC35" s="75">
        <f>IFERROR('生産者価格評価表（108部門）（山形県）'!BV34/'生産者価格評価表（108部門）（山形県）'!BV$121,0)</f>
        <v>0</v>
      </c>
      <c r="CD35" s="75">
        <f>IFERROR('生産者価格評価表（108部門）（山形県）'!BW34/'生産者価格評価表（108部門）（山形県）'!BW$121,0)</f>
        <v>0</v>
      </c>
      <c r="CE35" s="75">
        <f>IFERROR('生産者価格評価表（108部門）（山形県）'!BX34/'生産者価格評価表（108部門）（山形県）'!BX$121,0)</f>
        <v>0</v>
      </c>
      <c r="CF35" s="75">
        <f>IFERROR('生産者価格評価表（108部門）（山形県）'!BY34/'生産者価格評価表（108部門）（山形県）'!BY$121,0)</f>
        <v>1.6095284081764043E-4</v>
      </c>
      <c r="CG35" s="75">
        <f>IFERROR('生産者価格評価表（108部門）（山形県）'!BZ34/'生産者価格評価表（108部門）（山形県）'!BZ$121,0)</f>
        <v>3.2551659483600474E-5</v>
      </c>
      <c r="CH35" s="75">
        <f>IFERROR('生産者価格評価表（108部門）（山形県）'!CA34/'生産者価格評価表（108部門）（山形県）'!CA$121,0)</f>
        <v>0</v>
      </c>
      <c r="CI35" s="75">
        <f>IFERROR('生産者価格評価表（108部門）（山形県）'!CB34/'生産者価格評価表（108部門）（山形県）'!CB$121,0)</f>
        <v>0</v>
      </c>
      <c r="CJ35" s="75">
        <f>IFERROR('生産者価格評価表（108部門）（山形県）'!CC34/'生産者価格評価表（108部門）（山形県）'!CC$121,0)</f>
        <v>0</v>
      </c>
      <c r="CK35" s="75">
        <f>IFERROR('生産者価格評価表（108部門）（山形県）'!CD34/'生産者価格評価表（108部門）（山形県）'!CD$121,0)</f>
        <v>0</v>
      </c>
      <c r="CL35" s="75">
        <f>IFERROR('生産者価格評価表（108部門）（山形県）'!CE34/'生産者価格評価表（108部門）（山形県）'!CE$121,0)</f>
        <v>0</v>
      </c>
      <c r="CM35" s="75">
        <f>IFERROR('生産者価格評価表（108部門）（山形県）'!CF34/'生産者価格評価表（108部門）（山形県）'!CF$121,0)</f>
        <v>0</v>
      </c>
      <c r="CN35" s="75">
        <f>IFERROR('生産者価格評価表（108部門）（山形県）'!CG34/'生産者価格評価表（108部門）（山形県）'!CG$121,0)</f>
        <v>3.7378519810615497E-4</v>
      </c>
      <c r="CO35" s="75">
        <f>IFERROR('生産者価格評価表（108部門）（山形県）'!CH34/'生産者価格評価表（108部門）（山形県）'!CH$121,0)</f>
        <v>4.0894618462946556E-4</v>
      </c>
      <c r="CP35" s="75">
        <f>IFERROR('生産者価格評価表（108部門）（山形県）'!CI34/'生産者価格評価表（108部門）（山形県）'!CI$121,0)</f>
        <v>2.2999080036798528E-4</v>
      </c>
      <c r="CQ35" s="75">
        <f>IFERROR('生産者価格評価表（108部門）（山形県）'!CJ34/'生産者価格評価表（108部門）（山形県）'!CJ$121,0)</f>
        <v>0</v>
      </c>
      <c r="CR35" s="75">
        <f>IFERROR('生産者価格評価表（108部門）（山形県）'!CK34/'生産者価格評価表（108部門）（山形県）'!CK$121,0)</f>
        <v>2.43605359317905E-4</v>
      </c>
      <c r="CS35" s="75">
        <f>IFERROR('生産者価格評価表（108部門）（山形県）'!CL34/'生産者価格評価表（108部門）（山形県）'!CL$121,0)</f>
        <v>8.095854922279793E-5</v>
      </c>
      <c r="CT35" s="75">
        <f>IFERROR('生産者価格評価表（108部門）（山形県）'!CM34/'生産者価格評価表（108部門）（山形県）'!CM$121,0)</f>
        <v>2.4687768940940858E-4</v>
      </c>
      <c r="CU35" s="75">
        <f>IFERROR('生産者価格評価表（108部門）（山形県）'!CN34/'生産者価格評価表（108部門）（山形県）'!CN$121,0)</f>
        <v>5.8739274434408563E-5</v>
      </c>
      <c r="CV35" s="75">
        <f>IFERROR('生産者価格評価表（108部門）（山形県）'!CO34/'生産者価格評価表（108部門）（山形県）'!CO$121,0)</f>
        <v>1.9515624621202939E-3</v>
      </c>
      <c r="CW35" s="75">
        <f>IFERROR('生産者価格評価表（108部門）（山形県）'!CP34/'生産者価格評価表（108部門）（山形県）'!CP$121,0)</f>
        <v>3.7640965415480975E-5</v>
      </c>
      <c r="CX35" s="75">
        <f>IFERROR('生産者価格評価表（108部門）（山形県）'!CQ34/'生産者価格評価表（108部門）（山形県）'!CQ$121,0)</f>
        <v>1.4349261013057828E-4</v>
      </c>
      <c r="CY35" s="75">
        <f>IFERROR('生産者価格評価表（108部門）（山形県）'!CR34/'生産者価格評価表（108部門）（山形県）'!CR$121,0)</f>
        <v>8.0994978311344699E-5</v>
      </c>
      <c r="CZ35" s="75">
        <f>IFERROR('生産者価格評価表（108部門）（山形県）'!CS34/'生産者価格評価表（108部門）（山形県）'!CS$121,0)</f>
        <v>3.1665611146295127E-5</v>
      </c>
      <c r="DA35" s="75">
        <f>IFERROR('生産者価格評価表（108部門）（山形県）'!CT34/'生産者価格評価表（108部門）（山形県）'!CT$121,0)</f>
        <v>1.6544831428426721E-3</v>
      </c>
      <c r="DB35" s="75">
        <f>IFERROR('生産者価格評価表（108部門）（山形県）'!CU34/'生産者価格評価表（108部門）（山形県）'!CU$121,0)</f>
        <v>5.8743424741662437E-4</v>
      </c>
      <c r="DC35" s="75">
        <f>IFERROR('生産者価格評価表（108部門）（山形県）'!CV34/'生産者価格評価表（108部門）（山形県）'!CV$121,0)</f>
        <v>0</v>
      </c>
      <c r="DD35" s="75">
        <f>IFERROR('生産者価格評価表（108部門）（山形県）'!CW34/'生産者価格評価表（108部門）（山形県）'!CW$121,0)</f>
        <v>0</v>
      </c>
      <c r="DE35" s="75">
        <f>IFERROR('生産者価格評価表（108部門）（山形県）'!CX34/'生産者価格評価表（108部門）（山形県）'!CX$121,0)</f>
        <v>9.116786029031898E-5</v>
      </c>
      <c r="DF35" s="75">
        <f>IFERROR('生産者価格評価表（108部門）（山形県）'!CY34/'生産者価格評価表（108部門）（山形県）'!CY$121,0)</f>
        <v>1.104484205875856E-4</v>
      </c>
      <c r="DG35" s="75">
        <f>IFERROR('生産者価格評価表（108部門）（山形県）'!CZ34/'生産者価格評価表（108部門）（山形県）'!CZ$121,0)</f>
        <v>9.4480451994482339E-6</v>
      </c>
      <c r="DH35" s="75">
        <f>IFERROR('生産者価格評価表（108部門）（山形県）'!DA34/'生産者価格評価表（108部門）（山形県）'!DA$121,0)</f>
        <v>1.6313213703099511E-4</v>
      </c>
      <c r="DI35" s="75">
        <f>IFERROR('生産者価格評価表（108部門）（山形県）'!DB34/'生産者価格評価表（108部門）（山形県）'!DB$121,0)</f>
        <v>1.3962190388428137E-4</v>
      </c>
      <c r="DJ35" s="75">
        <f>IFERROR('生産者価格評価表（108部門）（山形県）'!DC34/'生産者価格評価表（108部門）（山形県）'!DC$121,0)</f>
        <v>0</v>
      </c>
      <c r="DK35" s="75">
        <f>IFERROR('生産者価格評価表（108部門）（山形県）'!DD34/'生産者価格評価表（108部門）（山形県）'!DD$121,0)</f>
        <v>9.8399212806297553E-4</v>
      </c>
      <c r="DL35" s="75">
        <f>IFERROR('生産者価格評価表（108部門）（山形県）'!DE34/'生産者価格評価表（108部門）（山形県）'!DE$121,0)</f>
        <v>0</v>
      </c>
      <c r="DM35" s="72">
        <f>IFERROR('生産者価格評価表（108部門）（山形県）'!DF34/'生産者価格評価表（108部門）（山形県）'!DF$121,0)</f>
        <v>4.3849648325820426E-4</v>
      </c>
      <c r="DN35" s="573">
        <v>9.8587146509656935E-6</v>
      </c>
      <c r="DO35" s="573">
        <v>3.5335552294958908E-6</v>
      </c>
      <c r="DP35" s="573">
        <v>3.6325917666041985E-6</v>
      </c>
      <c r="DQ35" s="573">
        <v>2.0930177051273373E-5</v>
      </c>
      <c r="DR35" s="573">
        <v>7.3059314824390535E-5</v>
      </c>
      <c r="DS35" s="573">
        <v>1.1123370650015695E-5</v>
      </c>
      <c r="DT35" s="573">
        <v>2.4368748902269639E-4</v>
      </c>
      <c r="DU35" s="573">
        <v>8.9351622519209357E-6</v>
      </c>
      <c r="DV35" s="573">
        <v>1.2731423145471623E-5</v>
      </c>
      <c r="DW35" s="573">
        <v>2.4258680708030596E-6</v>
      </c>
      <c r="DX35" s="573">
        <v>0</v>
      </c>
      <c r="DY35" s="573">
        <v>2.3081260514266641E-5</v>
      </c>
      <c r="DZ35" s="573">
        <v>1.5321232668368231E-4</v>
      </c>
      <c r="EA35" s="573">
        <v>2.1615170294155319E-5</v>
      </c>
      <c r="EB35" s="573">
        <v>1.27294911941358E-4</v>
      </c>
      <c r="EC35" s="573">
        <v>3.775346722070825E-6</v>
      </c>
      <c r="ED35" s="573">
        <v>1.5226920012440544E-5</v>
      </c>
      <c r="EE35" s="573">
        <v>1.7081323059466414E-5</v>
      </c>
      <c r="EF35" s="573">
        <v>0</v>
      </c>
      <c r="EG35" s="573">
        <v>7.4753244483737804E-6</v>
      </c>
      <c r="EH35" s="573">
        <v>0</v>
      </c>
      <c r="EI35" s="573">
        <v>2.3231729626387433E-6</v>
      </c>
      <c r="EJ35" s="573">
        <v>4.7959688693695751E-10</v>
      </c>
      <c r="EK35" s="573">
        <v>0</v>
      </c>
      <c r="EL35" s="573">
        <v>7.4184606648663002E-6</v>
      </c>
      <c r="EM35" s="573">
        <v>4.343725439364383E-5</v>
      </c>
      <c r="EN35" s="573">
        <v>3.9259163286029351E-8</v>
      </c>
      <c r="EO35" s="573">
        <v>8.9439322628936379E-5</v>
      </c>
      <c r="EP35" s="573">
        <v>1.2173634068112606E-5</v>
      </c>
      <c r="EQ35" s="573">
        <v>3.166635760359513E-6</v>
      </c>
      <c r="ER35" s="573">
        <v>1.0234766758564766</v>
      </c>
      <c r="ES35" s="573">
        <v>1.5902643190863672E-5</v>
      </c>
      <c r="ET35" s="573">
        <v>1.4991651206734273E-5</v>
      </c>
      <c r="EU35" s="573">
        <v>1.806851384644181E-5</v>
      </c>
      <c r="EV35" s="573">
        <v>4.333890987627881E-5</v>
      </c>
      <c r="EW35" s="573">
        <v>7.1590616674375566E-6</v>
      </c>
      <c r="EX35" s="573">
        <v>0</v>
      </c>
      <c r="EY35" s="573">
        <v>2.4365374664030786E-5</v>
      </c>
      <c r="EZ35" s="573">
        <v>2.7189944287544102E-6</v>
      </c>
      <c r="FA35" s="573">
        <v>1.380466132230221E-5</v>
      </c>
      <c r="FB35" s="573">
        <v>1.5628715434866267E-5</v>
      </c>
      <c r="FC35" s="573">
        <v>4.6400078679771523E-5</v>
      </c>
      <c r="FD35" s="573">
        <v>7.8264314892513464E-6</v>
      </c>
      <c r="FE35" s="573">
        <v>3.2017518767459234E-6</v>
      </c>
      <c r="FF35" s="573">
        <v>3.4300936503243261E-5</v>
      </c>
      <c r="FG35" s="573">
        <v>2.5510586835125764E-4</v>
      </c>
      <c r="FH35" s="573">
        <v>3.6731551618528048E-5</v>
      </c>
      <c r="FI35" s="573">
        <v>5.6329877979614374E-5</v>
      </c>
      <c r="FJ35" s="573">
        <v>1.2210007257590991E-5</v>
      </c>
      <c r="FK35" s="573">
        <v>2.1463808260946009E-6</v>
      </c>
      <c r="FL35" s="573">
        <v>1.9365862862614023E-5</v>
      </c>
      <c r="FM35" s="573">
        <v>1.275954493046953E-5</v>
      </c>
      <c r="FN35" s="573">
        <v>5.865509559740983E-5</v>
      </c>
      <c r="FO35" s="573">
        <v>2.8952550459164307E-5</v>
      </c>
      <c r="FP35" s="573">
        <v>0</v>
      </c>
      <c r="FQ35" s="573">
        <v>2.8514873459498537E-6</v>
      </c>
      <c r="FR35" s="573">
        <v>1.300857980111366E-5</v>
      </c>
      <c r="FS35" s="573">
        <v>3.0525503924954421E-6</v>
      </c>
      <c r="FT35" s="573">
        <v>5.7645866698285088E-6</v>
      </c>
      <c r="FU35" s="573">
        <v>4.1596105183955274E-4</v>
      </c>
      <c r="FV35" s="573">
        <v>8.8794013241172465E-6</v>
      </c>
      <c r="FW35" s="573">
        <v>6.59875772005337E-6</v>
      </c>
      <c r="FX35" s="573">
        <v>9.9236402554603838E-6</v>
      </c>
      <c r="FY35" s="573">
        <v>9.742852664775621E-6</v>
      </c>
      <c r="FZ35" s="573">
        <v>1.3301450913655751E-5</v>
      </c>
      <c r="GA35" s="573">
        <v>2.004054568633765E-5</v>
      </c>
      <c r="GB35" s="573">
        <v>9.0181483464207087E-4</v>
      </c>
      <c r="GC35" s="573">
        <v>3.4897226581370164E-5</v>
      </c>
      <c r="GD35" s="573">
        <v>5.1953674989727566E-5</v>
      </c>
      <c r="GE35" s="573">
        <v>2.0882682423612541E-5</v>
      </c>
      <c r="GF35" s="573">
        <v>2.6252298990034268E-5</v>
      </c>
      <c r="GG35" s="573">
        <v>4.7789734440364234E-6</v>
      </c>
      <c r="GH35" s="573">
        <v>3.7509776550640278E-6</v>
      </c>
      <c r="GI35" s="573">
        <v>1.4591955083057623E-6</v>
      </c>
      <c r="GJ35" s="573">
        <v>3.4061014470447198E-5</v>
      </c>
      <c r="GK35" s="573">
        <v>8.0796572223434506E-6</v>
      </c>
      <c r="GL35" s="573">
        <v>1.3373383454842573E-5</v>
      </c>
      <c r="GM35" s="573">
        <v>3.7496409934465354E-6</v>
      </c>
      <c r="GN35" s="573">
        <v>5.1177444492353328E-6</v>
      </c>
      <c r="GO35" s="573">
        <v>3.5335636020496139E-6</v>
      </c>
      <c r="GP35" s="573">
        <v>6.2416530028268713E-6</v>
      </c>
      <c r="GQ35" s="573">
        <v>6.6002600002645317E-6</v>
      </c>
      <c r="GR35" s="573">
        <v>6.5305578743240911E-5</v>
      </c>
      <c r="GS35" s="573">
        <v>8.5832893489146101E-5</v>
      </c>
      <c r="GT35" s="573">
        <v>5.0659952081783228E-5</v>
      </c>
      <c r="GU35" s="573">
        <v>4.0212540063275952E-6</v>
      </c>
      <c r="GV35" s="573">
        <v>4.9159443110955468E-5</v>
      </c>
      <c r="GW35" s="573">
        <v>2.1566877130739002E-5</v>
      </c>
      <c r="GX35" s="573">
        <v>4.6705074705303495E-5</v>
      </c>
      <c r="GY35" s="573">
        <v>1.4901505595584236E-5</v>
      </c>
      <c r="GZ35" s="573">
        <v>3.336478305094633E-4</v>
      </c>
      <c r="HA35" s="573">
        <v>1.0886130508668963E-5</v>
      </c>
      <c r="HB35" s="573">
        <v>3.4070633988806024E-5</v>
      </c>
      <c r="HC35" s="573">
        <v>2.1205381983584569E-5</v>
      </c>
      <c r="HD35" s="573">
        <v>1.0434388770014645E-5</v>
      </c>
      <c r="HE35" s="573">
        <v>2.8285432085455703E-4</v>
      </c>
      <c r="HF35" s="573">
        <v>1.0328664941309542E-4</v>
      </c>
      <c r="HG35" s="573">
        <v>2.1491167469458563E-5</v>
      </c>
      <c r="HH35" s="573">
        <v>4.8235214234832543E-6</v>
      </c>
      <c r="HI35" s="573">
        <v>2.0312503547368744E-5</v>
      </c>
      <c r="HJ35" s="573">
        <v>3.6868977595368108E-5</v>
      </c>
      <c r="HK35" s="573">
        <v>1.251543259870372E-5</v>
      </c>
      <c r="HL35" s="573">
        <v>3.6414487775726962E-5</v>
      </c>
      <c r="HM35" s="573">
        <v>3.2794857423253422E-5</v>
      </c>
      <c r="HN35" s="573">
        <v>4.2714075177293025E-6</v>
      </c>
      <c r="HO35" s="573">
        <v>1.7359363953475135E-4</v>
      </c>
      <c r="HP35" s="573">
        <v>7.9532610873595906E-6</v>
      </c>
      <c r="HQ35" s="573">
        <v>8.1908269077167221E-5</v>
      </c>
      <c r="HR35" s="576">
        <v>1733</v>
      </c>
      <c r="HS35" s="582">
        <f>'生産者価格評価表（108部門）（山形県）'!DV34*100</f>
        <v>1774200</v>
      </c>
      <c r="HT35" s="71">
        <f t="shared" si="2"/>
        <v>9.7677826626084993E-4</v>
      </c>
      <c r="HU35" s="74"/>
      <c r="HV35" s="150">
        <v>0.40669137768904479</v>
      </c>
      <c r="HX35" s="153">
        <f>運賃!C36</f>
        <v>2.1375712371627074E-2</v>
      </c>
      <c r="HY35" s="621">
        <f>運賃!D36</f>
        <v>1.2517191580311083E-5</v>
      </c>
      <c r="HZ35" s="621">
        <f>運賃!E36</f>
        <v>1.6255659465630661E-2</v>
      </c>
      <c r="IA35" s="621">
        <f>運賃!F36</f>
        <v>4.6000679057643234E-4</v>
      </c>
      <c r="IB35" s="621">
        <f>運賃!G36</f>
        <v>3.1501598810449561E-4</v>
      </c>
      <c r="IC35" s="621">
        <f>運賃!H36</f>
        <v>3.3900727196675852E-5</v>
      </c>
      <c r="ID35" s="621">
        <f>運賃!I36</f>
        <v>1.0180649151986347E-3</v>
      </c>
      <c r="IE35" s="622">
        <f>運賃!J36</f>
        <v>3.2805472933398632E-3</v>
      </c>
    </row>
    <row r="36" spans="1:239">
      <c r="A36" s="6" t="s">
        <v>238</v>
      </c>
      <c r="B36" s="1" t="s">
        <v>26</v>
      </c>
      <c r="C36" s="403">
        <f>IFERROR(1-('生産者価格評価表（108部門）（山形県）'!DT35/'生産者価格評価表（108部門）（山形県）'!DP35*-1),0)</f>
        <v>0.1708460609504866</v>
      </c>
      <c r="D36" s="403">
        <v>0.56494753953007237</v>
      </c>
      <c r="E36" s="72">
        <v>0.43505246046992757</v>
      </c>
      <c r="F36" s="72">
        <v>0.21346239101522094</v>
      </c>
      <c r="G36" s="242">
        <f>'生産者価格評価表（108部門）（山形県）'!DI35</f>
        <v>41</v>
      </c>
      <c r="H36" s="242">
        <f t="shared" si="0"/>
        <v>41</v>
      </c>
      <c r="I36" s="243">
        <f t="shared" si="1"/>
        <v>2.4263039756470093E-5</v>
      </c>
      <c r="J36" s="75">
        <f>IFERROR('生産者価格評価表（108部門）（山形県）'!C35/'生産者価格評価表（108部門）（山形県）'!C$121,0)</f>
        <v>0</v>
      </c>
      <c r="K36" s="75">
        <f>IFERROR('生産者価格評価表（108部門）（山形県）'!D35/'生産者価格評価表（108部門）（山形県）'!D$121,0)</f>
        <v>0</v>
      </c>
      <c r="L36" s="75">
        <f>IFERROR('生産者価格評価表（108部門）（山形県）'!E35/'生産者価格評価表（108部門）（山形県）'!E$121,0)</f>
        <v>0</v>
      </c>
      <c r="M36" s="75">
        <f>IFERROR('生産者価格評価表（108部門）（山形県）'!F35/'生産者価格評価表（108部門）（山形県）'!F$121,0)</f>
        <v>2.5815334308579296E-4</v>
      </c>
      <c r="N36" s="75">
        <f>IFERROR('生産者価格評価表（108部門）（山形県）'!G35/'生産者価格評価表（108部門）（山形県）'!G$121,0)</f>
        <v>0</v>
      </c>
      <c r="O36" s="75">
        <f>IFERROR('生産者価格評価表（108部門）（山形県）'!H35/'生産者価格評価表（108部門）（山形県）'!H$121,0)</f>
        <v>0</v>
      </c>
      <c r="P36" s="75">
        <f>IFERROR('生産者価格評価表（108部門）（山形県）'!I35/'生産者価格評価表（108部門）（山形県）'!I$121,0)</f>
        <v>0</v>
      </c>
      <c r="Q36" s="75">
        <f>IFERROR('生産者価格評価表（108部門）（山形県）'!J35/'生産者価格評価表（108部門）（山形県）'!J$121,0)</f>
        <v>5.2637150653994538E-4</v>
      </c>
      <c r="R36" s="75">
        <f>IFERROR('生産者価格評価表（108部門）（山形県）'!K35/'生産者価格評価表（108部門）（山形県）'!K$121,0)</f>
        <v>9.7837281153450046E-3</v>
      </c>
      <c r="S36" s="75">
        <f>IFERROR('生産者価格評価表（108部門）（山形県）'!L35/'生産者価格評価表（108部門）（山形県）'!L$121,0)</f>
        <v>0</v>
      </c>
      <c r="T36" s="75">
        <f>IFERROR('生産者価格評価表（108部門）（山形県）'!M35/'生産者価格評価表（108部門）（山形県）'!M$121,0)</f>
        <v>0</v>
      </c>
      <c r="U36" s="75">
        <f>IFERROR('生産者価格評価表（108部門）（山形県）'!N35/'生産者価格評価表（108部門）（山形県）'!N$121,0)</f>
        <v>2.9324079956991348E-4</v>
      </c>
      <c r="V36" s="75">
        <f>IFERROR('生産者価格評価表（108部門）（山形県）'!O35/'生産者価格評価表（108部門）（山形県）'!O$121,0)</f>
        <v>1.8460970431679024E-4</v>
      </c>
      <c r="W36" s="75">
        <f>IFERROR('生産者価格評価表（108部門）（山形県）'!P35/'生産者価格評価表（108部門）（山形県）'!P$121,0)</f>
        <v>4.6358536924574658E-5</v>
      </c>
      <c r="X36" s="75">
        <f>IFERROR('生産者価格評価表（108部門）（山形県）'!Q35/'生産者価格評価表（108部門）（山形県）'!Q$121,0)</f>
        <v>4.2432814710042432E-3</v>
      </c>
      <c r="Y36" s="75">
        <f>IFERROR('生産者価格評価表（108部門）（山形県）'!R35/'生産者価格評価表（108部門）（山形県）'!R$121,0)</f>
        <v>0</v>
      </c>
      <c r="Z36" s="75">
        <f>IFERROR('生産者価格評価表（108部門）（山形県）'!S35/'生産者価格評価表（108部門）（山形県）'!S$121,0)</f>
        <v>0</v>
      </c>
      <c r="AA36" s="75">
        <f>IFERROR('生産者価格評価表（108部門）（山形県）'!T35/'生産者価格評価表（108部門）（山形県）'!T$121,0)</f>
        <v>0</v>
      </c>
      <c r="AB36" s="75">
        <f>IFERROR('生産者価格評価表（108部門）（山形県）'!U35/'生産者価格評価表（108部門）（山形県）'!U$121,0)</f>
        <v>0</v>
      </c>
      <c r="AC36" s="75">
        <f>IFERROR('生産者価格評価表（108部門）（山形県）'!V35/'生産者価格評価表（108部門）（山形県）'!V$121,0)</f>
        <v>1.0586678429642699E-3</v>
      </c>
      <c r="AD36" s="75">
        <f>IFERROR('生産者価格評価表（108部門）（山形県）'!W35/'生産者価格評価表（108部門）（山形県）'!W$121,0)</f>
        <v>0</v>
      </c>
      <c r="AE36" s="75">
        <f>IFERROR('生産者価格評価表（108部門）（山形県）'!X35/'生産者価格評価表（108部門）（山形県）'!X$121,0)</f>
        <v>3.8306837770542041E-4</v>
      </c>
      <c r="AF36" s="75">
        <f>IFERROR('生産者価格評価表（108部門）（山形県）'!Y35/'生産者価格評価表（108部門）（山形県）'!Y$121,0)</f>
        <v>0</v>
      </c>
      <c r="AG36" s="75">
        <f>IFERROR('生産者価格評価表（108部門）（山形県）'!Z35/'生産者価格評価表（108部門）（山形県）'!Z$121,0)</f>
        <v>0</v>
      </c>
      <c r="AH36" s="75">
        <f>IFERROR('生産者価格評価表（108部門）（山形県）'!AA35/'生産者価格評価表（108部門）（山形県）'!AA$121,0)</f>
        <v>1.2357500996825855E-2</v>
      </c>
      <c r="AI36" s="75">
        <f>IFERROR('生産者価格評価表（108部門）（山形県）'!AB35/'生産者価格評価表（108部門）（山形県）'!AB$121,0)</f>
        <v>4.4336569579288025E-3</v>
      </c>
      <c r="AJ36" s="75">
        <f>IFERROR('生産者価格評価表（108部門）（山形県）'!AC35/'生産者価格評価表（108部門）（山形県）'!AC$121,0)</f>
        <v>0</v>
      </c>
      <c r="AK36" s="75">
        <f>IFERROR('生産者価格評価表（108部門）（山形県）'!AD35/'生産者価格評価表（108部門）（山形県）'!AD$121,0)</f>
        <v>0</v>
      </c>
      <c r="AL36" s="75">
        <f>IFERROR('生産者価格評価表（108部門）（山形県）'!AE35/'生産者価格評価表（108部門）（山形県）'!AE$121,0)</f>
        <v>3.0607287449392713E-3</v>
      </c>
      <c r="AM36" s="75">
        <f>IFERROR('生産者価格評価表（108部門）（山形県）'!AF35/'生産者価格評価表（108部門）（山形県）'!AF$121,0)</f>
        <v>6.2952470884482215E-4</v>
      </c>
      <c r="AN36" s="75">
        <f>IFERROR('生産者価格評価表（108部門）（山形県）'!AG35/'生産者価格評価表（108部門）（山形県）'!AG$121,0)</f>
        <v>0</v>
      </c>
      <c r="AO36" s="75">
        <f>IFERROR('生産者価格評価表（108部門）（山形県）'!AH35/'生産者価格評価表（108部門）（山形県）'!AH$121,0)</f>
        <v>5.4086005615486925E-2</v>
      </c>
      <c r="AP36" s="75">
        <f>IFERROR('生産者価格評価表（108部門）（山形県）'!AI35/'生産者価格評価表（108部門）（山形県）'!AI$121,0)</f>
        <v>1.3791835233541744E-4</v>
      </c>
      <c r="AQ36" s="75">
        <f>IFERROR('生産者価格評価表（108部門）（山形県）'!AJ35/'生産者価格評価表（108部門）（山形県）'!AJ$121,0)</f>
        <v>0</v>
      </c>
      <c r="AR36" s="75">
        <f>IFERROR('生産者価格評価表（108部門）（山形県）'!AK35/'生産者価格評価表（108部門）（山形県）'!AK$121,0)</f>
        <v>6.8262297879602375E-4</v>
      </c>
      <c r="AS36" s="75">
        <f>IFERROR('生産者価格評価表（108部門）（山形県）'!AL35/'生産者価格評価表（108部門）（山形県）'!AL$121,0)</f>
        <v>0</v>
      </c>
      <c r="AT36" s="75">
        <f>IFERROR('生産者価格評価表（108部門）（山形県）'!AM35/'生産者価格評価表（108部門）（山形県）'!AM$121,0)</f>
        <v>0</v>
      </c>
      <c r="AU36" s="75">
        <f>IFERROR('生産者価格評価表（108部門）（山形県）'!AN35/'生産者価格評価表（108部門）（山形県）'!AN$121,0)</f>
        <v>0</v>
      </c>
      <c r="AV36" s="75">
        <f>IFERROR('生産者価格評価表（108部門）（山形県）'!AO35/'生産者価格評価表（108部門）（山形県）'!AO$121,0)</f>
        <v>0</v>
      </c>
      <c r="AW36" s="75">
        <f>IFERROR('生産者価格評価表（108部門）（山形県）'!AP35/'生産者価格評価表（108部門）（山形県）'!AP$121,0)</f>
        <v>0</v>
      </c>
      <c r="AX36" s="75">
        <f>IFERROR('生産者価格評価表（108部門）（山形県）'!AQ35/'生産者価格評価表（108部門）（山形県）'!AQ$121,0)</f>
        <v>0</v>
      </c>
      <c r="AY36" s="75">
        <f>IFERROR('生産者価格評価表（108部門）（山形県）'!AR35/'生産者価格評価表（108部門）（山形県）'!AR$121,0)</f>
        <v>3.6871556847264996E-4</v>
      </c>
      <c r="AZ36" s="75">
        <f>IFERROR('生産者価格評価表（108部門）（山形県）'!AS35/'生産者価格評価表（108部門）（山形県）'!AS$121,0)</f>
        <v>1.5593561368209255E-3</v>
      </c>
      <c r="BA36" s="75">
        <f>IFERROR('生産者価格評価表（108部門）（山形県）'!AT35/'生産者価格評価表（108部門）（山形県）'!AT$121,0)</f>
        <v>1.6625411017105699E-4</v>
      </c>
      <c r="BB36" s="75">
        <f>IFERROR('生産者価格評価表（108部門）（山形県）'!AU35/'生産者価格評価表（108部門）（山形県）'!AU$121,0)</f>
        <v>1.1220888806602371E-4</v>
      </c>
      <c r="BC36" s="75">
        <f>IFERROR('生産者価格評価表（108部門）（山形県）'!AV35/'生産者価格評価表（108部門）（山形県）'!AV$121,0)</f>
        <v>1.3566351990667733E-2</v>
      </c>
      <c r="BD36" s="75">
        <f>IFERROR('生産者価格評価表（108部門）（山形県）'!AW35/'生産者価格評価表（108部門）（山形県）'!AW$121,0)</f>
        <v>9.2416323422519122E-3</v>
      </c>
      <c r="BE36" s="75">
        <f>IFERROR('生産者価格評価表（108部門）（山形県）'!AX35/'生産者価格評価表（108部門）（山形県）'!AX$121,0)</f>
        <v>7.2914413165424E-3</v>
      </c>
      <c r="BF36" s="75">
        <f>IFERROR('生産者価格評価表（108部門）（山形県）'!AY35/'生産者価格評価表（108部門）（山形県）'!AY$121,0)</f>
        <v>1.1306519750434273E-4</v>
      </c>
      <c r="BG36" s="75">
        <f>IFERROR('生産者価格評価表（108部門）（山形県）'!AZ35/'生産者価格評価表（108部門）（山形県）'!AZ$121,0)</f>
        <v>1.5586034912718205E-3</v>
      </c>
      <c r="BH36" s="75">
        <f>IFERROR('生産者価格評価表（108部門）（山形県）'!BA35/'生産者価格評価表（108部門）（山形県）'!BA$121,0)</f>
        <v>2.7938163531383869E-4</v>
      </c>
      <c r="BI36" s="75">
        <f>IFERROR('生産者価格評価表（108部門）（山形県）'!BB35/'生産者価格評価表（108部門）（山形県）'!BB$121,0)</f>
        <v>2.1099272075113407E-3</v>
      </c>
      <c r="BJ36" s="75">
        <f>IFERROR('生産者価格評価表（108部門）（山形県）'!BC35/'生産者価格評価表（108部門）（山形県）'!BC$121,0)</f>
        <v>2.4265954865323951E-4</v>
      </c>
      <c r="BK36" s="75">
        <f>IFERROR('生産者価格評価表（108部門）（山形県）'!BD35/'生産者価格評価表（108部門）（山形県）'!BD$121,0)</f>
        <v>2.7354292800350135E-4</v>
      </c>
      <c r="BL36" s="75">
        <f>IFERROR('生産者価格評価表（108部門）（山形県）'!BE35/'生産者価格評価表（108部門）（山形県）'!BE$121,0)</f>
        <v>0</v>
      </c>
      <c r="BM36" s="75">
        <f>IFERROR('生産者価格評価表（108部門）（山形県）'!BF35/'生産者価格評価表（108部門）（山形県）'!BF$121,0)</f>
        <v>5.2470485351989509E-3</v>
      </c>
      <c r="BN36" s="75">
        <f>IFERROR('生産者価格評価表（108部門）（山形県）'!BG35/'生産者価格評価表（108部門）（山形県）'!BG$121,0)</f>
        <v>2.2607044355021025E-5</v>
      </c>
      <c r="BO36" s="75">
        <f>IFERROR('生産者価格評価表（108部門）（山形県）'!BH35/'生産者価格評価表（108部門）（山形県）'!BH$121,0)</f>
        <v>0</v>
      </c>
      <c r="BP36" s="75">
        <f>IFERROR('生産者価格評価表（108部門）（山形県）'!BI35/'生産者価格評価表（108部門）（山形県）'!BI$121,0)</f>
        <v>1.0654165778819519E-3</v>
      </c>
      <c r="BQ36" s="75">
        <f>IFERROR('生産者価格評価表（108部門）（山形県）'!BJ35/'生産者価格評価表（108部門）（山形県）'!BJ$121,0)</f>
        <v>9.2826650164151078E-3</v>
      </c>
      <c r="BR36" s="75">
        <f>IFERROR('生産者価格評価表（108部門）（山形県）'!BK35/'生産者価格評価表（108部門）（山形県）'!BK$121,0)</f>
        <v>0</v>
      </c>
      <c r="BS36" s="75">
        <f>IFERROR('生産者価格評価表（108部門）（山形県）'!BL35/'生産者価格評価表（108部門）（山形県）'!BL$121,0)</f>
        <v>3.1457356407653785E-3</v>
      </c>
      <c r="BT36" s="75">
        <f>IFERROR('生産者価格評価表（108部門）（山形県）'!BM35/'生産者価格評価表（108部門）（山形県）'!BM$121,0)</f>
        <v>1.8949493410527918E-3</v>
      </c>
      <c r="BU36" s="75">
        <f>IFERROR('生産者価格評価表（108部門）（山形県）'!BN35/'生産者価格評価表（108部門）（山形県）'!BN$121,0)</f>
        <v>2.4561817181482354E-5</v>
      </c>
      <c r="BV36" s="75">
        <f>IFERROR('生産者価格評価表（108部門）（山形県）'!BO35/'生産者価格評価表（108部門）（山形県）'!BO$121,0)</f>
        <v>4.8518566438090306E-5</v>
      </c>
      <c r="BW36" s="75">
        <f>IFERROR('生産者価格評価表（108部門）（山形県）'!BP35/'生産者価格評価表（108部門）（山形県）'!BP$121,0)</f>
        <v>0</v>
      </c>
      <c r="BX36" s="75">
        <f>IFERROR('生産者価格評価表（108部門）（山形県）'!BQ35/'生産者価格評価表（108部門）（山形県）'!BQ$121,0)</f>
        <v>0</v>
      </c>
      <c r="BY36" s="75">
        <f>IFERROR('生産者価格評価表（108部門）（山形県）'!BR35/'生産者価格評価表（108部門）（山形県）'!BR$121,0)</f>
        <v>0</v>
      </c>
      <c r="BZ36" s="75">
        <f>IFERROR('生産者価格評価表（108部門）（山形県）'!BS35/'生産者価格評価表（108部門）（山形県）'!BS$121,0)</f>
        <v>1.1635573827715937E-4</v>
      </c>
      <c r="CA36" s="75">
        <f>IFERROR('生産者価格評価表（108部門）（山形県）'!BT35/'生産者価格評価表（108部門）（山形県）'!BT$121,0)</f>
        <v>5.890755931254878E-5</v>
      </c>
      <c r="CB36" s="75">
        <f>IFERROR('生産者価格評価表（108部門）（山形県）'!BU35/'生産者価格評価表（108部門）（山形県）'!BU$121,0)</f>
        <v>4.4595673327773739E-6</v>
      </c>
      <c r="CC36" s="75">
        <f>IFERROR('生産者価格評価表（108部門）（山形県）'!BV35/'生産者価格評価表（108部門）（山形県）'!BV$121,0)</f>
        <v>0</v>
      </c>
      <c r="CD36" s="75">
        <f>IFERROR('生産者価格評価表（108部門）（山形県）'!BW35/'生産者価格評価表（108部門）（山形県）'!BW$121,0)</f>
        <v>0</v>
      </c>
      <c r="CE36" s="75">
        <f>IFERROR('生産者価格評価表（108部門）（山形県）'!BX35/'生産者価格評価表（108部門）（山形県）'!BX$121,0)</f>
        <v>0</v>
      </c>
      <c r="CF36" s="75">
        <f>IFERROR('生産者価格評価表（108部門）（山形県）'!BY35/'生産者価格評価表（108部門）（山形県）'!BY$121,0)</f>
        <v>0</v>
      </c>
      <c r="CG36" s="75">
        <f>IFERROR('生産者価格評価表（108部門）（山形県）'!BZ35/'生産者価格評価表（108部門）（山形県）'!BZ$121,0)</f>
        <v>3.2551659483600474E-5</v>
      </c>
      <c r="CH36" s="75">
        <f>IFERROR('生産者価格評価表（108部門）（山形県）'!CA35/'生産者価格評価表（108部門）（山形県）'!CA$121,0)</f>
        <v>0</v>
      </c>
      <c r="CI36" s="75">
        <f>IFERROR('生産者価格評価表（108部門）（山形県）'!CB35/'生産者価格評価表（108部門）（山形県）'!CB$121,0)</f>
        <v>0</v>
      </c>
      <c r="CJ36" s="75">
        <f>IFERROR('生産者価格評価表（108部門）（山形県）'!CC35/'生産者価格評価表（108部門）（山形県）'!CC$121,0)</f>
        <v>0</v>
      </c>
      <c r="CK36" s="75">
        <f>IFERROR('生産者価格評価表（108部門）（山形県）'!CD35/'生産者価格評価表（108部門）（山形県）'!CD$121,0)</f>
        <v>0</v>
      </c>
      <c r="CL36" s="75">
        <f>IFERROR('生産者価格評価表（108部門）（山形県）'!CE35/'生産者価格評価表（108部門）（山形県）'!CE$121,0)</f>
        <v>0</v>
      </c>
      <c r="CM36" s="75">
        <f>IFERROR('生産者価格評価表（108部門）（山形県）'!CF35/'生産者価格評価表（108部門）（山形県）'!CF$121,0)</f>
        <v>0</v>
      </c>
      <c r="CN36" s="75">
        <f>IFERROR('生産者価格評価表（108部門）（山形県）'!CG35/'生産者価格評価表（108部門）（山形県）'!CG$121,0)</f>
        <v>0</v>
      </c>
      <c r="CO36" s="75">
        <f>IFERROR('生産者価格評価表（108部門）（山形県）'!CH35/'生産者価格評価表（108部門）（山形県）'!CH$121,0)</f>
        <v>0</v>
      </c>
      <c r="CP36" s="75">
        <f>IFERROR('生産者価格評価表（108部門）（山形県）'!CI35/'生産者価格評価表（108部門）（山形県）'!CI$121,0)</f>
        <v>0</v>
      </c>
      <c r="CQ36" s="75">
        <f>IFERROR('生産者価格評価表（108部門）（山形県）'!CJ35/'生産者価格評価表（108部門）（山形県）'!CJ$121,0)</f>
        <v>0</v>
      </c>
      <c r="CR36" s="75">
        <f>IFERROR('生産者価格評価表（108部門）（山形県）'!CK35/'生産者価格評価表（108部門）（山形県）'!CK$121,0)</f>
        <v>0</v>
      </c>
      <c r="CS36" s="75">
        <f>IFERROR('生産者価格評価表（108部門）（山形県）'!CL35/'生産者価格評価表（108部門）（山形県）'!CL$121,0)</f>
        <v>0</v>
      </c>
      <c r="CT36" s="75">
        <f>IFERROR('生産者価格評価表（108部門）（山形県）'!CM35/'生産者価格評価表（108部門）（山形県）'!CM$121,0)</f>
        <v>8.7676188762219863E-5</v>
      </c>
      <c r="CU36" s="75">
        <f>IFERROR('生産者価格評価表（108部門）（山形県）'!CN35/'生産者価格評価表（108部門）（山形県）'!CN$121,0)</f>
        <v>4.6539578974954474E-4</v>
      </c>
      <c r="CV36" s="75">
        <f>IFERROR('生産者価格評価表（108部門）（山形県）'!CO35/'生産者価格評価表（108部門）（山形県）'!CO$121,0)</f>
        <v>4.5092002230357102E-3</v>
      </c>
      <c r="CW36" s="75">
        <f>IFERROR('生産者価格評価表（108部門）（山形県）'!CP35/'生産者価格評価表（108部門）（山形県）'!CP$121,0)</f>
        <v>2.2082699710415505E-4</v>
      </c>
      <c r="CX36" s="75">
        <f>IFERROR('生産者価格評価表（108部門）（山形県）'!CQ35/'生産者価格評価表（108部門）（山形県）'!CQ$121,0)</f>
        <v>6.1223513655713395E-3</v>
      </c>
      <c r="CY36" s="75">
        <f>IFERROR('生産者価格評価表（108部門）（山形県）'!CR35/'生産者価格評価表（108部門）（山形県）'!CR$121,0)</f>
        <v>1.7098939865728324E-4</v>
      </c>
      <c r="CZ36" s="75">
        <f>IFERROR('生産者価格評価表（108部門）（山形県）'!CS35/'生産者価格評価表（108部門）（山形県）'!CS$121,0)</f>
        <v>1.5832805573147562E-4</v>
      </c>
      <c r="DA36" s="75">
        <f>IFERROR('生産者価格評価表（108部門）（山形県）'!CT35/'生産者価格評価表（108部門）（山形県）'!CT$121,0)</f>
        <v>3.0388465888947042E-4</v>
      </c>
      <c r="DB36" s="75">
        <f>IFERROR('生産者価格評価表（108部門）（山形県）'!CU35/'生産者価格評価表（108部門）（山形県）'!CU$121,0)</f>
        <v>0</v>
      </c>
      <c r="DC36" s="75">
        <f>IFERROR('生産者価格評価表（108部門）（山形県）'!CV35/'生産者価格評価表（108部門）（山形県）'!CV$121,0)</f>
        <v>0</v>
      </c>
      <c r="DD36" s="75">
        <f>IFERROR('生産者価格評価表（108部門）（山形県）'!CW35/'生産者価格評価表（108部門）（山形県）'!CW$121,0)</f>
        <v>5.6090414399330261E-3</v>
      </c>
      <c r="DE36" s="75">
        <f>IFERROR('生産者価格評価表（108部門）（山形県）'!CX35/'生産者価格評価表（108部門）（山形県）'!CX$121,0)</f>
        <v>5.0648811272399435E-6</v>
      </c>
      <c r="DF36" s="75">
        <f>IFERROR('生産者価格評価表（108部門）（山形県）'!CY35/'生産者価格評価表（108部門）（山形県）'!CY$121,0)</f>
        <v>4.9701789264413514E-4</v>
      </c>
      <c r="DG36" s="75">
        <f>IFERROR('生産者価格評価表（108部門）（山形県）'!CZ35/'生産者価格評価表（108部門）（山形県）'!CZ$121,0)</f>
        <v>1.5116872319117174E-4</v>
      </c>
      <c r="DH36" s="75">
        <f>IFERROR('生産者価格評価表（108部門）（山形県）'!DA35/'生産者価格評価表（108部門）（山形県）'!DA$121,0)</f>
        <v>9.7879282218597059E-5</v>
      </c>
      <c r="DI36" s="75">
        <f>IFERROR('生産者価格評価表（108部門）（山形県）'!DB35/'生産者価格評価表（108部門）（山形県）'!DB$121,0)</f>
        <v>6.4226075786769424E-4</v>
      </c>
      <c r="DJ36" s="75">
        <f>IFERROR('生産者価格評価表（108部門）（山形県）'!DC35/'生産者価格評価表（108部門）（山形県）'!DC$121,0)</f>
        <v>0</v>
      </c>
      <c r="DK36" s="75">
        <f>IFERROR('生産者価格評価表（108部門）（山形県）'!DD35/'生産者価格評価表（108部門）（山形県）'!DD$121,0)</f>
        <v>2.3999808001535988E-5</v>
      </c>
      <c r="DL36" s="75">
        <f>IFERROR('生産者価格評価表（108部門）（山形県）'!DE35/'生産者価格評価表（108部門）（山形県）'!DE$121,0)</f>
        <v>0</v>
      </c>
      <c r="DM36" s="72">
        <f>IFERROR('生産者価格評価表（108部門）（山形県）'!DF35/'生産者価格評価表（108部門）（山形県）'!DF$121,0)</f>
        <v>6.1389507656148593E-4</v>
      </c>
      <c r="DN36" s="573">
        <v>3.9266583851387748E-5</v>
      </c>
      <c r="DO36" s="573">
        <v>1.4774186007296091E-5</v>
      </c>
      <c r="DP36" s="573">
        <v>4.1691495138304663E-5</v>
      </c>
      <c r="DQ36" s="573">
        <v>6.9651294684614832E-5</v>
      </c>
      <c r="DR36" s="573">
        <v>1.5035574187567861E-5</v>
      </c>
      <c r="DS36" s="573">
        <v>3.1516640687244117E-5</v>
      </c>
      <c r="DT36" s="573">
        <v>6.6020174087891544E-5</v>
      </c>
      <c r="DU36" s="573">
        <v>1.0905231345018365E-4</v>
      </c>
      <c r="DV36" s="573">
        <v>1.7204539135599621E-3</v>
      </c>
      <c r="DW36" s="573">
        <v>8.7717527841298123E-6</v>
      </c>
      <c r="DX36" s="573">
        <v>0</v>
      </c>
      <c r="DY36" s="573">
        <v>6.7779823392753573E-5</v>
      </c>
      <c r="DZ36" s="573">
        <v>3.9761275130729703E-5</v>
      </c>
      <c r="EA36" s="573">
        <v>2.9680953838901686E-5</v>
      </c>
      <c r="EB36" s="573">
        <v>7.4513623427980972E-4</v>
      </c>
      <c r="EC36" s="573">
        <v>9.6014133244595532E-6</v>
      </c>
      <c r="ED36" s="573">
        <v>9.673740120078321E-6</v>
      </c>
      <c r="EE36" s="573">
        <v>1.1068311731898424E-5</v>
      </c>
      <c r="EF36" s="573">
        <v>0</v>
      </c>
      <c r="EG36" s="573">
        <v>2.0434323672122772E-4</v>
      </c>
      <c r="EH36" s="573">
        <v>0</v>
      </c>
      <c r="EI36" s="573">
        <v>7.8699783979623638E-5</v>
      </c>
      <c r="EJ36" s="573">
        <v>1.6246819331250897E-8</v>
      </c>
      <c r="EK36" s="573">
        <v>0</v>
      </c>
      <c r="EL36" s="573">
        <v>2.1463503730189482E-3</v>
      </c>
      <c r="EM36" s="573">
        <v>7.729939419697042E-4</v>
      </c>
      <c r="EN36" s="573">
        <v>1.1123579191042135E-7</v>
      </c>
      <c r="EO36" s="573">
        <v>1.3290552772359502E-5</v>
      </c>
      <c r="EP36" s="573">
        <v>5.5049392676658339E-4</v>
      </c>
      <c r="EQ36" s="573">
        <v>1.221148008595674E-4</v>
      </c>
      <c r="ER36" s="573">
        <v>1.4729709497061748E-5</v>
      </c>
      <c r="ES36" s="573">
        <v>1.0093417729093106</v>
      </c>
      <c r="ET36" s="573">
        <v>4.9118496058230252E-5</v>
      </c>
      <c r="EU36" s="573">
        <v>2.0047717298825192E-5</v>
      </c>
      <c r="EV36" s="573">
        <v>1.3990406771893665E-4</v>
      </c>
      <c r="EW36" s="573">
        <v>1.8350283465836909E-5</v>
      </c>
      <c r="EX36" s="573">
        <v>0</v>
      </c>
      <c r="EY36" s="573">
        <v>1.1452768186705654E-5</v>
      </c>
      <c r="EZ36" s="573">
        <v>5.1447570641936982E-6</v>
      </c>
      <c r="FA36" s="573">
        <v>7.9421829804105116E-6</v>
      </c>
      <c r="FB36" s="573">
        <v>6.4372299172975457E-6</v>
      </c>
      <c r="FC36" s="573">
        <v>7.4594954270227031E-5</v>
      </c>
      <c r="FD36" s="573">
        <v>2.7986023120957053E-4</v>
      </c>
      <c r="FE36" s="573">
        <v>3.6459448184422833E-5</v>
      </c>
      <c r="FF36" s="573">
        <v>2.8941765714731367E-5</v>
      </c>
      <c r="FG36" s="573">
        <v>2.3771344690384222E-3</v>
      </c>
      <c r="FH36" s="573">
        <v>1.6350078391781447E-3</v>
      </c>
      <c r="FI36" s="573">
        <v>1.3132645422626174E-3</v>
      </c>
      <c r="FJ36" s="573">
        <v>3.8909785866004476E-5</v>
      </c>
      <c r="FK36" s="573">
        <v>2.9440067483587636E-4</v>
      </c>
      <c r="FL36" s="573">
        <v>1.0750357807558139E-4</v>
      </c>
      <c r="FM36" s="573">
        <v>3.9207107324299199E-4</v>
      </c>
      <c r="FN36" s="573">
        <v>7.4215388190515899E-5</v>
      </c>
      <c r="FO36" s="573">
        <v>1.1406907997758012E-4</v>
      </c>
      <c r="FP36" s="573">
        <v>0</v>
      </c>
      <c r="FQ36" s="573">
        <v>9.0979095135005857E-4</v>
      </c>
      <c r="FR36" s="573">
        <v>1.3777732693826872E-5</v>
      </c>
      <c r="FS36" s="573">
        <v>6.1140060265180503E-6</v>
      </c>
      <c r="FT36" s="573">
        <v>1.925634695399966E-4</v>
      </c>
      <c r="FU36" s="573">
        <v>1.6309039939807557E-3</v>
      </c>
      <c r="FV36" s="573">
        <v>1.5414601238323696E-5</v>
      </c>
      <c r="FW36" s="573">
        <v>5.5676542557810279E-4</v>
      </c>
      <c r="FX36" s="573">
        <v>3.4625047555390543E-4</v>
      </c>
      <c r="FY36" s="573">
        <v>2.0099413588403626E-5</v>
      </c>
      <c r="FZ36" s="573">
        <v>2.0962827213589843E-5</v>
      </c>
      <c r="GA36" s="573">
        <v>3.096491389418032E-5</v>
      </c>
      <c r="GB36" s="573">
        <v>2.5094958956765325E-5</v>
      </c>
      <c r="GC36" s="573">
        <v>3.8790895927355206E-5</v>
      </c>
      <c r="GD36" s="573">
        <v>3.8070950341377302E-5</v>
      </c>
      <c r="GE36" s="573">
        <v>2.3917928400104324E-5</v>
      </c>
      <c r="GF36" s="573">
        <v>1.0156277301357938E-5</v>
      </c>
      <c r="GG36" s="573">
        <v>6.6109723309937629E-6</v>
      </c>
      <c r="GH36" s="573">
        <v>9.9850488150667011E-6</v>
      </c>
      <c r="GI36" s="573">
        <v>6.2253148679101871E-6</v>
      </c>
      <c r="GJ36" s="573">
        <v>1.5445065959393202E-5</v>
      </c>
      <c r="GK36" s="573">
        <v>2.1617229363001045E-5</v>
      </c>
      <c r="GL36" s="573">
        <v>2.1096182492492071E-4</v>
      </c>
      <c r="GM36" s="573">
        <v>5.9516193600466248E-6</v>
      </c>
      <c r="GN36" s="573">
        <v>1.0798985622405332E-5</v>
      </c>
      <c r="GO36" s="573">
        <v>8.1431214291072036E-6</v>
      </c>
      <c r="GP36" s="573">
        <v>2.6216245239995569E-5</v>
      </c>
      <c r="GQ36" s="573">
        <v>1.8064296036407853E-5</v>
      </c>
      <c r="GR36" s="573">
        <v>5.8879571587022835E-6</v>
      </c>
      <c r="GS36" s="573">
        <v>1.4270363250474168E-5</v>
      </c>
      <c r="GT36" s="573">
        <v>1.8271846463508127E-5</v>
      </c>
      <c r="GU36" s="573">
        <v>1.5520158582407735E-5</v>
      </c>
      <c r="GV36" s="573">
        <v>1.1407703493597971E-5</v>
      </c>
      <c r="GW36" s="573">
        <v>1.3402200895737206E-5</v>
      </c>
      <c r="GX36" s="573">
        <v>3.1032773584024696E-5</v>
      </c>
      <c r="GY36" s="573">
        <v>9.2602751267099859E-5</v>
      </c>
      <c r="GZ36" s="573">
        <v>7.8851290057366848E-4</v>
      </c>
      <c r="HA36" s="573">
        <v>6.6366593121512999E-5</v>
      </c>
      <c r="HB36" s="573">
        <v>1.1254254220261011E-3</v>
      </c>
      <c r="HC36" s="573">
        <v>4.412142028994144E-5</v>
      </c>
      <c r="HD36" s="573">
        <v>3.6632896659587695E-5</v>
      </c>
      <c r="HE36" s="573">
        <v>6.4953480378638533E-5</v>
      </c>
      <c r="HF36" s="573">
        <v>6.5883703034919742E-5</v>
      </c>
      <c r="HG36" s="573">
        <v>1.2881548604733811E-5</v>
      </c>
      <c r="HH36" s="573">
        <v>1.0058170573735087E-3</v>
      </c>
      <c r="HI36" s="573">
        <v>7.5785464623470918E-6</v>
      </c>
      <c r="HJ36" s="573">
        <v>1.1841336118634383E-4</v>
      </c>
      <c r="HK36" s="573">
        <v>4.6548806351141635E-5</v>
      </c>
      <c r="HL36" s="573">
        <v>3.0842073635912689E-5</v>
      </c>
      <c r="HM36" s="573">
        <v>1.2997251334719075E-4</v>
      </c>
      <c r="HN36" s="573">
        <v>1.4136990517413635E-5</v>
      </c>
      <c r="HO36" s="573">
        <v>2.1166749393533438E-5</v>
      </c>
      <c r="HP36" s="573">
        <v>2.2771191167132003E-5</v>
      </c>
      <c r="HQ36" s="573">
        <v>1.193942729621505E-4</v>
      </c>
      <c r="HR36" s="576">
        <v>2127</v>
      </c>
      <c r="HS36" s="582">
        <f>'生産者価格評価表（108部門）（山形県）'!DV35*100</f>
        <v>4060200</v>
      </c>
      <c r="HT36" s="71">
        <f t="shared" si="2"/>
        <v>5.2386581941776269E-4</v>
      </c>
      <c r="HU36" s="74"/>
      <c r="HV36" s="150">
        <v>0.15706231200929571</v>
      </c>
      <c r="HX36" s="153">
        <f>運賃!C37</f>
        <v>6.0943618949734608E-2</v>
      </c>
      <c r="HY36" s="621">
        <f>運賃!D37</f>
        <v>2.4608210668012421E-4</v>
      </c>
      <c r="HZ36" s="621">
        <f>運賃!E37</f>
        <v>4.2051249179047276E-2</v>
      </c>
      <c r="IA36" s="621">
        <f>運賃!F37</f>
        <v>2.9296264929931787E-3</v>
      </c>
      <c r="IB36" s="621">
        <f>運賃!G37</f>
        <v>1.9333470588842432E-3</v>
      </c>
      <c r="IC36" s="621">
        <f>運賃!H37</f>
        <v>1.1951007388438703E-5</v>
      </c>
      <c r="ID36" s="621">
        <f>運賃!I37</f>
        <v>2.6406294052363881E-3</v>
      </c>
      <c r="IE36" s="622">
        <f>運賃!J37</f>
        <v>1.1130733699504956E-2</v>
      </c>
    </row>
    <row r="37" spans="1:239">
      <c r="A37" s="6" t="s">
        <v>239</v>
      </c>
      <c r="B37" s="1" t="s">
        <v>27</v>
      </c>
      <c r="C37" s="403">
        <f>IFERROR(1-('生産者価格評価表（108部門）（山形県）'!DT36/'生産者価格評価表（108部門）（山形県）'!DP36*-1),0)</f>
        <v>0.65027799841143763</v>
      </c>
      <c r="D37" s="403">
        <v>0.49816108863552777</v>
      </c>
      <c r="E37" s="72">
        <v>0.50183891136447223</v>
      </c>
      <c r="F37" s="72">
        <v>0.18641963957337257</v>
      </c>
      <c r="G37" s="242">
        <f>'生産者価格評価表（108部門）（山形県）'!DI36</f>
        <v>12</v>
      </c>
      <c r="H37" s="242">
        <f t="shared" si="0"/>
        <v>12</v>
      </c>
      <c r="I37" s="243">
        <f t="shared" si="1"/>
        <v>7.1013774896985645E-6</v>
      </c>
      <c r="J37" s="75">
        <f>IFERROR('生産者価格評価表（108部門）（山形県）'!C36/'生産者価格評価表（108部門）（山形県）'!C$121,0)</f>
        <v>0</v>
      </c>
      <c r="K37" s="75">
        <f>IFERROR('生産者価格評価表（108部門）（山形県）'!D36/'生産者価格評価表（108部門）（山形県）'!D$121,0)</f>
        <v>0</v>
      </c>
      <c r="L37" s="75">
        <f>IFERROR('生産者価格評価表（108部門）（山形県）'!E36/'生産者価格評価表（108部門）（山形県）'!E$121,0)</f>
        <v>0</v>
      </c>
      <c r="M37" s="75">
        <f>IFERROR('生産者価格評価表（108部門）（山形県）'!F36/'生産者価格評価表（108部門）（山形県）'!F$121,0)</f>
        <v>0</v>
      </c>
      <c r="N37" s="75">
        <f>IFERROR('生産者価格評価表（108部門）（山形県）'!G36/'生産者価格評価表（108部門）（山形県）'!G$121,0)</f>
        <v>0</v>
      </c>
      <c r="O37" s="75">
        <f>IFERROR('生産者価格評価表（108部門）（山形県）'!H36/'生産者価格評価表（108部門）（山形県）'!H$121,0)</f>
        <v>0</v>
      </c>
      <c r="P37" s="75">
        <f>IFERROR('生産者価格評価表（108部門）（山形県）'!I36/'生産者価格評価表（108部門）（山形県）'!I$121,0)</f>
        <v>0</v>
      </c>
      <c r="Q37" s="75">
        <f>IFERROR('生産者価格評価表（108部門）（山形県）'!J36/'生産者価格評価表（108部門）（山形県）'!J$121,0)</f>
        <v>0</v>
      </c>
      <c r="R37" s="75">
        <f>IFERROR('生産者価格評価表（108部門）（山形県）'!K36/'生産者価格評価表（108部門）（山形県）'!K$121,0)</f>
        <v>0</v>
      </c>
      <c r="S37" s="75">
        <f>IFERROR('生産者価格評価表（108部門）（山形県）'!L36/'生産者価格評価表（108部門）（山形県）'!L$121,0)</f>
        <v>0</v>
      </c>
      <c r="T37" s="75">
        <f>IFERROR('生産者価格評価表（108部門）（山形県）'!M36/'生産者価格評価表（108部門）（山形県）'!M$121,0)</f>
        <v>0</v>
      </c>
      <c r="U37" s="75">
        <f>IFERROR('生産者価格評価表（108部門）（山形県）'!N36/'生産者価格評価表（108部門）（山形県）'!N$121,0)</f>
        <v>0</v>
      </c>
      <c r="V37" s="75">
        <f>IFERROR('生産者価格評価表（108部門）（山形県）'!O36/'生産者価格評価表（108部門）（山形県）'!O$121,0)</f>
        <v>0</v>
      </c>
      <c r="W37" s="75">
        <f>IFERROR('生産者価格評価表（108部門）（山形県）'!P36/'生産者価格評価表（108部門）（山形県）'!P$121,0)</f>
        <v>0</v>
      </c>
      <c r="X37" s="75">
        <f>IFERROR('生産者価格評価表（108部門）（山形県）'!Q36/'生産者価格評価表（108部門）（山形県）'!Q$121,0)</f>
        <v>0</v>
      </c>
      <c r="Y37" s="75">
        <f>IFERROR('生産者価格評価表（108部門）（山形県）'!R36/'生産者価格評価表（108部門）（山形県）'!R$121,0)</f>
        <v>0</v>
      </c>
      <c r="Z37" s="75">
        <f>IFERROR('生産者価格評価表（108部門）（山形県）'!S36/'生産者価格評価表（108部門）（山形県）'!S$121,0)</f>
        <v>0</v>
      </c>
      <c r="AA37" s="75">
        <f>IFERROR('生産者価格評価表（108部門）（山形県）'!T36/'生産者価格評価表（108部門）（山形県）'!T$121,0)</f>
        <v>0</v>
      </c>
      <c r="AB37" s="75">
        <f>IFERROR('生産者価格評価表（108部門）（山形県）'!U36/'生産者価格評価表（108部門）（山形県）'!U$121,0)</f>
        <v>0</v>
      </c>
      <c r="AC37" s="75">
        <f>IFERROR('生産者価格評価表（108部門）（山形県）'!V36/'生産者価格評価表（108部門）（山形県）'!V$121,0)</f>
        <v>0</v>
      </c>
      <c r="AD37" s="75">
        <f>IFERROR('生産者価格評価表（108部門）（山形県）'!W36/'生産者価格評価表（108部門）（山形県）'!W$121,0)</f>
        <v>0</v>
      </c>
      <c r="AE37" s="75">
        <f>IFERROR('生産者価格評価表（108部門）（山形県）'!X36/'生産者価格評価表（108部門）（山形県）'!X$121,0)</f>
        <v>0</v>
      </c>
      <c r="AF37" s="75">
        <f>IFERROR('生産者価格評価表（108部門）（山形県）'!Y36/'生産者価格評価表（108部門）（山形県）'!Y$121,0)</f>
        <v>0</v>
      </c>
      <c r="AG37" s="75">
        <f>IFERROR('生産者価格評価表（108部門）（山形県）'!Z36/'生産者価格評価表（108部門）（山形県）'!Z$121,0)</f>
        <v>0</v>
      </c>
      <c r="AH37" s="75">
        <f>IFERROR('生産者価格評価表（108部門）（山形県）'!AA36/'生産者価格評価表（108部門）（山形県）'!AA$121,0)</f>
        <v>0</v>
      </c>
      <c r="AI37" s="75">
        <f>IFERROR('生産者価格評価表（108部門）（山形県）'!AB36/'生産者価格評価表（108部門）（山形県）'!AB$121,0)</f>
        <v>0</v>
      </c>
      <c r="AJ37" s="75">
        <f>IFERROR('生産者価格評価表（108部門）（山形県）'!AC36/'生産者価格評価表（108部門）（山形県）'!AC$121,0)</f>
        <v>0</v>
      </c>
      <c r="AK37" s="75">
        <f>IFERROR('生産者価格評価表（108部門）（山形県）'!AD36/'生産者価格評価表（108部門）（山形県）'!AD$121,0)</f>
        <v>0</v>
      </c>
      <c r="AL37" s="75">
        <f>IFERROR('生産者価格評価表（108部門）（山形県）'!AE36/'生産者価格評価表（108部門）（山形県）'!AE$121,0)</f>
        <v>0</v>
      </c>
      <c r="AM37" s="75">
        <f>IFERROR('生産者価格評価表（108部門）（山形県）'!AF36/'生産者価格評価表（108部門）（山形県）'!AF$121,0)</f>
        <v>0</v>
      </c>
      <c r="AN37" s="75">
        <f>IFERROR('生産者価格評価表（108部門）（山形県）'!AG36/'生産者価格評価表（108部門）（山形県）'!AG$121,0)</f>
        <v>0</v>
      </c>
      <c r="AO37" s="75">
        <f>IFERROR('生産者価格評価表（108部門）（山形県）'!AH36/'生産者価格評価表（108部門）（山形県）'!AH$121,0)</f>
        <v>0</v>
      </c>
      <c r="AP37" s="75">
        <f>IFERROR('生産者価格評価表（108部門）（山形県）'!AI36/'生産者価格評価表（108部門）（山形県）'!AI$121,0)</f>
        <v>0.11833394630378816</v>
      </c>
      <c r="AQ37" s="75">
        <f>IFERROR('生産者価格評価表（108部門）（山形県）'!AJ36/'生産者価格評価表（108部門）（山形県）'!AJ$121,0)</f>
        <v>0</v>
      </c>
      <c r="AR37" s="75">
        <f>IFERROR('生産者価格評価表（108部門）（山形県）'!AK36/'生産者価格評価表（108部門）（山形県）'!AK$121,0)</f>
        <v>8.5327872349502969E-5</v>
      </c>
      <c r="AS37" s="75">
        <f>IFERROR('生産者価格評価表（108部門）（山形県）'!AL36/'生産者価格評価表（108部門）（山形県）'!AL$121,0)</f>
        <v>0</v>
      </c>
      <c r="AT37" s="75">
        <f>IFERROR('生産者価格評価表（108部門）（山形県）'!AM36/'生産者価格評価表（108部門）（山形県）'!AM$121,0)</f>
        <v>0</v>
      </c>
      <c r="AU37" s="75">
        <f>IFERROR('生産者価格評価表（108部門）（山形県）'!AN36/'生産者価格評価表（108部門）（山形県）'!AN$121,0)</f>
        <v>0</v>
      </c>
      <c r="AV37" s="75">
        <f>IFERROR('生産者価格評価表（108部門）（山形県）'!AO36/'生産者価格評価表（108部門）（山形県）'!AO$121,0)</f>
        <v>0</v>
      </c>
      <c r="AW37" s="75">
        <f>IFERROR('生産者価格評価表（108部門）（山形県）'!AP36/'生産者価格評価表（108部門）（山形県）'!AP$121,0)</f>
        <v>0</v>
      </c>
      <c r="AX37" s="75">
        <f>IFERROR('生産者価格評価表（108部門）（山形県）'!AQ36/'生産者価格評価表（108部門）（山形県）'!AQ$121,0)</f>
        <v>0</v>
      </c>
      <c r="AY37" s="75">
        <f>IFERROR('生産者価格評価表（108部門）（山形県）'!AR36/'生産者価格評価表（108部門）（山形県）'!AR$121,0)</f>
        <v>0</v>
      </c>
      <c r="AZ37" s="75">
        <f>IFERROR('生産者価格評価表（108部門）（山形県）'!AS36/'生産者価格評価表（108部門）（山形県）'!AS$121,0)</f>
        <v>7.5452716297786719E-5</v>
      </c>
      <c r="BA37" s="75">
        <f>IFERROR('生産者価格評価表（108部門）（山形県）'!AT36/'生産者価格評価表（108部門）（山形県）'!AT$121,0)</f>
        <v>0</v>
      </c>
      <c r="BB37" s="75">
        <f>IFERROR('生産者価格評価表（108部門）（山形県）'!AU36/'生産者価格評価表（108部門）（山形県）'!AU$121,0)</f>
        <v>0</v>
      </c>
      <c r="BC37" s="75">
        <f>IFERROR('生産者価格評価表（108部門）（山形県）'!AV36/'生産者価格評価表（108部門）（山形県）'!AV$121,0)</f>
        <v>0</v>
      </c>
      <c r="BD37" s="75">
        <f>IFERROR('生産者価格評価表（108部門）（山形県）'!AW36/'生産者価格評価表（108部門）（山形県）'!AW$121,0)</f>
        <v>0</v>
      </c>
      <c r="BE37" s="75">
        <f>IFERROR('生産者価格評価表（108部門）（山形県）'!AX36/'生産者価格評価表（108部門）（山形県）'!AX$121,0)</f>
        <v>0</v>
      </c>
      <c r="BF37" s="75">
        <f>IFERROR('生産者価格評価表（108部門）（山形県）'!AY36/'生産者価格評価表（108部門）（山形県）'!AY$121,0)</f>
        <v>0</v>
      </c>
      <c r="BG37" s="75">
        <f>IFERROR('生産者価格評価表（108部門）（山形県）'!AZ36/'生産者価格評価表（108部門）（山形県）'!AZ$121,0)</f>
        <v>0</v>
      </c>
      <c r="BH37" s="75">
        <f>IFERROR('生産者価格評価表（108部門）（山形県）'!BA36/'生産者価格評価表（108部門）（山形県）'!BA$121,0)</f>
        <v>0</v>
      </c>
      <c r="BI37" s="75">
        <f>IFERROR('生産者価格評価表（108部門）（山形県）'!BB36/'生産者価格評価表（108部門）（山形県）'!BB$121,0)</f>
        <v>0</v>
      </c>
      <c r="BJ37" s="75">
        <f>IFERROR('生産者価格評価表（108部門）（山形県）'!BC36/'生産者価格評価表（108部門）（山形県）'!BC$121,0)</f>
        <v>0</v>
      </c>
      <c r="BK37" s="75">
        <f>IFERROR('生産者価格評価表（108部門）（山形県）'!BD36/'生産者価格評価表（108部門）（山形県）'!BD$121,0)</f>
        <v>0</v>
      </c>
      <c r="BL37" s="75">
        <f>IFERROR('生産者価格評価表（108部門）（山形県）'!BE36/'生産者価格評価表（108部門）（山形県）'!BE$121,0)</f>
        <v>0</v>
      </c>
      <c r="BM37" s="75">
        <f>IFERROR('生産者価格評価表（108部門）（山形県）'!BF36/'生産者価格評価表（108部門）（山形県）'!BF$121,0)</f>
        <v>0</v>
      </c>
      <c r="BN37" s="75">
        <f>IFERROR('生産者価格評価表（108部門）（山形県）'!BG36/'生産者価格評価表（108部門）（山形県）'!BG$121,0)</f>
        <v>0</v>
      </c>
      <c r="BO37" s="75">
        <f>IFERROR('生産者価格評価表（108部門）（山形県）'!BH36/'生産者価格評価表（108部門）（山形県）'!BH$121,0)</f>
        <v>0</v>
      </c>
      <c r="BP37" s="75">
        <f>IFERROR('生産者価格評価表（108部門）（山形県）'!BI36/'生産者価格評価表（108部門）（山形県）'!BI$121,0)</f>
        <v>0</v>
      </c>
      <c r="BQ37" s="75">
        <f>IFERROR('生産者価格評価表（108部門）（山形県）'!BJ36/'生産者価格評価表（108部門）（山形県）'!BJ$121,0)</f>
        <v>5.6639989930668455E-4</v>
      </c>
      <c r="BR37" s="75">
        <f>IFERROR('生産者価格評価表（108部門）（山形県）'!BK36/'生産者価格評価表（108部門）（山形県）'!BK$121,0)</f>
        <v>0</v>
      </c>
      <c r="BS37" s="75">
        <f>IFERROR('生産者価格評価表（108部門）（山形県）'!BL36/'生産者価格評価表（108部門）（山形県）'!BL$121,0)</f>
        <v>2.6252212500734003E-2</v>
      </c>
      <c r="BT37" s="75">
        <f>IFERROR('生産者価格評価表（108部門）（山形県）'!BM36/'生産者価格評価表（108部門）（山形県）'!BM$121,0)</f>
        <v>3.230936238287499E-2</v>
      </c>
      <c r="BU37" s="75">
        <f>IFERROR('生産者価格評価表（108部門）（山形県）'!BN36/'生産者価格評価表（108部門）（山形県）'!BN$121,0)</f>
        <v>5.3181246561345596E-2</v>
      </c>
      <c r="BV37" s="75">
        <f>IFERROR('生産者価格評価表（108部門）（山形県）'!BO36/'生産者価格評価表（108部門）（山形県）'!BO$121,0)</f>
        <v>2.5973605899857678E-2</v>
      </c>
      <c r="BW37" s="75">
        <f>IFERROR('生産者価格評価表（108部門）（山形県）'!BP36/'生産者価格評価表（108部門）（山形県）'!BP$121,0)</f>
        <v>0</v>
      </c>
      <c r="BX37" s="75">
        <f>IFERROR('生産者価格評価表（108部門）（山形県）'!BQ36/'生産者価格評価表（108部門）（山形県）'!BQ$121,0)</f>
        <v>0</v>
      </c>
      <c r="BY37" s="75">
        <f>IFERROR('生産者価格評価表（108部門）（山形県）'!BR36/'生産者価格評価表（108部門）（山形県）'!BR$121,0)</f>
        <v>0</v>
      </c>
      <c r="BZ37" s="75">
        <f>IFERROR('生産者価格評価表（108部門）（山形県）'!BS36/'生産者価格評価表（108部門）（山形県）'!BS$121,0)</f>
        <v>1.5514098436954582E-4</v>
      </c>
      <c r="CA37" s="75">
        <f>IFERROR('生産者価格評価表（108部門）（山形県）'!BT36/'生産者価格評価表（108部門）（山形県）'!BT$121,0)</f>
        <v>0</v>
      </c>
      <c r="CB37" s="75">
        <f>IFERROR('生産者価格評価表（108部門）（山形県）'!BU36/'生産者価格評価表（108部門）（山形県）'!BU$121,0)</f>
        <v>0</v>
      </c>
      <c r="CC37" s="75">
        <f>IFERROR('生産者価格評価表（108部門）（山形県）'!BV36/'生産者価格評価表（108部門）（山形県）'!BV$121,0)</f>
        <v>0</v>
      </c>
      <c r="CD37" s="75">
        <f>IFERROR('生産者価格評価表（108部門）（山形県）'!BW36/'生産者価格評価表（108部門）（山形県）'!BW$121,0)</f>
        <v>5.5913818168263314E-5</v>
      </c>
      <c r="CE37" s="75">
        <f>IFERROR('生産者価格評価表（108部門）（山形県）'!BX36/'生産者価格評価表（108部門）（山形県）'!BX$121,0)</f>
        <v>9.6299846368152071E-5</v>
      </c>
      <c r="CF37" s="75">
        <f>IFERROR('生産者価格評価表（108部門）（山形県）'!BY36/'生産者価格評価表（108部門）（山形県）'!BY$121,0)</f>
        <v>0</v>
      </c>
      <c r="CG37" s="75">
        <f>IFERROR('生産者価格評価表（108部門）（山形県）'!BZ36/'生産者価格評価表（108部門）（山形県）'!BZ$121,0)</f>
        <v>0</v>
      </c>
      <c r="CH37" s="75">
        <f>IFERROR('生産者価格評価表（108部門）（山形県）'!CA36/'生産者価格評価表（108部門）（山形県）'!CA$121,0)</f>
        <v>0</v>
      </c>
      <c r="CI37" s="75">
        <f>IFERROR('生産者価格評価表（108部門）（山形県）'!CB36/'生産者価格評価表（108部門）（山形県）'!CB$121,0)</f>
        <v>0</v>
      </c>
      <c r="CJ37" s="75">
        <f>IFERROR('生産者価格評価表（108部門）（山形県）'!CC36/'生産者価格評価表（108部門）（山形県）'!CC$121,0)</f>
        <v>0</v>
      </c>
      <c r="CK37" s="75">
        <f>IFERROR('生産者価格評価表（108部門）（山形県）'!CD36/'生産者価格評価表（108部門）（山形県）'!CD$121,0)</f>
        <v>0</v>
      </c>
      <c r="CL37" s="75">
        <f>IFERROR('生産者価格評価表（108部門）（山形県）'!CE36/'生産者価格評価表（108部門）（山形県）'!CE$121,0)</f>
        <v>0</v>
      </c>
      <c r="CM37" s="75">
        <f>IFERROR('生産者価格評価表（108部門）（山形県）'!CF36/'生産者価格評価表（108部門）（山形県）'!CF$121,0)</f>
        <v>0</v>
      </c>
      <c r="CN37" s="75">
        <f>IFERROR('生産者価格評価表（108部門）（山形県）'!CG36/'生産者価格評価表（108部門）（山形県）'!CG$121,0)</f>
        <v>0</v>
      </c>
      <c r="CO37" s="75">
        <f>IFERROR('生産者価格評価表（108部門）（山形県）'!CH36/'生産者価格評価表（108部門）（山形県）'!CH$121,0)</f>
        <v>0</v>
      </c>
      <c r="CP37" s="75">
        <f>IFERROR('生産者価格評価表（108部門）（山形県）'!CI36/'生産者価格評価表（108部門）（山形県）'!CI$121,0)</f>
        <v>0</v>
      </c>
      <c r="CQ37" s="75">
        <f>IFERROR('生産者価格評価表（108部門）（山形県）'!CJ36/'生産者価格評価表（108部門）（山形県）'!CJ$121,0)</f>
        <v>0</v>
      </c>
      <c r="CR37" s="75">
        <f>IFERROR('生産者価格評価表（108部門）（山形県）'!CK36/'生産者価格評価表（108部門）（山形県）'!CK$121,0)</f>
        <v>0</v>
      </c>
      <c r="CS37" s="75">
        <f>IFERROR('生産者価格評価表（108部門）（山形県）'!CL36/'生産者価格評価表（108部門）（山形県）'!CL$121,0)</f>
        <v>0</v>
      </c>
      <c r="CT37" s="75">
        <f>IFERROR('生産者価格評価表（108部門）（山形県）'!CM36/'生産者価格評価表（108部門）（山形県）'!CM$121,0)</f>
        <v>4.6145362506431509E-6</v>
      </c>
      <c r="CU37" s="75">
        <f>IFERROR('生産者価格評価表（108部門）（山形県）'!CN36/'生産者価格評価表（108部門）（山形県）'!CN$121,0)</f>
        <v>0</v>
      </c>
      <c r="CV37" s="75">
        <f>IFERROR('生産者価格評価表（108部門）（山形県）'!CO36/'生産者価格評価表（108部門）（山形県）'!CO$121,0)</f>
        <v>0</v>
      </c>
      <c r="CW37" s="75">
        <f>IFERROR('生産者価格評価表（108部門）（山形県）'!CP36/'生産者価格評価表（108部門）（山形県）'!CP$121,0)</f>
        <v>0</v>
      </c>
      <c r="CX37" s="75">
        <f>IFERROR('生産者価格評価表（108部門）（山形県）'!CQ36/'生産者価格評価表（108部門）（山形県）'!CQ$121,0)</f>
        <v>0</v>
      </c>
      <c r="CY37" s="75">
        <f>IFERROR('生産者価格評価表（108部門）（山形県）'!CR36/'生産者価格評価表（108部門）（山形県）'!CR$121,0)</f>
        <v>0</v>
      </c>
      <c r="CZ37" s="75">
        <f>IFERROR('生産者価格評価表（108部門）（山形県）'!CS36/'生産者価格評価表（108部門）（山形県）'!CS$121,0)</f>
        <v>0</v>
      </c>
      <c r="DA37" s="75">
        <f>IFERROR('生産者価格評価表（108部門）（山形県）'!CT36/'生産者価格評価表（108部門）（山形県）'!CT$121,0)</f>
        <v>0</v>
      </c>
      <c r="DB37" s="75">
        <f>IFERROR('生産者価格評価表（108部門）（山形県）'!CU36/'生産者価格評価表（108部門）（山形県）'!CU$121,0)</f>
        <v>0</v>
      </c>
      <c r="DC37" s="75">
        <f>IFERROR('生産者価格評価表（108部門）（山形県）'!CV36/'生産者価格評価表（108部門）（山形県）'!CV$121,0)</f>
        <v>0</v>
      </c>
      <c r="DD37" s="75">
        <f>IFERROR('生産者価格評価表（108部門）（山形県）'!CW36/'生産者価格評価表（108部門）（山形県）'!CW$121,0)</f>
        <v>0</v>
      </c>
      <c r="DE37" s="75">
        <f>IFERROR('生産者価格評価表（108部門）（山形県）'!CX36/'生産者価格評価表（108部門）（山形県）'!CX$121,0)</f>
        <v>0</v>
      </c>
      <c r="DF37" s="75">
        <f>IFERROR('生産者価格評価表（108部門）（山形県）'!CY36/'生産者価格評価表（108部門）（山形県）'!CY$121,0)</f>
        <v>0</v>
      </c>
      <c r="DG37" s="75">
        <f>IFERROR('生産者価格評価表（108部門）（山形県）'!CZ36/'生産者価格評価表（108部門）（山形県）'!CZ$121,0)</f>
        <v>0</v>
      </c>
      <c r="DH37" s="75">
        <f>IFERROR('生産者価格評価表（108部門）（山形県）'!DA36/'生産者価格評価表（108部門）（山形県）'!DA$121,0)</f>
        <v>0</v>
      </c>
      <c r="DI37" s="75">
        <f>IFERROR('生産者価格評価表（108部門）（山形県）'!DB36/'生産者価格評価表（108部門）（山形県）'!DB$121,0)</f>
        <v>0</v>
      </c>
      <c r="DJ37" s="75">
        <f>IFERROR('生産者価格評価表（108部門）（山形県）'!DC36/'生産者価格評価表（108部門）（山形県）'!DC$121,0)</f>
        <v>0</v>
      </c>
      <c r="DK37" s="75">
        <f>IFERROR('生産者価格評価表（108部門）（山形県）'!DD36/'生産者価格評価表（108部門）（山形県）'!DD$121,0)</f>
        <v>0</v>
      </c>
      <c r="DL37" s="75">
        <f>IFERROR('生産者価格評価表（108部門）（山形県）'!DE36/'生産者価格評価表（108部門）（山形県）'!DE$121,0)</f>
        <v>0</v>
      </c>
      <c r="DM37" s="72">
        <f>IFERROR('生産者価格評価表（108部門）（山形県）'!DF36/'生産者価格評価表（108部門）（山形県）'!DF$121,0)</f>
        <v>4.034167645975479E-4</v>
      </c>
      <c r="DN37" s="573">
        <v>1.6458997804142905E-4</v>
      </c>
      <c r="DO37" s="573">
        <v>1.3614180404712426E-4</v>
      </c>
      <c r="DP37" s="573">
        <v>2.3787281521819693E-4</v>
      </c>
      <c r="DQ37" s="573">
        <v>4.7582965790326164E-5</v>
      </c>
      <c r="DR37" s="573">
        <v>3.561180201160884E-5</v>
      </c>
      <c r="DS37" s="573">
        <v>1.8745805011881873E-4</v>
      </c>
      <c r="DT37" s="573">
        <v>2.2192132474925345E-4</v>
      </c>
      <c r="DU37" s="573">
        <v>6.3885135144216824E-5</v>
      </c>
      <c r="DV37" s="573">
        <v>5.9917987690264525E-5</v>
      </c>
      <c r="DW37" s="573">
        <v>5.5512059378634252E-5</v>
      </c>
      <c r="DX37" s="573">
        <v>0</v>
      </c>
      <c r="DY37" s="573">
        <v>1.8242670501620554E-4</v>
      </c>
      <c r="DZ37" s="573">
        <v>5.3196019893896708E-5</v>
      </c>
      <c r="EA37" s="573">
        <v>6.5425923285830038E-5</v>
      </c>
      <c r="EB37" s="573">
        <v>8.601429728493142E-5</v>
      </c>
      <c r="EC37" s="573">
        <v>1.745745071316745E-4</v>
      </c>
      <c r="ED37" s="573">
        <v>1.1646767659541086E-4</v>
      </c>
      <c r="EE37" s="573">
        <v>7.9122308883120991E-5</v>
      </c>
      <c r="EF37" s="573">
        <v>0</v>
      </c>
      <c r="EG37" s="573">
        <v>1.865146348195849E-4</v>
      </c>
      <c r="EH37" s="573">
        <v>0</v>
      </c>
      <c r="EI37" s="573">
        <v>1.3447824390670188E-4</v>
      </c>
      <c r="EJ37" s="573">
        <v>2.7761750061496492E-8</v>
      </c>
      <c r="EK37" s="573">
        <v>0</v>
      </c>
      <c r="EL37" s="573">
        <v>6.1701937745514809E-5</v>
      </c>
      <c r="EM37" s="573">
        <v>6.6404709430130672E-5</v>
      </c>
      <c r="EN37" s="573">
        <v>6.6162015367931628E-7</v>
      </c>
      <c r="EO37" s="573">
        <v>1.9437682269514029E-4</v>
      </c>
      <c r="EP37" s="573">
        <v>1.4529629478913651E-4</v>
      </c>
      <c r="EQ37" s="573">
        <v>1.0117740189493545E-4</v>
      </c>
      <c r="ER37" s="573">
        <v>6.5785852264465958E-5</v>
      </c>
      <c r="ES37" s="573">
        <v>2.1693066897817903E-4</v>
      </c>
      <c r="ET37" s="573">
        <v>1.0835638034517221</v>
      </c>
      <c r="EU37" s="573">
        <v>2.3621821640643E-4</v>
      </c>
      <c r="EV37" s="573">
        <v>2.995585461049132E-4</v>
      </c>
      <c r="EW37" s="573">
        <v>3.9421167718659174E-4</v>
      </c>
      <c r="EX37" s="573">
        <v>0</v>
      </c>
      <c r="EY37" s="573">
        <v>1.6723102804456838E-4</v>
      </c>
      <c r="EZ37" s="573">
        <v>8.0565659739892517E-5</v>
      </c>
      <c r="FA37" s="573">
        <v>8.9885783141854667E-5</v>
      </c>
      <c r="FB37" s="573">
        <v>7.0150461112881315E-5</v>
      </c>
      <c r="FC37" s="573">
        <v>1.4577273173245169E-4</v>
      </c>
      <c r="FD37" s="573">
        <v>1.7181972501037707E-4</v>
      </c>
      <c r="FE37" s="573">
        <v>5.8632407740238996E-5</v>
      </c>
      <c r="FF37" s="573">
        <v>6.410675466021492E-5</v>
      </c>
      <c r="FG37" s="573">
        <v>9.677034631880806E-5</v>
      </c>
      <c r="FH37" s="573">
        <v>6.7452799690608035E-5</v>
      </c>
      <c r="FI37" s="573">
        <v>1.7040527054975647E-4</v>
      </c>
      <c r="FJ37" s="573">
        <v>8.4638716263852874E-5</v>
      </c>
      <c r="FK37" s="573">
        <v>4.9968594229086808E-5</v>
      </c>
      <c r="FL37" s="573">
        <v>6.1514372981544326E-5</v>
      </c>
      <c r="FM37" s="573">
        <v>8.3303643726592036E-5</v>
      </c>
      <c r="FN37" s="573">
        <v>5.7964658951243081E-5</v>
      </c>
      <c r="FO37" s="573">
        <v>8.8407577506663173E-5</v>
      </c>
      <c r="FP37" s="573">
        <v>0</v>
      </c>
      <c r="FQ37" s="573">
        <v>2.9131673778689332E-5</v>
      </c>
      <c r="FR37" s="573">
        <v>3.686054735853901E-5</v>
      </c>
      <c r="FS37" s="573">
        <v>6.8079171018440156E-5</v>
      </c>
      <c r="FT37" s="573">
        <v>5.5581300673206021E-5</v>
      </c>
      <c r="FU37" s="573">
        <v>5.0842185317918616E-4</v>
      </c>
      <c r="FV37" s="573">
        <v>4.6355590758654979E-5</v>
      </c>
      <c r="FW37" s="573">
        <v>1.8551293790596314E-2</v>
      </c>
      <c r="FX37" s="573">
        <v>2.2834396432347599E-2</v>
      </c>
      <c r="FY37" s="573">
        <v>3.7519931712917308E-2</v>
      </c>
      <c r="FZ37" s="573">
        <v>1.8341285798601954E-2</v>
      </c>
      <c r="GA37" s="573">
        <v>4.5042128903970998E-4</v>
      </c>
      <c r="GB37" s="573">
        <v>1.2088626648591361E-3</v>
      </c>
      <c r="GC37" s="573">
        <v>1.2212118242668061E-3</v>
      </c>
      <c r="GD37" s="573">
        <v>2.3164588904371489E-4</v>
      </c>
      <c r="GE37" s="573">
        <v>1.2987271359715734E-4</v>
      </c>
      <c r="GF37" s="573">
        <v>1.1465049521033402E-4</v>
      </c>
      <c r="GG37" s="573">
        <v>1.4230976147193769E-4</v>
      </c>
      <c r="GH37" s="573">
        <v>4.4660732085614961E-4</v>
      </c>
      <c r="GI37" s="573">
        <v>4.3098153555287878E-4</v>
      </c>
      <c r="GJ37" s="573">
        <v>5.3645657622834405E-4</v>
      </c>
      <c r="GK37" s="573">
        <v>3.0903049507996822E-5</v>
      </c>
      <c r="GL37" s="573">
        <v>5.0397240660017876E-4</v>
      </c>
      <c r="GM37" s="573">
        <v>1.0371603383004035E-4</v>
      </c>
      <c r="GN37" s="573">
        <v>6.3692582237818586E-5</v>
      </c>
      <c r="GO37" s="573">
        <v>8.2257349700668592E-5</v>
      </c>
      <c r="GP37" s="573">
        <v>3.2469922901383829E-4</v>
      </c>
      <c r="GQ37" s="573">
        <v>4.7474627977605265E-4</v>
      </c>
      <c r="GR37" s="573">
        <v>5.7137629927278469E-5</v>
      </c>
      <c r="GS37" s="573">
        <v>1.9279669363242441E-4</v>
      </c>
      <c r="GT37" s="573">
        <v>1.5605024393286276E-4</v>
      </c>
      <c r="GU37" s="573">
        <v>4.6335537965650159E-5</v>
      </c>
      <c r="GV37" s="573">
        <v>2.3277574809135837E-4</v>
      </c>
      <c r="GW37" s="573">
        <v>7.2254093531352723E-5</v>
      </c>
      <c r="GX37" s="573">
        <v>2.2547479041360537E-4</v>
      </c>
      <c r="GY37" s="573">
        <v>2.375538953398333E-4</v>
      </c>
      <c r="GZ37" s="573">
        <v>1.2690581535769056E-4</v>
      </c>
      <c r="HA37" s="573">
        <v>7.7535778700908614E-5</v>
      </c>
      <c r="HB37" s="573">
        <v>1.2866095911863429E-4</v>
      </c>
      <c r="HC37" s="573">
        <v>1.2831630468679214E-4</v>
      </c>
      <c r="HD37" s="573">
        <v>8.8049251023117233E-5</v>
      </c>
      <c r="HE37" s="573">
        <v>7.5161086524509258E-5</v>
      </c>
      <c r="HF37" s="573">
        <v>9.4723854904835123E-5</v>
      </c>
      <c r="HG37" s="573">
        <v>8.0314692912703171E-5</v>
      </c>
      <c r="HH37" s="573">
        <v>4.4474402785374208E-5</v>
      </c>
      <c r="HI37" s="573">
        <v>5.411074518040458E-5</v>
      </c>
      <c r="HJ37" s="573">
        <v>1.8590439661797441E-4</v>
      </c>
      <c r="HK37" s="573">
        <v>8.7724737043671025E-5</v>
      </c>
      <c r="HL37" s="573">
        <v>1.2392372611686519E-4</v>
      </c>
      <c r="HM37" s="573">
        <v>1.6372381053100443E-4</v>
      </c>
      <c r="HN37" s="573">
        <v>3.6010650089304886E-5</v>
      </c>
      <c r="HO37" s="573">
        <v>1.6377684840702855E-4</v>
      </c>
      <c r="HP37" s="573">
        <v>4.1055347281422233E-5</v>
      </c>
      <c r="HQ37" s="573">
        <v>6.5639243045343407E-4</v>
      </c>
      <c r="HR37" s="576">
        <v>947</v>
      </c>
      <c r="HS37" s="582">
        <f>'生産者価格評価表（108部門）（山形県）'!DV36*100</f>
        <v>2175200</v>
      </c>
      <c r="HT37" s="71">
        <f t="shared" si="2"/>
        <v>4.3536226553880103E-4</v>
      </c>
      <c r="HU37" s="74"/>
      <c r="HV37" s="150">
        <v>0.21622309788039112</v>
      </c>
      <c r="HX37" s="153">
        <f>運賃!C38</f>
        <v>5.8830700571972643E-2</v>
      </c>
      <c r="HY37" s="621">
        <f>運賃!D38</f>
        <v>2.9525814898345552E-4</v>
      </c>
      <c r="HZ37" s="621">
        <f>運賃!E38</f>
        <v>4.7355240562091269E-2</v>
      </c>
      <c r="IA37" s="621">
        <f>運賃!F38</f>
        <v>5.7367012309024173E-3</v>
      </c>
      <c r="IB37" s="621">
        <f>運賃!G38</f>
        <v>2.4417951798335596E-3</v>
      </c>
      <c r="IC37" s="621">
        <f>運賃!H38</f>
        <v>0</v>
      </c>
      <c r="ID37" s="621">
        <f>運賃!I38</f>
        <v>2.4749731425677633E-3</v>
      </c>
      <c r="IE37" s="622">
        <f>運賃!J38</f>
        <v>5.2673230759417845E-4</v>
      </c>
    </row>
    <row r="38" spans="1:239">
      <c r="A38" s="6" t="s">
        <v>240</v>
      </c>
      <c r="B38" s="1" t="s">
        <v>28</v>
      </c>
      <c r="C38" s="403">
        <f>IFERROR(1-('生産者価格評価表（108部門）（山形県）'!DT37/'生産者価格評価表（108部門）（山形県）'!DP37*-1),0)</f>
        <v>4.22149122807014E-3</v>
      </c>
      <c r="D38" s="403">
        <v>0.66493506493506493</v>
      </c>
      <c r="E38" s="72">
        <v>0.33506493506493507</v>
      </c>
      <c r="F38" s="72">
        <v>0.21818181818181817</v>
      </c>
      <c r="G38" s="242">
        <f>'生産者価格評価表（108部門）（山形県）'!DI37</f>
        <v>96</v>
      </c>
      <c r="H38" s="242">
        <f t="shared" si="0"/>
        <v>96</v>
      </c>
      <c r="I38" s="243">
        <f t="shared" si="1"/>
        <v>5.6811019917588516E-5</v>
      </c>
      <c r="J38" s="75">
        <f>IFERROR('生産者価格評価表（108部門）（山形県）'!C37/'生産者価格評価表（108部門）（山形県）'!C$121,0)</f>
        <v>4.1172218816618936E-5</v>
      </c>
      <c r="K38" s="75">
        <f>IFERROR('生産者価格評価表（108部門）（山形県）'!D37/'生産者価格評価表（108部門）（山形県）'!D$121,0)</f>
        <v>0</v>
      </c>
      <c r="L38" s="75">
        <f>IFERROR('生産者価格評価表（108部門）（山形県）'!E37/'生産者価格評価表（108部門）（山形県）'!E$121,0)</f>
        <v>0</v>
      </c>
      <c r="M38" s="75">
        <f>IFERROR('生産者価格評価表（108部門）（山形県）'!F37/'生産者価格評価表（108部門）（山形県）'!F$121,0)</f>
        <v>0</v>
      </c>
      <c r="N38" s="75">
        <f>IFERROR('生産者価格評価表（108部門）（山形県）'!G37/'生産者価格評価表（108部門）（山形県）'!G$121,0)</f>
        <v>0</v>
      </c>
      <c r="O38" s="75">
        <f>IFERROR('生産者価格評価表（108部門）（山形県）'!H37/'生産者価格評価表（108部門）（山形県）'!H$121,0)</f>
        <v>0</v>
      </c>
      <c r="P38" s="75">
        <f>IFERROR('生産者価格評価表（108部門）（山形県）'!I37/'生産者価格評価表（108部門）（山形県）'!I$121,0)</f>
        <v>0</v>
      </c>
      <c r="Q38" s="75">
        <f>IFERROR('生産者価格評価表（108部門）（山形県）'!J37/'生産者価格評価表（108部門）（山形県）'!J$121,0)</f>
        <v>0</v>
      </c>
      <c r="R38" s="75">
        <f>IFERROR('生産者価格評価表（108部門）（山形県）'!K37/'生産者価格評価表（108部門）（山形県）'!K$121,0)</f>
        <v>2.1681391945362893E-4</v>
      </c>
      <c r="S38" s="75">
        <f>IFERROR('生産者価格評価表（108部門）（山形県）'!L37/'生産者価格評価表（108部門）（山形県）'!L$121,0)</f>
        <v>0</v>
      </c>
      <c r="T38" s="75">
        <f>IFERROR('生産者価格評価表（108部門）（山形県）'!M37/'生産者価格評価表（108部門）（山形県）'!M$121,0)</f>
        <v>0</v>
      </c>
      <c r="U38" s="75">
        <f>IFERROR('生産者価格評価表（108部門）（山形県）'!N37/'生産者価格評価表（108部門）（山形県）'!N$121,0)</f>
        <v>0</v>
      </c>
      <c r="V38" s="75">
        <f>IFERROR('生産者価格評価表（108部門）（山形県）'!O37/'生産者価格評価表（108部門）（山形県）'!O$121,0)</f>
        <v>0</v>
      </c>
      <c r="W38" s="75">
        <f>IFERROR('生産者価格評価表（108部門）（山形県）'!P37/'生産者価格評価表（108部門）（山形県）'!P$121,0)</f>
        <v>0</v>
      </c>
      <c r="X38" s="75">
        <f>IFERROR('生産者価格評価表（108部門）（山形県）'!Q37/'生産者価格評価表（108部門）（山形県）'!Q$121,0)</f>
        <v>4.7147571900047147E-4</v>
      </c>
      <c r="Y38" s="75">
        <f>IFERROR('生産者価格評価表（108部門）（山形県）'!R37/'生産者価格評価表（108部門）（山形県）'!R$121,0)</f>
        <v>0</v>
      </c>
      <c r="Z38" s="75">
        <f>IFERROR('生産者価格評価表（108部門）（山形県）'!S37/'生産者価格評価表（108部門）（山形県）'!S$121,0)</f>
        <v>0</v>
      </c>
      <c r="AA38" s="75">
        <f>IFERROR('生産者価格評価表（108部門）（山形県）'!T37/'生産者価格評価表（108部門）（山形県）'!T$121,0)</f>
        <v>0</v>
      </c>
      <c r="AB38" s="75">
        <f>IFERROR('生産者価格評価表（108部門）（山形県）'!U37/'生産者価格評価表（108部門）（山形県）'!U$121,0)</f>
        <v>0</v>
      </c>
      <c r="AC38" s="75">
        <f>IFERROR('生産者価格評価表（108部門）（山形県）'!V37/'生産者価格評価表（108部門）（山形県）'!V$121,0)</f>
        <v>3.5288928098809E-4</v>
      </c>
      <c r="AD38" s="75">
        <f>IFERROR('生産者価格評価表（108部門）（山形県）'!W37/'生産者価格評価表（108部門）（山形県）'!W$121,0)</f>
        <v>0</v>
      </c>
      <c r="AE38" s="75">
        <f>IFERROR('生産者価格評価表（108部門）（山形県）'!X37/'生産者価格評価表（108部門）（山形県）'!X$121,0)</f>
        <v>0</v>
      </c>
      <c r="AF38" s="75">
        <f>IFERROR('生産者価格評価表（108部門）（山形県）'!Y37/'生産者価格評価表（108部門）（山形県）'!Y$121,0)</f>
        <v>0</v>
      </c>
      <c r="AG38" s="75">
        <f>IFERROR('生産者価格評価表（108部門）（山形県）'!Z37/'生産者価格評価表（108部門）（山形県）'!Z$121,0)</f>
        <v>0</v>
      </c>
      <c r="AH38" s="75">
        <f>IFERROR('生産者価格評価表（108部門）（山形県）'!AA37/'生産者価格評価表（108部門）（山形県）'!AA$121,0)</f>
        <v>0</v>
      </c>
      <c r="AI38" s="75">
        <f>IFERROR('生産者価格評価表（108部門）（山形県）'!AB37/'生産者価格評価表（108部門）（山形県）'!AB$121,0)</f>
        <v>8.0906148867313917E-5</v>
      </c>
      <c r="AJ38" s="75">
        <f>IFERROR('生産者価格評価表（108部門）（山形県）'!AC37/'生産者価格評価表（108部門）（山形県）'!AC$121,0)</f>
        <v>0</v>
      </c>
      <c r="AK38" s="75">
        <f>IFERROR('生産者価格評価表（108部門）（山形県）'!AD37/'生産者価格評価表（108部門）（山形県）'!AD$121,0)</f>
        <v>0</v>
      </c>
      <c r="AL38" s="75">
        <f>IFERROR('生産者価格評価表（108部門）（山形県）'!AE37/'生産者価格評価表（108部門）（山形県）'!AE$121,0)</f>
        <v>6.4777327935222671E-5</v>
      </c>
      <c r="AM38" s="75">
        <f>IFERROR('生産者価格評価表（108部門）（山形県）'!AF37/'生産者価格評価表（108部門）（山形県）'!AF$121,0)</f>
        <v>0</v>
      </c>
      <c r="AN38" s="75">
        <f>IFERROR('生産者価格評価表（108部門）（山形県）'!AG37/'生産者価格評価表（108部門）（山形県）'!AG$121,0)</f>
        <v>0</v>
      </c>
      <c r="AO38" s="75">
        <f>IFERROR('生産者価格評価表（108部門）（山形県）'!AH37/'生産者価格評価表（108部門）（山形県）'!AH$121,0)</f>
        <v>0</v>
      </c>
      <c r="AP38" s="75">
        <f>IFERROR('生産者価格評価表（108部門）（山形県）'!AI37/'生産者価格評価表（108部門）（山形県）'!AI$121,0)</f>
        <v>0</v>
      </c>
      <c r="AQ38" s="75">
        <f>IFERROR('生産者価格評価表（108部門）（山形県）'!AJ37/'生産者価格評価表（108部門）（山形県）'!AJ$121,0)</f>
        <v>7.7922077922077922E-3</v>
      </c>
      <c r="AR38" s="75">
        <f>IFERROR('生産者価格評価表（108部門）（山形県）'!AK37/'生産者価格評価表（108部門）（山形県）'!AK$121,0)</f>
        <v>0</v>
      </c>
      <c r="AS38" s="75">
        <f>IFERROR('生産者価格評価表（108部門）（山形県）'!AL37/'生産者価格評価表（108部門）（山形県）'!AL$121,0)</f>
        <v>0</v>
      </c>
      <c r="AT38" s="75">
        <f>IFERROR('生産者価格評価表（108部門）（山形県）'!AM37/'生産者価格評価表（108部門）（山形県）'!AM$121,0)</f>
        <v>0</v>
      </c>
      <c r="AU38" s="75">
        <f>IFERROR('生産者価格評価表（108部門）（山形県）'!AN37/'生産者価格評価表（108部門）（山形県）'!AN$121,0)</f>
        <v>0</v>
      </c>
      <c r="AV38" s="75">
        <f>IFERROR('生産者価格評価表（108部門）（山形県）'!AO37/'生産者価格評価表（108部門）（山形県）'!AO$121,0)</f>
        <v>0</v>
      </c>
      <c r="AW38" s="75">
        <f>IFERROR('生産者価格評価表（108部門）（山形県）'!AP37/'生産者価格評価表（108部門）（山形県）'!AP$121,0)</f>
        <v>0</v>
      </c>
      <c r="AX38" s="75">
        <f>IFERROR('生産者価格評価表（108部門）（山形県）'!AQ37/'生産者価格評価表（108部門）（山形県）'!AQ$121,0)</f>
        <v>0</v>
      </c>
      <c r="AY38" s="75">
        <f>IFERROR('生産者価格評価表（108部門）（山形県）'!AR37/'生産者価格評価表（108部門）（山形県）'!AR$121,0)</f>
        <v>0</v>
      </c>
      <c r="AZ38" s="75">
        <f>IFERROR('生産者価格評価表（108部門）（山形県）'!AS37/'生産者価格評価表（108部門）（山形県）'!AS$121,0)</f>
        <v>2.5150905432595573E-5</v>
      </c>
      <c r="BA38" s="75">
        <f>IFERROR('生産者価格評価表（108部門）（山形県）'!AT37/'生産者価格評価表（108部門）（山形県）'!AT$121,0)</f>
        <v>1.8472678907895222E-5</v>
      </c>
      <c r="BB38" s="75">
        <f>IFERROR('生産者価格評価表（108部門）（山形県）'!AU37/'生産者価格評価表（108部門）（山形県）'!AU$121,0)</f>
        <v>7.8546221646216602E-5</v>
      </c>
      <c r="BC38" s="75">
        <f>IFERROR('生産者価格評価表（108部門）（山形県）'!AV37/'生産者価格評価表（108部門）（山形県）'!AV$121,0)</f>
        <v>8.4249638158605342E-4</v>
      </c>
      <c r="BD38" s="75">
        <f>IFERROR('生産者価格評価表（108部門）（山形県）'!AW37/'生産者価格評価表（108部門）（山形県）'!AW$121,0)</f>
        <v>2.7517219895469179E-3</v>
      </c>
      <c r="BE38" s="75">
        <f>IFERROR('生産者価格評価表（108部門）（山形県）'!AX37/'生産者価格評価表（108部門）（山形県）'!AX$121,0)</f>
        <v>4.7453784815642018E-2</v>
      </c>
      <c r="BF38" s="75">
        <f>IFERROR('生産者価格評価表（108部門）（山形県）'!AY37/'生産者価格評価表（108部門）（山形県）'!AY$121,0)</f>
        <v>1.9426656662109797E-3</v>
      </c>
      <c r="BG38" s="75">
        <f>IFERROR('生産者価格評価表（108部門）（山形県）'!AZ37/'生産者価格評価表（108部門）（山形県）'!AZ$121,0)</f>
        <v>0</v>
      </c>
      <c r="BH38" s="75">
        <f>IFERROR('生産者価格評価表（108部門）（山形県）'!BA37/'生産者価格評価表（108部門）（山形県）'!BA$121,0)</f>
        <v>9.3127211771279567E-5</v>
      </c>
      <c r="BI38" s="75">
        <f>IFERROR('生産者価格評価表（108部門）（山形県）'!BB37/'生産者価格評価表（108部門）（山形県）'!BB$121,0)</f>
        <v>5.2748180187783521E-5</v>
      </c>
      <c r="BJ38" s="75">
        <f>IFERROR('生産者価格評価表（108部門）（山形県）'!BC37/'生産者価格評価表（108部門）（山形県）'!BC$121,0)</f>
        <v>1.2132977432661976E-3</v>
      </c>
      <c r="BK38" s="75">
        <f>IFERROR('生産者価格評価表（108部門）（山形県）'!BD37/'生産者価格評価表（108部門）（山形県）'!BD$121,0)</f>
        <v>0</v>
      </c>
      <c r="BL38" s="75">
        <f>IFERROR('生産者価格評価表（108部門）（山形県）'!BE37/'生産者価格評価表（108部門）（山形県）'!BE$121,0)</f>
        <v>0</v>
      </c>
      <c r="BM38" s="75">
        <f>IFERROR('生産者価格評価表（108部門）（山形県）'!BF37/'生産者価格評価表（108部門）（山形県）'!BF$121,0)</f>
        <v>0</v>
      </c>
      <c r="BN38" s="75">
        <f>IFERROR('生産者価格評価表（108部門）（山形県）'!BG37/'生産者価格評価表（108部門）（山形県）'!BG$121,0)</f>
        <v>1.0173169959759461E-4</v>
      </c>
      <c r="BO38" s="75">
        <f>IFERROR('生産者価格評価表（108部門）（山形県）'!BH37/'生産者価格評価表（108部門）（山形県）'!BH$121,0)</f>
        <v>0</v>
      </c>
      <c r="BP38" s="75">
        <f>IFERROR('生産者価格評価表（108部門）（山形県）'!BI37/'生産者価格評価表（108部門）（山形県）'!BI$121,0)</f>
        <v>0</v>
      </c>
      <c r="BQ38" s="75">
        <f>IFERROR('生産者価格評価表（108部門）（山形県）'!BJ37/'生産者価格評価表（108部門）（山形県）'!BJ$121,0)</f>
        <v>4.5102214204050808E-4</v>
      </c>
      <c r="BR38" s="75">
        <f>IFERROR('生産者価格評価表（108部門）（山形県）'!BK37/'生産者価格評価表（108部門）（山形県）'!BK$121,0)</f>
        <v>0</v>
      </c>
      <c r="BS38" s="75">
        <f>IFERROR('生産者価格評価表（108部門）（山形県）'!BL37/'生産者価格評価表（108部門）（山形県）'!BL$121,0)</f>
        <v>5.4274425588671993E-3</v>
      </c>
      <c r="BT38" s="75">
        <f>IFERROR('生産者価格評価表（108部門）（山形県）'!BM37/'生産者価格評価表（108部門）（山形県）'!BM$121,0)</f>
        <v>6.5704273634493787E-4</v>
      </c>
      <c r="BU38" s="75">
        <f>IFERROR('生産者価格評価表（108部門）（山形県）'!BN37/'生産者価格評価表（108部門）（山形県）'!BN$121,0)</f>
        <v>2.2105635463334119E-4</v>
      </c>
      <c r="BV38" s="75">
        <f>IFERROR('生産者価格評価表（108部門）（山形県）'!BO37/'生産者価格評価表（108部門）（山形県）'!BO$121,0)</f>
        <v>1.6819769698537975E-3</v>
      </c>
      <c r="BW38" s="75">
        <f>IFERROR('生産者価格評価表（108部門）（山形県）'!BP37/'生産者価格評価表（108部門）（山形県）'!BP$121,0)</f>
        <v>0</v>
      </c>
      <c r="BX38" s="75">
        <f>IFERROR('生産者価格評価表（108部門）（山形県）'!BQ37/'生産者価格評価表（108部門）（山形県）'!BQ$121,0)</f>
        <v>0</v>
      </c>
      <c r="BY38" s="75">
        <f>IFERROR('生産者価格評価表（108部門）（山形県）'!BR37/'生産者価格評価表（108部門）（山形県）'!BR$121,0)</f>
        <v>0</v>
      </c>
      <c r="BZ38" s="75">
        <f>IFERROR('生産者価格評価表（108部門）（山形県）'!BS37/'生産者価格評価表（108部門）（山形県）'!BS$121,0)</f>
        <v>1.9392623046193228E-4</v>
      </c>
      <c r="CA38" s="75">
        <f>IFERROR('生産者価格評価表（108部門）（山形県）'!BT37/'生産者価格評価表（108部門）（山形県）'!BT$121,0)</f>
        <v>7.0361806956655495E-5</v>
      </c>
      <c r="CB38" s="75">
        <f>IFERROR('生産者価格評価表（108部門）（山形県）'!BU37/'生産者価格評価表（108部門）（山形県）'!BU$121,0)</f>
        <v>4.4595673327773739E-6</v>
      </c>
      <c r="CC38" s="75">
        <f>IFERROR('生産者価格評価表（108部門）（山形県）'!BV37/'生産者価格評価表（108部門）（山形県）'!BV$121,0)</f>
        <v>0</v>
      </c>
      <c r="CD38" s="75">
        <f>IFERROR('生産者価格評価表（108部門）（山形県）'!BW37/'生産者価格評価表（108部門）（山形県）'!BW$121,0)</f>
        <v>0</v>
      </c>
      <c r="CE38" s="75">
        <f>IFERROR('生産者価格評価表（108部門）（山形県）'!BX37/'生産者価格評価表（108部門）（山形県）'!BX$121,0)</f>
        <v>0</v>
      </c>
      <c r="CF38" s="75">
        <f>IFERROR('生産者価格評価表（108部門）（山形県）'!BY37/'生産者価格評価表（108部門）（山形県）'!BY$121,0)</f>
        <v>0</v>
      </c>
      <c r="CG38" s="75">
        <f>IFERROR('生産者価格評価表（108部門）（山形県）'!BZ37/'生産者価格評価表（108部門）（山形県）'!BZ$121,0)</f>
        <v>2.6041327586880379E-5</v>
      </c>
      <c r="CH38" s="75">
        <f>IFERROR('生産者価格評価表（108部門）（山形県）'!CA37/'生産者価格評価表（108部門）（山形県）'!CA$121,0)</f>
        <v>0</v>
      </c>
      <c r="CI38" s="75">
        <f>IFERROR('生産者価格評価表（108部門）（山形県）'!CB37/'生産者価格評価表（108部門）（山形県）'!CB$121,0)</f>
        <v>0</v>
      </c>
      <c r="CJ38" s="75">
        <f>IFERROR('生産者価格評価表（108部門）（山形県）'!CC37/'生産者価格評価表（108部門）（山形県）'!CC$121,0)</f>
        <v>0</v>
      </c>
      <c r="CK38" s="75">
        <f>IFERROR('生産者価格評価表（108部門）（山形県）'!CD37/'生産者価格評価表（108部門）（山形県）'!CD$121,0)</f>
        <v>0</v>
      </c>
      <c r="CL38" s="75">
        <f>IFERROR('生産者価格評価表（108部門）（山形県）'!CE37/'生産者価格評価表（108部門）（山形県）'!CE$121,0)</f>
        <v>0</v>
      </c>
      <c r="CM38" s="75">
        <f>IFERROR('生産者価格評価表（108部門）（山形県）'!CF37/'生産者価格評価表（108部門）（山形県）'!CF$121,0)</f>
        <v>0</v>
      </c>
      <c r="CN38" s="75">
        <f>IFERROR('生産者価格評価表（108部門）（山形県）'!CG37/'生産者価格評価表（108部門）（山形県）'!CG$121,0)</f>
        <v>0</v>
      </c>
      <c r="CO38" s="75">
        <f>IFERROR('生産者価格評価表（108部門）（山形県）'!CH37/'生産者価格評価表（108部門）（山形県）'!CH$121,0)</f>
        <v>0</v>
      </c>
      <c r="CP38" s="75">
        <f>IFERROR('生産者価格評価表（108部門）（山形県）'!CI37/'生産者価格評価表（108部門）（山形県）'!CI$121,0)</f>
        <v>0</v>
      </c>
      <c r="CQ38" s="75">
        <f>IFERROR('生産者価格評価表（108部門）（山形県）'!CJ37/'生産者価格評価表（108部門）（山形県）'!CJ$121,0)</f>
        <v>0</v>
      </c>
      <c r="CR38" s="75">
        <f>IFERROR('生産者価格評価表（108部門）（山形県）'!CK37/'生産者価格評価表（108部門）（山形県）'!CK$121,0)</f>
        <v>0</v>
      </c>
      <c r="CS38" s="75">
        <f>IFERROR('生産者価格評価表（108部門）（山形県）'!CL37/'生産者価格評価表（108部門）（山形県）'!CL$121,0)</f>
        <v>0</v>
      </c>
      <c r="CT38" s="75">
        <f>IFERROR('生産者価格評価表（108部門）（山形県）'!CM37/'生産者価格評価表（108部門）（山形県）'!CM$121,0)</f>
        <v>5.5374435007717811E-5</v>
      </c>
      <c r="CU38" s="75">
        <f>IFERROR('生産者価格評価表（108部門）（山形県）'!CN37/'生産者価格評価表（108部門）（山形県）'!CN$121,0)</f>
        <v>1.0844173741736965E-4</v>
      </c>
      <c r="CV38" s="75">
        <f>IFERROR('生産者価格評価表（108部門）（山形県）'!CO37/'生産者価格評価表（108部門）（山形県）'!CO$121,0)</f>
        <v>2.4243011951804894E-5</v>
      </c>
      <c r="CW38" s="75">
        <f>IFERROR('生産者価格評価表（108部門）（山形県）'!CP37/'生産者価格評価表（108部門）（山形県）'!CP$121,0)</f>
        <v>1.505638616619239E-4</v>
      </c>
      <c r="CX38" s="75">
        <f>IFERROR('生産者価格評価表（108部門）（山形県）'!CQ37/'生産者価格評価表（108部門）（山形県）'!CQ$121,0)</f>
        <v>1.9132348017410436E-4</v>
      </c>
      <c r="CY38" s="75">
        <f>IFERROR('生産者価格評価表（108部門）（山形県）'!CR37/'生産者価格評価表（108部門）（山形県）'!CR$121,0)</f>
        <v>6.1196205835238214E-4</v>
      </c>
      <c r="CZ38" s="75">
        <f>IFERROR('生産者価格評価表（108部門）（山形県）'!CS37/'生産者価格評価表（108部門）（山形県）'!CS$121,0)</f>
        <v>4.0373654211526281E-4</v>
      </c>
      <c r="DA38" s="75">
        <f>IFERROR('生産者価格評価表（108部門）（山形県）'!CT37/'生産者価格評価表（108部門）（山形県）'!CT$121,0)</f>
        <v>2.0258977259298027E-4</v>
      </c>
      <c r="DB38" s="75">
        <f>IFERROR('生産者価格評価表（108部門）（山形県）'!CU37/'生産者価格評価表（108部門）（山形県）'!CU$121,0)</f>
        <v>0</v>
      </c>
      <c r="DC38" s="75">
        <f>IFERROR('生産者価格評価表（108部門）（山形県）'!CV37/'生産者価格評価表（108部門）（山形県）'!CV$121,0)</f>
        <v>0</v>
      </c>
      <c r="DD38" s="75">
        <f>IFERROR('生産者価格評価表（108部門）（山形県）'!CW37/'生産者価格評価表（108部門）（山形県）'!CW$121,0)</f>
        <v>0</v>
      </c>
      <c r="DE38" s="75">
        <f>IFERROR('生産者価格評価表（108部門）（山形県）'!CX37/'生産者価格評価表（108部門）（山形県）'!CX$121,0)</f>
        <v>1.0129762254479887E-5</v>
      </c>
      <c r="DF38" s="75">
        <f>IFERROR('生産者価格評価表（108部門）（山形県）'!CY37/'生産者価格評価表（108部門）（山形県）'!CY$121,0)</f>
        <v>9.6642368014137399E-4</v>
      </c>
      <c r="DG38" s="75">
        <f>IFERROR('生産者価格評価表（108部門）（山形県）'!CZ37/'生産者価格評価表（108部門）（山形県）'!CZ$121,0)</f>
        <v>7.4639557075641052E-4</v>
      </c>
      <c r="DH38" s="75">
        <f>IFERROR('生産者価格評価表（108部門）（山形県）'!DA37/'生産者価格評価表（108部門）（山形県）'!DA$121,0)</f>
        <v>0</v>
      </c>
      <c r="DI38" s="75">
        <f>IFERROR('生産者価格評価表（108部門）（山形県）'!DB37/'生産者価格評価表（108部門）（山形県）'!DB$121,0)</f>
        <v>0</v>
      </c>
      <c r="DJ38" s="75">
        <f>IFERROR('生産者価格評価表（108部門）（山形県）'!DC37/'生産者価格評価表（108部門）（山形県）'!DC$121,0)</f>
        <v>0</v>
      </c>
      <c r="DK38" s="75">
        <f>IFERROR('生産者価格評価表（108部門）（山形県）'!DD37/'生産者価格評価表（108部門）（山形県）'!DD$121,0)</f>
        <v>1.1999904000767994E-4</v>
      </c>
      <c r="DL38" s="75">
        <f>IFERROR('生産者価格評価表（108部門）（山形県）'!DE37/'生産者価格評価表（108部門）（山形県）'!DE$121,0)</f>
        <v>0</v>
      </c>
      <c r="DM38" s="72">
        <f>IFERROR('生産者価格評価表（108部門）（山形県）'!DF37/'生産者価格評価表（108部門）（山形県）'!DF$121,0)</f>
        <v>5.9635521723115778E-4</v>
      </c>
      <c r="DN38" s="573">
        <v>2.7740067790057094E-7</v>
      </c>
      <c r="DO38" s="573">
        <v>5.7820432816524875E-8</v>
      </c>
      <c r="DP38" s="573">
        <v>8.3708721819129239E-8</v>
      </c>
      <c r="DQ38" s="573">
        <v>3.8538512561456347E-8</v>
      </c>
      <c r="DR38" s="573">
        <v>7.1762360008707843E-8</v>
      </c>
      <c r="DS38" s="573">
        <v>1.0245154299579136E-7</v>
      </c>
      <c r="DT38" s="573">
        <v>1.2388887584358161E-7</v>
      </c>
      <c r="DU38" s="573">
        <v>7.8309727191232637E-8</v>
      </c>
      <c r="DV38" s="573">
        <v>9.8574732194256934E-7</v>
      </c>
      <c r="DW38" s="573">
        <v>3.5044002523090835E-8</v>
      </c>
      <c r="DX38" s="573">
        <v>0</v>
      </c>
      <c r="DY38" s="573">
        <v>6.4826245634978781E-8</v>
      </c>
      <c r="DZ38" s="573">
        <v>3.4412022540864621E-8</v>
      </c>
      <c r="EA38" s="573">
        <v>5.6582286330868223E-8</v>
      </c>
      <c r="EB38" s="573">
        <v>2.0423771298234745E-6</v>
      </c>
      <c r="EC38" s="573">
        <v>6.4603463493891093E-8</v>
      </c>
      <c r="ED38" s="573">
        <v>4.7301966453649662E-8</v>
      </c>
      <c r="EE38" s="573">
        <v>4.3493286376363575E-8</v>
      </c>
      <c r="EF38" s="573">
        <v>0</v>
      </c>
      <c r="EG38" s="573">
        <v>1.5886007393328466E-6</v>
      </c>
      <c r="EH38" s="573">
        <v>0</v>
      </c>
      <c r="EI38" s="573">
        <v>4.2255297316189983E-8</v>
      </c>
      <c r="EJ38" s="573">
        <v>8.7232028675221837E-12</v>
      </c>
      <c r="EK38" s="573">
        <v>0</v>
      </c>
      <c r="EL38" s="573">
        <v>4.4412599302068244E-8</v>
      </c>
      <c r="EM38" s="573">
        <v>3.7568087138197525E-7</v>
      </c>
      <c r="EN38" s="573">
        <v>3.6159559740749583E-10</v>
      </c>
      <c r="EO38" s="573">
        <v>9.518483942528537E-8</v>
      </c>
      <c r="EP38" s="573">
        <v>3.2632852170261263E-7</v>
      </c>
      <c r="EQ38" s="573">
        <v>4.6896062650976741E-8</v>
      </c>
      <c r="ER38" s="573">
        <v>5.0090538646986867E-8</v>
      </c>
      <c r="ES38" s="573">
        <v>7.2802989497224242E-8</v>
      </c>
      <c r="ET38" s="573">
        <v>9.2314573652392931E-8</v>
      </c>
      <c r="EU38" s="573">
        <v>1.0000329756033663</v>
      </c>
      <c r="EV38" s="573">
        <v>9.2225624606260967E-8</v>
      </c>
      <c r="EW38" s="573">
        <v>9.9919012999735452E-8</v>
      </c>
      <c r="EX38" s="573">
        <v>0</v>
      </c>
      <c r="EY38" s="573">
        <v>6.7663030999776021E-8</v>
      </c>
      <c r="EZ38" s="573">
        <v>4.4475316724241785E-8</v>
      </c>
      <c r="FA38" s="573">
        <v>3.2324508095685522E-8</v>
      </c>
      <c r="FB38" s="573">
        <v>2.9961090653189611E-8</v>
      </c>
      <c r="FC38" s="573">
        <v>4.3232565862685479E-8</v>
      </c>
      <c r="FD38" s="573">
        <v>1.5579960105750879E-7</v>
      </c>
      <c r="FE38" s="573">
        <v>1.643189444590136E-7</v>
      </c>
      <c r="FF38" s="573">
        <v>4.5362021421299744E-7</v>
      </c>
      <c r="FG38" s="573">
        <v>5.1186524328870858E-6</v>
      </c>
      <c r="FH38" s="573">
        <v>1.5756883156206254E-5</v>
      </c>
      <c r="FI38" s="573">
        <v>2.0594421114571892E-4</v>
      </c>
      <c r="FJ38" s="573">
        <v>8.9948580257636109E-6</v>
      </c>
      <c r="FK38" s="573">
        <v>6.7526829976414697E-7</v>
      </c>
      <c r="FL38" s="573">
        <v>4.0709668848052999E-6</v>
      </c>
      <c r="FM38" s="573">
        <v>1.2565788171733428E-6</v>
      </c>
      <c r="FN38" s="573">
        <v>7.457307038876885E-6</v>
      </c>
      <c r="FO38" s="573">
        <v>3.2936682702127478E-6</v>
      </c>
      <c r="FP38" s="573">
        <v>0</v>
      </c>
      <c r="FQ38" s="573">
        <v>3.056502498554134E-8</v>
      </c>
      <c r="FR38" s="573">
        <v>6.8532790384785957E-7</v>
      </c>
      <c r="FS38" s="573">
        <v>4.9765160443501641E-8</v>
      </c>
      <c r="FT38" s="573">
        <v>6.6958587492053478E-8</v>
      </c>
      <c r="FU38" s="573">
        <v>2.076684369217058E-6</v>
      </c>
      <c r="FV38" s="573">
        <v>7.0961193364471244E-8</v>
      </c>
      <c r="FW38" s="573">
        <v>2.2994131414800032E-5</v>
      </c>
      <c r="FX38" s="573">
        <v>2.8647546511676647E-6</v>
      </c>
      <c r="FY38" s="573">
        <v>1.0039495844446693E-6</v>
      </c>
      <c r="FZ38" s="573">
        <v>7.1716233455046923E-6</v>
      </c>
      <c r="GA38" s="573">
        <v>1.0708427986810853E-7</v>
      </c>
      <c r="GB38" s="573">
        <v>1.8464808643228112E-7</v>
      </c>
      <c r="GC38" s="573">
        <v>2.2282784157511385E-7</v>
      </c>
      <c r="GD38" s="573">
        <v>8.8347614607627401E-7</v>
      </c>
      <c r="GE38" s="573">
        <v>3.4641874823440733E-7</v>
      </c>
      <c r="GF38" s="573">
        <v>8.803271256830796E-8</v>
      </c>
      <c r="GG38" s="573">
        <v>5.4266935423078837E-8</v>
      </c>
      <c r="GH38" s="573">
        <v>8.160714245841428E-8</v>
      </c>
      <c r="GI38" s="573">
        <v>5.0042855755605022E-8</v>
      </c>
      <c r="GJ38" s="573">
        <v>1.3725738882191466E-7</v>
      </c>
      <c r="GK38" s="573">
        <v>1.425079753318028E-7</v>
      </c>
      <c r="GL38" s="573">
        <v>2.7188940563230554E-7</v>
      </c>
      <c r="GM38" s="573">
        <v>6.1445518252359456E-8</v>
      </c>
      <c r="GN38" s="573">
        <v>3.3766650358518575E-8</v>
      </c>
      <c r="GO38" s="573">
        <v>4.7335617691358431E-8</v>
      </c>
      <c r="GP38" s="573">
        <v>8.5619691003334463E-8</v>
      </c>
      <c r="GQ38" s="573">
        <v>1.0637073142284009E-7</v>
      </c>
      <c r="GR38" s="573">
        <v>2.7040628617702976E-8</v>
      </c>
      <c r="GS38" s="573">
        <v>8.5213727584273308E-8</v>
      </c>
      <c r="GT38" s="573">
        <v>1.016341513308053E-7</v>
      </c>
      <c r="GU38" s="573">
        <v>4.6492984806852841E-8</v>
      </c>
      <c r="GV38" s="573">
        <v>9.4123835705565713E-8</v>
      </c>
      <c r="GW38" s="573">
        <v>8.6440299555717734E-8</v>
      </c>
      <c r="GX38" s="573">
        <v>3.3807238644752619E-7</v>
      </c>
      <c r="GY38" s="573">
        <v>5.5947456465044216E-7</v>
      </c>
      <c r="GZ38" s="573">
        <v>1.5552215817775577E-7</v>
      </c>
      <c r="HA38" s="573">
        <v>7.03935625764054E-7</v>
      </c>
      <c r="HB38" s="573">
        <v>9.5453566630057972E-7</v>
      </c>
      <c r="HC38" s="573">
        <v>2.670258517513431E-6</v>
      </c>
      <c r="HD38" s="573">
        <v>1.801082818351865E-6</v>
      </c>
      <c r="HE38" s="573">
        <v>9.2654080354530894E-7</v>
      </c>
      <c r="HF38" s="573">
        <v>9.510890479568989E-8</v>
      </c>
      <c r="HG38" s="573">
        <v>5.4389215653681964E-8</v>
      </c>
      <c r="HH38" s="573">
        <v>9.1119187699458643E-7</v>
      </c>
      <c r="HI38" s="573">
        <v>8.2369339063193039E-8</v>
      </c>
      <c r="HJ38" s="573">
        <v>4.2514576466731538E-6</v>
      </c>
      <c r="HK38" s="573">
        <v>3.2328956285047738E-6</v>
      </c>
      <c r="HL38" s="573">
        <v>7.2587956326930935E-8</v>
      </c>
      <c r="HM38" s="573">
        <v>7.6625450518451652E-8</v>
      </c>
      <c r="HN38" s="573">
        <v>3.2415270351763389E-8</v>
      </c>
      <c r="HO38" s="573">
        <v>5.9869924714555457E-7</v>
      </c>
      <c r="HP38" s="573">
        <v>7.0046534781848675E-7</v>
      </c>
      <c r="HQ38" s="573">
        <v>2.619065376976099E-6</v>
      </c>
      <c r="HR38" s="576">
        <v>28</v>
      </c>
      <c r="HS38" s="582">
        <f>'生産者価格評価表（108部門）（山形県）'!DV37*100</f>
        <v>38500</v>
      </c>
      <c r="HT38" s="71">
        <f t="shared" si="2"/>
        <v>7.2727272727272723E-4</v>
      </c>
      <c r="HU38" s="74"/>
      <c r="HV38" s="150">
        <v>0.18063861392126013</v>
      </c>
      <c r="HX38" s="153">
        <f>運賃!C39</f>
        <v>2.8992821338294294E-2</v>
      </c>
      <c r="HY38" s="621">
        <f>運賃!D39</f>
        <v>2.8587104357224457E-5</v>
      </c>
      <c r="HZ38" s="621">
        <f>運賃!E39</f>
        <v>2.3544778950215558E-2</v>
      </c>
      <c r="IA38" s="621">
        <f>運賃!F39</f>
        <v>1.5085195068504597E-3</v>
      </c>
      <c r="IB38" s="621">
        <f>運賃!G39</f>
        <v>1.3974696014627801E-3</v>
      </c>
      <c r="IC38" s="621">
        <f>運賃!H39</f>
        <v>2.1990080274788045E-6</v>
      </c>
      <c r="ID38" s="621">
        <f>運賃!I39</f>
        <v>1.3919720813940831E-3</v>
      </c>
      <c r="IE38" s="622">
        <f>運賃!J39</f>
        <v>1.1192950859867114E-3</v>
      </c>
    </row>
    <row r="39" spans="1:239">
      <c r="A39" s="6" t="s">
        <v>241</v>
      </c>
      <c r="B39" s="1" t="s">
        <v>29</v>
      </c>
      <c r="C39" s="403">
        <f>IFERROR(1-('生産者価格評価表（108部門）（山形県）'!DT38/'生産者価格評価表（108部門）（山形県）'!DP38*-1),0)</f>
        <v>1.2123438648052876E-2</v>
      </c>
      <c r="D39" s="403">
        <v>0.47796407696574084</v>
      </c>
      <c r="E39" s="72">
        <v>0.52203592303425916</v>
      </c>
      <c r="F39" s="72">
        <v>0.208242672468962</v>
      </c>
      <c r="G39" s="242">
        <f>'生産者価格評価表（108部門）（山形県）'!DI38</f>
        <v>612</v>
      </c>
      <c r="H39" s="242">
        <f t="shared" si="0"/>
        <v>612</v>
      </c>
      <c r="I39" s="243">
        <f t="shared" si="1"/>
        <v>3.621702519746268E-4</v>
      </c>
      <c r="J39" s="75">
        <f>IFERROR('生産者価格評価表（108部門）（山形県）'!C38/'生産者価格評価表（108部門）（山形県）'!C$121,0)</f>
        <v>3.2754787414110177E-3</v>
      </c>
      <c r="K39" s="75">
        <f>IFERROR('生産者価格評価表（108部門）（山形県）'!D38/'生産者価格評価表（108部門）（山形県）'!D$121,0)</f>
        <v>3.9537642161081008E-4</v>
      </c>
      <c r="L39" s="75">
        <f>IFERROR('生産者価格評価表（108部門）（山形県）'!E38/'生産者価格評価表（108部門）（山形県）'!E$121,0)</f>
        <v>8.022196754930936E-3</v>
      </c>
      <c r="M39" s="75">
        <f>IFERROR('生産者価格評価表（108部門）（山形県）'!F38/'生産者価格評価表（108部門）（山形県）'!F$121,0)</f>
        <v>8.6051114361930983E-5</v>
      </c>
      <c r="N39" s="75">
        <f>IFERROR('生産者価格評価表（108部門）（山形県）'!G38/'生産者価格評価表（108部門）（山形県）'!G$121,0)</f>
        <v>0</v>
      </c>
      <c r="O39" s="75">
        <f>IFERROR('生産者価格評価表（108部門）（山形県）'!H38/'生産者価格評価表（108部門）（山形県）'!H$121,0)</f>
        <v>2.2522522522522522E-3</v>
      </c>
      <c r="P39" s="75">
        <f>IFERROR('生産者価格評価表（108部門）（山形県）'!I38/'生産者価格評価表（108部門）（山形県）'!I$121,0)</f>
        <v>0</v>
      </c>
      <c r="Q39" s="75">
        <f>IFERROR('生産者価格評価表（108部門）（山形県）'!J38/'生産者価格評価表（108部門）（山形県）'!J$121,0)</f>
        <v>9.1159311188482168E-5</v>
      </c>
      <c r="R39" s="75">
        <f>IFERROR('生産者価格評価表（108部門）（山形県）'!K38/'生産者価格評価表（108部門）（山形県）'!K$121,0)</f>
        <v>1.0840695972681446E-4</v>
      </c>
      <c r="S39" s="75">
        <f>IFERROR('生産者価格評価表（108部門）（山形県）'!L38/'生産者価格評価表（108部門）（山形県）'!L$121,0)</f>
        <v>0</v>
      </c>
      <c r="T39" s="75">
        <f>IFERROR('生産者価格評価表（108部門）（山形県）'!M38/'生産者価格評価表（108部門）（山形県）'!M$121,0)</f>
        <v>0</v>
      </c>
      <c r="U39" s="75">
        <f>IFERROR('生産者価格評価表（108部門）（山形県）'!N38/'生産者価格評価表（108部門）（山形県）'!N$121,0)</f>
        <v>0</v>
      </c>
      <c r="V39" s="75">
        <f>IFERROR('生産者価格評価表（108部門）（山形県）'!O38/'生産者価格評価表（108部門）（山形県）'!O$121,0)</f>
        <v>0</v>
      </c>
      <c r="W39" s="75">
        <f>IFERROR('生産者価格評価表（108部門）（山形県）'!P38/'生産者価格評価表（108部門）（山形県）'!P$121,0)</f>
        <v>2.3179268462287329E-4</v>
      </c>
      <c r="X39" s="75">
        <f>IFERROR('生産者価格評価表（108部門）（山形県）'!Q38/'生産者価格評価表（108部門）（山形県）'!Q$121,0)</f>
        <v>1.0477238200010477E-3</v>
      </c>
      <c r="Y39" s="75">
        <f>IFERROR('生産者価格評価表（108部門）（山形県）'!R38/'生産者価格評価表（108部門）（山形県）'!R$121,0)</f>
        <v>0</v>
      </c>
      <c r="Z39" s="75">
        <f>IFERROR('生産者価格評価表（108部門）（山形県）'!S38/'生産者価格評価表（108部門）（山形県）'!S$121,0)</f>
        <v>3.5850003585000356E-5</v>
      </c>
      <c r="AA39" s="75">
        <f>IFERROR('生産者価格評価表（108部門）（山形県）'!T38/'生産者価格評価表（108部門）（山形県）'!T$121,0)</f>
        <v>4.007212983370066E-5</v>
      </c>
      <c r="AB39" s="75">
        <f>IFERROR('生産者価格評価表（108部門）（山形県）'!U38/'生産者価格評価表（108部門）（山形県）'!U$121,0)</f>
        <v>0</v>
      </c>
      <c r="AC39" s="75">
        <f>IFERROR('生産者価格評価表（108部門）（山形県）'!V38/'生産者価格評価表（108部門）（山形県）'!V$121,0)</f>
        <v>1.4556682840758712E-2</v>
      </c>
      <c r="AD39" s="75">
        <f>IFERROR('生産者価格評価表（108部門）（山形県）'!W38/'生産者価格評価表（108部門）（山形県）'!W$121,0)</f>
        <v>0</v>
      </c>
      <c r="AE39" s="75">
        <f>IFERROR('生産者価格評価表（108部門）（山形県）'!X38/'生産者価格評価表（108部門）（山形県）'!X$121,0)</f>
        <v>3.8306837770542041E-4</v>
      </c>
      <c r="AF39" s="75">
        <f>IFERROR('生産者価格評価表（108部門）（山形県）'!Y38/'生産者価格評価表（108部門）（山形県）'!Y$121,0)</f>
        <v>0</v>
      </c>
      <c r="AG39" s="75">
        <f>IFERROR('生産者価格評価表（108部門）（山形県）'!Z38/'生産者価格評価表（108部門）（山形県）'!Z$121,0)</f>
        <v>0</v>
      </c>
      <c r="AH39" s="75">
        <f>IFERROR('生産者価格評価表（108部門）（山形県）'!AA38/'生産者価格評価表（108部門）（山形県）'!AA$121,0)</f>
        <v>1.7644602541199519E-3</v>
      </c>
      <c r="AI39" s="75">
        <f>IFERROR('生産者価格評価表（108部門）（山形県）'!AB38/'生産者価格評価表（108部門）（山形県）'!AB$121,0)</f>
        <v>4.3689320388349515E-4</v>
      </c>
      <c r="AJ39" s="75">
        <f>IFERROR('生産者価格評価表（108部門）（山形県）'!AC38/'生産者価格評価表（108部門）（山形県）'!AC$121,0)</f>
        <v>0</v>
      </c>
      <c r="AK39" s="75">
        <f>IFERROR('生産者価格評価表（108部門）（山形県）'!AD38/'生産者価格評価表（108部門）（山形県）'!AD$121,0)</f>
        <v>2.6610295946282021E-2</v>
      </c>
      <c r="AL39" s="75">
        <f>IFERROR('生産者価格評価表（108部門）（山形県）'!AE38/'生産者価格評価表（108部門）（山形県）'!AE$121,0)</f>
        <v>9.7165991902834007E-5</v>
      </c>
      <c r="AM39" s="75">
        <f>IFERROR('生産者価格評価表（108部門）（山形県）'!AF38/'生産者価格評価表（108部門）（山形県）'!AF$121,0)</f>
        <v>3.1476235442241108E-4</v>
      </c>
      <c r="AN39" s="75">
        <f>IFERROR('生産者価格評価表（108部門）（山形県）'!AG38/'生産者価格評価表（108部門）（山形県）'!AG$121,0)</f>
        <v>5.6363431405703982E-5</v>
      </c>
      <c r="AO39" s="75">
        <f>IFERROR('生産者価格評価表（108部門）（山形県）'!AH38/'生産者価格評価表（108部門）（山形県）'!AH$121,0)</f>
        <v>1.8250332495936161E-2</v>
      </c>
      <c r="AP39" s="75">
        <f>IFERROR('生産者価格評価表（108部門）（山形県）'!AI38/'生産者価格評価表（108部門）（山形県）'!AI$121,0)</f>
        <v>3.7881574108127987E-2</v>
      </c>
      <c r="AQ39" s="75">
        <f>IFERROR('生産者価格評価表（108部門）（山形県）'!AJ38/'生産者価格評価表（108部門）（山形県）'!AJ$121,0)</f>
        <v>2.8571428571428571E-2</v>
      </c>
      <c r="AR39" s="75">
        <f>IFERROR('生産者価格評価表（108部門）（山形県）'!AK38/'生産者価格評価表（108部門）（山形県）'!AK$121,0)</f>
        <v>2.8968812662656256E-2</v>
      </c>
      <c r="AS39" s="75">
        <f>IFERROR('生産者価格評価表（108部門）（山形県）'!AL38/'生産者価格評価表（108部門）（山形県）'!AL$121,0)</f>
        <v>3.5326086956521736E-2</v>
      </c>
      <c r="AT39" s="75">
        <f>IFERROR('生産者価格評価表（108部門）（山形県）'!AM38/'生産者価格評価表（108部門）（山形県）'!AM$121,0)</f>
        <v>0</v>
      </c>
      <c r="AU39" s="75">
        <f>IFERROR('生産者価格評価表（108部門）（山形県）'!AN38/'生産者価格評価表（108部門）（山形県）'!AN$121,0)</f>
        <v>1.0650996235423744E-2</v>
      </c>
      <c r="AV39" s="75">
        <f>IFERROR('生産者価格評価表（108部門）（山形県）'!AO38/'生産者価格評価表（108部門）（山形県）'!AO$121,0)</f>
        <v>0</v>
      </c>
      <c r="AW39" s="75">
        <f>IFERROR('生産者価格評価表（108部門）（山形県）'!AP38/'生産者価格評価表（108部門）（山形県）'!AP$121,0)</f>
        <v>1.1538303045287839E-3</v>
      </c>
      <c r="AX39" s="75">
        <f>IFERROR('生産者価格評価表（108部門）（山形県）'!AQ38/'生産者価格評価表（108部門）（山形県）'!AQ$121,0)</f>
        <v>2.629206730769231E-3</v>
      </c>
      <c r="AY39" s="75">
        <f>IFERROR('生産者価格評価表（108部門）（山形県）'!AR38/'生産者価格評価表（108部門）（山形県）'!AR$121,0)</f>
        <v>4.7499240879711972E-3</v>
      </c>
      <c r="AZ39" s="75">
        <f>IFERROR('生産者価格評価表（108部門）（山形県）'!AS38/'生産者価格評価表（108部門）（山形県）'!AS$121,0)</f>
        <v>2.8420523138832999E-3</v>
      </c>
      <c r="BA39" s="75">
        <f>IFERROR('生産者価格評価表（108部門）（山形県）'!AT38/'生産者価格評価表（108部門）（山形県）'!AT$121,0)</f>
        <v>6.2437654708685855E-3</v>
      </c>
      <c r="BB39" s="75">
        <f>IFERROR('生産者価格評価表（108部門）（山形県）'!AU38/'生産者価格評価表（108部門）（山形県）'!AU$121,0)</f>
        <v>3.7141141949853847E-3</v>
      </c>
      <c r="BC39" s="75">
        <f>IFERROR('生産者価格評価表（108部門）（山形県）'!AV38/'生産者価格評価表（108部門）（山形県）'!AV$121,0)</f>
        <v>2.5274891447581603E-3</v>
      </c>
      <c r="BD39" s="75">
        <f>IFERROR('生産者価格評価表（108部門）（山形県）'!AW38/'生産者価格評価表（108部門）（山形県）'!AW$121,0)</f>
        <v>1.0003115156969299E-2</v>
      </c>
      <c r="BE39" s="75">
        <f>IFERROR('生産者価格評価表（108部門）（山形県）'!AX38/'生産者価格評価表（108部門）（山形県）'!AX$121,0)</f>
        <v>3.4583309211348202E-3</v>
      </c>
      <c r="BF39" s="75">
        <f>IFERROR('生産者価格評価表（108部門）（山形県）'!AY38/'生産者価格評価表（108部門）（山形県）'!AY$121,0)</f>
        <v>5.0057046531468098E-3</v>
      </c>
      <c r="BG39" s="75">
        <f>IFERROR('生産者価格評価表（108部門）（山形県）'!AZ38/'生産者価格評価表（108部門）（山形県）'!AZ$121,0)</f>
        <v>1.5586034912718205E-3</v>
      </c>
      <c r="BH39" s="75">
        <f>IFERROR('生産者価格評価表（108部門）（山形県）'!BA38/'生産者価格評価表（108部門）（山形県）'!BA$121,0)</f>
        <v>1.5831626001117525E-3</v>
      </c>
      <c r="BI39" s="75">
        <f>IFERROR('生産者価格評価表（108部門）（山形県）'!BB38/'生産者価格評価表（108部門）（山形県）'!BB$121,0)</f>
        <v>3.6923726131448466E-4</v>
      </c>
      <c r="BJ39" s="75">
        <f>IFERROR('生産者価格評価表（108部門）（山形県）'!BC38/'生産者価格評価表（108部門）（山形県）'!BC$121,0)</f>
        <v>1.3649599611744723E-3</v>
      </c>
      <c r="BK39" s="75">
        <f>IFERROR('生産者価格評価表（108部門）（山形県）'!BD38/'生産者価格評価表（108部門）（山形県）'!BD$121,0)</f>
        <v>1.7962652272229922E-3</v>
      </c>
      <c r="BL39" s="75">
        <f>IFERROR('生産者価格評価表（108部門）（山形県）'!BE38/'生産者価格評価表（108部門）（山形県）'!BE$121,0)</f>
        <v>0</v>
      </c>
      <c r="BM39" s="75">
        <f>IFERROR('生産者価格評価表（108部門）（山形県）'!BF38/'生産者価格評価表（108部門）（山形県）'!BF$121,0)</f>
        <v>4.3725404459991256E-4</v>
      </c>
      <c r="BN39" s="75">
        <f>IFERROR('生産者価格評価表（108部門）（山形県）'!BG38/'生産者価格評価表（108部門）（山形県）'!BG$121,0)</f>
        <v>2.1928833024370395E-3</v>
      </c>
      <c r="BO39" s="75">
        <f>IFERROR('生産者価格評価表（108部門）（山形県）'!BH38/'生産者価格評価表（108部門）（山形県）'!BH$121,0)</f>
        <v>0</v>
      </c>
      <c r="BP39" s="75">
        <f>IFERROR('生産者価格評価表（108部門）（山形県）'!BI38/'生産者価格評価表（108部門）（山形県）'!BI$121,0)</f>
        <v>3.1962497336458556E-4</v>
      </c>
      <c r="BQ39" s="75">
        <f>IFERROR('生産者価格評価表（108部門）（山形県）'!BJ38/'生産者価格評価表（108部門）（山形県）'!BJ$121,0)</f>
        <v>2.9788439148721929E-3</v>
      </c>
      <c r="BR39" s="75">
        <f>IFERROR('生産者価格評価表（108部門）（山形県）'!BK38/'生産者価格評価表（108部門）（山形県）'!BK$121,0)</f>
        <v>0</v>
      </c>
      <c r="BS39" s="75">
        <f>IFERROR('生産者価格評価表（108部門）（山形県）'!BL38/'生産者価格評価表（108部門）（山形県）'!BL$121,0)</f>
        <v>7.7552869330335793E-3</v>
      </c>
      <c r="BT39" s="75">
        <f>IFERROR('生産者価格評価表（108部門）（山形県）'!BM38/'生産者価格評価表（108部門）（山形県）'!BM$121,0)</f>
        <v>1.2474289632056068E-2</v>
      </c>
      <c r="BU39" s="75">
        <f>IFERROR('生産者価格評価表（108部門）（山形県）'!BN38/'生産者価格評価表（108部門）（山形県）'!BN$121,0)</f>
        <v>1.1833883518038199E-2</v>
      </c>
      <c r="BV39" s="75">
        <f>IFERROR('生産者価格評価表（108部門）（山形県）'!BO38/'生産者価格評価表（108部門）（山形県）'!BO$121,0)</f>
        <v>1.0965196015008409E-2</v>
      </c>
      <c r="BW39" s="75">
        <f>IFERROR('生産者価格評価表（108部門）（山形県）'!BP38/'生産者価格評価表（108部門）（山形県）'!BP$121,0)</f>
        <v>5.3847034038056392E-5</v>
      </c>
      <c r="BX39" s="75">
        <f>IFERROR('生産者価格評価表（108部門）（山形県）'!BQ38/'生産者価格評価表（108部門）（山形県）'!BQ$121,0)</f>
        <v>1.1814744801512288E-4</v>
      </c>
      <c r="BY39" s="75">
        <f>IFERROR('生産者価格評価表（108部門）（山形県）'!BR38/'生産者価格評価表（108部門）（山形県）'!BR$121,0)</f>
        <v>4.5725430707552282E-3</v>
      </c>
      <c r="BZ39" s="75">
        <f>IFERROR('生産者価格評価表（108部門）（山形県）'!BS38/'生産者価格評価表（108部門）（山形県）'!BS$121,0)</f>
        <v>0</v>
      </c>
      <c r="CA39" s="75">
        <f>IFERROR('生産者価格評価表（108部門）（山形県）'!BT38/'生産者価格評価表（108部門）（山形県）'!BT$121,0)</f>
        <v>6.7089164772625009E-5</v>
      </c>
      <c r="CB39" s="75">
        <f>IFERROR('生産者価格評価表（108部門）（山形県）'!BU38/'生産者価格評価表（108部門）（山形県）'!BU$121,0)</f>
        <v>0</v>
      </c>
      <c r="CC39" s="75">
        <f>IFERROR('生産者価格評価表（108部門）（山形県）'!BV38/'生産者価格評価表（108部門）（山形県）'!BV$121,0)</f>
        <v>0</v>
      </c>
      <c r="CD39" s="75">
        <f>IFERROR('生産者価格評価表（108部門）（山形県）'!BW38/'生産者価格評価表（108部門）（山形県）'!BW$121,0)</f>
        <v>0</v>
      </c>
      <c r="CE39" s="75">
        <f>IFERROR('生産者価格評価表（108部門）（山形県）'!BX38/'生産者価格評価表（108部門）（山形県）'!BX$121,0)</f>
        <v>0</v>
      </c>
      <c r="CF39" s="75">
        <f>IFERROR('生産者価格評価表（108部門）（山形県）'!BY38/'生産者価格評価表（108部門）（山形県）'!BY$121,0)</f>
        <v>0</v>
      </c>
      <c r="CG39" s="75">
        <f>IFERROR('生産者価格評価表（108部門）（山形県）'!BZ38/'生産者価格評価表（108部門）（山形県）'!BZ$121,0)</f>
        <v>0</v>
      </c>
      <c r="CH39" s="75">
        <f>IFERROR('生産者価格評価表（108部門）（山形県）'!CA38/'生産者価格評価表（108部門）（山形県）'!CA$121,0)</f>
        <v>0</v>
      </c>
      <c r="CI39" s="75">
        <f>IFERROR('生産者価格評価表（108部門）（山形県）'!CB38/'生産者価格評価表（108部門）（山形県）'!CB$121,0)</f>
        <v>0</v>
      </c>
      <c r="CJ39" s="75">
        <f>IFERROR('生産者価格評価表（108部門）（山形県）'!CC38/'生産者価格評価表（108部門）（山形県）'!CC$121,0)</f>
        <v>0</v>
      </c>
      <c r="CK39" s="75">
        <f>IFERROR('生産者価格評価表（108部門）（山形県）'!CD38/'生産者価格評価表（108部門）（山形県）'!CD$121,0)</f>
        <v>0</v>
      </c>
      <c r="CL39" s="75">
        <f>IFERROR('生産者価格評価表（108部門）（山形県）'!CE38/'生産者価格評価表（108部門）（山形県）'!CE$121,0)</f>
        <v>0</v>
      </c>
      <c r="CM39" s="75">
        <f>IFERROR('生産者価格評価表（108部門）（山形県）'!CF38/'生産者価格評価表（108部門）（山形県）'!CF$121,0)</f>
        <v>0</v>
      </c>
      <c r="CN39" s="75">
        <f>IFERROR('生産者価格評価表（108部門）（山形県）'!CG38/'生産者価格評価表（108部門）（山形県）'!CG$121,0)</f>
        <v>0</v>
      </c>
      <c r="CO39" s="75">
        <f>IFERROR('生産者価格評価表（108部門）（山形県）'!CH38/'生産者価格評価表（108部門）（山形県）'!CH$121,0)</f>
        <v>0</v>
      </c>
      <c r="CP39" s="75">
        <f>IFERROR('生産者価格評価表（108部門）（山形県）'!CI38/'生産者価格評価表（108部門）（山形県）'!CI$121,0)</f>
        <v>0</v>
      </c>
      <c r="CQ39" s="75">
        <f>IFERROR('生産者価格評価表（108部門）（山形県）'!CJ38/'生産者価格評価表（108部門）（山形県）'!CJ$121,0)</f>
        <v>0</v>
      </c>
      <c r="CR39" s="75">
        <f>IFERROR('生産者価格評価表（108部門）（山形県）'!CK38/'生産者価格評価表（108部門）（山形県）'!CK$121,0)</f>
        <v>0</v>
      </c>
      <c r="CS39" s="75">
        <f>IFERROR('生産者価格評価表（108部門）（山形県）'!CL38/'生産者価格評価表（108部門）（山形県）'!CL$121,0)</f>
        <v>0</v>
      </c>
      <c r="CT39" s="75">
        <f>IFERROR('生産者価格評価表（108部門）（山形県）'!CM38/'生産者価格評価表（108部門）（山形県）'!CM$121,0)</f>
        <v>6.2296239383682542E-5</v>
      </c>
      <c r="CU39" s="75">
        <f>IFERROR('生産者価格評価表（108部門）（山形県）'!CN38/'生産者価格評価表（108部門）（山形県）'!CN$121,0)</f>
        <v>8.7657071079040474E-4</v>
      </c>
      <c r="CV39" s="75">
        <f>IFERROR('生産者価格評価表（108部門）（山形県）'!CO38/'生産者価格評価表（108部門）（山形県）'!CO$121,0)</f>
        <v>3.3940216732526848E-4</v>
      </c>
      <c r="CW39" s="75">
        <f>IFERROR('生産者価格評価表（108部門）（山形県）'!CP38/'生産者価格評価表（108部門）（山形県）'!CP$121,0)</f>
        <v>3.262217002675018E-5</v>
      </c>
      <c r="CX39" s="75">
        <f>IFERROR('生産者価格評価表（108部門）（山形県）'!CQ38/'生産者価格評価表（108部門）（山形県）'!CQ$121,0)</f>
        <v>0</v>
      </c>
      <c r="CY39" s="75">
        <f>IFERROR('生産者価格評価表（108部門）（山形県）'!CR38/'生産者価格評価表（108部門）（山形県）'!CR$121,0)</f>
        <v>0</v>
      </c>
      <c r="CZ39" s="75">
        <f>IFERROR('生産者価格評価表（108部門）（山形県）'!CS38/'生産者価格評価表（108部門）（山形県）'!CS$121,0)</f>
        <v>0</v>
      </c>
      <c r="DA39" s="75">
        <f>IFERROR('生産者価格評価表（108部門）（山形県）'!CT38/'生産者価格評価表（108部門）（山形県）'!CT$121,0)</f>
        <v>0</v>
      </c>
      <c r="DB39" s="75">
        <f>IFERROR('生産者価格評価表（108部門）（山形県）'!CU38/'生産者価格評価表（108部門）（山形県）'!CU$121,0)</f>
        <v>0</v>
      </c>
      <c r="DC39" s="75">
        <f>IFERROR('生産者価格評価表（108部門）（山形県）'!CV38/'生産者価格評価表（108部門）（山形県）'!CV$121,0)</f>
        <v>0</v>
      </c>
      <c r="DD39" s="75">
        <f>IFERROR('生産者価格評価表（108部門）（山形県）'!CW38/'生産者価格評価表（108部門）（山形県）'!CW$121,0)</f>
        <v>2.1766429468396818E-4</v>
      </c>
      <c r="DE39" s="75">
        <f>IFERROR('生産者価格評価表（108部門）（山形県）'!CX38/'生産者価格評価表（108部門）（山形県）'!CX$121,0)</f>
        <v>0</v>
      </c>
      <c r="DF39" s="75">
        <f>IFERROR('生産者価格評価表（108部門）（山形県）'!CY38/'生産者価格評価表（108部門）（山形県）'!CY$121,0)</f>
        <v>5.5224210293792801E-5</v>
      </c>
      <c r="DG39" s="75">
        <f>IFERROR('生産者価格評価表（108部門）（山形県）'!CZ38/'生産者価格評価表（108部門）（山形県）'!CZ$121,0)</f>
        <v>4.7240225997241173E-5</v>
      </c>
      <c r="DH39" s="75">
        <f>IFERROR('生産者価格評価表（108部門）（山形県）'!DA38/'生産者価格評価表（108部門）（山形県）'!DA$121,0)</f>
        <v>6.5252854812398049E-5</v>
      </c>
      <c r="DI39" s="75">
        <f>IFERROR('生産者価格評価表（108部門）（山形県）'!DB38/'生産者価格評価表（108部門）（山形県）'!DB$121,0)</f>
        <v>6.1433637709083799E-4</v>
      </c>
      <c r="DJ39" s="75">
        <f>IFERROR('生産者価格評価表（108部門）（山形県）'!DC38/'生産者価格評価表（108部門）（山形県）'!DC$121,0)</f>
        <v>0</v>
      </c>
      <c r="DK39" s="75">
        <f>IFERROR('生産者価格評価表（108部門）（山形県）'!DD38/'生産者価格評価表（108部門）（山形県）'!DD$121,0)</f>
        <v>8.8799289605683159E-4</v>
      </c>
      <c r="DL39" s="75">
        <f>IFERROR('生産者価格評価表（108部門）（山形県）'!DE38/'生産者価格評価表（108部門）（山形県）'!DE$121,0)</f>
        <v>5.4009520322226287E-3</v>
      </c>
      <c r="DM39" s="72">
        <f>IFERROR('生産者価格評価表（108部門）（山形県）'!DF38/'生産者価格評価表（108部門）（山形県）'!DF$121,0)</f>
        <v>1.1050111378106747E-3</v>
      </c>
      <c r="DN39" s="573">
        <v>4.8991945899874214E-5</v>
      </c>
      <c r="DO39" s="573">
        <v>1.1179563796504011E-5</v>
      </c>
      <c r="DP39" s="573">
        <v>1.0000701448890055E-4</v>
      </c>
      <c r="DQ39" s="573">
        <v>2.1752800747475588E-6</v>
      </c>
      <c r="DR39" s="573">
        <v>6.9119163330215675E-7</v>
      </c>
      <c r="DS39" s="573">
        <v>2.9621632970809643E-5</v>
      </c>
      <c r="DT39" s="573">
        <v>2.5530191330408081E-6</v>
      </c>
      <c r="DU39" s="573">
        <v>7.6917619697926579E-6</v>
      </c>
      <c r="DV39" s="573">
        <v>4.0700298400040088E-6</v>
      </c>
      <c r="DW39" s="573">
        <v>3.4716905177880565E-6</v>
      </c>
      <c r="DX39" s="573">
        <v>0</v>
      </c>
      <c r="DY39" s="573">
        <v>2.5143840433792004E-6</v>
      </c>
      <c r="DZ39" s="573">
        <v>7.0345928871739936E-7</v>
      </c>
      <c r="EA39" s="573">
        <v>3.9340058500692922E-6</v>
      </c>
      <c r="EB39" s="573">
        <v>1.4045351470520968E-5</v>
      </c>
      <c r="EC39" s="573">
        <v>1.6906718235439653E-6</v>
      </c>
      <c r="ED39" s="573">
        <v>1.646389547454838E-6</v>
      </c>
      <c r="EE39" s="573">
        <v>1.3630714357037899E-6</v>
      </c>
      <c r="EF39" s="573">
        <v>0</v>
      </c>
      <c r="EG39" s="573">
        <v>1.8315976324515017E-4</v>
      </c>
      <c r="EH39" s="573">
        <v>0</v>
      </c>
      <c r="EI39" s="573">
        <v>6.7466015041766524E-6</v>
      </c>
      <c r="EJ39" s="573">
        <v>1.3927714943497575E-9</v>
      </c>
      <c r="EK39" s="573">
        <v>0</v>
      </c>
      <c r="EL39" s="573">
        <v>2.3769480225761557E-5</v>
      </c>
      <c r="EM39" s="573">
        <v>6.8948243450045174E-6</v>
      </c>
      <c r="EN39" s="573">
        <v>1.045474939377487E-7</v>
      </c>
      <c r="EO39" s="573">
        <v>3.2453281833985334E-4</v>
      </c>
      <c r="EP39" s="573">
        <v>2.7646556686368126E-6</v>
      </c>
      <c r="EQ39" s="573">
        <v>5.5020525017930589E-6</v>
      </c>
      <c r="ER39" s="573">
        <v>1.6671774142553041E-6</v>
      </c>
      <c r="ES39" s="573">
        <v>2.2716092892685925E-4</v>
      </c>
      <c r="ET39" s="573">
        <v>4.9976600170956067E-4</v>
      </c>
      <c r="EU39" s="573">
        <v>3.4978643726069449E-4</v>
      </c>
      <c r="EV39" s="573">
        <v>1.000356245693439</v>
      </c>
      <c r="EW39" s="573">
        <v>4.399486653991453E-4</v>
      </c>
      <c r="EX39" s="573">
        <v>0</v>
      </c>
      <c r="EY39" s="573">
        <v>1.3584322446798773E-4</v>
      </c>
      <c r="EZ39" s="573">
        <v>1.0753352634543034E-6</v>
      </c>
      <c r="FA39" s="573">
        <v>1.4999921983153044E-5</v>
      </c>
      <c r="FB39" s="573">
        <v>3.2709112921709616E-5</v>
      </c>
      <c r="FC39" s="573">
        <v>5.9868835200603823E-5</v>
      </c>
      <c r="FD39" s="573">
        <v>3.6186366732978955E-5</v>
      </c>
      <c r="FE39" s="573">
        <v>7.7556498688487139E-5</v>
      </c>
      <c r="FF39" s="573">
        <v>4.7613096861615767E-5</v>
      </c>
      <c r="FG39" s="573">
        <v>3.3836734324466156E-5</v>
      </c>
      <c r="FH39" s="573">
        <v>1.2405273547388572E-4</v>
      </c>
      <c r="FI39" s="573">
        <v>4.6189129172337344E-5</v>
      </c>
      <c r="FJ39" s="573">
        <v>6.4124381216225496E-5</v>
      </c>
      <c r="FK39" s="573">
        <v>2.1084463269207823E-5</v>
      </c>
      <c r="FL39" s="573">
        <v>2.3197741994752131E-5</v>
      </c>
      <c r="FM39" s="573">
        <v>6.4220712873755122E-6</v>
      </c>
      <c r="FN39" s="573">
        <v>1.881384942609121E-5</v>
      </c>
      <c r="FO39" s="573">
        <v>2.6757193968316166E-5</v>
      </c>
      <c r="FP39" s="573">
        <v>0</v>
      </c>
      <c r="FQ39" s="573">
        <v>5.9303239783009552E-6</v>
      </c>
      <c r="FR39" s="573">
        <v>2.8641361026895132E-5</v>
      </c>
      <c r="FS39" s="573">
        <v>2.573788658879354E-6</v>
      </c>
      <c r="FT39" s="573">
        <v>5.8680455466829976E-6</v>
      </c>
      <c r="FU39" s="573">
        <v>3.8646119741152488E-5</v>
      </c>
      <c r="FV39" s="573">
        <v>7.4273228944001638E-7</v>
      </c>
      <c r="FW39" s="573">
        <v>1.0466429262927593E-4</v>
      </c>
      <c r="FX39" s="573">
        <v>1.6422840852095742E-4</v>
      </c>
      <c r="FY39" s="573">
        <v>1.6601056518189151E-4</v>
      </c>
      <c r="FZ39" s="573">
        <v>1.4466153084000843E-4</v>
      </c>
      <c r="GA39" s="573">
        <v>6.5351016035912319E-6</v>
      </c>
      <c r="GB39" s="573">
        <v>1.0668230700302031E-5</v>
      </c>
      <c r="GC39" s="573">
        <v>7.0127028255950505E-5</v>
      </c>
      <c r="GD39" s="573">
        <v>2.180781987186293E-6</v>
      </c>
      <c r="GE39" s="573">
        <v>2.302497858142659E-6</v>
      </c>
      <c r="GF39" s="573">
        <v>1.3741684142017437E-6</v>
      </c>
      <c r="GG39" s="573">
        <v>1.4338534920344236E-6</v>
      </c>
      <c r="GH39" s="573">
        <v>3.1907978152749624E-6</v>
      </c>
      <c r="GI39" s="573">
        <v>2.6811170860514958E-6</v>
      </c>
      <c r="GJ39" s="573">
        <v>4.9696083560547989E-6</v>
      </c>
      <c r="GK39" s="573">
        <v>5.3495604341734792E-7</v>
      </c>
      <c r="GL39" s="573">
        <v>5.3787146366873317E-6</v>
      </c>
      <c r="GM39" s="573">
        <v>1.1118004782993835E-6</v>
      </c>
      <c r="GN39" s="573">
        <v>7.7969686496126284E-7</v>
      </c>
      <c r="GO39" s="573">
        <v>1.0976414527779639E-6</v>
      </c>
      <c r="GP39" s="573">
        <v>2.9715147818576416E-6</v>
      </c>
      <c r="GQ39" s="573">
        <v>4.1854862865857745E-6</v>
      </c>
      <c r="GR39" s="573">
        <v>7.5491330668555072E-7</v>
      </c>
      <c r="GS39" s="573">
        <v>2.2378410271552949E-6</v>
      </c>
      <c r="GT39" s="573">
        <v>1.847680198185708E-6</v>
      </c>
      <c r="GU39" s="573">
        <v>6.1259702437830236E-7</v>
      </c>
      <c r="GV39" s="573">
        <v>2.2117725200045215E-6</v>
      </c>
      <c r="GW39" s="573">
        <v>1.1041546434908046E-6</v>
      </c>
      <c r="GX39" s="573">
        <v>2.9374411935067424E-6</v>
      </c>
      <c r="GY39" s="573">
        <v>1.321705727898025E-5</v>
      </c>
      <c r="GZ39" s="573">
        <v>6.8429316518156096E-6</v>
      </c>
      <c r="HA39" s="573">
        <v>1.5990053628135508E-6</v>
      </c>
      <c r="HB39" s="573">
        <v>2.633733208740414E-6</v>
      </c>
      <c r="HC39" s="573">
        <v>1.8583989361788932E-6</v>
      </c>
      <c r="HD39" s="573">
        <v>1.7528886854901326E-6</v>
      </c>
      <c r="HE39" s="573">
        <v>1.4492410972192798E-6</v>
      </c>
      <c r="HF39" s="573">
        <v>1.2384653503725541E-6</v>
      </c>
      <c r="HG39" s="573">
        <v>1.1280201379543369E-6</v>
      </c>
      <c r="HH39" s="573">
        <v>4.4406823282702094E-6</v>
      </c>
      <c r="HI39" s="573">
        <v>7.4004479220692323E-7</v>
      </c>
      <c r="HJ39" s="573">
        <v>4.3697991702572611E-6</v>
      </c>
      <c r="HK39" s="573">
        <v>2.9041860387632356E-6</v>
      </c>
      <c r="HL39" s="573">
        <v>3.2183090232217282E-6</v>
      </c>
      <c r="HM39" s="573">
        <v>9.5549619604155333E-6</v>
      </c>
      <c r="HN39" s="573">
        <v>8.7016028672131016E-7</v>
      </c>
      <c r="HO39" s="573">
        <v>1.3187256897298393E-5</v>
      </c>
      <c r="HP39" s="573">
        <v>6.6480179042838918E-5</v>
      </c>
      <c r="HQ39" s="573">
        <v>1.6596205749805162E-5</v>
      </c>
      <c r="HR39" s="576">
        <v>1090</v>
      </c>
      <c r="HS39" s="582">
        <f>'生産者価格評価表（108部門）（山形県）'!DV38*100</f>
        <v>2343900</v>
      </c>
      <c r="HT39" s="71">
        <f t="shared" si="2"/>
        <v>4.6503690430479115E-4</v>
      </c>
      <c r="HU39" s="74"/>
      <c r="HV39" s="150">
        <v>0.14160185122309224</v>
      </c>
      <c r="HX39" s="153">
        <f>運賃!C40</f>
        <v>9.1567637026551255E-2</v>
      </c>
      <c r="HY39" s="621">
        <f>運賃!D40</f>
        <v>1.2257910618240954E-4</v>
      </c>
      <c r="HZ39" s="621">
        <f>運賃!E40</f>
        <v>6.7317519932163603E-2</v>
      </c>
      <c r="IA39" s="621">
        <f>運賃!F40</f>
        <v>3.1755649695380476E-3</v>
      </c>
      <c r="IB39" s="621">
        <f>運賃!G40</f>
        <v>2.1736897181551147E-3</v>
      </c>
      <c r="IC39" s="621">
        <f>運賃!H40</f>
        <v>2.7858887768729443E-6</v>
      </c>
      <c r="ID39" s="621">
        <f>運賃!I40</f>
        <v>3.8511429979297363E-3</v>
      </c>
      <c r="IE39" s="622">
        <f>運賃!J40</f>
        <v>1.4924354413805472E-2</v>
      </c>
    </row>
    <row r="40" spans="1:239">
      <c r="A40" s="6" t="s">
        <v>242</v>
      </c>
      <c r="B40" s="1" t="s">
        <v>30</v>
      </c>
      <c r="C40" s="403">
        <f>IFERROR(1-('生産者価格評価表（108部門）（山形県）'!DT39/'生産者価格評価表（108部門）（山形県）'!DP39*-1),0)</f>
        <v>5.4571226080793789E-2</v>
      </c>
      <c r="D40" s="403">
        <v>0.64402173913043481</v>
      </c>
      <c r="E40" s="72">
        <v>0.35597826086956524</v>
      </c>
      <c r="F40" s="72">
        <v>0.16032608695652173</v>
      </c>
      <c r="G40" s="242">
        <f>'生産者価格評価表（108部門）（山形県）'!DI39</f>
        <v>-237</v>
      </c>
      <c r="H40" s="249">
        <f t="shared" si="0"/>
        <v>0</v>
      </c>
      <c r="I40" s="243">
        <f t="shared" si="1"/>
        <v>0</v>
      </c>
      <c r="J40" s="75">
        <f>IFERROR('生産者価格評価表（108部門）（山形県）'!C39/'生産者価格評価表（108部門）（山形県）'!C$121,0)</f>
        <v>0</v>
      </c>
      <c r="K40" s="75">
        <f>IFERROR('生産者価格評価表（108部門）（山形県）'!D39/'生産者価格評価表（108部門）（山形県）'!D$121,0)</f>
        <v>0</v>
      </c>
      <c r="L40" s="75">
        <f>IFERROR('生産者価格評価表（108部門）（山形県）'!E39/'生産者価格評価表（108部門）（山形県）'!E$121,0)</f>
        <v>0</v>
      </c>
      <c r="M40" s="75">
        <f>IFERROR('生産者価格評価表（108部門）（山形県）'!F39/'生産者価格評価表（108部門）（山形県）'!F$121,0)</f>
        <v>0</v>
      </c>
      <c r="N40" s="75">
        <f>IFERROR('生産者価格評価表（108部門）（山形県）'!G39/'生産者価格評価表（108部門）（山形県）'!G$121,0)</f>
        <v>0</v>
      </c>
      <c r="O40" s="75">
        <f>IFERROR('生産者価格評価表（108部門）（山形県）'!H39/'生産者価格評価表（108部門）（山形県）'!H$121,0)</f>
        <v>0</v>
      </c>
      <c r="P40" s="75">
        <f>IFERROR('生産者価格評価表（108部門）（山形県）'!I39/'生産者価格評価表（108部門）（山形県）'!I$121,0)</f>
        <v>0</v>
      </c>
      <c r="Q40" s="75">
        <f>IFERROR('生産者価格評価表（108部門）（山形県）'!J39/'生産者価格評価表（108部門）（山形県）'!J$121,0)</f>
        <v>0</v>
      </c>
      <c r="R40" s="75">
        <f>IFERROR('生産者価格評価表（108部門）（山形県）'!K39/'生産者価格評価表（108部門）（山形県）'!K$121,0)</f>
        <v>0</v>
      </c>
      <c r="S40" s="75">
        <f>IFERROR('生産者価格評価表（108部門）（山形県）'!L39/'生産者価格評価表（108部門）（山形県）'!L$121,0)</f>
        <v>0</v>
      </c>
      <c r="T40" s="75">
        <f>IFERROR('生産者価格評価表（108部門）（山形県）'!M39/'生産者価格評価表（108部門）（山形県）'!M$121,0)</f>
        <v>0</v>
      </c>
      <c r="U40" s="75">
        <f>IFERROR('生産者価格評価表（108部門）（山形県）'!N39/'生産者価格評価表（108部門）（山形県）'!N$121,0)</f>
        <v>0</v>
      </c>
      <c r="V40" s="75">
        <f>IFERROR('生産者価格評価表（108部門）（山形県）'!O39/'生産者価格評価表（108部門）（山形県）'!O$121,0)</f>
        <v>0</v>
      </c>
      <c r="W40" s="75">
        <f>IFERROR('生産者価格評価表（108部門）（山形県）'!P39/'生産者価格評価表（108部門）（山形県）'!P$121,0)</f>
        <v>0</v>
      </c>
      <c r="X40" s="75">
        <f>IFERROR('生産者価格評価表（108部門）（山形県）'!Q39/'生産者価格評価表（108部門）（山形県）'!Q$121,0)</f>
        <v>0</v>
      </c>
      <c r="Y40" s="75">
        <f>IFERROR('生産者価格評価表（108部門）（山形県）'!R39/'生産者価格評価表（108部門）（山形県）'!R$121,0)</f>
        <v>0</v>
      </c>
      <c r="Z40" s="75">
        <f>IFERROR('生産者価格評価表（108部門）（山形県）'!S39/'生産者価格評価表（108部門）（山形県）'!S$121,0)</f>
        <v>0</v>
      </c>
      <c r="AA40" s="75">
        <f>IFERROR('生産者価格評価表（108部門）（山形県）'!T39/'生産者価格評価表（108部門）（山形県）'!T$121,0)</f>
        <v>0</v>
      </c>
      <c r="AB40" s="75">
        <f>IFERROR('生産者価格評価表（108部門）（山形県）'!U39/'生産者価格評価表（108部門）（山形県）'!U$121,0)</f>
        <v>0</v>
      </c>
      <c r="AC40" s="75">
        <f>IFERROR('生産者価格評価表（108部門）（山形県）'!V39/'生産者価格評価表（108部門）（山形県）'!V$121,0)</f>
        <v>0</v>
      </c>
      <c r="AD40" s="75">
        <f>IFERROR('生産者価格評価表（108部門）（山形県）'!W39/'生産者価格評価表（108部門）（山形県）'!W$121,0)</f>
        <v>0</v>
      </c>
      <c r="AE40" s="75">
        <f>IFERROR('生産者価格評価表（108部門）（山形県）'!X39/'生産者価格評価表（108部門）（山形県）'!X$121,0)</f>
        <v>0</v>
      </c>
      <c r="AF40" s="75">
        <f>IFERROR('生産者価格評価表（108部門）（山形県）'!Y39/'生産者価格評価表（108部門）（山形県）'!Y$121,0)</f>
        <v>0</v>
      </c>
      <c r="AG40" s="75">
        <f>IFERROR('生産者価格評価表（108部門）（山形県）'!Z39/'生産者価格評価表（108部門）（山形県）'!Z$121,0)</f>
        <v>0</v>
      </c>
      <c r="AH40" s="75">
        <f>IFERROR('生産者価格評価表（108部門）（山形県）'!AA39/'生産者価格評価表（108部門）（山形県）'!AA$121,0)</f>
        <v>0</v>
      </c>
      <c r="AI40" s="75">
        <f>IFERROR('生産者価格評価表（108部門）（山形県）'!AB39/'生産者価格評価表（108部門）（山形県）'!AB$121,0)</f>
        <v>0</v>
      </c>
      <c r="AJ40" s="75">
        <f>IFERROR('生産者価格評価表（108部門）（山形県）'!AC39/'生産者価格評価表（108部門）（山形県）'!AC$121,0)</f>
        <v>0</v>
      </c>
      <c r="AK40" s="75">
        <f>IFERROR('生産者価格評価表（108部門）（山形県）'!AD39/'生産者価格評価表（108部門）（山形県）'!AD$121,0)</f>
        <v>0</v>
      </c>
      <c r="AL40" s="75">
        <f>IFERROR('生産者価格評価表（108部門）（山形県）'!AE39/'生産者価格評価表（108部門）（山形県）'!AE$121,0)</f>
        <v>0</v>
      </c>
      <c r="AM40" s="75">
        <f>IFERROR('生産者価格評価表（108部門）（山形県）'!AF39/'生産者価格評価表（108部門）（山形県）'!AF$121,0)</f>
        <v>0</v>
      </c>
      <c r="AN40" s="75">
        <f>IFERROR('生産者価格評価表（108部門）（山形県）'!AG39/'生産者価格評価表（108部門）（山形県）'!AG$121,0)</f>
        <v>0</v>
      </c>
      <c r="AO40" s="75">
        <f>IFERROR('生産者価格評価表（108部門）（山形県）'!AH39/'生産者価格評価表（108部門）（山形県）'!AH$121,0)</f>
        <v>0</v>
      </c>
      <c r="AP40" s="75">
        <f>IFERROR('生産者価格評価表（108部門）（山形県）'!AI39/'生産者価格評価表（108部門）（山形県）'!AI$121,0)</f>
        <v>0</v>
      </c>
      <c r="AQ40" s="75">
        <f>IFERROR('生産者価格評価表（108部門）（山形県）'!AJ39/'生産者価格評価表（108部門）（山形県）'!AJ$121,0)</f>
        <v>0</v>
      </c>
      <c r="AR40" s="75">
        <f>IFERROR('生産者価格評価表（108部門）（山形県）'!AK39/'生産者価格評価表（108部門）（山形県）'!AK$121,0)</f>
        <v>0</v>
      </c>
      <c r="AS40" s="75">
        <f>IFERROR('生産者価格評価表（108部門）（山形県）'!AL39/'生産者価格評価表（108部門）（山形県）'!AL$121,0)</f>
        <v>0.31521739130434784</v>
      </c>
      <c r="AT40" s="75">
        <f>IFERROR('生産者価格評価表（108部門）（山形県）'!AM39/'生産者価格評価表（108部門）（山形県）'!AM$121,0)</f>
        <v>0</v>
      </c>
      <c r="AU40" s="75">
        <f>IFERROR('生産者価格評価表（108部門）（山形県）'!AN39/'生産者価格評価表（108部門）（山形県）'!AN$121,0)</f>
        <v>0.11523276099531723</v>
      </c>
      <c r="AV40" s="75">
        <f>IFERROR('生産者価格評価表（108部門）（山形県）'!AO39/'生産者価格評価表（108部門）（山形県）'!AO$121,0)</f>
        <v>8.8575288995646293E-3</v>
      </c>
      <c r="AW40" s="75">
        <f>IFERROR('生産者価格評価表（108部門）（山形県）'!AP39/'生産者価格評価表（108部門）（山形県）'!AP$121,0)</f>
        <v>0</v>
      </c>
      <c r="AX40" s="75">
        <f>IFERROR('生産者価格評価表（108部門）（山形県）'!AQ39/'生産者価格評価表（108部門）（山形県）'!AQ$121,0)</f>
        <v>0</v>
      </c>
      <c r="AY40" s="75">
        <f>IFERROR('生産者価格評価表（108部門）（山形県）'!AR39/'生産者価格評価表（108部門）（山形県）'!AR$121,0)</f>
        <v>-3.6871556847264996E-4</v>
      </c>
      <c r="AZ40" s="75">
        <f>IFERROR('生産者価格評価表（108部門）（山形県）'!AS39/'生産者価格評価表（108部門）（山形県）'!AS$121,0)</f>
        <v>-1.5090543259557343E-3</v>
      </c>
      <c r="BA40" s="75">
        <f>IFERROR('生産者価格評価表（108部門）（山形県）'!AT39/'生産者価格評価表（108部門）（山形県）'!AT$121,0)</f>
        <v>-3.8792625706579966E-4</v>
      </c>
      <c r="BB40" s="75">
        <f>IFERROR('生産者価格評価表（108部門）（山形県）'!AU39/'生産者価格評価表（108部門）（山形県）'!AU$121,0)</f>
        <v>-5.8348621794332325E-4</v>
      </c>
      <c r="BC40" s="75">
        <f>IFERROR('生産者価格評価表（108部門）（山形県）'!AV39/'生産者価格評価表（108部門）（山形県）'!AV$121,0)</f>
        <v>-2.8083212719535116E-4</v>
      </c>
      <c r="BD40" s="75">
        <f>IFERROR('生産者価格評価表（108部門）（山形県）'!AW39/'生産者価格評価表（108部門）（山形県）'!AW$121,0)</f>
        <v>0</v>
      </c>
      <c r="BE40" s="75">
        <f>IFERROR('生産者価格評価表（108部門）（山形県）'!AX39/'生産者価格評価表（108部門）（山形県）'!AX$121,0)</f>
        <v>-3.046987595713498E-6</v>
      </c>
      <c r="BF40" s="75">
        <f>IFERROR('生産者価格評価表（108部門）（山形県）'!AY39/'生産者価格評価表（108部門）（山形県）'!AY$121,0)</f>
        <v>-1.3362250614149595E-4</v>
      </c>
      <c r="BG40" s="75">
        <f>IFERROR('生産者価格評価表（108部門）（山形県）'!AZ39/'生産者価格評価表（108部門）（山形県）'!AZ$121,0)</f>
        <v>-3.1172069825436408E-4</v>
      </c>
      <c r="BH40" s="75">
        <f>IFERROR('生産者価格評価表（108部門）（山形県）'!BA39/'生産者価格評価表（108部門）（山形県）'!BA$121,0)</f>
        <v>0</v>
      </c>
      <c r="BI40" s="75">
        <f>IFERROR('生産者価格評価表（108部門）（山形県）'!BB39/'生産者価格評価表（108部門）（山形県）'!BB$121,0)</f>
        <v>0</v>
      </c>
      <c r="BJ40" s="75">
        <f>IFERROR('生産者価格評価表（108部門）（山形県）'!BC39/'生産者価格評価表（108部門）（山形県）'!BC$121,0)</f>
        <v>-2.1232710507158457E-4</v>
      </c>
      <c r="BK40" s="75">
        <f>IFERROR('生産者価格評価表（108部門）（山形県）'!BD39/'生産者価格評価表（108部門）（山形県）'!BD$121,0)</f>
        <v>-1.8236195200233425E-5</v>
      </c>
      <c r="BL40" s="75">
        <f>IFERROR('生産者価格評価表（108部門）（山形県）'!BE39/'生産者価格評価表（108部門）（山形県）'!BE$121,0)</f>
        <v>0</v>
      </c>
      <c r="BM40" s="75">
        <f>IFERROR('生産者価格評価表（108部門）（山形県）'!BF39/'生産者価格評価表（108部門）（山形県）'!BF$121,0)</f>
        <v>-4.3725404459991256E-4</v>
      </c>
      <c r="BN40" s="75">
        <f>IFERROR('生産者価格評価表（108部門）（山形県）'!BG39/'生産者価格評価表（108部門）（山形県）'!BG$121,0)</f>
        <v>-1.808563548401682E-4</v>
      </c>
      <c r="BO40" s="75">
        <f>IFERROR('生産者価格評価表（108部門）（山形県）'!BH39/'生産者価格評価表（108部門）（山形県）'!BH$121,0)</f>
        <v>1.0649627263045794E-3</v>
      </c>
      <c r="BP40" s="75">
        <f>IFERROR('生産者価格評価表（108部門）（山形県）'!BI39/'生産者価格評価表（108部門）（山形県）'!BI$121,0)</f>
        <v>-5.3270828894097597E-4</v>
      </c>
      <c r="BQ40" s="75">
        <f>IFERROR('生産者価格評価表（108部門）（山形県）'!BJ39/'生産者価格評価表（108部門）（山形県）'!BJ$121,0)</f>
        <v>-1.5733330536296794E-4</v>
      </c>
      <c r="BR40" s="75">
        <f>IFERROR('生産者価格評価表（108部門）（山形県）'!BK39/'生産者価格評価表（108部門）（山形県）'!BK$121,0)</f>
        <v>0</v>
      </c>
      <c r="BS40" s="75">
        <f>IFERROR('生産者価格評価表（108部門）（山形県）'!BL39/'生産者価格評価表（108部門）（山形県）'!BL$121,0)</f>
        <v>0</v>
      </c>
      <c r="BT40" s="75">
        <f>IFERROR('生産者価格評価表（108部門）（山形県）'!BM39/'生産者価格評価表（108部門）（山形県）'!BM$121,0)</f>
        <v>-2.4758132094157082E-4</v>
      </c>
      <c r="BU40" s="75">
        <f>IFERROR('生産者価格評価表（108部門）（山形県）'!BN39/'生産者価格評価表（108部門）（山形県）'!BN$121,0)</f>
        <v>-7.3685451544447066E-5</v>
      </c>
      <c r="BV40" s="75">
        <f>IFERROR('生産者価格評価表（108部門）（山形県）'!BO39/'生産者価格評価表（108部門）（山形県）'!BO$121,0)</f>
        <v>-4.8518566438090306E-5</v>
      </c>
      <c r="BW40" s="75">
        <f>IFERROR('生産者価格評価表（108部門）（山形県）'!BP39/'生産者価格評価表（108部門）（山形県）'!BP$121,0)</f>
        <v>0</v>
      </c>
      <c r="BX40" s="75">
        <f>IFERROR('生産者価格評価表（108部門）（山形県）'!BQ39/'生産者価格評価表（108部門）（山形県）'!BQ$121,0)</f>
        <v>0</v>
      </c>
      <c r="BY40" s="75">
        <f>IFERROR('生産者価格評価表（108部門）（山形県）'!BR39/'生産者価格評価表（108部門）（山形県）'!BR$121,0)</f>
        <v>0</v>
      </c>
      <c r="BZ40" s="75">
        <f>IFERROR('生産者価格評価表（108部門）（山形県）'!BS39/'生産者価格評価表（108部門）（山形県）'!BS$121,0)</f>
        <v>0</v>
      </c>
      <c r="CA40" s="75">
        <f>IFERROR('生産者価格評価表（108部門）（山形県）'!BT39/'生産者価格評価表（108部門）（山形県）'!BT$121,0)</f>
        <v>0</v>
      </c>
      <c r="CB40" s="75">
        <f>IFERROR('生産者価格評価表（108部門）（山形県）'!BU39/'生産者価格評価表（108部門）（山形県）'!BU$121,0)</f>
        <v>0</v>
      </c>
      <c r="CC40" s="75">
        <f>IFERROR('生産者価格評価表（108部門）（山形県）'!BV39/'生産者価格評価表（108部門）（山形県）'!BV$121,0)</f>
        <v>0</v>
      </c>
      <c r="CD40" s="75">
        <f>IFERROR('生産者価格評価表（108部門）（山形県）'!BW39/'生産者価格評価表（108部門）（山形県）'!BW$121,0)</f>
        <v>0</v>
      </c>
      <c r="CE40" s="75">
        <f>IFERROR('生産者価格評価表（108部門）（山形県）'!BX39/'生産者価格評価表（108部門）（山形県）'!BX$121,0)</f>
        <v>0</v>
      </c>
      <c r="CF40" s="75">
        <f>IFERROR('生産者価格評価表（108部門）（山形県）'!BY39/'生産者価格評価表（108部門）（山形県）'!BY$121,0)</f>
        <v>0</v>
      </c>
      <c r="CG40" s="75">
        <f>IFERROR('生産者価格評価表（108部門）（山形県）'!BZ39/'生産者価格評価表（108部門）（山形県）'!BZ$121,0)</f>
        <v>0</v>
      </c>
      <c r="CH40" s="75">
        <f>IFERROR('生産者価格評価表（108部門）（山形県）'!CA39/'生産者価格評価表（108部門）（山形県）'!CA$121,0)</f>
        <v>0</v>
      </c>
      <c r="CI40" s="75">
        <f>IFERROR('生産者価格評価表（108部門）（山形県）'!CB39/'生産者価格評価表（108部門）（山形県）'!CB$121,0)</f>
        <v>2.1982853374367993E-4</v>
      </c>
      <c r="CJ40" s="75">
        <f>IFERROR('生産者価格評価表（108部門）（山形県）'!CC39/'生産者価格評価表（108部門）（山形県）'!CC$121,0)</f>
        <v>0</v>
      </c>
      <c r="CK40" s="75">
        <f>IFERROR('生産者価格評価表（108部門）（山形県）'!CD39/'生産者価格評価表（108部門）（山形県）'!CD$121,0)</f>
        <v>0</v>
      </c>
      <c r="CL40" s="75">
        <f>IFERROR('生産者価格評価表（108部門）（山形県）'!CE39/'生産者価格評価表（108部門）（山形県）'!CE$121,0)</f>
        <v>0</v>
      </c>
      <c r="CM40" s="75">
        <f>IFERROR('生産者価格評価表（108部門）（山形県）'!CF39/'生産者価格評価表（108部門）（山形県）'!CF$121,0)</f>
        <v>0</v>
      </c>
      <c r="CN40" s="75">
        <f>IFERROR('生産者価格評価表（108部門）（山形県）'!CG39/'生産者価格評価表（108部門）（山形県）'!CG$121,0)</f>
        <v>0</v>
      </c>
      <c r="CO40" s="75">
        <f>IFERROR('生産者価格評価表（108部門）（山形県）'!CH39/'生産者価格評価表（108部門）（山形県）'!CH$121,0)</f>
        <v>0</v>
      </c>
      <c r="CP40" s="75">
        <f>IFERROR('生産者価格評価表（108部門）（山形県）'!CI39/'生産者価格評価表（108部門）（山形県）'!CI$121,0)</f>
        <v>0</v>
      </c>
      <c r="CQ40" s="75">
        <f>IFERROR('生産者価格評価表（108部門）（山形県）'!CJ39/'生産者価格評価表（108部門）（山形県）'!CJ$121,0)</f>
        <v>0</v>
      </c>
      <c r="CR40" s="75">
        <f>IFERROR('生産者価格評価表（108部門）（山形県）'!CK39/'生産者価格評価表（108部門）（山形県）'!CK$121,0)</f>
        <v>0</v>
      </c>
      <c r="CS40" s="75">
        <f>IFERROR('生産者価格評価表（108部門）（山形県）'!CL39/'生産者価格評価表（108部門）（山形県）'!CL$121,0)</f>
        <v>0</v>
      </c>
      <c r="CT40" s="75">
        <f>IFERROR('生産者価格評価表（108部門）（山形県）'!CM39/'生産者価格評価表（108部門）（山形県）'!CM$121,0)</f>
        <v>0</v>
      </c>
      <c r="CU40" s="75">
        <f>IFERROR('生産者価格評価表（108部門）（山形県）'!CN39/'生産者価格評価表（108部門）（山形県）'!CN$121,0)</f>
        <v>0</v>
      </c>
      <c r="CV40" s="75">
        <f>IFERROR('生産者価格評価表（108部門）（山形県）'!CO39/'生産者価格評価表（108部門）（山形県）'!CO$121,0)</f>
        <v>0</v>
      </c>
      <c r="CW40" s="75">
        <f>IFERROR('生産者価格評価表（108部門）（山形県）'!CP39/'生産者価格評価表（108部門）（山形県）'!CP$121,0)</f>
        <v>0</v>
      </c>
      <c r="CX40" s="75">
        <f>IFERROR('生産者価格評価表（108部門）（山形県）'!CQ39/'生産者価格評価表（108部門）（山形県）'!CQ$121,0)</f>
        <v>0</v>
      </c>
      <c r="CY40" s="75">
        <f>IFERROR('生産者価格評価表（108部門）（山形県）'!CR39/'生産者価格評価表（108部門）（山形県）'!CR$121,0)</f>
        <v>0</v>
      </c>
      <c r="CZ40" s="75">
        <f>IFERROR('生産者価格評価表（108部門）（山形県）'!CS39/'生産者価格評価表（108部門）（山形県）'!CS$121,0)</f>
        <v>0</v>
      </c>
      <c r="DA40" s="75">
        <f>IFERROR('生産者価格評価表（108部門）（山形県）'!CT39/'生産者価格評価表（108部門）（山形県）'!CT$121,0)</f>
        <v>0</v>
      </c>
      <c r="DB40" s="75">
        <f>IFERROR('生産者価格評価表（108部門）（山形県）'!CU39/'生産者価格評価表（108部門）（山形県）'!CU$121,0)</f>
        <v>0</v>
      </c>
      <c r="DC40" s="75">
        <f>IFERROR('生産者価格評価表（108部門）（山形県）'!CV39/'生産者価格評価表（108部門）（山形県）'!CV$121,0)</f>
        <v>0</v>
      </c>
      <c r="DD40" s="75">
        <f>IFERROR('生産者価格評価表（108部門）（山形県）'!CW39/'生産者価格評価表（108部門）（山形県）'!CW$121,0)</f>
        <v>0</v>
      </c>
      <c r="DE40" s="75">
        <f>IFERROR('生産者価格評価表（108部門）（山形県）'!CX39/'生産者価格評価表（108部門）（山形県）'!CX$121,0)</f>
        <v>0</v>
      </c>
      <c r="DF40" s="75">
        <f>IFERROR('生産者価格評価表（108部門）（山形県）'!CY39/'生産者価格評価表（108部門）（山形県）'!CY$121,0)</f>
        <v>0</v>
      </c>
      <c r="DG40" s="75">
        <f>IFERROR('生産者価格評価表（108部門）（山形県）'!CZ39/'生産者価格評価表（108部門）（山形県）'!CZ$121,0)</f>
        <v>0</v>
      </c>
      <c r="DH40" s="75">
        <f>IFERROR('生産者価格評価表（108部門）（山形県）'!DA39/'生産者価格評価表（108部門）（山形県）'!DA$121,0)</f>
        <v>0</v>
      </c>
      <c r="DI40" s="75">
        <f>IFERROR('生産者価格評価表（108部門）（山形県）'!DB39/'生産者価格評価表（108部門）（山形県）'!DB$121,0)</f>
        <v>0</v>
      </c>
      <c r="DJ40" s="75">
        <f>IFERROR('生産者価格評価表（108部門）（山形県）'!DC39/'生産者価格評価表（108部門）（山形県）'!DC$121,0)</f>
        <v>0</v>
      </c>
      <c r="DK40" s="75">
        <f>IFERROR('生産者価格評価表（108部門）（山形県）'!DD39/'生産者価格評価表（108部門）（山形県）'!DD$121,0)</f>
        <v>0</v>
      </c>
      <c r="DL40" s="75">
        <f>IFERROR('生産者価格評価表（108部門）（山形県）'!DE39/'生産者価格評価表（108部門）（山形県）'!DE$121,0)</f>
        <v>0</v>
      </c>
      <c r="DM40" s="72">
        <f>IFERROR('生産者価格評価表（108部門）（山形県）'!DF39/'生産者価格評価表（108部門）（山形県）'!DF$121,0)</f>
        <v>0</v>
      </c>
      <c r="DN40" s="573">
        <v>-1.1535612136144303E-7</v>
      </c>
      <c r="DO40" s="573">
        <v>-8.2833636078816815E-8</v>
      </c>
      <c r="DP40" s="573">
        <v>-1.38938156499315E-7</v>
      </c>
      <c r="DQ40" s="573">
        <v>-3.5854399926477593E-8</v>
      </c>
      <c r="DR40" s="573">
        <v>6.721277094272265E-7</v>
      </c>
      <c r="DS40" s="573">
        <v>-3.0098540644711482E-7</v>
      </c>
      <c r="DT40" s="573">
        <v>1.1590250803205799E-6</v>
      </c>
      <c r="DU40" s="573">
        <v>-7.6471039886029212E-8</v>
      </c>
      <c r="DV40" s="573">
        <v>-5.9751531647907566E-7</v>
      </c>
      <c r="DW40" s="573">
        <v>-3.4099178523073891E-8</v>
      </c>
      <c r="DX40" s="573">
        <v>0</v>
      </c>
      <c r="DY40" s="573">
        <v>-1.0953353280151156E-7</v>
      </c>
      <c r="DZ40" s="573">
        <v>-4.7533048033656975E-8</v>
      </c>
      <c r="EA40" s="573">
        <v>-9.5488918085840896E-8</v>
      </c>
      <c r="EB40" s="573">
        <v>4.1844150413752309E-7</v>
      </c>
      <c r="EC40" s="573">
        <v>-1.0664568748700297E-7</v>
      </c>
      <c r="ED40" s="573">
        <v>-8.4181195731234329E-8</v>
      </c>
      <c r="EE40" s="573">
        <v>-4.9891281841938871E-8</v>
      </c>
      <c r="EF40" s="573">
        <v>0</v>
      </c>
      <c r="EG40" s="573">
        <v>-1.474995193580229E-7</v>
      </c>
      <c r="EH40" s="573">
        <v>0</v>
      </c>
      <c r="EI40" s="573">
        <v>-9.1538505011092122E-8</v>
      </c>
      <c r="EJ40" s="573">
        <v>-1.8897250761870909E-11</v>
      </c>
      <c r="EK40" s="573">
        <v>0</v>
      </c>
      <c r="EL40" s="573">
        <v>-1.9760402015287163E-7</v>
      </c>
      <c r="EM40" s="573">
        <v>-9.2065768208308315E-8</v>
      </c>
      <c r="EN40" s="573">
        <v>-1.0623070641274118E-9</v>
      </c>
      <c r="EO40" s="573">
        <v>-9.3017165411207266E-8</v>
      </c>
      <c r="EP40" s="573">
        <v>-9.4182985064224436E-8</v>
      </c>
      <c r="EQ40" s="573">
        <v>-2.7603391637370261E-7</v>
      </c>
      <c r="ER40" s="573">
        <v>1.0211869137664504E-7</v>
      </c>
      <c r="ES40" s="573">
        <v>-1.6913677126308378E-7</v>
      </c>
      <c r="ET40" s="573">
        <v>2.773950739937668E-7</v>
      </c>
      <c r="EU40" s="573">
        <v>4.8241012027434959E-6</v>
      </c>
      <c r="EV40" s="573">
        <v>-8.5830666628747159E-8</v>
      </c>
      <c r="EW40" s="573">
        <v>1.0175026535676472</v>
      </c>
      <c r="EX40" s="573">
        <v>0</v>
      </c>
      <c r="EY40" s="573">
        <v>6.4070236934317178E-3</v>
      </c>
      <c r="EZ40" s="573">
        <v>4.9178213854439955E-4</v>
      </c>
      <c r="FA40" s="573">
        <v>1.562363349640083E-8</v>
      </c>
      <c r="FB40" s="573">
        <v>1.6337913582383802E-8</v>
      </c>
      <c r="FC40" s="573">
        <v>8.392404065411908E-6</v>
      </c>
      <c r="FD40" s="573">
        <v>-6.6812607988870224E-5</v>
      </c>
      <c r="FE40" s="573">
        <v>2.514063263538566E-6</v>
      </c>
      <c r="FF40" s="573">
        <v>8.0788122875691823E-6</v>
      </c>
      <c r="FG40" s="573">
        <v>-9.7221728647420327E-6</v>
      </c>
      <c r="FH40" s="573">
        <v>-8.0970885805683192E-8</v>
      </c>
      <c r="FI40" s="573">
        <v>7.152625842889607E-7</v>
      </c>
      <c r="FJ40" s="573">
        <v>1.3229706794848656E-5</v>
      </c>
      <c r="FK40" s="573">
        <v>-1.3764529940811037E-5</v>
      </c>
      <c r="FL40" s="573">
        <v>3.5069503267512611E-6</v>
      </c>
      <c r="FM40" s="573">
        <v>5.0867592029899786E-7</v>
      </c>
      <c r="FN40" s="573">
        <v>-1.1254042636664122E-5</v>
      </c>
      <c r="FO40" s="573">
        <v>4.3173708889308746E-6</v>
      </c>
      <c r="FP40" s="573">
        <v>0</v>
      </c>
      <c r="FQ40" s="573">
        <v>-2.3069185866682595E-5</v>
      </c>
      <c r="FR40" s="573">
        <v>3.6352466820144925E-5</v>
      </c>
      <c r="FS40" s="573">
        <v>1.3020307090558112E-4</v>
      </c>
      <c r="FT40" s="573">
        <v>1.7743709348929157E-5</v>
      </c>
      <c r="FU40" s="573">
        <v>-6.3580213148168879E-6</v>
      </c>
      <c r="FV40" s="573">
        <v>3.1831944350122539E-9</v>
      </c>
      <c r="FW40" s="573">
        <v>4.8594260899650679E-7</v>
      </c>
      <c r="FX40" s="573">
        <v>-1.3643150819938381E-5</v>
      </c>
      <c r="FY40" s="573">
        <v>-1.9918713133302149E-6</v>
      </c>
      <c r="FZ40" s="573">
        <v>6.7098347903700415E-6</v>
      </c>
      <c r="GA40" s="573">
        <v>-2.6668261173005013E-7</v>
      </c>
      <c r="GB40" s="573">
        <v>-7.3500101708349271E-7</v>
      </c>
      <c r="GC40" s="573">
        <v>-6.8364723067912891E-7</v>
      </c>
      <c r="GD40" s="573">
        <v>-6.8512603510564331E-8</v>
      </c>
      <c r="GE40" s="573">
        <v>-9.574390860058446E-8</v>
      </c>
      <c r="GF40" s="573">
        <v>-6.227398510896305E-8</v>
      </c>
      <c r="GG40" s="573">
        <v>-7.8730103009120712E-8</v>
      </c>
      <c r="GH40" s="573">
        <v>-2.3993675776247582E-7</v>
      </c>
      <c r="GI40" s="573">
        <v>-2.1948078580491036E-7</v>
      </c>
      <c r="GJ40" s="573">
        <v>-2.3947606202137856E-7</v>
      </c>
      <c r="GK40" s="573">
        <v>-2.4616269275546409E-8</v>
      </c>
      <c r="GL40" s="573">
        <v>-2.8268347502525809E-7</v>
      </c>
      <c r="GM40" s="573">
        <v>1.2672784727340036E-5</v>
      </c>
      <c r="GN40" s="573">
        <v>1.0107496966031887E-7</v>
      </c>
      <c r="GO40" s="573">
        <v>-4.4730649040439268E-8</v>
      </c>
      <c r="GP40" s="573">
        <v>-2.1221349209388644E-7</v>
      </c>
      <c r="GQ40" s="573">
        <v>-2.9701849953137733E-7</v>
      </c>
      <c r="GR40" s="573">
        <v>-3.3161708097464206E-8</v>
      </c>
      <c r="GS40" s="573">
        <v>-1.1562790514464673E-7</v>
      </c>
      <c r="GT40" s="573">
        <v>-9.0770694360745047E-8</v>
      </c>
      <c r="GU40" s="573">
        <v>-3.1565220863191367E-8</v>
      </c>
      <c r="GV40" s="573">
        <v>-1.3357346106022844E-7</v>
      </c>
      <c r="GW40" s="573">
        <v>-4.4906659274170735E-8</v>
      </c>
      <c r="GX40" s="573">
        <v>-1.2945251063100565E-7</v>
      </c>
      <c r="GY40" s="573">
        <v>-1.3402596761461182E-7</v>
      </c>
      <c r="GZ40" s="573">
        <v>-6.7546870398516727E-8</v>
      </c>
      <c r="HA40" s="573">
        <v>-5.206582678300774E-8</v>
      </c>
      <c r="HB40" s="573">
        <v>-6.7099286387486276E-8</v>
      </c>
      <c r="HC40" s="573">
        <v>-6.0861900442616816E-8</v>
      </c>
      <c r="HD40" s="573">
        <v>-3.905958566971508E-8</v>
      </c>
      <c r="HE40" s="573">
        <v>-5.696286303636524E-8</v>
      </c>
      <c r="HF40" s="573">
        <v>-5.9398875077255008E-8</v>
      </c>
      <c r="HG40" s="573">
        <v>-4.7402584656846956E-8</v>
      </c>
      <c r="HH40" s="573">
        <v>6.458182818530872E-8</v>
      </c>
      <c r="HI40" s="573">
        <v>-3.2851860303584533E-8</v>
      </c>
      <c r="HJ40" s="573">
        <v>-5.2122027474684914E-8</v>
      </c>
      <c r="HK40" s="573">
        <v>-1.9181411133723136E-8</v>
      </c>
      <c r="HL40" s="573">
        <v>-9.8153325351759065E-8</v>
      </c>
      <c r="HM40" s="573">
        <v>-9.8174238314175511E-8</v>
      </c>
      <c r="HN40" s="573">
        <v>-2.29083068424271E-8</v>
      </c>
      <c r="HO40" s="573">
        <v>-1.328871779761569E-7</v>
      </c>
      <c r="HP40" s="573">
        <v>-6.8560000500448386E-8</v>
      </c>
      <c r="HQ40" s="573">
        <v>2.2334571964690509E-7</v>
      </c>
      <c r="HR40" s="576">
        <v>9</v>
      </c>
      <c r="HS40" s="582">
        <f>'生産者価格評価表（108部門）（山形県）'!DV39*100</f>
        <v>36800</v>
      </c>
      <c r="HT40" s="71">
        <f t="shared" si="2"/>
        <v>2.4456521739130437E-4</v>
      </c>
      <c r="HU40" s="74"/>
      <c r="HV40" s="150">
        <v>8.1225123949472035E-3</v>
      </c>
      <c r="HX40" s="153">
        <f>運賃!C41</f>
        <v>1.3065392110657872E-2</v>
      </c>
      <c r="HY40" s="621">
        <f>運賃!D41</f>
        <v>2.9219682098247197E-5</v>
      </c>
      <c r="HZ40" s="621">
        <f>運賃!E41</f>
        <v>8.7326305417259158E-3</v>
      </c>
      <c r="IA40" s="621">
        <f>運賃!F41</f>
        <v>5.3336405361154569E-4</v>
      </c>
      <c r="IB40" s="621">
        <f>運賃!G41</f>
        <v>1.4292478951692875E-3</v>
      </c>
      <c r="IC40" s="621">
        <f>運賃!H41</f>
        <v>0</v>
      </c>
      <c r="ID40" s="621">
        <f>運賃!I41</f>
        <v>5.3630000253050833E-4</v>
      </c>
      <c r="IE40" s="622">
        <f>運賃!J41</f>
        <v>1.8046299355223676E-3</v>
      </c>
    </row>
    <row r="41" spans="1:239">
      <c r="A41" s="6" t="s">
        <v>243</v>
      </c>
      <c r="B41" s="1" t="s">
        <v>31</v>
      </c>
      <c r="C41" s="403">
        <f>IFERROR(1-('生産者価格評価表（108部門）（山形県）'!DT40/'生産者価格評価表（108部門）（山形県）'!DP40*-1),0)</f>
        <v>0</v>
      </c>
      <c r="D41" s="403">
        <v>0</v>
      </c>
      <c r="E41" s="72">
        <v>0</v>
      </c>
      <c r="F41" s="72">
        <v>0</v>
      </c>
      <c r="G41" s="242">
        <f>'生産者価格評価表（108部門）（山形県）'!DI40</f>
        <v>0</v>
      </c>
      <c r="H41" s="242">
        <f t="shared" si="0"/>
        <v>0</v>
      </c>
      <c r="I41" s="243">
        <f t="shared" si="1"/>
        <v>0</v>
      </c>
      <c r="J41" s="75">
        <f>IFERROR('生産者価格評価表（108部門）（山形県）'!C40/'生産者価格評価表（108部門）（山形県）'!C$121,0)</f>
        <v>2.7448145877745957E-5</v>
      </c>
      <c r="K41" s="75">
        <f>IFERROR('生産者価格評価表（108部門）（山形県）'!D40/'生産者価格評価表（108部門）（山形県）'!D$121,0)</f>
        <v>0</v>
      </c>
      <c r="L41" s="75">
        <f>IFERROR('生産者価格評価表（108部門）（山形県）'!E40/'生産者価格評価表（108部門）（山形県）'!E$121,0)</f>
        <v>0</v>
      </c>
      <c r="M41" s="75">
        <f>IFERROR('生産者価格評価表（108部門）（山形県）'!F40/'生産者価格評価表（108部門）（山形県）'!F$121,0)</f>
        <v>0</v>
      </c>
      <c r="N41" s="75">
        <f>IFERROR('生産者価格評価表（108部門）（山形県）'!G40/'生産者価格評価表（108部門）（山形県）'!G$121,0)</f>
        <v>0</v>
      </c>
      <c r="O41" s="75">
        <f>IFERROR('生産者価格評価表（108部門）（山形県）'!H40/'生産者価格評価表（108部門）（山形県）'!H$121,0)</f>
        <v>9.0090090090090089E-3</v>
      </c>
      <c r="P41" s="75">
        <f>IFERROR('生産者価格評価表（108部門）（山形県）'!I40/'生産者価格評価表（108部門）（山形県）'!I$121,0)</f>
        <v>1.4084507042253522E-3</v>
      </c>
      <c r="Q41" s="75">
        <f>IFERROR('生産者価格評価表（108部門）（山形県）'!J40/'生産者価格評価表（108部門）（山形県）'!J$121,0)</f>
        <v>0</v>
      </c>
      <c r="R41" s="75">
        <f>IFERROR('生産者価格評価表（108部門）（山形県）'!K40/'生産者価格評価表（108部門）（山形県）'!K$121,0)</f>
        <v>0</v>
      </c>
      <c r="S41" s="75">
        <f>IFERROR('生産者価格評価表（108部門）（山形県）'!L40/'生産者価格評価表（108部門）（山形県）'!L$121,0)</f>
        <v>0</v>
      </c>
      <c r="T41" s="75">
        <f>IFERROR('生産者価格評価表（108部門）（山形県）'!M40/'生産者価格評価表（108部門）（山形県）'!M$121,0)</f>
        <v>0</v>
      </c>
      <c r="U41" s="75">
        <f>IFERROR('生産者価格評価表（108部門）（山形県）'!N40/'生産者価格評価表（108部門）（山形県）'!N$121,0)</f>
        <v>1.4662039978495674E-4</v>
      </c>
      <c r="V41" s="75">
        <f>IFERROR('生産者価格評価表（108部門）（山形県）'!O40/'生産者価格評価表（108部門）（山形県）'!O$121,0)</f>
        <v>6.1536568105596747E-5</v>
      </c>
      <c r="W41" s="75">
        <f>IFERROR('生産者価格評価表（108部門）（山形県）'!P40/'生産者価格評価表（108部門）（山形県）'!P$121,0)</f>
        <v>3.2450975847202261E-4</v>
      </c>
      <c r="X41" s="75">
        <f>IFERROR('生産者価格評価表（108部門）（山形県）'!Q40/'生産者価格評価表（108部門）（山形県）'!Q$121,0)</f>
        <v>4.4528262350044525E-3</v>
      </c>
      <c r="Y41" s="75">
        <f>IFERROR('生産者価格評価表（108部門）（山形県）'!R40/'生産者価格評価表（108部門）（山形県）'!R$121,0)</f>
        <v>0</v>
      </c>
      <c r="Z41" s="75">
        <f>IFERROR('生産者価格評価表（108部門）（山形県）'!S40/'生産者価格評価表（108部門）（山形県）'!S$121,0)</f>
        <v>0</v>
      </c>
      <c r="AA41" s="75">
        <f>IFERROR('生産者価格評価表（108部門）（山形県）'!T40/'生産者価格評価表（108部門）（山形県）'!T$121,0)</f>
        <v>0</v>
      </c>
      <c r="AB41" s="75">
        <f>IFERROR('生産者価格評価表（108部門）（山形県）'!U40/'生産者価格評価表（108部門）（山形県）'!U$121,0)</f>
        <v>0</v>
      </c>
      <c r="AC41" s="75">
        <f>IFERROR('生産者価格評価表（108部門）（山形県）'!V40/'生産者価格評価表（108部門）（山形県）'!V$121,0)</f>
        <v>0</v>
      </c>
      <c r="AD41" s="75">
        <f>IFERROR('生産者価格評価表（108部門）（山形県）'!W40/'生産者価格評価表（108部門）（山形県）'!W$121,0)</f>
        <v>0</v>
      </c>
      <c r="AE41" s="75">
        <f>IFERROR('生産者価格評価表（108部門）（山形県）'!X40/'生産者価格評価表（108部門）（山形県）'!X$121,0)</f>
        <v>0</v>
      </c>
      <c r="AF41" s="75">
        <f>IFERROR('生産者価格評価表（108部門）（山形県）'!Y40/'生産者価格評価表（108部門）（山形県）'!Y$121,0)</f>
        <v>0</v>
      </c>
      <c r="AG41" s="75">
        <f>IFERROR('生産者価格評価表（108部門）（山形県）'!Z40/'生産者価格評価表（108部門）（山形県）'!Z$121,0)</f>
        <v>0</v>
      </c>
      <c r="AH41" s="75">
        <f>IFERROR('生産者価格評価表（108部門）（山形県）'!AA40/'生産者価格評価表（108部門）（山形県）'!AA$121,0)</f>
        <v>0</v>
      </c>
      <c r="AI41" s="75">
        <f>IFERROR('生産者価格評価表（108部門）（山形県）'!AB40/'生産者価格評価表（108部門）（山形県）'!AB$121,0)</f>
        <v>0</v>
      </c>
      <c r="AJ41" s="75">
        <f>IFERROR('生産者価格評価表（108部門）（山形県）'!AC40/'生産者価格評価表（108部門）（山形県）'!AC$121,0)</f>
        <v>0</v>
      </c>
      <c r="AK41" s="75">
        <f>IFERROR('生産者価格評価表（108部門）（山形県）'!AD40/'生産者価格評価表（108部門）（山形県）'!AD$121,0)</f>
        <v>0</v>
      </c>
      <c r="AL41" s="75">
        <f>IFERROR('生産者価格評価表（108部門）（山形県）'!AE40/'生産者価格評価表（108部門）（山形県）'!AE$121,0)</f>
        <v>1.4251012145748989E-3</v>
      </c>
      <c r="AM41" s="75">
        <f>IFERROR('生産者価格評価表（108部門）（山形県）'!AF40/'生産者価格評価表（108部門）（山形県）'!AF$121,0)</f>
        <v>4.4066729619137547E-3</v>
      </c>
      <c r="AN41" s="75">
        <f>IFERROR('生産者価格評価表（108部門）（山形県）'!AG40/'生産者価格評価表（108部門）（山形県）'!AG$121,0)</f>
        <v>0</v>
      </c>
      <c r="AO41" s="75">
        <f>IFERROR('生産者価格評価表（108部門）（山形県）'!AH40/'生産者価格評価表（108部門）（山形県）'!AH$121,0)</f>
        <v>0</v>
      </c>
      <c r="AP41" s="75">
        <f>IFERROR('生産者価格評価表（108部門）（山形県）'!AI40/'生産者価格評価表（108部門）（山形県）'!AI$121,0)</f>
        <v>1.2228760573740345E-2</v>
      </c>
      <c r="AQ41" s="75">
        <f>IFERROR('生産者価格評価表（108部門）（山形県）'!AJ40/'生産者価格評価表（108部門）（山形県）'!AJ$121,0)</f>
        <v>0</v>
      </c>
      <c r="AR41" s="75">
        <f>IFERROR('生産者価格評価表（108部門）（山形県）'!AK40/'生産者価格評価表（108部門）（山形県）'!AK$121,0)</f>
        <v>1.1092623405435386E-3</v>
      </c>
      <c r="AS41" s="75">
        <f>IFERROR('生産者価格評価表（108部門）（山形県）'!AL40/'生産者価格評価表（108部門）（山形県）'!AL$121,0)</f>
        <v>0</v>
      </c>
      <c r="AT41" s="75">
        <f>IFERROR('生産者価格評価表（108部門）（山形県）'!AM40/'生産者価格評価表（108部門）（山形県）'!AM$121,0)</f>
        <v>0</v>
      </c>
      <c r="AU41" s="75">
        <f>IFERROR('生産者価格評価表（108部門）（山形県）'!AN40/'生産者価格評価表（108部門）（山形県）'!AN$121,0)</f>
        <v>5.8488660361766594E-2</v>
      </c>
      <c r="AV41" s="75">
        <f>IFERROR('生産者価格評価表（108部門）（山形県）'!AO40/'生産者価格評価表（108部門）（山形県）'!AO$121,0)</f>
        <v>0.35910523945353551</v>
      </c>
      <c r="AW41" s="75">
        <f>IFERROR('生産者価格評価表（108部門）（山形県）'!AP40/'生産者価格評価表（108部門）（山形県）'!AP$121,0)</f>
        <v>3.2966580129393825E-4</v>
      </c>
      <c r="AX41" s="75">
        <f>IFERROR('生産者価格評価表（108部門）（山形県）'!AQ40/'生産者価格評価表（108部門）（山形県）'!AQ$121,0)</f>
        <v>3.7560096153846156E-5</v>
      </c>
      <c r="AY41" s="75">
        <f>IFERROR('生産者価格評価表（108部門）（山形県）'!AR40/'生産者価格評価表（108部門）（山形県）'!AR$121,0)</f>
        <v>0.10909642996573114</v>
      </c>
      <c r="AZ41" s="75">
        <f>IFERROR('生産者価格評価表（108部門）（山形県）'!AS40/'生産者価格評価表（108部門）（山形県）'!AS$121,0)</f>
        <v>7.0850100603621735E-2</v>
      </c>
      <c r="BA41" s="75">
        <f>IFERROR('生産者価格評価表（108部門）（山形県）'!AT40/'生産者価格評価表（108部門）（山形県）'!AT$121,0)</f>
        <v>5.0504304134185538E-2</v>
      </c>
      <c r="BB41" s="75">
        <f>IFERROR('生産者価格評価表（108部門）（山形県）'!AU40/'生産者価格評価表（108部門）（山形県）'!AU$121,0)</f>
        <v>3.9800492597018608E-2</v>
      </c>
      <c r="BC41" s="75">
        <f>IFERROR('生産者価格評価表（108部門）（山形県）'!AV40/'生産者価格評価表（108部門）（山形県）'!AV$121,0)</f>
        <v>1.3976798945799399E-2</v>
      </c>
      <c r="BD41" s="75">
        <f>IFERROR('生産者価格評価表（108部門）（山形県）'!AW40/'生産者価格評価表（108部門）（山形県）'!AW$121,0)</f>
        <v>4.1535426257311965E-4</v>
      </c>
      <c r="BE41" s="75">
        <f>IFERROR('生産者価格評価表（108部門）（山形県）'!AX40/'生産者価格評価表（108部門）（山形県）'!AX$121,0)</f>
        <v>4.3084404603388861E-3</v>
      </c>
      <c r="BF41" s="75">
        <f>IFERROR('生産者価格評価表（108部門）（山形県）'!AY40/'生産者価格評価表（108部門）（山形県）'!AY$121,0)</f>
        <v>3.5266062967036355E-2</v>
      </c>
      <c r="BG41" s="75">
        <f>IFERROR('生産者価格評価表（108部門）（山形県）'!AZ40/'生産者価格評価表（108部門）（山形県）'!AZ$121,0)</f>
        <v>2.4314214463840397E-2</v>
      </c>
      <c r="BH41" s="75">
        <f>IFERROR('生産者価格評価表（108部門）（山形県）'!BA40/'生産者価格評価表（108部門）（山形県）'!BA$121,0)</f>
        <v>4.1907245297075806E-3</v>
      </c>
      <c r="BI41" s="75">
        <f>IFERROR('生産者価格評価表（108部門）（山形県）'!BB40/'生産者価格評価表（108部門）（山形県）'!BB$121,0)</f>
        <v>2.8273024580651968E-2</v>
      </c>
      <c r="BJ41" s="75">
        <f>IFERROR('生産者価格評価表（108部門）（山形県）'!BC40/'生産者価格評価表（108部門）（山形県）'!BC$121,0)</f>
        <v>4.4588692065032761E-3</v>
      </c>
      <c r="BK41" s="75">
        <f>IFERROR('生産者価格評価表（108部門）（山形県）'!BD40/'生産者価格評価表（108部門）（山形県）'!BD$121,0)</f>
        <v>5.5893938288715441E-3</v>
      </c>
      <c r="BL41" s="75">
        <f>IFERROR('生産者価格評価表（108部門）（山形県）'!BE40/'生産者価格評価表（108部門）（山形県）'!BE$121,0)</f>
        <v>0</v>
      </c>
      <c r="BM41" s="75">
        <f>IFERROR('生産者価格評価表（108部門）（山形県）'!BF40/'生産者価格評価表（108部門）（山形県）'!BF$121,0)</f>
        <v>4.8972452995190208E-2</v>
      </c>
      <c r="BN41" s="75">
        <f>IFERROR('生産者価格評価表（108部門）（山形県）'!BG40/'生産者価格評価表（108部門）（山形県）'!BG$121,0)</f>
        <v>1.9114256002170277E-2</v>
      </c>
      <c r="BO41" s="75">
        <f>IFERROR('生産者価格評価表（108部門）（山形県）'!BH40/'生産者価格評価表（108部門）（山形県）'!BH$121,0)</f>
        <v>1.9169329073482427E-2</v>
      </c>
      <c r="BP41" s="75">
        <f>IFERROR('生産者価格評価表（108部門）（山形県）'!BI40/'生産者価格評価表（108部門）（山形県）'!BI$121,0)</f>
        <v>2.5889622842531431E-2</v>
      </c>
      <c r="BQ41" s="75">
        <f>IFERROR('生産者価格評価表（108部門）（山形県）'!BJ40/'生産者価格評価表（108部門）（山形県）'!BJ$121,0)</f>
        <v>6.7443543565592259E-3</v>
      </c>
      <c r="BR41" s="75">
        <f>IFERROR('生産者価格評価表（108部門）（山形県）'!BK40/'生産者価格評価表（108部門）（山形県）'!BK$121,0)</f>
        <v>0</v>
      </c>
      <c r="BS41" s="75">
        <f>IFERROR('生産者価格評価表（108部門）（山形県）'!BL40/'生産者価格評価表（108部門）（山形県）'!BL$121,0)</f>
        <v>1.3170146549337718E-2</v>
      </c>
      <c r="BT41" s="75">
        <f>IFERROR('生産者価格評価表（108部門）（山形県）'!BM40/'生産者価格評価表（108部門）（山形県）'!BM$121,0)</f>
        <v>1.1883903405195399E-2</v>
      </c>
      <c r="BU41" s="75">
        <f>IFERROR('生産者価格評価表（108部門）（山形県）'!BN40/'生産者価格評価表（108部門）（山形県）'!BN$121,0)</f>
        <v>1.7168710209856167E-2</v>
      </c>
      <c r="BV41" s="75">
        <f>IFERROR('生産者価格評価表（108部門）（山形県）'!BO40/'生産者価格評価表（108部門）（山形県）'!BO$121,0)</f>
        <v>2.0846810712899469E-2</v>
      </c>
      <c r="BW41" s="75">
        <f>IFERROR('生産者価格評価表（108部門）（山形県）'!BP40/'生産者価格評価表（108部門）（山形県）'!BP$121,0)</f>
        <v>0</v>
      </c>
      <c r="BX41" s="75">
        <f>IFERROR('生産者価格評価表（108部門）（山形県）'!BQ40/'生産者価格評価表（108部門）（山形県）'!BQ$121,0)</f>
        <v>0</v>
      </c>
      <c r="BY41" s="75">
        <f>IFERROR('生産者価格評価表（108部門）（山形県）'!BR40/'生産者価格評価表（108部門）（山形県）'!BR$121,0)</f>
        <v>0</v>
      </c>
      <c r="BZ41" s="75">
        <f>IFERROR('生産者価格評価表（108部門）（山形県）'!BS40/'生産者価格評価表（108部門）（山形県）'!BS$121,0)</f>
        <v>0</v>
      </c>
      <c r="CA41" s="75">
        <f>IFERROR('生産者価格評価表（108部門）（山形県）'!BT40/'生産者価格評価表（108部門）（山形県）'!BT$121,0)</f>
        <v>0</v>
      </c>
      <c r="CB41" s="75">
        <f>IFERROR('生産者価格評価表（108部門）（山形県）'!BU40/'生産者価格評価表（108部門）（山形県）'!BU$121,0)</f>
        <v>0</v>
      </c>
      <c r="CC41" s="75">
        <f>IFERROR('生産者価格評価表（108部門）（山形県）'!BV40/'生産者価格評価表（108部門）（山形県）'!BV$121,0)</f>
        <v>0</v>
      </c>
      <c r="CD41" s="75">
        <f>IFERROR('生産者価格評価表（108部門）（山形県）'!BW40/'生産者価格評価表（108部門）（山形県）'!BW$121,0)</f>
        <v>0</v>
      </c>
      <c r="CE41" s="75">
        <f>IFERROR('生産者価格評価表（108部門）（山形県）'!BX40/'生産者価格評価表（108部門）（山形県）'!BX$121,0)</f>
        <v>0</v>
      </c>
      <c r="CF41" s="75">
        <f>IFERROR('生産者価格評価表（108部門）（山形県）'!BY40/'生産者価格評価表（108部門）（山形県）'!BY$121,0)</f>
        <v>0</v>
      </c>
      <c r="CG41" s="75">
        <f>IFERROR('生産者価格評価表（108部門）（山形県）'!BZ40/'生産者価格評価表（108部門）（山形県）'!BZ$121,0)</f>
        <v>0</v>
      </c>
      <c r="CH41" s="75">
        <f>IFERROR('生産者価格評価表（108部門）（山形県）'!CA40/'生産者価格評価表（108部門）（山形県）'!CA$121,0)</f>
        <v>0</v>
      </c>
      <c r="CI41" s="75">
        <f>IFERROR('生産者価格評価表（108部門）（山形県）'!CB40/'生産者価格評価表（108部門）（山形県）'!CB$121,0)</f>
        <v>0</v>
      </c>
      <c r="CJ41" s="75">
        <f>IFERROR('生産者価格評価表（108部門）（山形県）'!CC40/'生産者価格評価表（108部門）（山形県）'!CC$121,0)</f>
        <v>0</v>
      </c>
      <c r="CK41" s="75">
        <f>IFERROR('生産者価格評価表（108部門）（山形県）'!CD40/'生産者価格評価表（108部門）（山形県）'!CD$121,0)</f>
        <v>0</v>
      </c>
      <c r="CL41" s="75">
        <f>IFERROR('生産者価格評価表（108部門）（山形県）'!CE40/'生産者価格評価表（108部門）（山形県）'!CE$121,0)</f>
        <v>0</v>
      </c>
      <c r="CM41" s="75">
        <f>IFERROR('生産者価格評価表（108部門）（山形県）'!CF40/'生産者価格評価表（108部門）（山形県）'!CF$121,0)</f>
        <v>1.6959692464243315E-3</v>
      </c>
      <c r="CN41" s="75">
        <f>IFERROR('生産者価格評価表（108部門）（山形県）'!CG40/'生産者価格評価表（108部門）（山形県）'!CG$121,0)</f>
        <v>0</v>
      </c>
      <c r="CO41" s="75">
        <f>IFERROR('生産者価格評価表（108部門）（山形県）'!CH40/'生産者価格評価表（108部門）（山形県）'!CH$121,0)</f>
        <v>0</v>
      </c>
      <c r="CP41" s="75">
        <f>IFERROR('生産者価格評価表（108部門）（山形県）'!CI40/'生産者価格評価表（108部門）（山形県）'!CI$121,0)</f>
        <v>0</v>
      </c>
      <c r="CQ41" s="75">
        <f>IFERROR('生産者価格評価表（108部門）（山形県）'!CJ40/'生産者価格評価表（108部門）（山形県）'!CJ$121,0)</f>
        <v>0</v>
      </c>
      <c r="CR41" s="75">
        <f>IFERROR('生産者価格評価表（108部門）（山形県）'!CK40/'生産者価格評価表（108部門）（山形県）'!CK$121,0)</f>
        <v>0</v>
      </c>
      <c r="CS41" s="75">
        <f>IFERROR('生産者価格評価表（108部門）（山形県）'!CL40/'生産者価格評価表（108部門）（山形県）'!CL$121,0)</f>
        <v>0</v>
      </c>
      <c r="CT41" s="75">
        <f>IFERROR('生産者価格評価表（108部門）（山形県）'!CM40/'生産者価格評価表（108部門）（山形県）'!CM$121,0)</f>
        <v>4.6145362506431509E-6</v>
      </c>
      <c r="CU41" s="75">
        <f>IFERROR('生産者価格評価表（108部門）（山形県）'!CN40/'生産者価格評価表（108部門）（山形県）'!CN$121,0)</f>
        <v>0</v>
      </c>
      <c r="CV41" s="75">
        <f>IFERROR('生産者価格評価表（108部門）（山形県）'!CO40/'生産者価格評価表（108部門）（山形県）'!CO$121,0)</f>
        <v>0</v>
      </c>
      <c r="CW41" s="75">
        <f>IFERROR('生産者価格評価表（108部門）（山形県）'!CP40/'生産者価格評価表（108部門）（山形県）'!CP$121,0)</f>
        <v>0</v>
      </c>
      <c r="CX41" s="75">
        <f>IFERROR('生産者価格評価表（108部門）（山形県）'!CQ40/'生産者価格評価表（108部門）（山形県）'!CQ$121,0)</f>
        <v>0</v>
      </c>
      <c r="CY41" s="75">
        <f>IFERROR('生産者価格評価表（108部門）（山形県）'!CR40/'生産者価格評価表（108部門）（山形県）'!CR$121,0)</f>
        <v>0</v>
      </c>
      <c r="CZ41" s="75">
        <f>IFERROR('生産者価格評価表（108部門）（山形県）'!CS40/'生産者価格評価表（108部門）（山形県）'!CS$121,0)</f>
        <v>0</v>
      </c>
      <c r="DA41" s="75">
        <f>IFERROR('生産者価格評価表（108部門）（山形県）'!CT40/'生産者価格評価表（108部門）（山形県）'!CT$121,0)</f>
        <v>0</v>
      </c>
      <c r="DB41" s="75">
        <f>IFERROR('生産者価格評価表（108部門）（山形県）'!CU40/'生産者価格評価表（108部門）（山形県）'!CU$121,0)</f>
        <v>0</v>
      </c>
      <c r="DC41" s="75">
        <f>IFERROR('生産者価格評価表（108部門）（山形県）'!CV40/'生産者価格評価表（108部門）（山形県）'!CV$121,0)</f>
        <v>0</v>
      </c>
      <c r="DD41" s="75">
        <f>IFERROR('生産者価格評価表（108部門）（山形県）'!CW40/'生産者価格評価表（108部門）（山形県）'!CW$121,0)</f>
        <v>5.1904562578484722E-4</v>
      </c>
      <c r="DE41" s="75">
        <f>IFERROR('生産者価格評価表（108部門）（山形県）'!CX40/'生産者価格評価表（108部門）（山形県）'!CX$121,0)</f>
        <v>0</v>
      </c>
      <c r="DF41" s="75">
        <f>IFERROR('生産者価格評価表（108部門）（山形県）'!CY40/'生産者価格評価表（108部門）（山形県）'!CY$121,0)</f>
        <v>0</v>
      </c>
      <c r="DG41" s="75">
        <f>IFERROR('生産者価格評価表（108部門）（山形県）'!CZ40/'生産者価格評価表（108部門）（山形県）'!CZ$121,0)</f>
        <v>0</v>
      </c>
      <c r="DH41" s="75">
        <f>IFERROR('生産者価格評価表（108部門）（山形県）'!DA40/'生産者価格評価表（108部門）（山形県）'!DA$121,0)</f>
        <v>0</v>
      </c>
      <c r="DI41" s="75">
        <f>IFERROR('生産者価格評価表（108部門）（山形県）'!DB40/'生産者価格評価表（108部門）（山形県）'!DB$121,0)</f>
        <v>0</v>
      </c>
      <c r="DJ41" s="75">
        <f>IFERROR('生産者価格評価表（108部門）（山形県）'!DC40/'生産者価格評価表（108部門）（山形県）'!DC$121,0)</f>
        <v>0</v>
      </c>
      <c r="DK41" s="75">
        <f>IFERROR('生産者価格評価表（108部門）（山形県）'!DD40/'生産者価格評価表（108部門）（山形県）'!DD$121,0)</f>
        <v>2.3999808001535988E-5</v>
      </c>
      <c r="DL41" s="75">
        <f>IFERROR('生産者価格評価表（108部門）（山形県）'!DE40/'生産者価格評価表（108部門）（山形県）'!DE$121,0)</f>
        <v>0</v>
      </c>
      <c r="DM41" s="72">
        <f>IFERROR('生産者価格評価表（108部門）（山形県）'!DF40/'生産者価格評価表（108部門）（山形県）'!DF$121,0)</f>
        <v>1.9118446670057707E-3</v>
      </c>
      <c r="DN41" s="573">
        <v>0</v>
      </c>
      <c r="DO41" s="573">
        <v>0</v>
      </c>
      <c r="DP41" s="573">
        <v>0</v>
      </c>
      <c r="DQ41" s="573">
        <v>0</v>
      </c>
      <c r="DR41" s="573">
        <v>0</v>
      </c>
      <c r="DS41" s="573">
        <v>0</v>
      </c>
      <c r="DT41" s="573">
        <v>0</v>
      </c>
      <c r="DU41" s="573">
        <v>0</v>
      </c>
      <c r="DV41" s="573">
        <v>0</v>
      </c>
      <c r="DW41" s="573">
        <v>0</v>
      </c>
      <c r="DX41" s="573">
        <v>0</v>
      </c>
      <c r="DY41" s="573">
        <v>0</v>
      </c>
      <c r="DZ41" s="573">
        <v>0</v>
      </c>
      <c r="EA41" s="573">
        <v>0</v>
      </c>
      <c r="EB41" s="573">
        <v>0</v>
      </c>
      <c r="EC41" s="573">
        <v>0</v>
      </c>
      <c r="ED41" s="573">
        <v>0</v>
      </c>
      <c r="EE41" s="573">
        <v>0</v>
      </c>
      <c r="EF41" s="573">
        <v>0</v>
      </c>
      <c r="EG41" s="573">
        <v>0</v>
      </c>
      <c r="EH41" s="573">
        <v>0</v>
      </c>
      <c r="EI41" s="573">
        <v>0</v>
      </c>
      <c r="EJ41" s="573">
        <v>0</v>
      </c>
      <c r="EK41" s="573">
        <v>0</v>
      </c>
      <c r="EL41" s="573">
        <v>0</v>
      </c>
      <c r="EM41" s="573">
        <v>0</v>
      </c>
      <c r="EN41" s="573">
        <v>0</v>
      </c>
      <c r="EO41" s="573">
        <v>0</v>
      </c>
      <c r="EP41" s="573">
        <v>0</v>
      </c>
      <c r="EQ41" s="573">
        <v>0</v>
      </c>
      <c r="ER41" s="573">
        <v>0</v>
      </c>
      <c r="ES41" s="573">
        <v>0</v>
      </c>
      <c r="ET41" s="573">
        <v>0</v>
      </c>
      <c r="EU41" s="573">
        <v>0</v>
      </c>
      <c r="EV41" s="573">
        <v>0</v>
      </c>
      <c r="EW41" s="573">
        <v>0</v>
      </c>
      <c r="EX41" s="573">
        <v>1</v>
      </c>
      <c r="EY41" s="573">
        <v>0</v>
      </c>
      <c r="EZ41" s="573">
        <v>0</v>
      </c>
      <c r="FA41" s="573">
        <v>0</v>
      </c>
      <c r="FB41" s="573">
        <v>0</v>
      </c>
      <c r="FC41" s="573">
        <v>0</v>
      </c>
      <c r="FD41" s="573">
        <v>0</v>
      </c>
      <c r="FE41" s="573">
        <v>0</v>
      </c>
      <c r="FF41" s="573">
        <v>0</v>
      </c>
      <c r="FG41" s="573">
        <v>0</v>
      </c>
      <c r="FH41" s="573">
        <v>0</v>
      </c>
      <c r="FI41" s="573">
        <v>0</v>
      </c>
      <c r="FJ41" s="573">
        <v>0</v>
      </c>
      <c r="FK41" s="573">
        <v>0</v>
      </c>
      <c r="FL41" s="573">
        <v>0</v>
      </c>
      <c r="FM41" s="573">
        <v>0</v>
      </c>
      <c r="FN41" s="573">
        <v>0</v>
      </c>
      <c r="FO41" s="573">
        <v>0</v>
      </c>
      <c r="FP41" s="573">
        <v>0</v>
      </c>
      <c r="FQ41" s="573">
        <v>0</v>
      </c>
      <c r="FR41" s="573">
        <v>0</v>
      </c>
      <c r="FS41" s="573">
        <v>0</v>
      </c>
      <c r="FT41" s="573">
        <v>0</v>
      </c>
      <c r="FU41" s="573">
        <v>0</v>
      </c>
      <c r="FV41" s="573">
        <v>0</v>
      </c>
      <c r="FW41" s="573">
        <v>0</v>
      </c>
      <c r="FX41" s="573">
        <v>0</v>
      </c>
      <c r="FY41" s="573">
        <v>0</v>
      </c>
      <c r="FZ41" s="573">
        <v>0</v>
      </c>
      <c r="GA41" s="573">
        <v>0</v>
      </c>
      <c r="GB41" s="573">
        <v>0</v>
      </c>
      <c r="GC41" s="573">
        <v>0</v>
      </c>
      <c r="GD41" s="573">
        <v>0</v>
      </c>
      <c r="GE41" s="573">
        <v>0</v>
      </c>
      <c r="GF41" s="573">
        <v>0</v>
      </c>
      <c r="GG41" s="573">
        <v>0</v>
      </c>
      <c r="GH41" s="573">
        <v>0</v>
      </c>
      <c r="GI41" s="573">
        <v>0</v>
      </c>
      <c r="GJ41" s="573">
        <v>0</v>
      </c>
      <c r="GK41" s="573">
        <v>0</v>
      </c>
      <c r="GL41" s="573">
        <v>0</v>
      </c>
      <c r="GM41" s="573">
        <v>0</v>
      </c>
      <c r="GN41" s="573">
        <v>0</v>
      </c>
      <c r="GO41" s="573">
        <v>0</v>
      </c>
      <c r="GP41" s="573">
        <v>0</v>
      </c>
      <c r="GQ41" s="573">
        <v>0</v>
      </c>
      <c r="GR41" s="573">
        <v>0</v>
      </c>
      <c r="GS41" s="573">
        <v>0</v>
      </c>
      <c r="GT41" s="573">
        <v>0</v>
      </c>
      <c r="GU41" s="573">
        <v>0</v>
      </c>
      <c r="GV41" s="573">
        <v>0</v>
      </c>
      <c r="GW41" s="573">
        <v>0</v>
      </c>
      <c r="GX41" s="573">
        <v>0</v>
      </c>
      <c r="GY41" s="573">
        <v>0</v>
      </c>
      <c r="GZ41" s="573">
        <v>0</v>
      </c>
      <c r="HA41" s="573">
        <v>0</v>
      </c>
      <c r="HB41" s="573">
        <v>0</v>
      </c>
      <c r="HC41" s="573">
        <v>0</v>
      </c>
      <c r="HD41" s="573">
        <v>0</v>
      </c>
      <c r="HE41" s="573">
        <v>0</v>
      </c>
      <c r="HF41" s="573">
        <v>0</v>
      </c>
      <c r="HG41" s="573">
        <v>0</v>
      </c>
      <c r="HH41" s="573">
        <v>0</v>
      </c>
      <c r="HI41" s="573">
        <v>0</v>
      </c>
      <c r="HJ41" s="573">
        <v>0</v>
      </c>
      <c r="HK41" s="573">
        <v>0</v>
      </c>
      <c r="HL41" s="573">
        <v>0</v>
      </c>
      <c r="HM41" s="573">
        <v>0</v>
      </c>
      <c r="HN41" s="573">
        <v>0</v>
      </c>
      <c r="HO41" s="573">
        <v>0</v>
      </c>
      <c r="HP41" s="573">
        <v>0</v>
      </c>
      <c r="HQ41" s="573">
        <v>0</v>
      </c>
      <c r="HR41" s="576">
        <v>0</v>
      </c>
      <c r="HS41" s="582">
        <f>'生産者価格評価表（108部門）（山形県）'!DV40*100</f>
        <v>0</v>
      </c>
      <c r="HT41" s="71">
        <f t="shared" si="2"/>
        <v>0</v>
      </c>
      <c r="HU41" s="74"/>
      <c r="HV41" s="150">
        <v>6.8979375632882062E-2</v>
      </c>
      <c r="HX41" s="153">
        <f>運賃!C42</f>
        <v>4.0453105363960622E-2</v>
      </c>
      <c r="HY41" s="621">
        <f>運賃!D42</f>
        <v>1.2636646739421227E-5</v>
      </c>
      <c r="HZ41" s="621">
        <f>運賃!E42</f>
        <v>2.6567909939418474E-2</v>
      </c>
      <c r="IA41" s="621">
        <f>運賃!F42</f>
        <v>1.67603524728678E-3</v>
      </c>
      <c r="IB41" s="621">
        <f>運賃!G42</f>
        <v>5.1192815474485689E-3</v>
      </c>
      <c r="IC41" s="621">
        <f>運賃!H42</f>
        <v>0</v>
      </c>
      <c r="ID41" s="621">
        <f>運賃!I42</f>
        <v>1.547349395364446E-3</v>
      </c>
      <c r="IE41" s="622">
        <f>運賃!J42</f>
        <v>5.5298925877029269E-3</v>
      </c>
    </row>
    <row r="42" spans="1:239">
      <c r="A42" s="6" t="s">
        <v>244</v>
      </c>
      <c r="B42" s="1" t="s">
        <v>388</v>
      </c>
      <c r="C42" s="403">
        <f>IFERROR(1-('生産者価格評価表（108部門）（山形県）'!DT41/'生産者価格評価表（108部門）（山形県）'!DP41*-1),0)</f>
        <v>0.29484514653918104</v>
      </c>
      <c r="D42" s="403">
        <v>0.42916169314112568</v>
      </c>
      <c r="E42" s="72">
        <v>0.57083830685887427</v>
      </c>
      <c r="F42" s="72">
        <v>1.0128546506289597</v>
      </c>
      <c r="G42" s="242">
        <f>'生産者価格評価表（108部門）（山形県）'!DI41</f>
        <v>0</v>
      </c>
      <c r="H42" s="242">
        <f t="shared" si="0"/>
        <v>0</v>
      </c>
      <c r="I42" s="243">
        <f t="shared" si="1"/>
        <v>0</v>
      </c>
      <c r="J42" s="75">
        <f>IFERROR('生産者価格評価表（108部門）（山形県）'!C41/'生産者価格評価表（108部門）（山形県）'!C$121,0)</f>
        <v>0</v>
      </c>
      <c r="K42" s="75">
        <f>IFERROR('生産者価格評価表（108部門）（山形県）'!D41/'生産者価格評価表（108部門）（山形県）'!D$121,0)</f>
        <v>0</v>
      </c>
      <c r="L42" s="75">
        <f>IFERROR('生産者価格評価表（108部門）（山形県）'!E41/'生産者価格評価表（108部門）（山形県）'!E$121,0)</f>
        <v>0</v>
      </c>
      <c r="M42" s="75">
        <f>IFERROR('生産者価格評価表（108部門）（山形県）'!F41/'生産者価格評価表（108部門）（山形県）'!F$121,0)</f>
        <v>0</v>
      </c>
      <c r="N42" s="75">
        <f>IFERROR('生産者価格評価表（108部門）（山形県）'!G41/'生産者価格評価表（108部門）（山形県）'!G$121,0)</f>
        <v>0</v>
      </c>
      <c r="O42" s="75">
        <f>IFERROR('生産者価格評価表（108部門）（山形県）'!H41/'生産者価格評価表（108部門）（山形県）'!H$121,0)</f>
        <v>0</v>
      </c>
      <c r="P42" s="75">
        <f>IFERROR('生産者価格評価表（108部門）（山形県）'!I41/'生産者価格評価表（108部門）（山形県）'!I$121,0)</f>
        <v>7.0422535211267609E-4</v>
      </c>
      <c r="Q42" s="75">
        <f>IFERROR('生産者価格評価表（108部門）（山形県）'!J41/'生産者価格評価表（108部門）（山形県）'!J$121,0)</f>
        <v>0</v>
      </c>
      <c r="R42" s="75">
        <f>IFERROR('生産者価格評価表（108部門）（山形県）'!K41/'生産者価格評価表（108部門）（山形県）'!K$121,0)</f>
        <v>0</v>
      </c>
      <c r="S42" s="75">
        <f>IFERROR('生産者価格評価表（108部門）（山形県）'!L41/'生産者価格評価表（108部門）（山形県）'!L$121,0)</f>
        <v>0</v>
      </c>
      <c r="T42" s="75">
        <f>IFERROR('生産者価格評価表（108部門）（山形県）'!M41/'生産者価格評価表（108部門）（山形県）'!M$121,0)</f>
        <v>0</v>
      </c>
      <c r="U42" s="75">
        <f>IFERROR('生産者価格評価表（108部門）（山形県）'!N41/'生産者価格評価表（108部門）（山形県）'!N$121,0)</f>
        <v>0</v>
      </c>
      <c r="V42" s="75">
        <f>IFERROR('生産者価格評価表（108部門）（山形県）'!O41/'生産者価格評価表（108部門）（山形県）'!O$121,0)</f>
        <v>0</v>
      </c>
      <c r="W42" s="75">
        <f>IFERROR('生産者価格評価表（108部門）（山形県）'!P41/'生産者価格評価表（108部門）（山形県）'!P$121,0)</f>
        <v>0</v>
      </c>
      <c r="X42" s="75">
        <f>IFERROR('生産者価格評価表（108部門）（山形県）'!Q41/'生産者価格評価表（108部門）（山形県）'!Q$121,0)</f>
        <v>1.0477238200010477E-4</v>
      </c>
      <c r="Y42" s="75">
        <f>IFERROR('生産者価格評価表（108部門）（山形県）'!R41/'生産者価格評価表（108部門）（山形県）'!R$121,0)</f>
        <v>0</v>
      </c>
      <c r="Z42" s="75">
        <f>IFERROR('生産者価格評価表（108部門）（山形県）'!S41/'生産者価格評価表（108部門）（山形県）'!S$121,0)</f>
        <v>0</v>
      </c>
      <c r="AA42" s="75">
        <f>IFERROR('生産者価格評価表（108部門）（山形県）'!T41/'生産者価格評価表（108部門）（山形県）'!T$121,0)</f>
        <v>0</v>
      </c>
      <c r="AB42" s="75">
        <f>IFERROR('生産者価格評価表（108部門）（山形県）'!U41/'生産者価格評価表（108部門）（山形県）'!U$121,0)</f>
        <v>0</v>
      </c>
      <c r="AC42" s="75">
        <f>IFERROR('生産者価格評価表（108部門）（山形県）'!V41/'生産者価格評価表（108部門）（山形県）'!V$121,0)</f>
        <v>0</v>
      </c>
      <c r="AD42" s="75">
        <f>IFERROR('生産者価格評価表（108部門）（山形県）'!W41/'生産者価格評価表（108部門）（山形県）'!W$121,0)</f>
        <v>0</v>
      </c>
      <c r="AE42" s="75">
        <f>IFERROR('生産者価格評価表（108部門）（山形県）'!X41/'生産者価格評価表（108部門）（山形県）'!X$121,0)</f>
        <v>0</v>
      </c>
      <c r="AF42" s="75">
        <f>IFERROR('生産者価格評価表（108部門）（山形県）'!Y41/'生産者価格評価表（108部門）（山形県）'!Y$121,0)</f>
        <v>0</v>
      </c>
      <c r="AG42" s="75">
        <f>IFERROR('生産者価格評価表（108部門）（山形県）'!Z41/'生産者価格評価表（108部門）（山形県）'!Z$121,0)</f>
        <v>0</v>
      </c>
      <c r="AH42" s="75">
        <f>IFERROR('生産者価格評価表（108部門）（山形県）'!AA41/'生産者価格評価表（108部門）（山形県）'!AA$121,0)</f>
        <v>0</v>
      </c>
      <c r="AI42" s="75">
        <f>IFERROR('生産者価格評価表（108部門）（山形県）'!AB41/'生産者価格評価表（108部門）（山形県）'!AB$121,0)</f>
        <v>0</v>
      </c>
      <c r="AJ42" s="75">
        <f>IFERROR('生産者価格評価表（108部門）（山形県）'!AC41/'生産者価格評価表（108部門）（山形県）'!AC$121,0)</f>
        <v>0</v>
      </c>
      <c r="AK42" s="75">
        <f>IFERROR('生産者価格評価表（108部門）（山形県）'!AD41/'生産者価格評価表（108部門）（山形県）'!AD$121,0)</f>
        <v>0</v>
      </c>
      <c r="AL42" s="75">
        <f>IFERROR('生産者価格評価表（108部門）（山形県）'!AE41/'生産者価格評価表（108部門）（山形県）'!AE$121,0)</f>
        <v>0</v>
      </c>
      <c r="AM42" s="75">
        <f>IFERROR('生産者価格評価表（108部門）（山形県）'!AF41/'生産者価格評価表（108部門）（山形県）'!AF$121,0)</f>
        <v>0</v>
      </c>
      <c r="AN42" s="75">
        <f>IFERROR('生産者価格評価表（108部門）（山形県）'!AG41/'生産者価格評価表（108部門）（山形県）'!AG$121,0)</f>
        <v>1.1272686281140796E-4</v>
      </c>
      <c r="AO42" s="75">
        <f>IFERROR('生産者価格評価表（108部門）（山形県）'!AH41/'生産者価格評価表（108部門）（山形県）'!AH$121,0)</f>
        <v>0</v>
      </c>
      <c r="AP42" s="75">
        <f>IFERROR('生産者価格評価表（108部門）（山形県）'!AI41/'生産者価格評価表（108部門）（山形県）'!AI$121,0)</f>
        <v>9.1945568223611625E-5</v>
      </c>
      <c r="AQ42" s="75">
        <f>IFERROR('生産者価格評価表（108部門）（山形県）'!AJ41/'生産者価格評価表（108部門）（山形県）'!AJ$121,0)</f>
        <v>2.5974025974025974E-3</v>
      </c>
      <c r="AR42" s="75">
        <f>IFERROR('生産者価格評価表（108部門）（山形県）'!AK41/'生産者価格評価表（108部門）（山形県）'!AK$121,0)</f>
        <v>0</v>
      </c>
      <c r="AS42" s="75">
        <f>IFERROR('生産者価格評価表（108部門）（山形県）'!AL41/'生産者価格評価表（108部門）（山形県）'!AL$121,0)</f>
        <v>0</v>
      </c>
      <c r="AT42" s="75">
        <f>IFERROR('生産者価格評価表（108部門）（山形県）'!AM41/'生産者価格評価表（108部門）（山形県）'!AM$121,0)</f>
        <v>0</v>
      </c>
      <c r="AU42" s="75">
        <f>IFERROR('生産者価格評価表（108部門）（山形県）'!AN41/'生産者価格評価表（108部門）（山形県）'!AN$121,0)</f>
        <v>4.5909466531998894E-3</v>
      </c>
      <c r="AV42" s="75">
        <f>IFERROR('生産者価格評価表（108部門）（山形県）'!AO41/'生産者価格評価表（108部門）（山形県）'!AO$121,0)</f>
        <v>0</v>
      </c>
      <c r="AW42" s="75">
        <f>IFERROR('生産者価格評価表（108部門）（山形県）'!AP41/'生産者価格評価表（108部門）（山形県）'!AP$121,0)</f>
        <v>0</v>
      </c>
      <c r="AX42" s="75">
        <f>IFERROR('生産者価格評価表（108部門）（山形県）'!AQ41/'生産者価格評価表（108部門）（山形県）'!AQ$121,0)</f>
        <v>0</v>
      </c>
      <c r="AY42" s="75">
        <f>IFERROR('生産者価格評価表（108部門）（山形県）'!AR41/'生産者価格評価表（108部門）（山形県）'!AR$121,0)</f>
        <v>1.1582006680258534E-2</v>
      </c>
      <c r="AZ42" s="75">
        <f>IFERROR('生産者価格評価表（108部門）（山形県）'!AS41/'生産者価格評価表（108部門）（山形県）'!AS$121,0)</f>
        <v>6.0865191146881291E-3</v>
      </c>
      <c r="BA42" s="75">
        <f>IFERROR('生産者価格評価表（108部門）（山形県）'!AT41/'生産者価格評価表（108部門）（山形県）'!AT$121,0)</f>
        <v>1.2339749510474009E-2</v>
      </c>
      <c r="BB42" s="75">
        <f>IFERROR('生産者価格評価表（108部門）（山形県）'!AU41/'生産者価格評価表（108部門）（山形県）'!AU$121,0)</f>
        <v>2.0797917403037495E-2</v>
      </c>
      <c r="BC42" s="75">
        <f>IFERROR('生産者価格評価表（108部門）（山形県）'!AV41/'生産者価格評価表（108部門）（山形県）'!AV$121,0)</f>
        <v>2.8515262145989502E-3</v>
      </c>
      <c r="BD42" s="75">
        <f>IFERROR('生産者価格評価表（108部門）（山形県）'!AW41/'生産者価格評価表（108部門）（山形県）'!AW$121,0)</f>
        <v>0</v>
      </c>
      <c r="BE42" s="75">
        <f>IFERROR('生産者価格評価表（108部門）（山形県）'!AX41/'生産者価格評価表（108部門）（山形県）'!AX$121,0)</f>
        <v>3.8087344946418722E-4</v>
      </c>
      <c r="BF42" s="75">
        <f>IFERROR('生産者価格評価表（108部門）（山形県）'!AY41/'生産者価格評価表（108部門）（山形県）'!AY$121,0)</f>
        <v>1.0515063367903874E-2</v>
      </c>
      <c r="BG42" s="75">
        <f>IFERROR('生産者価格評価表（108部門）（山形県）'!AZ41/'生産者価格評価表（108部門）（山形県）'!AZ$121,0)</f>
        <v>9.3516209476309225E-4</v>
      </c>
      <c r="BH42" s="75">
        <f>IFERROR('生産者価格評価表（108部門）（山形県）'!BA41/'生産者価格評価表（108部門）（山形県）'!BA$121,0)</f>
        <v>1.9556714471968711E-3</v>
      </c>
      <c r="BI42" s="75">
        <f>IFERROR('生産者価格評価表（108部門）（山形県）'!BB41/'生産者価格評価表（108部門）（山形県）'!BB$121,0)</f>
        <v>1.0549636037556704E-4</v>
      </c>
      <c r="BJ42" s="75">
        <f>IFERROR('生産者価格評価表（108部門）（山形県）'!BC41/'生産者価格評価表（108部門）（山形県）'!BC$121,0)</f>
        <v>2.7299199223489444E-4</v>
      </c>
      <c r="BK42" s="75">
        <f>IFERROR('生産者価格評価表（108部門）（山形県）'!BD41/'生産者価格評価表（108部門）（山形県）'!BD$121,0)</f>
        <v>2.8539645488365305E-3</v>
      </c>
      <c r="BL42" s="75">
        <f>IFERROR('生産者価格評価表（108部門）（山形県）'!BE41/'生産者価格評価表（108部門）（山形県）'!BE$121,0)</f>
        <v>0</v>
      </c>
      <c r="BM42" s="75">
        <f>IFERROR('生産者価格評価表（108部門）（山形県）'!BF41/'生産者価格評価表（108部門）（山形県）'!BF$121,0)</f>
        <v>4.3725404459991256E-4</v>
      </c>
      <c r="BN42" s="75">
        <f>IFERROR('生産者価格評価表（108部門）（山形県）'!BG41/'生産者価格評価表（108部門）（山形県）'!BG$121,0)</f>
        <v>2.4178233937694985E-2</v>
      </c>
      <c r="BO42" s="75">
        <f>IFERROR('生産者価格評価表（108部門）（山形県）'!BH41/'生産者価格評価表（108部門）（山形県）'!BH$121,0)</f>
        <v>3.5143769968051117E-2</v>
      </c>
      <c r="BP42" s="75">
        <f>IFERROR('生産者価格評価表（108部門）（山形県）'!BI41/'生産者価格評価表（108部門）（山形県）'!BI$121,0)</f>
        <v>2.3332623055614746E-2</v>
      </c>
      <c r="BQ42" s="75">
        <f>IFERROR('生産者価格評価表（108部門）（山形県）'!BJ41/'生産者価格評価表（108部門）（山形県）'!BJ$121,0)</f>
        <v>1.2586664429037435E-3</v>
      </c>
      <c r="BR42" s="75">
        <f>IFERROR('生産者価格評価表（108部門）（山形県）'!BK41/'生産者価格評価表（108部門）（山形県）'!BK$121,0)</f>
        <v>0</v>
      </c>
      <c r="BS42" s="75">
        <f>IFERROR('生産者価格評価表（108部門）（山形県）'!BL41/'生産者価格評価表（108部門）（山形県）'!BL$121,0)</f>
        <v>2.5585316544891743E-4</v>
      </c>
      <c r="BT42" s="75">
        <f>IFERROR('生産者価格評価表（108部門）（山形県）'!BM41/'生産者価格評価表（108部門）（山形県）'!BM$121,0)</f>
        <v>2.1901424544831265E-4</v>
      </c>
      <c r="BU42" s="75">
        <f>IFERROR('生産者価格評価表（108部門）（山形県）'!BN41/'生産者価格評価表（108部門）（山形県）'!BN$121,0)</f>
        <v>1.0954570462941131E-3</v>
      </c>
      <c r="BV42" s="75">
        <f>IFERROR('生産者価格評価表（108部門）（山形県）'!BO41/'生産者価格評価表（108部門）（山形県）'!BO$121,0)</f>
        <v>4.9327209212058484E-3</v>
      </c>
      <c r="BW42" s="75">
        <f>IFERROR('生産者価格評価表（108部門）（山形県）'!BP41/'生産者価格評価表（108部門）（山形県）'!BP$121,0)</f>
        <v>0</v>
      </c>
      <c r="BX42" s="75">
        <f>IFERROR('生産者価格評価表（108部門）（山形県）'!BQ41/'生産者価格評価表（108部門）（山形県）'!BQ$121,0)</f>
        <v>0</v>
      </c>
      <c r="BY42" s="75">
        <f>IFERROR('生産者価格評価表（108部門）（山形県）'!BR41/'生産者価格評価表（108部門）（山形県）'!BR$121,0)</f>
        <v>2.1670820240546106E-5</v>
      </c>
      <c r="BZ42" s="75">
        <f>IFERROR('生産者価格評価表（108部門）（山形県）'!BS41/'生産者価格評価表（108部門）（山形県）'!BS$121,0)</f>
        <v>0</v>
      </c>
      <c r="CA42" s="75">
        <f>IFERROR('生産者価格評価表（108部門）（山形県）'!BT41/'生産者価格評価表（108部門）（山形県）'!BT$121,0)</f>
        <v>0</v>
      </c>
      <c r="CB42" s="75">
        <f>IFERROR('生産者価格評価表（108部門）（山形県）'!BU41/'生産者価格評価表（108部門）（山形県）'!BU$121,0)</f>
        <v>0</v>
      </c>
      <c r="CC42" s="75">
        <f>IFERROR('生産者価格評価表（108部門）（山形県）'!BV41/'生産者価格評価表（108部門）（山形県）'!BV$121,0)</f>
        <v>0</v>
      </c>
      <c r="CD42" s="75">
        <f>IFERROR('生産者価格評価表（108部門）（山形県）'!BW41/'生産者価格評価表（108部門）（山形県）'!BW$121,0)</f>
        <v>0</v>
      </c>
      <c r="CE42" s="75">
        <f>IFERROR('生産者価格評価表（108部門）（山形県）'!BX41/'生産者価格評価表（108部門）（山形県）'!BX$121,0)</f>
        <v>0</v>
      </c>
      <c r="CF42" s="75">
        <f>IFERROR('生産者価格評価表（108部門）（山形県）'!BY41/'生産者価格評価表（108部門）（山形県）'!BY$121,0)</f>
        <v>0</v>
      </c>
      <c r="CG42" s="75">
        <f>IFERROR('生産者価格評価表（108部門）（山形県）'!BZ41/'生産者価格評価表（108部門）（山形県）'!BZ$121,0)</f>
        <v>0</v>
      </c>
      <c r="CH42" s="75">
        <f>IFERROR('生産者価格評価表（108部門）（山形県）'!CA41/'生産者価格評価表（108部門）（山形県）'!CA$121,0)</f>
        <v>0</v>
      </c>
      <c r="CI42" s="75">
        <f>IFERROR('生産者価格評価表（108部門）（山形県）'!CB41/'生産者価格評価表（108部門）（山形県）'!CB$121,0)</f>
        <v>0</v>
      </c>
      <c r="CJ42" s="75">
        <f>IFERROR('生産者価格評価表（108部門）（山形県）'!CC41/'生産者価格評価表（108部門）（山形県）'!CC$121,0)</f>
        <v>0</v>
      </c>
      <c r="CK42" s="75">
        <f>IFERROR('生産者価格評価表（108部門）（山形県）'!CD41/'生産者価格評価表（108部門）（山形県）'!CD$121,0)</f>
        <v>0</v>
      </c>
      <c r="CL42" s="75">
        <f>IFERROR('生産者価格評価表（108部門）（山形県）'!CE41/'生産者価格評価表（108部門）（山形県）'!CE$121,0)</f>
        <v>0</v>
      </c>
      <c r="CM42" s="75">
        <f>IFERROR('生産者価格評価表（108部門）（山形県）'!CF41/'生産者価格評価表（108部門）（山形県）'!CF$121,0)</f>
        <v>0</v>
      </c>
      <c r="CN42" s="75">
        <f>IFERROR('生産者価格評価表（108部門）（山形県）'!CG41/'生産者価格評価表（108部門）（山形県）'!CG$121,0)</f>
        <v>0</v>
      </c>
      <c r="CO42" s="75">
        <f>IFERROR('生産者価格評価表（108部門）（山形県）'!CH41/'生産者価格評価表（108部門）（山形県）'!CH$121,0)</f>
        <v>0</v>
      </c>
      <c r="CP42" s="75">
        <f>IFERROR('生産者価格評価表（108部門）（山形県）'!CI41/'生産者価格評価表（108部門）（山形県）'!CI$121,0)</f>
        <v>0</v>
      </c>
      <c r="CQ42" s="75">
        <f>IFERROR('生産者価格評価表（108部門）（山形県）'!CJ41/'生産者価格評価表（108部門）（山形県）'!CJ$121,0)</f>
        <v>0</v>
      </c>
      <c r="CR42" s="75">
        <f>IFERROR('生産者価格評価表（108部門）（山形県）'!CK41/'生産者価格評価表（108部門）（山形県）'!CK$121,0)</f>
        <v>0</v>
      </c>
      <c r="CS42" s="75">
        <f>IFERROR('生産者価格評価表（108部門）（山形県）'!CL41/'生産者価格評価表（108部門）（山形県）'!CL$121,0)</f>
        <v>0</v>
      </c>
      <c r="CT42" s="75">
        <f>IFERROR('生産者価格評価表（108部門）（山形県）'!CM41/'生産者価格評価表（108部門）（山形県）'!CM$121,0)</f>
        <v>2.3072681253215754E-6</v>
      </c>
      <c r="CU42" s="75">
        <f>IFERROR('生産者価格評価表（108部門）（山形県）'!CN41/'生産者価格評価表（108部門）（山形県）'!CN$121,0)</f>
        <v>0</v>
      </c>
      <c r="CV42" s="75">
        <f>IFERROR('生産者価格評価表（108部門）（山形県）'!CO41/'生産者価格評価表（108部門）（山形県）'!CO$121,0)</f>
        <v>0</v>
      </c>
      <c r="CW42" s="75">
        <f>IFERROR('生産者価格評価表（108部門）（山形県）'!CP41/'生産者価格評価表（108部門）（山形県）'!CP$121,0)</f>
        <v>0</v>
      </c>
      <c r="CX42" s="75">
        <f>IFERROR('生産者価格評価表（108部門）（山形県）'!CQ41/'生産者価格評価表（108部門）（山形県）'!CQ$121,0)</f>
        <v>0</v>
      </c>
      <c r="CY42" s="75">
        <f>IFERROR('生産者価格評価表（108部門）（山形県）'!CR41/'生産者価格評価表（108部門）（山形県）'!CR$121,0)</f>
        <v>8.9994420345938544E-6</v>
      </c>
      <c r="CZ42" s="75">
        <f>IFERROR('生産者価格評価表（108部門）（山形県）'!CS41/'生産者価格評価表（108部門）（山形県）'!CS$121,0)</f>
        <v>7.9164027865737817E-6</v>
      </c>
      <c r="DA42" s="75">
        <f>IFERROR('生産者価格評価表（108部門）（山形県）'!CT41/'生産者価格評価表（108部門）（山形県）'!CT$121,0)</f>
        <v>0</v>
      </c>
      <c r="DB42" s="75">
        <f>IFERROR('生産者価格評価表（108部門）（山形県）'!CU41/'生産者価格評価表（108部門）（山形県）'!CU$121,0)</f>
        <v>0</v>
      </c>
      <c r="DC42" s="75">
        <f>IFERROR('生産者価格評価表（108部門）（山形県）'!CV41/'生産者価格評価表（108部門）（山形県）'!CV$121,0)</f>
        <v>0</v>
      </c>
      <c r="DD42" s="75">
        <f>IFERROR('生産者価格評価表（108部門）（山形県）'!CW41/'生産者価格評価表（108部門）（山形県）'!CW$121,0)</f>
        <v>0</v>
      </c>
      <c r="DE42" s="75">
        <f>IFERROR('生産者価格評価表（108部門）（山形県）'!CX41/'生産者価格評価表（108部門）（山形県）'!CX$121,0)</f>
        <v>0</v>
      </c>
      <c r="DF42" s="75">
        <f>IFERROR('生産者価格評価表（108部門）（山形県）'!CY41/'生産者価格評価表（108部門）（山形県）'!CY$121,0)</f>
        <v>2.7612105146896401E-5</v>
      </c>
      <c r="DG42" s="75">
        <f>IFERROR('生産者価格評価表（108部門）（山形県）'!CZ41/'生産者価格評価表（108部門）（山形県）'!CZ$121,0)</f>
        <v>2.8344135598344702E-5</v>
      </c>
      <c r="DH42" s="75">
        <f>IFERROR('生産者価格評価表（108部門）（山形県）'!DA41/'生産者価格評価表（108部門）（山形県）'!DA$121,0)</f>
        <v>0</v>
      </c>
      <c r="DI42" s="75">
        <f>IFERROR('生産者価格評価表（108部門）（山形県）'!DB41/'生産者価格評価表（108部門）（山形県）'!DB$121,0)</f>
        <v>0</v>
      </c>
      <c r="DJ42" s="75">
        <f>IFERROR('生産者価格評価表（108部門）（山形県）'!DC41/'生産者価格評価表（108部門）（山形県）'!DC$121,0)</f>
        <v>0</v>
      </c>
      <c r="DK42" s="75">
        <f>IFERROR('生産者価格評価表（108部門）（山形県）'!DD41/'生産者価格評価表（108部門）（山形県）'!DD$121,0)</f>
        <v>0</v>
      </c>
      <c r="DL42" s="75">
        <f>IFERROR('生産者価格評価表（108部門）（山形県）'!DE41/'生産者価格評価表（108部門）（山形県）'!DE$121,0)</f>
        <v>0</v>
      </c>
      <c r="DM42" s="72">
        <f>IFERROR('生産者価格評価表（108部門）（山形県）'!DF41/'生産者価格評価表（108部門）（山形県）'!DF$121,0)</f>
        <v>2.2801817129426623E-4</v>
      </c>
      <c r="DN42" s="573">
        <v>4.3587258747524337E-6</v>
      </c>
      <c r="DO42" s="573">
        <v>1.6699641453613523E-6</v>
      </c>
      <c r="DP42" s="573">
        <v>3.6678144390034354E-6</v>
      </c>
      <c r="DQ42" s="573">
        <v>1.4966215378662008E-6</v>
      </c>
      <c r="DR42" s="573">
        <v>5.9257564969119412E-5</v>
      </c>
      <c r="DS42" s="573">
        <v>1.0920334432523426E-5</v>
      </c>
      <c r="DT42" s="573">
        <v>2.1604030414924783E-4</v>
      </c>
      <c r="DU42" s="573">
        <v>2.7658879642563749E-6</v>
      </c>
      <c r="DV42" s="573">
        <v>1.688601959214471E-5</v>
      </c>
      <c r="DW42" s="573">
        <v>8.6189976205638608E-7</v>
      </c>
      <c r="DX42" s="573">
        <v>0</v>
      </c>
      <c r="DY42" s="573">
        <v>2.1669114326861004E-6</v>
      </c>
      <c r="DZ42" s="573">
        <v>1.4028105926367914E-6</v>
      </c>
      <c r="EA42" s="573">
        <v>3.7001229632492605E-6</v>
      </c>
      <c r="EB42" s="573">
        <v>3.8789522468899956E-5</v>
      </c>
      <c r="EC42" s="573">
        <v>1.7218466114124144E-6</v>
      </c>
      <c r="ED42" s="573">
        <v>1.6826812204671218E-6</v>
      </c>
      <c r="EE42" s="573">
        <v>1.2041057553871132E-6</v>
      </c>
      <c r="EF42" s="573">
        <v>0</v>
      </c>
      <c r="EG42" s="573">
        <v>3.8494224229579597E-6</v>
      </c>
      <c r="EH42" s="573">
        <v>0</v>
      </c>
      <c r="EI42" s="573">
        <v>1.7784884739115985E-6</v>
      </c>
      <c r="EJ42" s="573">
        <v>3.6715197243533802E-10</v>
      </c>
      <c r="EK42" s="573">
        <v>0</v>
      </c>
      <c r="EL42" s="573">
        <v>5.2342115216864901E-6</v>
      </c>
      <c r="EM42" s="573">
        <v>2.2546971703562446E-6</v>
      </c>
      <c r="EN42" s="573">
        <v>3.8542561073776787E-8</v>
      </c>
      <c r="EO42" s="573">
        <v>4.6854745451478985E-6</v>
      </c>
      <c r="EP42" s="573">
        <v>4.1943264113687278E-6</v>
      </c>
      <c r="EQ42" s="573">
        <v>7.3967292601567397E-6</v>
      </c>
      <c r="ER42" s="573">
        <v>3.7486151994010748E-5</v>
      </c>
      <c r="ES42" s="573">
        <v>5.3105563370122675E-6</v>
      </c>
      <c r="ET42" s="573">
        <v>3.5606779484695646E-5</v>
      </c>
      <c r="EU42" s="573">
        <v>7.816929857134365E-4</v>
      </c>
      <c r="EV42" s="573">
        <v>7.2436733797040994E-6</v>
      </c>
      <c r="EW42" s="573">
        <v>3.955672840095723E-6</v>
      </c>
      <c r="EX42" s="573">
        <v>0</v>
      </c>
      <c r="EY42" s="573">
        <v>1.0013607285454942</v>
      </c>
      <c r="EZ42" s="573">
        <v>1.5357873834303133E-6</v>
      </c>
      <c r="FA42" s="573">
        <v>1.1372407808124391E-5</v>
      </c>
      <c r="FB42" s="573">
        <v>1.7635500341909237E-6</v>
      </c>
      <c r="FC42" s="573">
        <v>3.4432484536700563E-3</v>
      </c>
      <c r="FD42" s="573">
        <v>1.8113762343573271E-3</v>
      </c>
      <c r="FE42" s="573">
        <v>3.6772184081675838E-3</v>
      </c>
      <c r="FF42" s="573">
        <v>6.2330925704824399E-3</v>
      </c>
      <c r="FG42" s="573">
        <v>8.6158427099395577E-4</v>
      </c>
      <c r="FH42" s="573">
        <v>7.524556903905817E-6</v>
      </c>
      <c r="FI42" s="573">
        <v>1.2772251737369256E-4</v>
      </c>
      <c r="FJ42" s="573">
        <v>3.1818454647893494E-3</v>
      </c>
      <c r="FK42" s="573">
        <v>2.9062158727108644E-4</v>
      </c>
      <c r="FL42" s="573">
        <v>5.9054615902069641E-4</v>
      </c>
      <c r="FM42" s="573">
        <v>4.0472567845027477E-5</v>
      </c>
      <c r="FN42" s="573">
        <v>9.1159029574291135E-5</v>
      </c>
      <c r="FO42" s="573">
        <v>8.5488654482891377E-4</v>
      </c>
      <c r="FP42" s="573">
        <v>0</v>
      </c>
      <c r="FQ42" s="573">
        <v>1.4454261971560362E-4</v>
      </c>
      <c r="FR42" s="573">
        <v>7.1691330307332417E-3</v>
      </c>
      <c r="FS42" s="573">
        <v>1.0623849569861671E-2</v>
      </c>
      <c r="FT42" s="573">
        <v>6.9886885795119322E-3</v>
      </c>
      <c r="FU42" s="573">
        <v>3.8912653868670831E-4</v>
      </c>
      <c r="FV42" s="573">
        <v>1.4070352580879811E-6</v>
      </c>
      <c r="FW42" s="573">
        <v>1.343749364469391E-4</v>
      </c>
      <c r="FX42" s="573">
        <v>1.4812885733112751E-4</v>
      </c>
      <c r="FY42" s="573">
        <v>3.5246691981998224E-4</v>
      </c>
      <c r="FZ42" s="573">
        <v>1.5109587461412919E-3</v>
      </c>
      <c r="GA42" s="573">
        <v>4.5612445448804368E-6</v>
      </c>
      <c r="GB42" s="573">
        <v>8.8930193877731941E-6</v>
      </c>
      <c r="GC42" s="573">
        <v>1.9364575254152435E-5</v>
      </c>
      <c r="GD42" s="573">
        <v>2.2897966869995126E-6</v>
      </c>
      <c r="GE42" s="573">
        <v>2.4215577247642399E-6</v>
      </c>
      <c r="GF42" s="573">
        <v>1.9214408245989198E-6</v>
      </c>
      <c r="GG42" s="573">
        <v>1.8372753259892448E-6</v>
      </c>
      <c r="GH42" s="573">
        <v>3.4889983597857925E-6</v>
      </c>
      <c r="GI42" s="573">
        <v>2.5246724884834931E-6</v>
      </c>
      <c r="GJ42" s="573">
        <v>3.4835086793114899E-5</v>
      </c>
      <c r="GK42" s="573">
        <v>1.4659312182120591E-6</v>
      </c>
      <c r="GL42" s="573">
        <v>1.4296006748268107E-5</v>
      </c>
      <c r="GM42" s="573">
        <v>3.8805000451737252E-5</v>
      </c>
      <c r="GN42" s="573">
        <v>5.5574701709244605E-5</v>
      </c>
      <c r="GO42" s="573">
        <v>1.4037337644812804E-6</v>
      </c>
      <c r="GP42" s="573">
        <v>3.4749542460330432E-6</v>
      </c>
      <c r="GQ42" s="573">
        <v>6.8233867446418917E-6</v>
      </c>
      <c r="GR42" s="573">
        <v>7.3903781325661561E-7</v>
      </c>
      <c r="GS42" s="573">
        <v>2.5274978976426831E-6</v>
      </c>
      <c r="GT42" s="573">
        <v>2.0784307390444066E-6</v>
      </c>
      <c r="GU42" s="573">
        <v>1.3956162140666303E-6</v>
      </c>
      <c r="GV42" s="573">
        <v>2.7778296313665941E-6</v>
      </c>
      <c r="GW42" s="573">
        <v>1.4053266250773225E-6</v>
      </c>
      <c r="GX42" s="573">
        <v>7.4832086537875066E-6</v>
      </c>
      <c r="GY42" s="573">
        <v>3.0411639623705305E-6</v>
      </c>
      <c r="GZ42" s="573">
        <v>2.4572595739762139E-6</v>
      </c>
      <c r="HA42" s="573">
        <v>1.3517760145452041E-6</v>
      </c>
      <c r="HB42" s="573">
        <v>3.0140094985265455E-6</v>
      </c>
      <c r="HC42" s="573">
        <v>4.8276853063763005E-6</v>
      </c>
      <c r="HD42" s="573">
        <v>3.8434040076116537E-6</v>
      </c>
      <c r="HE42" s="573">
        <v>2.5937574057753549E-6</v>
      </c>
      <c r="HF42" s="573">
        <v>5.1037686038729317E-6</v>
      </c>
      <c r="HG42" s="573">
        <v>1.2506011675277604E-6</v>
      </c>
      <c r="HH42" s="573">
        <v>5.2604814764169428E-5</v>
      </c>
      <c r="HI42" s="573">
        <v>1.1758179498257066E-6</v>
      </c>
      <c r="HJ42" s="573">
        <v>1.261706191067769E-5</v>
      </c>
      <c r="HK42" s="573">
        <v>1.0441771811809517E-5</v>
      </c>
      <c r="HL42" s="573">
        <v>2.983303038402965E-6</v>
      </c>
      <c r="HM42" s="573">
        <v>2.2901107321571401E-6</v>
      </c>
      <c r="HN42" s="573">
        <v>8.0261661927741577E-7</v>
      </c>
      <c r="HO42" s="573">
        <v>3.8510644313668573E-6</v>
      </c>
      <c r="HP42" s="573">
        <v>3.8556260083552341E-6</v>
      </c>
      <c r="HQ42" s="573">
        <v>7.1471368141999043E-5</v>
      </c>
      <c r="HR42" s="576">
        <v>2658</v>
      </c>
      <c r="HS42" s="582">
        <f>'生産者価格評価表（108部門）（山形県）'!DV41*100</f>
        <v>1089100</v>
      </c>
      <c r="HT42" s="71">
        <f t="shared" si="2"/>
        <v>2.4405472408410614E-3</v>
      </c>
      <c r="HU42" s="74"/>
      <c r="HV42" s="150">
        <v>2.5552654743906656E-2</v>
      </c>
      <c r="HX42" s="153">
        <f>運賃!C43</f>
        <v>4.8817305545691254E-2</v>
      </c>
      <c r="HY42" s="621">
        <f>運賃!D43</f>
        <v>5.5522845916005505E-5</v>
      </c>
      <c r="HZ42" s="621">
        <f>運賃!E43</f>
        <v>3.1114193143159875E-2</v>
      </c>
      <c r="IA42" s="621">
        <f>運賃!F43</f>
        <v>1.8640638790342263E-3</v>
      </c>
      <c r="IB42" s="621">
        <f>運賃!G43</f>
        <v>7.4094081148952757E-3</v>
      </c>
      <c r="IC42" s="621">
        <f>運賃!H43</f>
        <v>0</v>
      </c>
      <c r="ID42" s="621">
        <f>運賃!I43</f>
        <v>1.8698475088171436E-3</v>
      </c>
      <c r="IE42" s="622">
        <f>運賃!J43</f>
        <v>6.5042700538687276E-3</v>
      </c>
    </row>
    <row r="43" spans="1:239">
      <c r="A43" s="6" t="s">
        <v>245</v>
      </c>
      <c r="B43" s="1" t="s">
        <v>32</v>
      </c>
      <c r="C43" s="403">
        <f>IFERROR(1-('生産者価格評価表（108部門）（山形県）'!DT42/'生産者価格評価表（108部門）（山形県）'!DP42*-1),0)</f>
        <v>0.19591985428051006</v>
      </c>
      <c r="D43" s="403">
        <v>0.47890707101035879</v>
      </c>
      <c r="E43" s="72">
        <v>0.52109292898964121</v>
      </c>
      <c r="F43" s="72">
        <v>0.27173097132562679</v>
      </c>
      <c r="G43" s="242">
        <f>'生産者価格評価表（108部門）（山形県）'!DI42</f>
        <v>0</v>
      </c>
      <c r="H43" s="242">
        <f t="shared" si="0"/>
        <v>0</v>
      </c>
      <c r="I43" s="243">
        <f t="shared" si="1"/>
        <v>0</v>
      </c>
      <c r="J43" s="75">
        <f>IFERROR('生産者価格評価表（108部門）（山形県）'!C42/'生産者価格評価表（108部門）（山形県）'!C$121,0)</f>
        <v>0</v>
      </c>
      <c r="K43" s="75">
        <f>IFERROR('生産者価格評価表（108部門）（山形県）'!D42/'生産者価格評価表（108部門）（山形県）'!D$121,0)</f>
        <v>0</v>
      </c>
      <c r="L43" s="75">
        <f>IFERROR('生産者価格評価表（108部門）（山形県）'!E42/'生産者価格評価表（108部門）（山形県）'!E$121,0)</f>
        <v>0</v>
      </c>
      <c r="M43" s="75">
        <f>IFERROR('生産者価格評価表（108部門）（山形県）'!F42/'生産者価格評価表（108部門）（山形県）'!F$121,0)</f>
        <v>0</v>
      </c>
      <c r="N43" s="75">
        <f>IFERROR('生産者価格評価表（108部門）（山形県）'!G42/'生産者価格評価表（108部門）（山形県）'!G$121,0)</f>
        <v>0</v>
      </c>
      <c r="O43" s="75">
        <f>IFERROR('生産者価格評価表（108部門）（山形県）'!H42/'生産者価格評価表（108部門）（山形県）'!H$121,0)</f>
        <v>0</v>
      </c>
      <c r="P43" s="75">
        <f>IFERROR('生産者価格評価表（108部門）（山形県）'!I42/'生産者価格評価表（108部門）（山形県）'!I$121,0)</f>
        <v>0</v>
      </c>
      <c r="Q43" s="75">
        <f>IFERROR('生産者価格評価表（108部門）（山形県）'!J42/'生産者価格評価表（108部門）（山形県）'!J$121,0)</f>
        <v>0</v>
      </c>
      <c r="R43" s="75">
        <f>IFERROR('生産者価格評価表（108部門）（山形県）'!K42/'生産者価格評価表（108部門）（山形県）'!K$121,0)</f>
        <v>0</v>
      </c>
      <c r="S43" s="75">
        <f>IFERROR('生産者価格評価表（108部門）（山形県）'!L42/'生産者価格評価表（108部門）（山形県）'!L$121,0)</f>
        <v>0</v>
      </c>
      <c r="T43" s="75">
        <f>IFERROR('生産者価格評価表（108部門）（山形県）'!M42/'生産者価格評価表（108部門）（山形県）'!M$121,0)</f>
        <v>0</v>
      </c>
      <c r="U43" s="75">
        <f>IFERROR('生産者価格評価表（108部門）（山形県）'!N42/'生産者価格評価表（108部門）（山形県）'!N$121,0)</f>
        <v>0</v>
      </c>
      <c r="V43" s="75">
        <f>IFERROR('生産者価格評価表（108部門）（山形県）'!O42/'生産者価格評価表（108部門）（山形県）'!O$121,0)</f>
        <v>0</v>
      </c>
      <c r="W43" s="75">
        <f>IFERROR('生産者価格評価表（108部門）（山形県）'!P42/'生産者価格評価表（108部門）（山形県）'!P$121,0)</f>
        <v>4.6358536924574658E-5</v>
      </c>
      <c r="X43" s="75">
        <f>IFERROR('生産者価格評価表（108部門）（山形県）'!Q42/'生産者価格評価表（108部門）（山形県）'!Q$121,0)</f>
        <v>5.0814605270050814E-3</v>
      </c>
      <c r="Y43" s="75">
        <f>IFERROR('生産者価格評価表（108部門）（山形県）'!R42/'生産者価格評価表（108部門）（山形県）'!R$121,0)</f>
        <v>0</v>
      </c>
      <c r="Z43" s="75">
        <f>IFERROR('生産者価格評価表（108部門）（山形県）'!S42/'生産者価格評価表（108部門）（山形県）'!S$121,0)</f>
        <v>0</v>
      </c>
      <c r="AA43" s="75">
        <f>IFERROR('生産者価格評価表（108部門）（山形県）'!T42/'生産者価格評価表（108部門）（山形県）'!T$121,0)</f>
        <v>0</v>
      </c>
      <c r="AB43" s="75">
        <f>IFERROR('生産者価格評価表（108部門）（山形県）'!U42/'生産者価格評価表（108部門）（山形県）'!U$121,0)</f>
        <v>0</v>
      </c>
      <c r="AC43" s="75">
        <f>IFERROR('生産者価格評価表（108部門）（山形県）'!V42/'生産者価格評価表（108部門）（山形県）'!V$121,0)</f>
        <v>0</v>
      </c>
      <c r="AD43" s="75">
        <f>IFERROR('生産者価格評価表（108部門）（山形県）'!W42/'生産者価格評価表（108部門）（山形県）'!W$121,0)</f>
        <v>0</v>
      </c>
      <c r="AE43" s="75">
        <f>IFERROR('生産者価格評価表（108部門）（山形県）'!X42/'生産者価格評価表（108部門）（山形県）'!X$121,0)</f>
        <v>0</v>
      </c>
      <c r="AF43" s="75">
        <f>IFERROR('生産者価格評価表（108部門）（山形県）'!Y42/'生産者価格評価表（108部門）（山形県）'!Y$121,0)</f>
        <v>0</v>
      </c>
      <c r="AG43" s="75">
        <f>IFERROR('生産者価格評価表（108部門）（山形県）'!Z42/'生産者価格評価表（108部門）（山形県）'!Z$121,0)</f>
        <v>0</v>
      </c>
      <c r="AH43" s="75">
        <f>IFERROR('生産者価格評価表（108部門）（山形県）'!AA42/'生産者価格評価表（108部門）（山形県）'!AA$121,0)</f>
        <v>0</v>
      </c>
      <c r="AI43" s="75">
        <f>IFERROR('生産者価格評価表（108部門）（山形県）'!AB42/'生産者価格評価表（108部門）（山形県）'!AB$121,0)</f>
        <v>1.6181229773462782E-5</v>
      </c>
      <c r="AJ43" s="75">
        <f>IFERROR('生産者価格評価表（108部門）（山形県）'!AC42/'生産者価格評価表（108部門）（山形県）'!AC$121,0)</f>
        <v>0</v>
      </c>
      <c r="AK43" s="75">
        <f>IFERROR('生産者価格評価表（108部門）（山形県）'!AD42/'生産者価格評価表（108部門）（山形県）'!AD$121,0)</f>
        <v>0</v>
      </c>
      <c r="AL43" s="75">
        <f>IFERROR('生産者価格評価表（108部門）（山形県）'!AE42/'生産者価格評価表（108部門）（山形県）'!AE$121,0)</f>
        <v>6.4777327935222671E-5</v>
      </c>
      <c r="AM43" s="75">
        <f>IFERROR('生産者価格評価表（108部門）（山形県）'!AF42/'生産者価格評価表（108部門）（山形県）'!AF$121,0)</f>
        <v>0</v>
      </c>
      <c r="AN43" s="75">
        <f>IFERROR('生産者価格評価表（108部門）（山形県）'!AG42/'生産者価格評価表（108部門）（山形県）'!AG$121,0)</f>
        <v>0</v>
      </c>
      <c r="AO43" s="75">
        <f>IFERROR('生産者価格評価表（108部門）（山形県）'!AH42/'生産者価格評価表（108部門）（山形県）'!AH$121,0)</f>
        <v>0</v>
      </c>
      <c r="AP43" s="75">
        <f>IFERROR('生産者価格評価表（108部門）（山形県）'!AI42/'生産者価格評価表（108部門）（山形県）'!AI$121,0)</f>
        <v>2.5285031261493198E-3</v>
      </c>
      <c r="AQ43" s="75">
        <f>IFERROR('生産者価格評価表（108部門）（山形県）'!AJ42/'生産者価格評価表（108部門）（山形県）'!AJ$121,0)</f>
        <v>2.5974025974025974E-3</v>
      </c>
      <c r="AR43" s="75">
        <f>IFERROR('生産者価格評価表（108部門）（山形県）'!AK42/'生産者価格評価表（108部門）（山形県）'!AK$121,0)</f>
        <v>1.237254149067793E-3</v>
      </c>
      <c r="AS43" s="75">
        <f>IFERROR('生産者価格評価表（108部門）（山形県）'!AL42/'生産者価格評価表（108部門）（山形県）'!AL$121,0)</f>
        <v>0</v>
      </c>
      <c r="AT43" s="75">
        <f>IFERROR('生産者価格評価表（108部門）（山形県）'!AM42/'生産者価格評価表（108部門）（山形県）'!AM$121,0)</f>
        <v>0</v>
      </c>
      <c r="AU43" s="75">
        <f>IFERROR('生産者価格評価表（108部門）（山形県）'!AN42/'生産者価格評価表（108部門）（山形県）'!AN$121,0)</f>
        <v>5.5091359838398677E-4</v>
      </c>
      <c r="AV43" s="75">
        <f>IFERROR('生産者価格評価表（108部門）（山形県）'!AO42/'生産者価格評価表（108部門）（山形県）'!AO$121,0)</f>
        <v>0</v>
      </c>
      <c r="AW43" s="75">
        <f>IFERROR('生産者価格評価表（108部門）（山形県）'!AP42/'生産者価格評価表（108部門）（山形県）'!AP$121,0)</f>
        <v>0</v>
      </c>
      <c r="AX43" s="75">
        <f>IFERROR('生産者価格評価表（108部門）（山形県）'!AQ42/'生産者価格評価表（108部門）（山形県）'!AQ$121,0)</f>
        <v>8.2632211538461538E-4</v>
      </c>
      <c r="AY43" s="75">
        <f>IFERROR('生産者価格評価表（108部門）（山形県）'!AR42/'生産者価格評価表（108部門）（山形県）'!AR$121,0)</f>
        <v>7.6649459940137943E-2</v>
      </c>
      <c r="AZ43" s="75">
        <f>IFERROR('生産者価格評価表（108部門）（山形県）'!AS42/'生産者価格評価表（108部門）（山形県）'!AS$121,0)</f>
        <v>6.1996981891348085E-2</v>
      </c>
      <c r="BA43" s="75">
        <f>IFERROR('生産者価格評価表（108部門）（山形県）'!AT42/'生産者価格評価表（108部門）（山形県）'!AT$121,0)</f>
        <v>9.8459378579081533E-3</v>
      </c>
      <c r="BB43" s="75">
        <f>IFERROR('生産者価格評価表（108部門）（山形県）'!AU42/'生産者価格評価表（108部門）（山形県）'!AU$121,0)</f>
        <v>1.3594106789198772E-2</v>
      </c>
      <c r="BC43" s="75">
        <f>IFERROR('生産者価格評価表（108部門）（山形県）'!AV42/'生産者価格評価表（108部門）（山形県）'!AV$121,0)</f>
        <v>8.8570132423149203E-3</v>
      </c>
      <c r="BD43" s="75">
        <f>IFERROR('生産者価格評価表（108部門）（山形県）'!AW42/'生産者価格評価表（108部門）（山形県）'!AW$121,0)</f>
        <v>1.5575784846491987E-4</v>
      </c>
      <c r="BE43" s="75">
        <f>IFERROR('生産者価格評価表（108部門）（山形県）'!AX42/'生産者価格評価表（108部門）（山形県）'!AX$121,0)</f>
        <v>5.3718391312428965E-3</v>
      </c>
      <c r="BF43" s="75">
        <f>IFERROR('生産者価格評価表（108部門）（山形県）'!AY42/'生産者価格評価表（108部門）（山形県）'!AY$121,0)</f>
        <v>8.7985280967015807E-3</v>
      </c>
      <c r="BG43" s="75">
        <f>IFERROR('生産者価格評価表（108部門）（山形県）'!AZ42/'生産者価格評価表（108部門）（山形県）'!AZ$121,0)</f>
        <v>2.0573566084788029E-2</v>
      </c>
      <c r="BH43" s="75">
        <f>IFERROR('生産者価格評価表（108部門）（山形県）'!BA42/'生産者価格評価表（108部門）（山形県）'!BA$121,0)</f>
        <v>9.3127211771279567E-5</v>
      </c>
      <c r="BI43" s="75">
        <f>IFERROR('生産者価格評価表（108部門）（山形県）'!BB42/'生産者価格評価表（108部門）（山形県）'!BB$121,0)</f>
        <v>5.4858107395294861E-3</v>
      </c>
      <c r="BJ43" s="75">
        <f>IFERROR('生産者価格評価表（108部門）（山形県）'!BC42/'生産者価格評価表（108部門）（山形県）'!BC$121,0)</f>
        <v>2.2446008250424656E-3</v>
      </c>
      <c r="BK43" s="75">
        <f>IFERROR('生産者価格評価表（108部門）（山形県）'!BD42/'生産者価格評価表（108部門）（山形県）'!BD$121,0)</f>
        <v>8.5710117441097089E-4</v>
      </c>
      <c r="BL43" s="75">
        <f>IFERROR('生産者価格評価表（108部門）（山形県）'!BE42/'生産者価格評価表（108部門）（山形県）'!BE$121,0)</f>
        <v>0</v>
      </c>
      <c r="BM43" s="75">
        <f>IFERROR('生産者価格評価表（108部門）（山形県）'!BF42/'生産者価格評価表（108部門）（山形県）'!BF$121,0)</f>
        <v>4.3725404459991251E-3</v>
      </c>
      <c r="BN43" s="75">
        <f>IFERROR('生産者価格評価表（108部門）（山形県）'!BG42/'生産者価格評価表（108部門）（山形県）'!BG$121,0)</f>
        <v>7.4716281593344485E-3</v>
      </c>
      <c r="BO43" s="75">
        <f>IFERROR('生産者価格評価表（108部門）（山形県）'!BH42/'生産者価格評価表（108部門）（山形県）'!BH$121,0)</f>
        <v>2.2364217252396165E-2</v>
      </c>
      <c r="BP43" s="75">
        <f>IFERROR('生産者価格評価表（108部門）（山形県）'!BI42/'生産者価格評価表（108部門）（山形県）'!BI$121,0)</f>
        <v>3.2175580652034949E-2</v>
      </c>
      <c r="BQ43" s="75">
        <f>IFERROR('生産者価格評価表（108部門）（山形県）'!BJ42/'生産者価格評価表（108部門）（山形県）'!BJ$121,0)</f>
        <v>3.0522661240415779E-3</v>
      </c>
      <c r="BR43" s="75">
        <f>IFERROR('生産者価格評価表（108部門）（山形県）'!BK42/'生産者価格評価表（108部門）（山形県）'!BK$121,0)</f>
        <v>0</v>
      </c>
      <c r="BS43" s="75">
        <f>IFERROR('生産者価格評価表（108部門）（山形県）'!BL42/'生産者価格評価表（108部門）（山形県）'!BL$121,0)</f>
        <v>2.0132708100898422E-4</v>
      </c>
      <c r="BT43" s="75">
        <f>IFERROR('生産者価格評価表（108部門）（山形県）'!BM42/'生産者価格評価表（108部門）（山形県）'!BM$121,0)</f>
        <v>5.7134150986516339E-4</v>
      </c>
      <c r="BU43" s="75">
        <f>IFERROR('生産者価格評価表（108部門）（山形県）'!BN42/'生産者価格評価表（108部門）（山形県）'!BN$121,0)</f>
        <v>3.3404071366816002E-4</v>
      </c>
      <c r="BV43" s="75">
        <f>IFERROR('生産者価格評価表（108部門）（山形県）'!BO42/'生産者価格評価表（108部門）（山形県）'!BO$121,0)</f>
        <v>4.8518566438090306E-5</v>
      </c>
      <c r="BW43" s="75">
        <f>IFERROR('生産者価格評価表（108部門）（山形県）'!BP42/'生産者価格評価表（108部門）（山形県）'!BP$121,0)</f>
        <v>0</v>
      </c>
      <c r="BX43" s="75">
        <f>IFERROR('生産者価格評価表（108部門）（山形県）'!BQ42/'生産者価格評価表（108部門）（山形県）'!BQ$121,0)</f>
        <v>0</v>
      </c>
      <c r="BY43" s="75">
        <f>IFERROR('生産者価格評価表（108部門）（山形県）'!BR42/'生産者価格評価表（108部門）（山形県）'!BR$121,0)</f>
        <v>0</v>
      </c>
      <c r="BZ43" s="75">
        <f>IFERROR('生産者価格評価表（108部門）（山形県）'!BS42/'生産者価格評価表（108部門）（山形県）'!BS$121,0)</f>
        <v>0</v>
      </c>
      <c r="CA43" s="75">
        <f>IFERROR('生産者価格評価表（108部門）（山形県）'!BT42/'生産者価格評価表（108部門）（山形県）'!BT$121,0)</f>
        <v>0</v>
      </c>
      <c r="CB43" s="75">
        <f>IFERROR('生産者価格評価表（108部門）（山形県）'!BU42/'生産者価格評価表（108部門）（山形県）'!BU$121,0)</f>
        <v>0</v>
      </c>
      <c r="CC43" s="75">
        <f>IFERROR('生産者価格評価表（108部門）（山形県）'!BV42/'生産者価格評価表（108部門）（山形県）'!BV$121,0)</f>
        <v>0</v>
      </c>
      <c r="CD43" s="75">
        <f>IFERROR('生産者価格評価表（108部門）（山形県）'!BW42/'生産者価格評価表（108部門）（山形県）'!BW$121,0)</f>
        <v>0</v>
      </c>
      <c r="CE43" s="75">
        <f>IFERROR('生産者価格評価表（108部門）（山形県）'!BX42/'生産者価格評価表（108部門）（山形県）'!BX$121,0)</f>
        <v>0</v>
      </c>
      <c r="CF43" s="75">
        <f>IFERROR('生産者価格評価表（108部門）（山形県）'!BY42/'生産者価格評価表（108部門）（山形県）'!BY$121,0)</f>
        <v>0</v>
      </c>
      <c r="CG43" s="75">
        <f>IFERROR('生産者価格評価表（108部門）（山形県）'!BZ42/'生産者価格評価表（108部門）（山形県）'!BZ$121,0)</f>
        <v>0</v>
      </c>
      <c r="CH43" s="75">
        <f>IFERROR('生産者価格評価表（108部門）（山形県）'!CA42/'生産者価格評価表（108部門）（山形県）'!CA$121,0)</f>
        <v>0</v>
      </c>
      <c r="CI43" s="75">
        <f>IFERROR('生産者価格評価表（108部門）（山形県）'!CB42/'生産者価格評価表（108部門）（山形県）'!CB$121,0)</f>
        <v>0</v>
      </c>
      <c r="CJ43" s="75">
        <f>IFERROR('生産者価格評価表（108部門）（山形県）'!CC42/'生産者価格評価表（108部門）（山形県）'!CC$121,0)</f>
        <v>0</v>
      </c>
      <c r="CK43" s="75">
        <f>IFERROR('生産者価格評価表（108部門）（山形県）'!CD42/'生産者価格評価表（108部門）（山形県）'!CD$121,0)</f>
        <v>0</v>
      </c>
      <c r="CL43" s="75">
        <f>IFERROR('生産者価格評価表（108部門）（山形県）'!CE42/'生産者価格評価表（108部門）（山形県）'!CE$121,0)</f>
        <v>0</v>
      </c>
      <c r="CM43" s="75">
        <f>IFERROR('生産者価格評価表（108部門）（山形県）'!CF42/'生産者価格評価表（108部門）（山形県）'!CF$121,0)</f>
        <v>0</v>
      </c>
      <c r="CN43" s="75">
        <f>IFERROR('生産者価格評価表（108部門）（山形県）'!CG42/'生産者価格評価表（108部門）（山形県）'!CG$121,0)</f>
        <v>0</v>
      </c>
      <c r="CO43" s="75">
        <f>IFERROR('生産者価格評価表（108部門）（山形県）'!CH42/'生産者価格評価表（108部門）（山形県）'!CH$121,0)</f>
        <v>0</v>
      </c>
      <c r="CP43" s="75">
        <f>IFERROR('生産者価格評価表（108部門）（山形県）'!CI42/'生産者価格評価表（108部門）（山形県）'!CI$121,0)</f>
        <v>0</v>
      </c>
      <c r="CQ43" s="75">
        <f>IFERROR('生産者価格評価表（108部門）（山形県）'!CJ42/'生産者価格評価表（108部門）（山形県）'!CJ$121,0)</f>
        <v>0</v>
      </c>
      <c r="CR43" s="75">
        <f>IFERROR('生産者価格評価表（108部門）（山形県）'!CK42/'生産者価格評価表（108部門）（山形県）'!CK$121,0)</f>
        <v>0</v>
      </c>
      <c r="CS43" s="75">
        <f>IFERROR('生産者価格評価表（108部門）（山形県）'!CL42/'生産者価格評価表（108部門）（山形県）'!CL$121,0)</f>
        <v>0</v>
      </c>
      <c r="CT43" s="75">
        <f>IFERROR('生産者価格評価表（108部門）（山形県）'!CM42/'生産者価格評価表（108部門）（山形県）'!CM$121,0)</f>
        <v>2.3072681253215754E-5</v>
      </c>
      <c r="CU43" s="75">
        <f>IFERROR('生産者価格評価表（108部門）（山形県）'!CN42/'生産者価格評価表（108部門）（山形県）'!CN$121,0)</f>
        <v>0</v>
      </c>
      <c r="CV43" s="75">
        <f>IFERROR('生産者価格評価表（108部門）（山形県）'!CO42/'生産者価格評価表（108部門）（山形県）'!CO$121,0)</f>
        <v>0</v>
      </c>
      <c r="CW43" s="75">
        <f>IFERROR('生産者価格評価表（108部門）（山形県）'!CP42/'生産者価格評価表（108部門）（山形県）'!CP$121,0)</f>
        <v>0</v>
      </c>
      <c r="CX43" s="75">
        <f>IFERROR('生産者価格評価表（108部門）（山形県）'!CQ42/'生産者価格評価表（108部門）（山形県）'!CQ$121,0)</f>
        <v>0</v>
      </c>
      <c r="CY43" s="75">
        <f>IFERROR('生産者価格評価表（108部門）（山形県）'!CR42/'生産者価格評価表（108部門）（山形県）'!CR$121,0)</f>
        <v>0</v>
      </c>
      <c r="CZ43" s="75">
        <f>IFERROR('生産者価格評価表（108部門）（山形県）'!CS42/'生産者価格評価表（108部門）（山形県）'!CS$121,0)</f>
        <v>0</v>
      </c>
      <c r="DA43" s="75">
        <f>IFERROR('生産者価格評価表（108部門）（山形県）'!CT42/'生産者価格評価表（108部門）（山形県）'!CT$121,0)</f>
        <v>0</v>
      </c>
      <c r="DB43" s="75">
        <f>IFERROR('生産者価格評価表（108部門）（山形県）'!CU42/'生産者価格評価表（108部門）（山形県）'!CU$121,0)</f>
        <v>0</v>
      </c>
      <c r="DC43" s="75">
        <f>IFERROR('生産者価格評価表（108部門）（山形県）'!CV42/'生産者価格評価表（108部門）（山形県）'!CV$121,0)</f>
        <v>0</v>
      </c>
      <c r="DD43" s="75">
        <f>IFERROR('生産者価格評価表（108部門）（山形県）'!CW42/'生産者価格評価表（108部門）（山形県）'!CW$121,0)</f>
        <v>3.5161155295102551E-4</v>
      </c>
      <c r="DE43" s="75">
        <f>IFERROR('生産者価格評価表（108部門）（山形県）'!CX42/'生産者価格評価表（108部門）（山形県）'!CX$121,0)</f>
        <v>0</v>
      </c>
      <c r="DF43" s="75">
        <f>IFERROR('生産者価格評価表（108部門）（山形県）'!CY42/'生産者価格評価表（108部門）（山形県）'!CY$121,0)</f>
        <v>0</v>
      </c>
      <c r="DG43" s="75">
        <f>IFERROR('生産者価格評価表（108部門）（山形県）'!CZ42/'生産者価格評価表（108部門）（山形県）'!CZ$121,0)</f>
        <v>0</v>
      </c>
      <c r="DH43" s="75">
        <f>IFERROR('生産者価格評価表（108部門）（山形県）'!DA42/'生産者価格評価表（108部門）（山形県）'!DA$121,0)</f>
        <v>0</v>
      </c>
      <c r="DI43" s="75">
        <f>IFERROR('生産者価格評価表（108部門）（山形県）'!DB42/'生産者価格評価表（108部門）（山形県）'!DB$121,0)</f>
        <v>0</v>
      </c>
      <c r="DJ43" s="75">
        <f>IFERROR('生産者価格評価表（108部門）（山形県）'!DC42/'生産者価格評価表（108部門）（山形県）'!DC$121,0)</f>
        <v>0</v>
      </c>
      <c r="DK43" s="75">
        <f>IFERROR('生産者価格評価表（108部門）（山形県）'!DD42/'生産者価格評価表（108部門）（山形県）'!DD$121,0)</f>
        <v>0</v>
      </c>
      <c r="DL43" s="75">
        <f>IFERROR('生産者価格評価表（108部門）（山形県）'!DE42/'生産者価格評価表（108部門）（山形県）'!DE$121,0)</f>
        <v>0</v>
      </c>
      <c r="DM43" s="72">
        <f>IFERROR('生産者価格評価表（108部門）（山形県）'!DF42/'生産者価格評価表（108部門）（山形県）'!DF$121,0)</f>
        <v>3.683370459368916E-4</v>
      </c>
      <c r="DN43" s="573">
        <v>1.3254384374495095E-5</v>
      </c>
      <c r="DO43" s="573">
        <v>5.1697534051312803E-6</v>
      </c>
      <c r="DP43" s="573">
        <v>9.7881752922914432E-6</v>
      </c>
      <c r="DQ43" s="573">
        <v>4.6745566620085743E-6</v>
      </c>
      <c r="DR43" s="573">
        <v>3.0639908783988373E-5</v>
      </c>
      <c r="DS43" s="573">
        <v>4.5966169390288451E-5</v>
      </c>
      <c r="DT43" s="573">
        <v>2.2650370731362399E-5</v>
      </c>
      <c r="DU43" s="573">
        <v>1.1432786117010587E-5</v>
      </c>
      <c r="DV43" s="573">
        <v>1.072040861558482E-4</v>
      </c>
      <c r="DW43" s="573">
        <v>2.5639821236168187E-6</v>
      </c>
      <c r="DX43" s="573">
        <v>0</v>
      </c>
      <c r="DY43" s="573">
        <v>6.4083838292066168E-6</v>
      </c>
      <c r="DZ43" s="573">
        <v>4.8860964531191456E-6</v>
      </c>
      <c r="EA43" s="573">
        <v>2.5890691070515406E-5</v>
      </c>
      <c r="EB43" s="573">
        <v>1.0430394425837279E-3</v>
      </c>
      <c r="EC43" s="573">
        <v>5.6130036994133981E-6</v>
      </c>
      <c r="ED43" s="573">
        <v>6.6029860772414217E-6</v>
      </c>
      <c r="EE43" s="573">
        <v>3.788543028347649E-6</v>
      </c>
      <c r="EF43" s="573">
        <v>0</v>
      </c>
      <c r="EG43" s="573">
        <v>1.4154728045589702E-5</v>
      </c>
      <c r="EH43" s="573">
        <v>0</v>
      </c>
      <c r="EI43" s="573">
        <v>6.4829826376627406E-6</v>
      </c>
      <c r="EJ43" s="573">
        <v>1.3383498952044595E-9</v>
      </c>
      <c r="EK43" s="573">
        <v>0</v>
      </c>
      <c r="EL43" s="573">
        <v>3.2097917414552205E-5</v>
      </c>
      <c r="EM43" s="573">
        <v>1.5389709124647336E-5</v>
      </c>
      <c r="EN43" s="573">
        <v>1.6223439877228889E-7</v>
      </c>
      <c r="EO43" s="573">
        <v>7.0433331044397251E-6</v>
      </c>
      <c r="EP43" s="573">
        <v>2.1579373561132719E-5</v>
      </c>
      <c r="EQ43" s="573">
        <v>4.3912608817477114E-5</v>
      </c>
      <c r="ER43" s="573">
        <v>1.7666169342213226E-5</v>
      </c>
      <c r="ES43" s="573">
        <v>1.6068424528549385E-5</v>
      </c>
      <c r="ET43" s="573">
        <v>5.5840841716753829E-4</v>
      </c>
      <c r="EU43" s="573">
        <v>5.577931581681382E-4</v>
      </c>
      <c r="EV43" s="573">
        <v>2.6542723405819073E-4</v>
      </c>
      <c r="EW43" s="573">
        <v>1.118337260308474E-5</v>
      </c>
      <c r="EX43" s="573">
        <v>0</v>
      </c>
      <c r="EY43" s="573">
        <v>1.270616489090953E-4</v>
      </c>
      <c r="EZ43" s="573">
        <v>1.0000034043234027</v>
      </c>
      <c r="FA43" s="573">
        <v>3.5360441251213751E-6</v>
      </c>
      <c r="FB43" s="573">
        <v>1.6892968584267064E-4</v>
      </c>
      <c r="FC43" s="573">
        <v>1.5140145846143545E-2</v>
      </c>
      <c r="FD43" s="573">
        <v>1.2232643112545016E-2</v>
      </c>
      <c r="FE43" s="573">
        <v>1.9850685283068687E-3</v>
      </c>
      <c r="FF43" s="573">
        <v>2.7444350619694577E-3</v>
      </c>
      <c r="FG43" s="573">
        <v>1.8129529742639365E-3</v>
      </c>
      <c r="FH43" s="573">
        <v>7.1468807537141961E-5</v>
      </c>
      <c r="FI43" s="573">
        <v>1.1414716123999938E-3</v>
      </c>
      <c r="FJ43" s="573">
        <v>1.8209667084877897E-3</v>
      </c>
      <c r="FK43" s="573">
        <v>4.0769886959533593E-3</v>
      </c>
      <c r="FL43" s="573">
        <v>7.7639532851626897E-5</v>
      </c>
      <c r="FM43" s="573">
        <v>1.124892020610567E-3</v>
      </c>
      <c r="FN43" s="573">
        <v>4.9062381748163049E-4</v>
      </c>
      <c r="FO43" s="573">
        <v>2.1480644247099854E-4</v>
      </c>
      <c r="FP43" s="573">
        <v>0</v>
      </c>
      <c r="FQ43" s="573">
        <v>8.7316710182471543E-4</v>
      </c>
      <c r="FR43" s="573">
        <v>1.4972793096202103E-3</v>
      </c>
      <c r="FS43" s="573">
        <v>4.543560022711406E-3</v>
      </c>
      <c r="FT43" s="573">
        <v>6.4092435481974061E-3</v>
      </c>
      <c r="FU43" s="573">
        <v>6.7903898325502165E-4</v>
      </c>
      <c r="FV43" s="573">
        <v>3.4628289324089831E-6</v>
      </c>
      <c r="FW43" s="573">
        <v>2.9804598621997443E-4</v>
      </c>
      <c r="FX43" s="573">
        <v>5.1124804424501321E-4</v>
      </c>
      <c r="FY43" s="573">
        <v>2.0032702613185306E-4</v>
      </c>
      <c r="FZ43" s="573">
        <v>2.4386814238211424E-4</v>
      </c>
      <c r="GA43" s="573">
        <v>1.3769964329920797E-5</v>
      </c>
      <c r="GB43" s="573">
        <v>3.1098320708352425E-5</v>
      </c>
      <c r="GC43" s="573">
        <v>3.2875691013945384E-5</v>
      </c>
      <c r="GD43" s="573">
        <v>5.6215673195775285E-6</v>
      </c>
      <c r="GE43" s="573">
        <v>8.6707396555418896E-6</v>
      </c>
      <c r="GF43" s="573">
        <v>4.5812727577474014E-6</v>
      </c>
      <c r="GG43" s="573">
        <v>4.4691279077940898E-6</v>
      </c>
      <c r="GH43" s="573">
        <v>1.0912759713738757E-5</v>
      </c>
      <c r="GI43" s="573">
        <v>8.8788915392445805E-6</v>
      </c>
      <c r="GJ43" s="573">
        <v>4.1721042358439343E-5</v>
      </c>
      <c r="GK43" s="573">
        <v>4.4594148675471103E-6</v>
      </c>
      <c r="GL43" s="573">
        <v>3.3989876648362012E-5</v>
      </c>
      <c r="GM43" s="573">
        <v>2.1679270746973557E-5</v>
      </c>
      <c r="GN43" s="573">
        <v>5.3188756469416905E-5</v>
      </c>
      <c r="GO43" s="573">
        <v>3.2226861044534642E-6</v>
      </c>
      <c r="GP43" s="573">
        <v>1.257360358694356E-5</v>
      </c>
      <c r="GQ43" s="573">
        <v>1.9666046273111378E-5</v>
      </c>
      <c r="GR43" s="573">
        <v>2.0478827764815002E-6</v>
      </c>
      <c r="GS43" s="573">
        <v>7.4064534348034671E-6</v>
      </c>
      <c r="GT43" s="573">
        <v>5.7596673306923782E-6</v>
      </c>
      <c r="GU43" s="573">
        <v>3.6351493358614283E-6</v>
      </c>
      <c r="GV43" s="573">
        <v>7.5589218076408547E-6</v>
      </c>
      <c r="GW43" s="573">
        <v>4.0868539320698285E-6</v>
      </c>
      <c r="GX43" s="573">
        <v>1.934395893263789E-5</v>
      </c>
      <c r="GY43" s="573">
        <v>7.647543878861852E-6</v>
      </c>
      <c r="GZ43" s="573">
        <v>5.078415081412286E-6</v>
      </c>
      <c r="HA43" s="573">
        <v>3.9494051210896424E-6</v>
      </c>
      <c r="HB43" s="573">
        <v>6.3492118407202362E-6</v>
      </c>
      <c r="HC43" s="573">
        <v>6.2849643086364196E-6</v>
      </c>
      <c r="HD43" s="573">
        <v>3.9813499125022957E-6</v>
      </c>
      <c r="HE43" s="573">
        <v>8.6218103886666871E-6</v>
      </c>
      <c r="HF43" s="573">
        <v>1.1927693533061942E-5</v>
      </c>
      <c r="HG43" s="573">
        <v>3.3826061059248397E-6</v>
      </c>
      <c r="HH43" s="573">
        <v>1.086318488054232E-4</v>
      </c>
      <c r="HI43" s="573">
        <v>3.075985187256665E-6</v>
      </c>
      <c r="HJ43" s="573">
        <v>1.0771125935739573E-5</v>
      </c>
      <c r="HK43" s="573">
        <v>7.8253399361951567E-6</v>
      </c>
      <c r="HL43" s="573">
        <v>1.0348159117758972E-5</v>
      </c>
      <c r="HM43" s="573">
        <v>6.4166705268096304E-6</v>
      </c>
      <c r="HN43" s="573">
        <v>1.98912461399751E-6</v>
      </c>
      <c r="HO43" s="573">
        <v>1.3886145395595763E-5</v>
      </c>
      <c r="HP43" s="573">
        <v>1.1293980278530108E-5</v>
      </c>
      <c r="HQ43" s="573">
        <v>8.7761394775133755E-5</v>
      </c>
      <c r="HR43" s="576">
        <v>549</v>
      </c>
      <c r="HS43" s="582">
        <f>'生産者価格評価表（108部門）（山形県）'!DV42*100</f>
        <v>666100</v>
      </c>
      <c r="HT43" s="71">
        <f t="shared" si="2"/>
        <v>8.2420057048491222E-4</v>
      </c>
      <c r="HU43" s="74"/>
      <c r="HV43" s="150">
        <v>3.5268876192287836E-2</v>
      </c>
      <c r="HX43" s="153">
        <f>運賃!C44</f>
        <v>3.4900319981521238E-2</v>
      </c>
      <c r="HY43" s="621">
        <f>運賃!D44</f>
        <v>4.4583412592733501E-5</v>
      </c>
      <c r="HZ43" s="621">
        <f>運賃!E44</f>
        <v>2.2728623739775536E-2</v>
      </c>
      <c r="IA43" s="621">
        <f>運賃!F44</f>
        <v>1.3324071306285497E-3</v>
      </c>
      <c r="IB43" s="621">
        <f>運賃!G44</f>
        <v>4.7632068806217559E-3</v>
      </c>
      <c r="IC43" s="621">
        <f>運賃!H44</f>
        <v>0</v>
      </c>
      <c r="ID43" s="621">
        <f>運賃!I44</f>
        <v>1.3277364874045489E-3</v>
      </c>
      <c r="IE43" s="622">
        <f>運賃!J44</f>
        <v>4.7037623304981117E-3</v>
      </c>
    </row>
    <row r="44" spans="1:239">
      <c r="A44" s="6" t="s">
        <v>246</v>
      </c>
      <c r="B44" s="1" t="s">
        <v>33</v>
      </c>
      <c r="C44" s="403">
        <f>IFERROR(1-('生産者価格評価表（108部門）（山形県）'!DT43/'生産者価格評価表（108部門）（山形県）'!DP43*-1),0)</f>
        <v>5.6304545027996422E-3</v>
      </c>
      <c r="D44" s="403">
        <v>0.71042980178843695</v>
      </c>
      <c r="E44" s="72">
        <v>0.28957019821156305</v>
      </c>
      <c r="F44" s="72">
        <v>0.1806980673342399</v>
      </c>
      <c r="G44" s="242">
        <f>'生産者価格評価表（108部門）（山形県）'!DI43</f>
        <v>1289</v>
      </c>
      <c r="H44" s="242">
        <f t="shared" si="0"/>
        <v>1289</v>
      </c>
      <c r="I44" s="243">
        <f t="shared" si="1"/>
        <v>7.6280629868512079E-4</v>
      </c>
      <c r="J44" s="75">
        <f>IFERROR('生産者価格評価表（108部門）（山形県）'!C43/'生産者価格評価表（108部門）（山形県）'!C$121,0)</f>
        <v>0</v>
      </c>
      <c r="K44" s="75">
        <f>IFERROR('生産者価格評価表（108部門）（山形県）'!D43/'生産者価格評価表（108部門）（山形県）'!D$121,0)</f>
        <v>0</v>
      </c>
      <c r="L44" s="75">
        <f>IFERROR('生産者価格評価表（108部門）（山形県）'!E43/'生産者価格評価表（108部門）（山形県）'!E$121,0)</f>
        <v>0</v>
      </c>
      <c r="M44" s="75">
        <f>IFERROR('生産者価格評価表（108部門）（山形県）'!F43/'生産者価格評価表（108部門）（山形県）'!F$121,0)</f>
        <v>0</v>
      </c>
      <c r="N44" s="75">
        <f>IFERROR('生産者価格評価表（108部門）（山形県）'!G43/'生産者価格評価表（108部門）（山形県）'!G$121,0)</f>
        <v>0</v>
      </c>
      <c r="O44" s="75">
        <f>IFERROR('生産者価格評価表（108部門）（山形県）'!H43/'生産者価格評価表（108部門）（山形県）'!H$121,0)</f>
        <v>0</v>
      </c>
      <c r="P44" s="75">
        <f>IFERROR('生産者価格評価表（108部門）（山形県）'!I43/'生産者価格評価表（108部門）（山形県）'!I$121,0)</f>
        <v>0</v>
      </c>
      <c r="Q44" s="75">
        <f>IFERROR('生産者価格評価表（108部門）（山形県）'!J43/'生産者価格評価表（108部門）（山形県）'!J$121,0)</f>
        <v>0</v>
      </c>
      <c r="R44" s="75">
        <f>IFERROR('生産者価格評価表（108部門）（山形県）'!K43/'生産者価格評価表（108部門）（山形県）'!K$121,0)</f>
        <v>0</v>
      </c>
      <c r="S44" s="75">
        <f>IFERROR('生産者価格評価表（108部門）（山形県）'!L43/'生産者価格評価表（108部門）（山形県）'!L$121,0)</f>
        <v>0</v>
      </c>
      <c r="T44" s="75">
        <f>IFERROR('生産者価格評価表（108部門）（山形県）'!M43/'生産者価格評価表（108部門）（山形県）'!M$121,0)</f>
        <v>0</v>
      </c>
      <c r="U44" s="75">
        <f>IFERROR('生産者価格評価表（108部門）（山形県）'!N43/'生産者価格評価表（108部門）（山形県）'!N$121,0)</f>
        <v>0</v>
      </c>
      <c r="V44" s="75">
        <f>IFERROR('生産者価格評価表（108部門）（山形県）'!O43/'生産者価格評価表（108部門）（山形県）'!O$121,0)</f>
        <v>0</v>
      </c>
      <c r="W44" s="75">
        <f>IFERROR('生産者価格評価表（108部門）（山形県）'!P43/'生産者価格評価表（108部門）（山形県）'!P$121,0)</f>
        <v>0</v>
      </c>
      <c r="X44" s="75">
        <f>IFERROR('生産者価格評価表（108部門）（山形県）'!Q43/'生産者価格評価表（108部門）（山形県）'!Q$121,0)</f>
        <v>0</v>
      </c>
      <c r="Y44" s="75">
        <f>IFERROR('生産者価格評価表（108部門）（山形県）'!R43/'生産者価格評価表（108部門）（山形県）'!R$121,0)</f>
        <v>0</v>
      </c>
      <c r="Z44" s="75">
        <f>IFERROR('生産者価格評価表（108部門）（山形県）'!S43/'生産者価格評価表（108部門）（山形県）'!S$121,0)</f>
        <v>0</v>
      </c>
      <c r="AA44" s="75">
        <f>IFERROR('生産者価格評価表（108部門）（山形県）'!T43/'生産者価格評価表（108部門）（山形県）'!T$121,0)</f>
        <v>-9.617311160088159E-4</v>
      </c>
      <c r="AB44" s="75">
        <f>IFERROR('生産者価格評価表（108部門）（山形県）'!U43/'生産者価格評価表（108部門）（山形県）'!U$121,0)</f>
        <v>0</v>
      </c>
      <c r="AC44" s="75">
        <f>IFERROR('生産者価格評価表（108部門）（山形県）'!V43/'生産者価格評価表（108部門）（山形県）'!V$121,0)</f>
        <v>1.6056462284958096E-2</v>
      </c>
      <c r="AD44" s="75">
        <f>IFERROR('生産者価格評価表（108部門）（山形県）'!W43/'生産者価格評価表（108部門）（山形県）'!W$121,0)</f>
        <v>0</v>
      </c>
      <c r="AE44" s="75">
        <f>IFERROR('生産者価格評価表（108部門）（山形県）'!X43/'生産者価格評価表（108部門）（山形県）'!X$121,0)</f>
        <v>1.915341888527102E-4</v>
      </c>
      <c r="AF44" s="75">
        <f>IFERROR('生産者価格評価表（108部門）（山形県）'!Y43/'生産者価格評価表（108部門）（山形県）'!Y$121,0)</f>
        <v>0</v>
      </c>
      <c r="AG44" s="75">
        <f>IFERROR('生産者価格評価表（108部門）（山形県）'!Z43/'生産者価格評価表（108部門）（山形県）'!Z$121,0)</f>
        <v>0</v>
      </c>
      <c r="AH44" s="75">
        <f>IFERROR('生産者価格評価表（108部門）（山形県）'!AA43/'生産者価格評価表（108部門）（山形県）'!AA$121,0)</f>
        <v>0</v>
      </c>
      <c r="AI44" s="75">
        <f>IFERROR('生産者価格評価表（108部門）（山形県）'!AB43/'生産者価格評価表（108部門）（山形県）'!AB$121,0)</f>
        <v>4.6440129449838189E-3</v>
      </c>
      <c r="AJ44" s="75">
        <f>IFERROR('生産者価格評価表（108部門）（山形県）'!AC43/'生産者価格評価表（108部門）（山形県）'!AC$121,0)</f>
        <v>0</v>
      </c>
      <c r="AK44" s="75">
        <f>IFERROR('生産者価格評価表（108部門）（山形県）'!AD43/'生産者価格評価表（108部門）（山形県）'!AD$121,0)</f>
        <v>0</v>
      </c>
      <c r="AL44" s="75">
        <f>IFERROR('生産者価格評価表（108部門）（山形県）'!AE43/'生産者価格評価表（108部門）（山形県）'!AE$121,0)</f>
        <v>6.6396761133603237E-4</v>
      </c>
      <c r="AM44" s="75">
        <f>IFERROR('生産者価格評価表（108部門）（山形県）'!AF43/'生産者価格評価表（108部門）（山形県）'!AF$121,0)</f>
        <v>0</v>
      </c>
      <c r="AN44" s="75">
        <f>IFERROR('生産者価格評価表（108部門）（山形県）'!AG43/'生産者価格評価表（108部門）（山形県）'!AG$121,0)</f>
        <v>0</v>
      </c>
      <c r="AO44" s="75">
        <f>IFERROR('生産者価格評価表（108部門）（山形県）'!AH43/'生産者価格評価表（108部門）（山形県）'!AH$121,0)</f>
        <v>1.5245554406186888E-2</v>
      </c>
      <c r="AP44" s="75">
        <f>IFERROR('生産者価格評価表（108部門）（山形県）'!AI43/'生産者価格評価表（108部門）（山形県）'!AI$121,0)</f>
        <v>0</v>
      </c>
      <c r="AQ44" s="75">
        <f>IFERROR('生産者価格評価表（108部門）（山形県）'!AJ43/'生産者価格評価表（108部門）（山形県）'!AJ$121,0)</f>
        <v>4.4155844155844157E-2</v>
      </c>
      <c r="AR44" s="75">
        <f>IFERROR('生産者価格評価表（108部門）（山形県）'!AK43/'生産者価格評価表（108部門）（山形県）'!AK$121,0)</f>
        <v>3.7970903195528819E-3</v>
      </c>
      <c r="AS44" s="75">
        <f>IFERROR('生産者価格評価表（108部門）（山形県）'!AL43/'生産者価格評価表（108部門）（山形県）'!AL$121,0)</f>
        <v>1.9021739130434784E-2</v>
      </c>
      <c r="AT44" s="75">
        <f>IFERROR('生産者価格評価表（108部門）（山形県）'!AM43/'生産者価格評価表（108部門）（山形県）'!AM$121,0)</f>
        <v>0</v>
      </c>
      <c r="AU44" s="75">
        <f>IFERROR('生産者価格評価表（108部門）（山形県）'!AN43/'生産者価格評価表（108部門）（山形県）'!AN$121,0)</f>
        <v>1.5609218620879625E-3</v>
      </c>
      <c r="AV44" s="75">
        <f>IFERROR('生産者価格評価表（108部門）（山形県）'!AO43/'生産者価格評価表（108部門）（山形県）'!AO$121,0)</f>
        <v>-1.5012760846719713E-4</v>
      </c>
      <c r="AW44" s="75">
        <f>IFERROR('生産者価格評価表（108部門）（山形県）'!AP43/'生産者価格評価表（108部門）（山形県）'!AP$121,0)</f>
        <v>0.28606749907281492</v>
      </c>
      <c r="AX44" s="75">
        <f>IFERROR('生産者価格評価表（108部門）（山形県）'!AQ43/'生産者価格評価表（108部門）（山形県）'!AQ$121,0)</f>
        <v>0.40670072115384615</v>
      </c>
      <c r="AY44" s="75">
        <f>IFERROR('生産者価格評価表（108部門）（山形県）'!AR43/'生産者価格評価表（108部門）（山形県）'!AR$121,0)</f>
        <v>-9.3263349672493819E-4</v>
      </c>
      <c r="AZ44" s="75">
        <f>IFERROR('生産者価格評価表（108部門）（山形県）'!AS43/'生産者価格評価表（108部門）（山形県）'!AS$121,0)</f>
        <v>2.8420523138832997E-2</v>
      </c>
      <c r="BA44" s="75">
        <f>IFERROR('生産者価格評価表（108部門）（山形県）'!AT43/'生産者価格評価表（108部門）（山形県）'!AT$121,0)</f>
        <v>0</v>
      </c>
      <c r="BB44" s="75">
        <f>IFERROR('生産者価格評価表（108部門）（山形県）'!AU43/'生産者価格評価表（108部門）（山形県）'!AU$121,0)</f>
        <v>1.4418842116484046E-3</v>
      </c>
      <c r="BC44" s="75">
        <f>IFERROR('生産者価格評価表（108部門）（山形県）'!AV43/'生産者価格評価表（108部門）（山形県）'!AV$121,0)</f>
        <v>4.5797239204164959E-2</v>
      </c>
      <c r="BD44" s="75">
        <f>IFERROR('生産者価格評価表（108部門）（山形県）'!AW43/'生産者価格評価表（108部門）（山形県）'!AW$121,0)</f>
        <v>1.5575784846491987E-4</v>
      </c>
      <c r="BE44" s="75">
        <f>IFERROR('生産者価格評価表（108部門）（山形県）'!AX43/'生産者価格評価表（108部門）（山形県）'!AX$121,0)</f>
        <v>2.365071771792817E-2</v>
      </c>
      <c r="BF44" s="75">
        <f>IFERROR('生産者価格評価表（108部門）（山形県）'!AY43/'生産者価格評価表（108部門）（山形県）'!AY$121,0)</f>
        <v>9.7647216026477811E-3</v>
      </c>
      <c r="BG44" s="75">
        <f>IFERROR('生産者価格評価表（108部門）（山形県）'!AZ43/'生産者価格評価表（108部門）（山形県）'!AZ$121,0)</f>
        <v>6.2344139650872816E-4</v>
      </c>
      <c r="BH44" s="75">
        <f>IFERROR('生産者価格評価表（108部門）（山形県）'!BA43/'生産者価格評価表（108部門）（山形県）'!BA$121,0)</f>
        <v>1.0243993294840753E-3</v>
      </c>
      <c r="BI44" s="75">
        <f>IFERROR('生産者価格評価表（108部門）（山形県）'!BB43/'生産者価格評価表（108部門）（山形県）'!BB$121,0)</f>
        <v>3.6923726131448466E-4</v>
      </c>
      <c r="BJ44" s="75">
        <f>IFERROR('生産者価格評価表（108部門）（山形県）'!BC43/'生産者価格評価表（108部門）（山形県）'!BC$121,0)</f>
        <v>5.1565154088813398E-4</v>
      </c>
      <c r="BK44" s="75">
        <f>IFERROR('生産者価格評価表（108部門）（山形県）'!BD43/'生産者価格評価表（108部門）（山形県）'!BD$121,0)</f>
        <v>-1.0941717120140054E-4</v>
      </c>
      <c r="BL44" s="75">
        <f>IFERROR('生産者価格評価表（108部門）（山形県）'!BE43/'生産者価格評価表（108部門）（山形県）'!BE$121,0)</f>
        <v>0</v>
      </c>
      <c r="BM44" s="75">
        <f>IFERROR('生産者価格評価表（108部門）（山形県）'!BF43/'生産者価格評価表（108部門）（山形県）'!BF$121,0)</f>
        <v>-4.3725404459991256E-4</v>
      </c>
      <c r="BN44" s="75">
        <f>IFERROR('生産者価格評価表（108部門）（山形県）'!BG43/'生産者価格評価表（108部門）（山形県）'!BG$121,0)</f>
        <v>8.5793733327304781E-3</v>
      </c>
      <c r="BO44" s="75">
        <f>IFERROR('生産者価格評価表（108部門）（山形県）'!BH43/'生産者価格評価表（108部門）（山形県）'!BH$121,0)</f>
        <v>2.1299254526091589E-3</v>
      </c>
      <c r="BP44" s="75">
        <f>IFERROR('生産者価格評価表（108部門）（山形県）'!BI43/'生産者価格評価表（108部門）（山形県）'!BI$121,0)</f>
        <v>4.2616663115278071E-4</v>
      </c>
      <c r="BQ44" s="75">
        <f>IFERROR('生産者価格評価表（108部門）（山形県）'!BJ43/'生産者価格評価表（108部門）（山形県）'!BJ$121,0)</f>
        <v>1.4107553047546125E-2</v>
      </c>
      <c r="BR44" s="75">
        <f>IFERROR('生産者価格評価表（108部門）（山形県）'!BK43/'生産者価格評価表（108部門）（山形県）'!BK$121,0)</f>
        <v>0</v>
      </c>
      <c r="BS44" s="75">
        <f>IFERROR('生産者価格評価表（108部門）（山形県）'!BL43/'生産者価格評価表（108部門）（山形県）'!BL$121,0)</f>
        <v>8.8080597941430592E-5</v>
      </c>
      <c r="BT44" s="75">
        <f>IFERROR('生産者価格評価表（108部門）（山形県）'!BM43/'生産者価格評価表（108部門）（山形県）'!BM$121,0)</f>
        <v>0</v>
      </c>
      <c r="BU44" s="75">
        <f>IFERROR('生産者価格評価表（108部門）（山形県）'!BN43/'生産者価格評価表（108部門）（山形県）'!BN$121,0)</f>
        <v>-4.9123634362964714E-6</v>
      </c>
      <c r="BV44" s="75">
        <f>IFERROR('生産者価格評価表（108部門）（山形県）'!BO43/'生産者価格評価表（108部門）（山形県）'!BO$121,0)</f>
        <v>0</v>
      </c>
      <c r="BW44" s="75">
        <f>IFERROR('生産者価格評価表（108部門）（山形県）'!BP43/'生産者価格評価表（108部門）（山形県）'!BP$121,0)</f>
        <v>0</v>
      </c>
      <c r="BX44" s="75">
        <f>IFERROR('生産者価格評価表（108部門）（山形県）'!BQ43/'生産者価格評価表（108部門）（山形県）'!BQ$121,0)</f>
        <v>0</v>
      </c>
      <c r="BY44" s="75">
        <f>IFERROR('生産者価格評価表（108部門）（山形県）'!BR43/'生産者価格評価表（108部門）（山形県）'!BR$121,0)</f>
        <v>2.1670820240546106E-5</v>
      </c>
      <c r="BZ44" s="75">
        <f>IFERROR('生産者価格評価表（108部門）（山形県）'!BS43/'生産者価格評価表（108部門）（山形県）'!BS$121,0)</f>
        <v>0</v>
      </c>
      <c r="CA44" s="75">
        <f>IFERROR('生産者価格評価表（108部門）（山形県）'!BT43/'生産者価格評価表（108部門）（山形県）'!BT$121,0)</f>
        <v>0</v>
      </c>
      <c r="CB44" s="75">
        <f>IFERROR('生産者価格評価表（108部門）（山形県）'!BU43/'生産者価格評価表（108部門）（山形県）'!BU$121,0)</f>
        <v>0</v>
      </c>
      <c r="CC44" s="75">
        <f>IFERROR('生産者価格評価表（108部門）（山形県）'!BV43/'生産者価格評価表（108部門）（山形県）'!BV$121,0)</f>
        <v>0</v>
      </c>
      <c r="CD44" s="75">
        <f>IFERROR('生産者価格評価表（108部門）（山形県）'!BW43/'生産者価格評価表（108部門）（山形県）'!BW$121,0)</f>
        <v>0</v>
      </c>
      <c r="CE44" s="75">
        <f>IFERROR('生産者価格評価表（108部門）（山形県）'!BX43/'生産者価格評価表（108部門）（山形県）'!BX$121,0)</f>
        <v>0</v>
      </c>
      <c r="CF44" s="75">
        <f>IFERROR('生産者価格評価表（108部門）（山形県）'!BY43/'生産者価格評価表（108部門）（山形県）'!BY$121,0)</f>
        <v>0</v>
      </c>
      <c r="CG44" s="75">
        <f>IFERROR('生産者価格評価表（108部門）（山形県）'!BZ43/'生産者価格評価表（108部門）（山形県）'!BZ$121,0)</f>
        <v>0</v>
      </c>
      <c r="CH44" s="75">
        <f>IFERROR('生産者価格評価表（108部門）（山形県）'!CA43/'生産者価格評価表（108部門）（山形県）'!CA$121,0)</f>
        <v>0</v>
      </c>
      <c r="CI44" s="75">
        <f>IFERROR('生産者価格評価表（108部門）（山形県）'!CB43/'生産者価格評価表（108部門）（山形県）'!CB$121,0)</f>
        <v>0</v>
      </c>
      <c r="CJ44" s="75">
        <f>IFERROR('生産者価格評価表（108部門）（山形県）'!CC43/'生産者価格評価表（108部門）（山形県）'!CC$121,0)</f>
        <v>0</v>
      </c>
      <c r="CK44" s="75">
        <f>IFERROR('生産者価格評価表（108部門）（山形県）'!CD43/'生産者価格評価表（108部門）（山形県）'!CD$121,0)</f>
        <v>0</v>
      </c>
      <c r="CL44" s="75">
        <f>IFERROR('生産者価格評価表（108部門）（山形県）'!CE43/'生産者価格評価表（108部門）（山形県）'!CE$121,0)</f>
        <v>0</v>
      </c>
      <c r="CM44" s="75">
        <f>IFERROR('生産者価格評価表（108部門）（山形県）'!CF43/'生産者価格評価表（108部門）（山形県）'!CF$121,0)</f>
        <v>0</v>
      </c>
      <c r="CN44" s="75">
        <f>IFERROR('生産者価格評価表（108部門）（山形県）'!CG43/'生産者価格評価表（108部門）（山形県）'!CG$121,0)</f>
        <v>0</v>
      </c>
      <c r="CO44" s="75">
        <f>IFERROR('生産者価格評価表（108部門）（山形県）'!CH43/'生産者価格評価表（108部門）（山形県）'!CH$121,0)</f>
        <v>0</v>
      </c>
      <c r="CP44" s="75">
        <f>IFERROR('生産者価格評価表（108部門）（山形県）'!CI43/'生産者価格評価表（108部門）（山形県）'!CI$121,0)</f>
        <v>0</v>
      </c>
      <c r="CQ44" s="75">
        <f>IFERROR('生産者価格評価表（108部門）（山形県）'!CJ43/'生産者価格評価表（108部門）（山形県）'!CJ$121,0)</f>
        <v>0</v>
      </c>
      <c r="CR44" s="75">
        <f>IFERROR('生産者価格評価表（108部門）（山形県）'!CK43/'生産者価格評価表（108部門）（山形県）'!CK$121,0)</f>
        <v>0</v>
      </c>
      <c r="CS44" s="75">
        <f>IFERROR('生産者価格評価表（108部門）（山形県）'!CL43/'生産者価格評価表（108部門）（山形県）'!CL$121,0)</f>
        <v>4.8575129533678756E-4</v>
      </c>
      <c r="CT44" s="75">
        <f>IFERROR('生産者価格評価表（108部門）（山形県）'!CM43/'生産者価格評価表（108部門）（山形県）'!CM$121,0)</f>
        <v>2.3072681253215754E-6</v>
      </c>
      <c r="CU44" s="75">
        <f>IFERROR('生産者価格評価表（108部門）（山形県）'!CN43/'生産者価格評価表（108部門）（山形県）'!CN$121,0)</f>
        <v>0</v>
      </c>
      <c r="CV44" s="75">
        <f>IFERROR('生産者価格評価表（108部門）（山形県）'!CO43/'生産者価格評価表（108部門）（山形県）'!CO$121,0)</f>
        <v>1.2121505975902447E-5</v>
      </c>
      <c r="CW44" s="75">
        <f>IFERROR('生産者価格評価表（108部門）（山形県）'!CP43/'生産者価格評価表（108部門）（山形県）'!CP$121,0)</f>
        <v>0</v>
      </c>
      <c r="CX44" s="75">
        <f>IFERROR('生産者価格評価表（108部門）（山形県）'!CQ43/'生産者価格評価表（108部門）（山形県）'!CQ$121,0)</f>
        <v>0</v>
      </c>
      <c r="CY44" s="75">
        <f>IFERROR('生産者価格評価表（108部門）（山形県）'!CR43/'生産者価格評価表（108部門）（山形県）'!CR$121,0)</f>
        <v>0</v>
      </c>
      <c r="CZ44" s="75">
        <f>IFERROR('生産者価格評価表（108部門）（山形県）'!CS43/'生産者価格評価表（108部門）（山形県）'!CS$121,0)</f>
        <v>0</v>
      </c>
      <c r="DA44" s="75">
        <f>IFERROR('生産者価格評価表（108部門）（山形県）'!CT43/'生産者価格評価表（108部門）（山形県）'!CT$121,0)</f>
        <v>0</v>
      </c>
      <c r="DB44" s="75">
        <f>IFERROR('生産者価格評価表（108部門）（山形県）'!CU43/'生産者価格評価表（108部門）（山形県）'!CU$121,0)</f>
        <v>0</v>
      </c>
      <c r="DC44" s="75">
        <f>IFERROR('生産者価格評価表（108部門）（山形県）'!CV43/'生産者価格評価表（108部門）（山形県）'!CV$121,0)</f>
        <v>0</v>
      </c>
      <c r="DD44" s="75">
        <f>IFERROR('生産者価格評価表（108部門）（山形県）'!CW43/'生産者価格評価表（108部門）（山形県）'!CW$121,0)</f>
        <v>0</v>
      </c>
      <c r="DE44" s="75">
        <f>IFERROR('生産者価格評価表（108部門）（山形県）'!CX43/'生産者価格評価表（108部門）（山形県）'!CX$121,0)</f>
        <v>0</v>
      </c>
      <c r="DF44" s="75">
        <f>IFERROR('生産者価格評価表（108部門）（山形県）'!CY43/'生産者価格評価表（108部門）（山形県）'!CY$121,0)</f>
        <v>0</v>
      </c>
      <c r="DG44" s="75">
        <f>IFERROR('生産者価格評価表（108部門）（山形県）'!CZ43/'生産者価格評価表（108部門）（山形県）'!CZ$121,0)</f>
        <v>0</v>
      </c>
      <c r="DH44" s="75">
        <f>IFERROR('生産者価格評価表（108部門）（山形県）'!DA43/'生産者価格評価表（108部門）（山形県）'!DA$121,0)</f>
        <v>0</v>
      </c>
      <c r="DI44" s="75">
        <f>IFERROR('生産者価格評価表（108部門）（山形県）'!DB43/'生産者価格評価表（108部門）（山形県）'!DB$121,0)</f>
        <v>0</v>
      </c>
      <c r="DJ44" s="75">
        <f>IFERROR('生産者価格評価表（108部門）（山形県）'!DC43/'生産者価格評価表（108部門）（山形県）'!DC$121,0)</f>
        <v>0</v>
      </c>
      <c r="DK44" s="75">
        <f>IFERROR('生産者価格評価表（108部門）（山形県）'!DD43/'生産者価格評価表（108部門）（山形県）'!DD$121,0)</f>
        <v>0</v>
      </c>
      <c r="DL44" s="75">
        <f>IFERROR('生産者価格評価表（108部門）（山形県）'!DE43/'生産者価格評価表（108部門）（山形県）'!DE$121,0)</f>
        <v>0</v>
      </c>
      <c r="DM44" s="72">
        <f>IFERROR('生産者価格評価表（108部門）（山形県）'!DF43/'生産者価格評価表（108部門）（山形県）'!DF$121,0)</f>
        <v>9.9977198182870579E-4</v>
      </c>
      <c r="DN44" s="573">
        <v>2.4590178396872311E-7</v>
      </c>
      <c r="DO44" s="573">
        <v>6.089762029323675E-8</v>
      </c>
      <c r="DP44" s="573">
        <v>9.754316092891733E-8</v>
      </c>
      <c r="DQ44" s="573">
        <v>7.3900500388508344E-8</v>
      </c>
      <c r="DR44" s="573">
        <v>2.3045989767650429E-7</v>
      </c>
      <c r="DS44" s="573">
        <v>7.8950632681530425E-7</v>
      </c>
      <c r="DT44" s="573">
        <v>3.2289149010576742E-7</v>
      </c>
      <c r="DU44" s="573">
        <v>3.7343708001857933E-7</v>
      </c>
      <c r="DV44" s="573">
        <v>1.9098059068246098E-6</v>
      </c>
      <c r="DW44" s="573">
        <v>6.1414664432971793E-8</v>
      </c>
      <c r="DX44" s="573">
        <v>0</v>
      </c>
      <c r="DY44" s="573">
        <v>1.6121368315290651E-7</v>
      </c>
      <c r="DZ44" s="573">
        <v>1.3248845412523368E-7</v>
      </c>
      <c r="EA44" s="573">
        <v>3.0345270211161744E-7</v>
      </c>
      <c r="EB44" s="573">
        <v>9.879822438501716E-7</v>
      </c>
      <c r="EC44" s="573">
        <v>6.7154755468938807E-8</v>
      </c>
      <c r="ED44" s="573">
        <v>1.1495385780530659E-7</v>
      </c>
      <c r="EE44" s="573">
        <v>-5.2646156733683907E-6</v>
      </c>
      <c r="EF44" s="573">
        <v>0</v>
      </c>
      <c r="EG44" s="573">
        <v>9.2938774614346797E-5</v>
      </c>
      <c r="EH44" s="573">
        <v>0</v>
      </c>
      <c r="EI44" s="573">
        <v>1.4871107927644783E-6</v>
      </c>
      <c r="EJ44" s="573">
        <v>3.0699983092524462E-10</v>
      </c>
      <c r="EK44" s="573">
        <v>0</v>
      </c>
      <c r="EL44" s="573">
        <v>1.1693309312102141E-6</v>
      </c>
      <c r="EM44" s="573">
        <v>2.6998115030504129E-5</v>
      </c>
      <c r="EN44" s="573">
        <v>2.7865076850380396E-9</v>
      </c>
      <c r="EO44" s="573">
        <v>1.8160882023426888E-7</v>
      </c>
      <c r="EP44" s="573">
        <v>4.1788557115544854E-6</v>
      </c>
      <c r="EQ44" s="573">
        <v>7.5093477340584738E-7</v>
      </c>
      <c r="ER44" s="573">
        <v>3.6076621295780261E-7</v>
      </c>
      <c r="ES44" s="573">
        <v>8.7850762673368803E-5</v>
      </c>
      <c r="ET44" s="573">
        <v>3.3761662817168524E-7</v>
      </c>
      <c r="EU44" s="573">
        <v>2.5018808134877113E-4</v>
      </c>
      <c r="EV44" s="573">
        <v>2.2079396556869448E-5</v>
      </c>
      <c r="EW44" s="573">
        <v>1.0936227817431471E-4</v>
      </c>
      <c r="EX44" s="573">
        <v>0</v>
      </c>
      <c r="EY44" s="573">
        <v>9.8069526158796446E-6</v>
      </c>
      <c r="EZ44" s="573">
        <v>-7.2008973439461288E-7</v>
      </c>
      <c r="FA44" s="573">
        <v>1.0016133562635825</v>
      </c>
      <c r="FB44" s="573">
        <v>2.2960226624940917E-3</v>
      </c>
      <c r="FC44" s="573">
        <v>-9.4424699104088627E-7</v>
      </c>
      <c r="FD44" s="573">
        <v>1.6350044834116524E-4</v>
      </c>
      <c r="FE44" s="573">
        <v>1.9500018843292604E-6</v>
      </c>
      <c r="FF44" s="573">
        <v>1.00100201317433E-5</v>
      </c>
      <c r="FG44" s="573">
        <v>2.6287857232521942E-4</v>
      </c>
      <c r="FH44" s="573">
        <v>4.8581020967032348E-6</v>
      </c>
      <c r="FI44" s="573">
        <v>1.42049052691696E-4</v>
      </c>
      <c r="FJ44" s="573">
        <v>6.1463623314519998E-5</v>
      </c>
      <c r="FK44" s="573">
        <v>6.6124976000809954E-6</v>
      </c>
      <c r="FL44" s="573">
        <v>1.0439082546484636E-5</v>
      </c>
      <c r="FM44" s="573">
        <v>4.68282421871702E-6</v>
      </c>
      <c r="FN44" s="573">
        <v>7.1414073625167673E-6</v>
      </c>
      <c r="FO44" s="573">
        <v>4.4860213743016544E-6</v>
      </c>
      <c r="FP44" s="573">
        <v>0</v>
      </c>
      <c r="FQ44" s="573">
        <v>-1.4954399957202446E-6</v>
      </c>
      <c r="FR44" s="573">
        <v>5.1888499276850171E-5</v>
      </c>
      <c r="FS44" s="573">
        <v>1.4042202082739699E-5</v>
      </c>
      <c r="FT44" s="573">
        <v>3.8769755652652599E-6</v>
      </c>
      <c r="FU44" s="573">
        <v>8.1923095352385216E-5</v>
      </c>
      <c r="FV44" s="573">
        <v>6.3441530341464494E-8</v>
      </c>
      <c r="FW44" s="573">
        <v>1.3518560626023939E-6</v>
      </c>
      <c r="FX44" s="573">
        <v>1.9485436378487218E-6</v>
      </c>
      <c r="FY44" s="573">
        <v>4.3767249148287375E-7</v>
      </c>
      <c r="FZ44" s="573">
        <v>2.2880902926556849E-6</v>
      </c>
      <c r="GA44" s="573">
        <v>1.4962101150908004E-7</v>
      </c>
      <c r="GB44" s="573">
        <v>1.6904957928005101E-7</v>
      </c>
      <c r="GC44" s="573">
        <v>4.6702064676093096E-7</v>
      </c>
      <c r="GD44" s="573">
        <v>1.654996318628203E-7</v>
      </c>
      <c r="GE44" s="573">
        <v>1.1624957864262013E-7</v>
      </c>
      <c r="GF44" s="573">
        <v>7.1841550896307869E-8</v>
      </c>
      <c r="GG44" s="573">
        <v>8.1486306275341259E-8</v>
      </c>
      <c r="GH44" s="573">
        <v>9.5218682402180797E-8</v>
      </c>
      <c r="GI44" s="573">
        <v>4.2854629260574314E-8</v>
      </c>
      <c r="GJ44" s="573">
        <v>1.3279623561795151E-7</v>
      </c>
      <c r="GK44" s="573">
        <v>6.3329897512558995E-8</v>
      </c>
      <c r="GL44" s="573">
        <v>3.1071357446828481E-7</v>
      </c>
      <c r="GM44" s="573">
        <v>1.6726944194382229E-7</v>
      </c>
      <c r="GN44" s="573">
        <v>8.4618813035803416E-8</v>
      </c>
      <c r="GO44" s="573">
        <v>6.6628098956984882E-8</v>
      </c>
      <c r="GP44" s="573">
        <v>1.3653562294602294E-7</v>
      </c>
      <c r="GQ44" s="573">
        <v>1.6718715992219049E-7</v>
      </c>
      <c r="GR44" s="573">
        <v>1.7041495890551004E-8</v>
      </c>
      <c r="GS44" s="573">
        <v>9.8924372599306097E-8</v>
      </c>
      <c r="GT44" s="573">
        <v>2.7252988841584562E-7</v>
      </c>
      <c r="GU44" s="573">
        <v>9.5896544683755106E-8</v>
      </c>
      <c r="GV44" s="573">
        <v>1.1541693824015494E-7</v>
      </c>
      <c r="GW44" s="573">
        <v>2.7792553748494342E-6</v>
      </c>
      <c r="GX44" s="573">
        <v>1.9387359010275722E-7</v>
      </c>
      <c r="GY44" s="573">
        <v>1.2164911980393066E-7</v>
      </c>
      <c r="GZ44" s="573">
        <v>1.9994760038651481E-7</v>
      </c>
      <c r="HA44" s="573">
        <v>2.9554936077323375E-7</v>
      </c>
      <c r="HB44" s="573">
        <v>5.2350387164079377E-7</v>
      </c>
      <c r="HC44" s="573">
        <v>1.3029515490714764E-7</v>
      </c>
      <c r="HD44" s="573">
        <v>1.0868652888824806E-7</v>
      </c>
      <c r="HE44" s="573">
        <v>1.5439726031385749E-7</v>
      </c>
      <c r="HF44" s="573">
        <v>1.9272834890675986E-7</v>
      </c>
      <c r="HG44" s="573">
        <v>2.3502561643226885E-7</v>
      </c>
      <c r="HH44" s="573">
        <v>1.1891462521132837E-6</v>
      </c>
      <c r="HI44" s="573">
        <v>6.71159144764339E-8</v>
      </c>
      <c r="HJ44" s="573">
        <v>2.9562004707902924E-7</v>
      </c>
      <c r="HK44" s="573">
        <v>1.4958348890859863E-7</v>
      </c>
      <c r="HL44" s="573">
        <v>2.642836355430102E-7</v>
      </c>
      <c r="HM44" s="573">
        <v>1.4428072291224998E-7</v>
      </c>
      <c r="HN44" s="573">
        <v>1.2867527717669613E-7</v>
      </c>
      <c r="HO44" s="573">
        <v>2.6352875806890388E-7</v>
      </c>
      <c r="HP44" s="573">
        <v>1.1776396168510071E-6</v>
      </c>
      <c r="HQ44" s="573">
        <v>5.8606950917624717E-6</v>
      </c>
      <c r="HR44" s="576">
        <v>861</v>
      </c>
      <c r="HS44" s="582">
        <f>'生産者価格評価表（108部門）（山形県）'!DV43*100</f>
        <v>2426700</v>
      </c>
      <c r="HT44" s="71">
        <f t="shared" si="2"/>
        <v>3.5480281864260106E-4</v>
      </c>
      <c r="HU44" s="74"/>
      <c r="HV44" s="150">
        <v>9.0928357947466024E-2</v>
      </c>
      <c r="HX44" s="153">
        <f>運賃!C45</f>
        <v>3.1475660766421047E-2</v>
      </c>
      <c r="HY44" s="621">
        <f>運賃!D45</f>
        <v>8.5149569324716366E-5</v>
      </c>
      <c r="HZ44" s="621">
        <f>運賃!E45</f>
        <v>1.7865416999484782E-2</v>
      </c>
      <c r="IA44" s="621">
        <f>運賃!F45</f>
        <v>1.2866085517254097E-4</v>
      </c>
      <c r="IB44" s="621">
        <f>運賃!G45</f>
        <v>8.5653839193813679E-4</v>
      </c>
      <c r="IC44" s="621">
        <f>運賃!H45</f>
        <v>3.1696963200402033E-6</v>
      </c>
      <c r="ID44" s="621">
        <f>運賃!I45</f>
        <v>1.0091160466164355E-3</v>
      </c>
      <c r="IE44" s="622">
        <f>運賃!J45</f>
        <v>1.1527609207564394E-2</v>
      </c>
    </row>
    <row r="45" spans="1:239">
      <c r="A45" s="6" t="s">
        <v>247</v>
      </c>
      <c r="B45" s="1" t="s">
        <v>34</v>
      </c>
      <c r="C45" s="403">
        <f>IFERROR(1-('生産者価格評価表（108部門）（山形県）'!DT44/'生産者価格評価表（108部門）（山形県）'!DP44*-1),0)</f>
        <v>3.061031442733364E-2</v>
      </c>
      <c r="D45" s="403">
        <v>0.55089393028846156</v>
      </c>
      <c r="E45" s="72">
        <v>0.44910606971153844</v>
      </c>
      <c r="F45" s="72">
        <v>0.26029146634615385</v>
      </c>
      <c r="G45" s="242">
        <f>'生産者価格評価表（108部門）（山形県）'!DI44</f>
        <v>55</v>
      </c>
      <c r="H45" s="242">
        <f t="shared" si="0"/>
        <v>55</v>
      </c>
      <c r="I45" s="243">
        <f t="shared" si="1"/>
        <v>3.2547980161118419E-5</v>
      </c>
      <c r="J45" s="75">
        <f>IFERROR('生産者価格評価表（108部門）（山形県）'!C44/'生産者価格評価表（108部門）（山形県）'!C$121,0)</f>
        <v>0</v>
      </c>
      <c r="K45" s="75">
        <f>IFERROR('生産者価格評価表（108部門）（山形県）'!D44/'生産者価格評価表（108部門）（山形県）'!D$121,0)</f>
        <v>0</v>
      </c>
      <c r="L45" s="75">
        <f>IFERROR('生産者価格評価表（108部門）（山形県）'!E44/'生産者価格評価表（108部門）（山形県）'!E$121,0)</f>
        <v>0</v>
      </c>
      <c r="M45" s="75">
        <f>IFERROR('生産者価格評価表（108部門）（山形県）'!F44/'生産者価格評価表（108部門）（山形県）'!F$121,0)</f>
        <v>0</v>
      </c>
      <c r="N45" s="75">
        <f>IFERROR('生産者価格評価表（108部門）（山形県）'!G44/'生産者価格評価表（108部門）（山形県）'!G$121,0)</f>
        <v>0</v>
      </c>
      <c r="O45" s="75">
        <f>IFERROR('生産者価格評価表（108部門）（山形県）'!H44/'生産者価格評価表（108部門）（山形県）'!H$121,0)</f>
        <v>2.2522522522522522E-3</v>
      </c>
      <c r="P45" s="75">
        <f>IFERROR('生産者価格評価表（108部門）（山形県）'!I44/'生産者価格評価表（108部門）（山形県）'!I$121,0)</f>
        <v>3.5211267605633805E-4</v>
      </c>
      <c r="Q45" s="75">
        <f>IFERROR('生産者価格評価表（108部門）（山形県）'!J44/'生産者価格評価表（108部門）（山形県）'!J$121,0)</f>
        <v>2.137832878516985E-3</v>
      </c>
      <c r="R45" s="75">
        <f>IFERROR('生産者価格評価表（108部門）（山形県）'!K44/'生産者価格評価表（108部門）（山形県）'!K$121,0)</f>
        <v>2.7372757331020651E-3</v>
      </c>
      <c r="S45" s="75">
        <f>IFERROR('生産者価格評価表（108部門）（山形県）'!L44/'生産者価格評価表（108部門）（山形県）'!L$121,0)</f>
        <v>0</v>
      </c>
      <c r="T45" s="75">
        <f>IFERROR('生産者価格評価表（108部門）（山形県）'!M44/'生産者価格評価表（108部門）（山形県）'!M$121,0)</f>
        <v>0</v>
      </c>
      <c r="U45" s="75">
        <f>IFERROR('生産者価格評価表（108部門）（山形県）'!N44/'生産者価格評価表（108部門）（山形県）'!N$121,0)</f>
        <v>4.8873466594985581E-5</v>
      </c>
      <c r="V45" s="75">
        <f>IFERROR('生産者価格評価表（108部門）（山形県）'!O44/'生産者価格評価表（108部門）（山形県）'!O$121,0)</f>
        <v>0</v>
      </c>
      <c r="W45" s="75">
        <f>IFERROR('生産者価格評価表（108部門）（山形県）'!P44/'生産者価格評価表（108部門）（山形県）'!P$121,0)</f>
        <v>6.0266098001947061E-4</v>
      </c>
      <c r="X45" s="75">
        <f>IFERROR('生産者価格評価表（108部門）（山形県）'!Q44/'生産者価格評価表（108部門）（山形県）'!Q$121,0)</f>
        <v>4.0861228980040862E-3</v>
      </c>
      <c r="Y45" s="75">
        <f>IFERROR('生産者価格評価表（108部門）（山形県）'!R44/'生産者価格評価表（108部門）（山形県）'!R$121,0)</f>
        <v>0</v>
      </c>
      <c r="Z45" s="75">
        <f>IFERROR('生産者価格評価表（108部門）（山形県）'!S44/'生産者価格評価表（108部門）（山形県）'!S$121,0)</f>
        <v>3.5850003585000356E-5</v>
      </c>
      <c r="AA45" s="75">
        <f>IFERROR('生産者価格評価表（108部門）（山形県）'!T44/'生産者価格評価表（108部門）（山形県）'!T$121,0)</f>
        <v>2.1238228811861349E-3</v>
      </c>
      <c r="AB45" s="75">
        <f>IFERROR('生産者価格評価表（108部門）（山形県）'!U44/'生産者価格評価表（108部門）（山形県）'!U$121,0)</f>
        <v>0</v>
      </c>
      <c r="AC45" s="75">
        <f>IFERROR('生産者価格評価表（108部門）（山形県）'!V44/'生産者価格評価表（108部門）（山形県）'!V$121,0)</f>
        <v>0</v>
      </c>
      <c r="AD45" s="75">
        <f>IFERROR('生産者価格評価表（108部門）（山形県）'!W44/'生産者価格評価表（108部門）（山形県）'!W$121,0)</f>
        <v>0</v>
      </c>
      <c r="AE45" s="75">
        <f>IFERROR('生産者価格評価表（108部門）（山形県）'!X44/'生産者価格評価表（108部門）（山形県）'!X$121,0)</f>
        <v>0</v>
      </c>
      <c r="AF45" s="75">
        <f>IFERROR('生産者価格評価表（108部門）（山形県）'!Y44/'生産者価格評価表（108部門）（山形県）'!Y$121,0)</f>
        <v>0</v>
      </c>
      <c r="AG45" s="75">
        <f>IFERROR('生産者価格評価表（108部門）（山形県）'!Z44/'生産者価格評価表（108部門）（山形県）'!Z$121,0)</f>
        <v>0</v>
      </c>
      <c r="AH45" s="75">
        <f>IFERROR('生産者価格評価表（108部門）（山形県）'!AA44/'生産者価格評価表（108部門）（山形県）'!AA$121,0)</f>
        <v>1.8052751710301998E-3</v>
      </c>
      <c r="AI45" s="75">
        <f>IFERROR('生産者価格評価表（108部門）（山形県）'!AB44/'生産者価格評価表（108部門）（山形県）'!AB$121,0)</f>
        <v>2.7184466019417475E-3</v>
      </c>
      <c r="AJ45" s="75">
        <f>IFERROR('生産者価格評価表（108部門）（山形県）'!AC44/'生産者価格評価表（108部門）（山形県）'!AC$121,0)</f>
        <v>0</v>
      </c>
      <c r="AK45" s="75">
        <f>IFERROR('生産者価格評価表（108部門）（山形県）'!AD44/'生産者価格評価表（108部門）（山形県）'!AD$121,0)</f>
        <v>0</v>
      </c>
      <c r="AL45" s="75">
        <f>IFERROR('生産者価格評価表（108部門）（山形県）'!AE44/'生産者価格評価表（108部門）（山形県）'!AE$121,0)</f>
        <v>2.1052631578947368E-3</v>
      </c>
      <c r="AM45" s="75">
        <f>IFERROR('生産者価格評価表（108部門）（山形県）'!AF44/'生産者価格評価表（108部門）（山形県）'!AF$121,0)</f>
        <v>3.1476235442241108E-4</v>
      </c>
      <c r="AN45" s="75">
        <f>IFERROR('生産者価格評価表（108部門）（山形県）'!AG44/'生産者価格評価表（108部門）（山形県）'!AG$121,0)</f>
        <v>9.5817833389696765E-4</v>
      </c>
      <c r="AO45" s="75">
        <f>IFERROR('生産者価格評価表（108部門）（山形県）'!AH44/'生産者価格評価表（108部門）（山形県）'!AH$121,0)</f>
        <v>4.6795724348554257E-4</v>
      </c>
      <c r="AP45" s="75">
        <f>IFERROR('生産者価格評価表（108部門）（山形県）'!AI44/'生産者価格評価表（108部門）（山形県）'!AI$121,0)</f>
        <v>1.3791835233541744E-4</v>
      </c>
      <c r="AQ45" s="75">
        <f>IFERROR('生産者価格評価表（108部門）（山形県）'!AJ44/'生産者価格評価表（108部門）（山形県）'!AJ$121,0)</f>
        <v>2.5974025974025974E-3</v>
      </c>
      <c r="AR45" s="75">
        <f>IFERROR('生産者価格評価表（108部門）（山形県）'!AK44/'生産者価格評価表（108部門）（山形県）'!AK$121,0)</f>
        <v>4.5223772345236567E-3</v>
      </c>
      <c r="AS45" s="75">
        <f>IFERROR('生産者価格評価表（108部門）（山形県）'!AL44/'生産者価格評価表（108部門）（山形県）'!AL$121,0)</f>
        <v>0</v>
      </c>
      <c r="AT45" s="75">
        <f>IFERROR('生産者価格評価表（108部門）（山形県）'!AM44/'生産者価格評価表（108部門）（山形県）'!AM$121,0)</f>
        <v>0</v>
      </c>
      <c r="AU45" s="75">
        <f>IFERROR('生産者価格評価表（108部門）（山形県）'!AN44/'生産者価格評価表（108部門）（山形県）'!AN$121,0)</f>
        <v>9.1818933063997791E-5</v>
      </c>
      <c r="AV45" s="75">
        <f>IFERROR('生産者価格評価表（108部門）（山形県）'!AO44/'生産者価格評価表（108部門）（山形県）'!AO$121,0)</f>
        <v>0</v>
      </c>
      <c r="AW45" s="75">
        <f>IFERROR('生産者価格評価表（108部門）（山形県）'!AP44/'生産者価格評価表（108部門）（山形県）'!AP$121,0)</f>
        <v>4.1208225161742281E-5</v>
      </c>
      <c r="AX45" s="75">
        <f>IFERROR('生産者価格評価表（108部門）（山形県）'!AQ44/'生産者価格評価表（108部門）（山形県）'!AQ$121,0)</f>
        <v>3.3015324519230768E-2</v>
      </c>
      <c r="AY45" s="75">
        <f>IFERROR('生産者価格評価表（108部門）（山形県）'!AR44/'生産者価格評価表（108部門）（山形県）'!AR$121,0)</f>
        <v>4.7607686635145099E-2</v>
      </c>
      <c r="AZ45" s="75">
        <f>IFERROR('生産者価格評価表（108部門）（山形県）'!AS44/'生産者価格評価表（108部門）（山形県）'!AS$121,0)</f>
        <v>2.9502012072434608E-2</v>
      </c>
      <c r="BA45" s="75">
        <f>IFERROR('生産者価格評価表（108部門）（山形県）'!AT44/'生産者価格評価表（108部門）（山形県）'!AT$121,0)</f>
        <v>1.8158643366461003E-2</v>
      </c>
      <c r="BB45" s="75">
        <f>IFERROR('生産者価格評価表（108部門）（山形県）'!AU44/'生産者価格評価表（108部門）（山形県）'!AU$121,0)</f>
        <v>1.377364101010441E-2</v>
      </c>
      <c r="BC45" s="75">
        <f>IFERROR('生産者価格評価表（108部門）（山形県）'!AV44/'生産者価格評価表（108部門）（山形県）'!AV$121,0)</f>
        <v>2.8752889330539412E-2</v>
      </c>
      <c r="BD45" s="75">
        <f>IFERROR('生産者価格評価表（108部門）（山形県）'!AW44/'生産者価格評価表（108部門）（山形県）'!AW$121,0)</f>
        <v>1.0505001557578485E-2</v>
      </c>
      <c r="BE45" s="75">
        <f>IFERROR('生産者価格評価表（108部門）（山形県）'!AX44/'生産者価格評価表（108部門）（山形県）'!AX$121,0)</f>
        <v>5.5698933249642743E-2</v>
      </c>
      <c r="BF45" s="75">
        <f>IFERROR('生産者価格評価表（108部門）（山形県）'!AY44/'生産者価格評価表（108部門）（山形県）'!AY$121,0)</f>
        <v>5.7344612443338917E-2</v>
      </c>
      <c r="BG45" s="75">
        <f>IFERROR('生産者価格評価表（108部門）（山形県）'!AZ44/'生産者価格評価表（108部門）（山形県）'!AZ$121,0)</f>
        <v>3.0236907730673317E-2</v>
      </c>
      <c r="BH45" s="75">
        <f>IFERROR('生産者価格評価表（108部門）（山形県）'!BA44/'生産者価格評価表（108部門）（山形県）'!BA$121,0)</f>
        <v>2.3840566213447569E-2</v>
      </c>
      <c r="BI45" s="75">
        <f>IFERROR('生産者価格評価表（108部門）（山形県）'!BB44/'生産者価格評価表（108部門）（山形県）'!BB$121,0)</f>
        <v>1.8092625804409748E-2</v>
      </c>
      <c r="BJ45" s="75">
        <f>IFERROR('生産者価格評価表（108部門）（山形県）'!BC44/'生産者価格評価表（108部門）（山形県）'!BC$121,0)</f>
        <v>3.00897840330017E-2</v>
      </c>
      <c r="BK45" s="75">
        <f>IFERROR('生産者価格評価表（108部門）（山形県）'!BD44/'生産者価格評価表（108部門）（山形県）'!BD$121,0)</f>
        <v>3.6080312203661827E-2</v>
      </c>
      <c r="BL45" s="75">
        <f>IFERROR('生産者価格評価表（108部門）（山形県）'!BE44/'生産者価格評価表（108部門）（山形県）'!BE$121,0)</f>
        <v>0</v>
      </c>
      <c r="BM45" s="75">
        <f>IFERROR('生産者価格評価表（108部門）（山形県）'!BF44/'生産者価格評価表（108部門）（山形県）'!BF$121,0)</f>
        <v>8.7450808919982501E-3</v>
      </c>
      <c r="BN45" s="75">
        <f>IFERROR('生産者価格評価表（108部門）（山形県）'!BG44/'生産者価格評価表（108部門）（山形県）'!BG$121,0)</f>
        <v>3.7832888728127685E-2</v>
      </c>
      <c r="BO45" s="75">
        <f>IFERROR('生産者価格評価表（108部門）（山形県）'!BH44/'生産者価格評価表（108部門）（山形県）'!BH$121,0)</f>
        <v>1.2779552715654952E-2</v>
      </c>
      <c r="BP45" s="75">
        <f>IFERROR('生産者価格評価表（108部門）（山形県）'!BI44/'生産者価格評価表（108部門）（山形県）'!BI$121,0)</f>
        <v>1.4596207116982739E-2</v>
      </c>
      <c r="BQ45" s="75">
        <f>IFERROR('生産者価格評価表（108部門）（山形県）'!BJ44/'生産者価格評価表（108部門）（山形県）'!BJ$121,0)</f>
        <v>1.7222752493732889E-2</v>
      </c>
      <c r="BR45" s="75">
        <f>IFERROR('生産者価格評価表（108部門）（山形県）'!BK44/'生産者価格評価表（108部門）（山形県）'!BK$121,0)</f>
        <v>0</v>
      </c>
      <c r="BS45" s="75">
        <f>IFERROR('生産者価格評価表（108部門）（山形県）'!BL44/'生産者価格評価表（108部門）（山形県）'!BL$121,0)</f>
        <v>5.1715893934182822E-3</v>
      </c>
      <c r="BT45" s="75">
        <f>IFERROR('生産者価格評価表（108部門）（山形県）'!BM44/'生産者価格評価表（108部門）（山形県）'!BM$121,0)</f>
        <v>7.3703054772606075E-3</v>
      </c>
      <c r="BU45" s="75">
        <f>IFERROR('生産者価格評価表（108部門）（山形県）'!BN44/'生産者価格評価表（108部門）（山形県）'!BN$121,0)</f>
        <v>2.908119154287511E-3</v>
      </c>
      <c r="BV45" s="75">
        <f>IFERROR('生産者価格評価表（108部門）（山形県）'!BO44/'生産者価格評価表（108部門）（山形県）'!BO$121,0)</f>
        <v>2.9014102729978005E-2</v>
      </c>
      <c r="BW45" s="75">
        <f>IFERROR('生産者価格評価表（108部門）（山形県）'!BP44/'生産者価格評価表（108部門）（山形県）'!BP$121,0)</f>
        <v>6.057791329281344E-4</v>
      </c>
      <c r="BX45" s="75">
        <f>IFERROR('生産者価格評価表（108部門）（山形県）'!BQ44/'生産者価格評価表（108部門）（山形県）'!BQ$121,0)</f>
        <v>0</v>
      </c>
      <c r="BY45" s="75">
        <f>IFERROR('生産者価格評価表（108部門）（山形県）'!BR44/'生産者価格評価表（108部門）（山形県）'!BR$121,0)</f>
        <v>2.1670820240546104E-4</v>
      </c>
      <c r="BZ45" s="75">
        <f>IFERROR('生産者価格評価表（108部門）（山形県）'!BS44/'生産者価格評価表（108部門）（山形県）'!BS$121,0)</f>
        <v>0</v>
      </c>
      <c r="CA45" s="75">
        <f>IFERROR('生産者価格評価表（108部門）（山形県）'!BT44/'生産者価格評価表（108部門）（山形県）'!BT$121,0)</f>
        <v>1.1454247644106708E-5</v>
      </c>
      <c r="CB45" s="75">
        <f>IFERROR('生産者価格評価表（108部門）（山形県）'!BU44/'生産者価格評価表（108部門）（山形県）'!BU$121,0)</f>
        <v>0</v>
      </c>
      <c r="CC45" s="75">
        <f>IFERROR('生産者価格評価表（108部門）（山形県）'!BV44/'生産者価格評価表（108部門）（山形県）'!BV$121,0)</f>
        <v>0</v>
      </c>
      <c r="CD45" s="75">
        <f>IFERROR('生産者価格評価表（108部門）（山形県）'!BW44/'生産者価格評価表（108部門）（山形県）'!BW$121,0)</f>
        <v>0</v>
      </c>
      <c r="CE45" s="75">
        <f>IFERROR('生産者価格評価表（108部門）（山形県）'!BX44/'生産者価格評価表（108部門）（山形県）'!BX$121,0)</f>
        <v>0</v>
      </c>
      <c r="CF45" s="75">
        <f>IFERROR('生産者価格評価表（108部門）（山形県）'!BY44/'生産者価格評価表（108部門）（山形県）'!BY$121,0)</f>
        <v>0</v>
      </c>
      <c r="CG45" s="75">
        <f>IFERROR('生産者価格評価表（108部門）（山形県）'!BZ44/'生産者価格評価表（108部門）（山形県）'!BZ$121,0)</f>
        <v>0</v>
      </c>
      <c r="CH45" s="75">
        <f>IFERROR('生産者価格評価表（108部門）（山形県）'!CA44/'生産者価格評価表（108部門）（山形県）'!CA$121,0)</f>
        <v>0</v>
      </c>
      <c r="CI45" s="75">
        <f>IFERROR('生産者価格評価表（108部門）（山形県）'!CB44/'生産者価格評価表（108部門）（山形県）'!CB$121,0)</f>
        <v>0</v>
      </c>
      <c r="CJ45" s="75">
        <f>IFERROR('生産者価格評価表（108部門）（山形県）'!CC44/'生産者価格評価表（108部門）（山形県）'!CC$121,0)</f>
        <v>0</v>
      </c>
      <c r="CK45" s="75">
        <f>IFERROR('生産者価格評価表（108部門）（山形県）'!CD44/'生産者価格評価表（108部門）（山形県）'!CD$121,0)</f>
        <v>0</v>
      </c>
      <c r="CL45" s="75">
        <f>IFERROR('生産者価格評価表（108部門）（山形県）'!CE44/'生産者価格評価表（108部門）（山形県）'!CE$121,0)</f>
        <v>0</v>
      </c>
      <c r="CM45" s="75">
        <f>IFERROR('生産者価格評価表（108部門）（山形県）'!CF44/'生産者価格評価表（108部門）（山形県）'!CF$121,0)</f>
        <v>0</v>
      </c>
      <c r="CN45" s="75">
        <f>IFERROR('生産者価格評価表（108部門）（山形県）'!CG44/'生産者価格評価表（108部門）（山形県）'!CG$121,0)</f>
        <v>0</v>
      </c>
      <c r="CO45" s="75">
        <f>IFERROR('生産者価格評価表（108部門）（山形県）'!CH44/'生産者価格評価表（108部門）（山形県）'!CH$121,0)</f>
        <v>0</v>
      </c>
      <c r="CP45" s="75">
        <f>IFERROR('生産者価格評価表（108部門）（山形県）'!CI44/'生産者価格評価表（108部門）（山形県）'!CI$121,0)</f>
        <v>0</v>
      </c>
      <c r="CQ45" s="75">
        <f>IFERROR('生産者価格評価表（108部門）（山形県）'!CJ44/'生産者価格評価表（108部門）（山形県）'!CJ$121,0)</f>
        <v>0</v>
      </c>
      <c r="CR45" s="75">
        <f>IFERROR('生産者価格評価表（108部門）（山形県）'!CK44/'生産者価格評価表（108部門）（山形県）'!CK$121,0)</f>
        <v>0</v>
      </c>
      <c r="CS45" s="75">
        <f>IFERROR('生産者価格評価表（108部門）（山形県）'!CL44/'生産者価格評価表（108部門）（山形県）'!CL$121,0)</f>
        <v>8.0958549222797922E-4</v>
      </c>
      <c r="CT45" s="75">
        <f>IFERROR('生産者価格評価表（108部門）（山形県）'!CM44/'生産者価格評価表（108部門）（山形県）'!CM$121,0)</f>
        <v>1.9150325440169075E-4</v>
      </c>
      <c r="CU45" s="75">
        <f>IFERROR('生産者価格評価表（108部門）（山形県）'!CN44/'生産者価格評価表（108部門）（山形県）'!CN$121,0)</f>
        <v>0</v>
      </c>
      <c r="CV45" s="75">
        <f>IFERROR('生産者価格評価表（108部門）（山形県）'!CO44/'生産者価格評価表（108部門）（山形県）'!CO$121,0)</f>
        <v>1.2121505975902447E-5</v>
      </c>
      <c r="CW45" s="75">
        <f>IFERROR('生産者価格評価表（108部門）（山形県）'!CP44/'生産者価格評価表（108部門）（山形県）'!CP$121,0)</f>
        <v>2.1380068355993194E-3</v>
      </c>
      <c r="CX45" s="75">
        <f>IFERROR('生産者価格評価表（108部門）（山形県）'!CQ44/'生産者価格評価表（108部門）（山形県）'!CQ$121,0)</f>
        <v>0</v>
      </c>
      <c r="CY45" s="75">
        <f>IFERROR('生産者価格評価表（108部門）（山形県）'!CR44/'生産者価格評価表（108部門）（山形県）'!CR$121,0)</f>
        <v>1.4399107255350167E-4</v>
      </c>
      <c r="CZ45" s="75">
        <f>IFERROR('生産者価格評価表（108部門）（山形県）'!CS44/'生産者価格評価表（108部門）（山形県）'!CS$121,0)</f>
        <v>3.7207093096896772E-4</v>
      </c>
      <c r="DA45" s="75">
        <f>IFERROR('生産者価格評価表（108部門）（山形県）'!CT44/'生産者価格評価表（108部門）（山形県）'!CT$121,0)</f>
        <v>2.194722536423953E-4</v>
      </c>
      <c r="DB45" s="75">
        <f>IFERROR('生産者価格評価表（108部門）（山形県）'!CU44/'生産者価格評価表（108部門）（山形県）'!CU$121,0)</f>
        <v>0</v>
      </c>
      <c r="DC45" s="75">
        <f>IFERROR('生産者価格評価表（108部門）（山形県）'!CV44/'生産者価格評価表（108部門）（山形県）'!CV$121,0)</f>
        <v>0</v>
      </c>
      <c r="DD45" s="75">
        <f>IFERROR('生産者価格評価表（108部門）（山形県）'!CW44/'生産者価格評価表（108部門）（山形県）'!CW$121,0)</f>
        <v>1.6073670992046883E-3</v>
      </c>
      <c r="DE45" s="75">
        <f>IFERROR('生産者価格評価表（108部門）（山形県）'!CX44/'生産者価格評価表（108部門）（山形県）'!CX$121,0)</f>
        <v>3.0389286763439661E-5</v>
      </c>
      <c r="DF45" s="75">
        <f>IFERROR('生産者価格評価表（108部門）（山形県）'!CY44/'生産者価格評価表（108部門）（山形県）'!CY$121,0)</f>
        <v>7.1791473381930637E-4</v>
      </c>
      <c r="DG45" s="75">
        <f>IFERROR('生産者価格評価表（108部門）（山形県）'!CZ44/'生産者価格評価表（108部門）（山形県）'!CZ$121,0)</f>
        <v>2.9288940118289523E-4</v>
      </c>
      <c r="DH45" s="75">
        <f>IFERROR('生産者価格評価表（108部門）（山形県）'!DA44/'生産者価格評価表（108部門）（山形県）'!DA$121,0)</f>
        <v>6.5252854812398043E-4</v>
      </c>
      <c r="DI45" s="75">
        <f>IFERROR('生産者価格評価表（108部門）（山形県）'!DB44/'生産者価格評価表（108部門）（山形県）'!DB$121,0)</f>
        <v>0</v>
      </c>
      <c r="DJ45" s="75">
        <f>IFERROR('生産者価格評価表（108部門）（山形県）'!DC44/'生産者価格評価表（108部門）（山形県）'!DC$121,0)</f>
        <v>0</v>
      </c>
      <c r="DK45" s="75">
        <f>IFERROR('生産者価格評価表（108部門）（山形県）'!DD44/'生産者価格評価表（108部門）（山形県）'!DD$121,0)</f>
        <v>2.8799769601843187E-4</v>
      </c>
      <c r="DL45" s="75">
        <f>IFERROR('生産者価格評価表（108部門）（山形県）'!DE44/'生産者価格評価表（108部門）（山形県）'!DE$121,0)</f>
        <v>1.0069571585499817E-3</v>
      </c>
      <c r="DM45" s="72">
        <f>IFERROR('生産者価格評価表（108部門）（山形県）'!DF44/'生産者価格評価表（108部門）（山形県）'!DF$121,0)</f>
        <v>1.1576307158016593E-3</v>
      </c>
      <c r="DN45" s="573">
        <v>5.3948555370812573E-6</v>
      </c>
      <c r="DO45" s="573">
        <v>3.1491901920820816E-6</v>
      </c>
      <c r="DP45" s="573">
        <v>6.5508575860758555E-6</v>
      </c>
      <c r="DQ45" s="573">
        <v>2.7564159625518213E-6</v>
      </c>
      <c r="DR45" s="573">
        <v>5.0305110688604248E-6</v>
      </c>
      <c r="DS45" s="573">
        <v>7.7803998370540984E-5</v>
      </c>
      <c r="DT45" s="573">
        <v>1.9480966573769374E-5</v>
      </c>
      <c r="DU45" s="573">
        <v>7.1925722296552782E-5</v>
      </c>
      <c r="DV45" s="573">
        <v>9.7643956135902901E-5</v>
      </c>
      <c r="DW45" s="573">
        <v>3.3781655980627927E-6</v>
      </c>
      <c r="DX45" s="573">
        <v>0</v>
      </c>
      <c r="DY45" s="573">
        <v>5.6178991336139457E-6</v>
      </c>
      <c r="DZ45" s="573">
        <v>1.9187936908733138E-6</v>
      </c>
      <c r="EA45" s="573">
        <v>2.246720170814445E-5</v>
      </c>
      <c r="EB45" s="573">
        <v>1.3173490460176838E-4</v>
      </c>
      <c r="EC45" s="573">
        <v>3.1899887659115584E-6</v>
      </c>
      <c r="ED45" s="573">
        <v>3.9189415832428118E-6</v>
      </c>
      <c r="EE45" s="573">
        <v>6.846420630577284E-5</v>
      </c>
      <c r="EF45" s="573">
        <v>0</v>
      </c>
      <c r="EG45" s="573">
        <v>7.1512184855406512E-6</v>
      </c>
      <c r="EH45" s="573">
        <v>0</v>
      </c>
      <c r="EI45" s="573">
        <v>3.0213034869987784E-6</v>
      </c>
      <c r="EJ45" s="573">
        <v>6.2371927108283562E-10</v>
      </c>
      <c r="EK45" s="573">
        <v>0</v>
      </c>
      <c r="EL45" s="573">
        <v>5.9922531792282519E-5</v>
      </c>
      <c r="EM45" s="573">
        <v>8.5973015971684341E-5</v>
      </c>
      <c r="EN45" s="573">
        <v>2.7460380243022123E-7</v>
      </c>
      <c r="EO45" s="573">
        <v>4.0690521526739195E-6</v>
      </c>
      <c r="EP45" s="573">
        <v>6.9368192997634872E-5</v>
      </c>
      <c r="EQ45" s="573">
        <v>1.5273558282153645E-5</v>
      </c>
      <c r="ER45" s="573">
        <v>3.3804789489744315E-5</v>
      </c>
      <c r="ES45" s="573">
        <v>1.9854843126362604E-5</v>
      </c>
      <c r="ET45" s="573">
        <v>1.0559348905950135E-5</v>
      </c>
      <c r="EU45" s="573">
        <v>8.8301693542720602E-5</v>
      </c>
      <c r="EV45" s="573">
        <v>1.4525750376950548E-4</v>
      </c>
      <c r="EW45" s="573">
        <v>8.5700722020879136E-6</v>
      </c>
      <c r="EX45" s="573">
        <v>0</v>
      </c>
      <c r="EY45" s="573">
        <v>8.3524067550233611E-6</v>
      </c>
      <c r="EZ45" s="573">
        <v>1.7756533544489084E-6</v>
      </c>
      <c r="FA45" s="573">
        <v>4.0441715966918261E-6</v>
      </c>
      <c r="FB45" s="573">
        <v>1.0010136161653873</v>
      </c>
      <c r="FC45" s="573">
        <v>1.4713846034871418E-3</v>
      </c>
      <c r="FD45" s="573">
        <v>9.1278103993981121E-4</v>
      </c>
      <c r="FE45" s="573">
        <v>5.6598238215816029E-4</v>
      </c>
      <c r="FF45" s="573">
        <v>4.3636740906816661E-4</v>
      </c>
      <c r="FG45" s="573">
        <v>9.0634472979115688E-4</v>
      </c>
      <c r="FH45" s="573">
        <v>3.6168018223402715E-4</v>
      </c>
      <c r="FI45" s="573">
        <v>1.7634175696766784E-3</v>
      </c>
      <c r="FJ45" s="573">
        <v>1.8047095019723322E-3</v>
      </c>
      <c r="FK45" s="573">
        <v>9.4109538954098722E-4</v>
      </c>
      <c r="FL45" s="573">
        <v>7.7184179096745191E-4</v>
      </c>
      <c r="FM45" s="573">
        <v>5.7295578817050845E-4</v>
      </c>
      <c r="FN45" s="573">
        <v>9.4893592991580303E-4</v>
      </c>
      <c r="FO45" s="573">
        <v>1.1482928761547162E-3</v>
      </c>
      <c r="FP45" s="573">
        <v>0</v>
      </c>
      <c r="FQ45" s="573">
        <v>2.7330675399068853E-4</v>
      </c>
      <c r="FR45" s="573">
        <v>1.1750644168052819E-3</v>
      </c>
      <c r="FS45" s="573">
        <v>4.1089031924180971E-4</v>
      </c>
      <c r="FT45" s="573">
        <v>4.5896934727943621E-4</v>
      </c>
      <c r="FU45" s="573">
        <v>5.4078216004253452E-4</v>
      </c>
      <c r="FV45" s="573">
        <v>2.2929741295409593E-6</v>
      </c>
      <c r="FW45" s="573">
        <v>1.8498949746039979E-4</v>
      </c>
      <c r="FX45" s="573">
        <v>2.643454048165327E-4</v>
      </c>
      <c r="FY45" s="573">
        <v>1.0255896338939348E-4</v>
      </c>
      <c r="FZ45" s="573">
        <v>9.1323868118609812E-4</v>
      </c>
      <c r="GA45" s="573">
        <v>2.771481968544539E-5</v>
      </c>
      <c r="GB45" s="573">
        <v>1.5756352401344467E-5</v>
      </c>
      <c r="GC45" s="573">
        <v>2.4915984800250602E-5</v>
      </c>
      <c r="GD45" s="573">
        <v>4.215363526827494E-6</v>
      </c>
      <c r="GE45" s="573">
        <v>3.8234407350061323E-6</v>
      </c>
      <c r="GF45" s="573">
        <v>2.9520497379442628E-6</v>
      </c>
      <c r="GG45" s="573">
        <v>2.645261030286875E-6</v>
      </c>
      <c r="GH45" s="573">
        <v>5.5111676470147916E-6</v>
      </c>
      <c r="GI45" s="573">
        <v>4.3575203843958884E-6</v>
      </c>
      <c r="GJ45" s="573">
        <v>9.9889982571919965E-6</v>
      </c>
      <c r="GK45" s="573">
        <v>1.8271872286797144E-6</v>
      </c>
      <c r="GL45" s="573">
        <v>1.9804637884190492E-5</v>
      </c>
      <c r="GM45" s="573">
        <v>3.6479830117666584E-6</v>
      </c>
      <c r="GN45" s="573">
        <v>5.2872106693645643E-6</v>
      </c>
      <c r="GO45" s="573">
        <v>2.0256104157501691E-6</v>
      </c>
      <c r="GP45" s="573">
        <v>5.965387875246234E-6</v>
      </c>
      <c r="GQ45" s="573">
        <v>7.6598641608510781E-6</v>
      </c>
      <c r="GR45" s="573">
        <v>1.4481120465889829E-6</v>
      </c>
      <c r="GS45" s="573">
        <v>4.0337668288511349E-6</v>
      </c>
      <c r="GT45" s="573">
        <v>5.3038330459283873E-6</v>
      </c>
      <c r="GU45" s="573">
        <v>2.3514782047425523E-6</v>
      </c>
      <c r="GV45" s="573">
        <v>4.2153970425658904E-6</v>
      </c>
      <c r="GW45" s="573">
        <v>2.9646478104691895E-5</v>
      </c>
      <c r="GX45" s="573">
        <v>1.0802953639473181E-5</v>
      </c>
      <c r="GY45" s="573">
        <v>4.501908928717986E-6</v>
      </c>
      <c r="GZ45" s="573">
        <v>3.8776622455811844E-6</v>
      </c>
      <c r="HA45" s="573">
        <v>6.8644432060497841E-5</v>
      </c>
      <c r="HB45" s="573">
        <v>4.2224499468889019E-6</v>
      </c>
      <c r="HC45" s="573">
        <v>8.3170067414879612E-6</v>
      </c>
      <c r="HD45" s="573">
        <v>1.4249103892533884E-5</v>
      </c>
      <c r="HE45" s="573">
        <v>1.052273985756575E-5</v>
      </c>
      <c r="HF45" s="573">
        <v>6.5176264208170579E-6</v>
      </c>
      <c r="HG45" s="573">
        <v>5.0367476296046302E-6</v>
      </c>
      <c r="HH45" s="573">
        <v>6.7358877181474986E-5</v>
      </c>
      <c r="HI45" s="573">
        <v>2.6546386325772596E-6</v>
      </c>
      <c r="HJ45" s="573">
        <v>2.9360145775246258E-5</v>
      </c>
      <c r="HK45" s="573">
        <v>1.454768650072634E-5</v>
      </c>
      <c r="HL45" s="573">
        <v>2.3997505802382058E-5</v>
      </c>
      <c r="HM45" s="573">
        <v>4.4177308415947989E-6</v>
      </c>
      <c r="HN45" s="573">
        <v>1.4064901294649092E-6</v>
      </c>
      <c r="HO45" s="573">
        <v>1.3654206481144283E-5</v>
      </c>
      <c r="HP45" s="573">
        <v>4.1240254740455236E-5</v>
      </c>
      <c r="HQ45" s="573">
        <v>4.1532541720516652E-5</v>
      </c>
      <c r="HR45" s="576">
        <v>1594</v>
      </c>
      <c r="HS45" s="582">
        <f>'生産者価格評価表（108部門）（山形県）'!DV44*100</f>
        <v>2662400</v>
      </c>
      <c r="HT45" s="71">
        <f t="shared" si="2"/>
        <v>5.9870793269230769E-4</v>
      </c>
      <c r="HU45" s="74"/>
      <c r="HV45" s="150">
        <v>7.6307486766435881E-2</v>
      </c>
      <c r="HX45" s="153">
        <f>運賃!C46</f>
        <v>3.4259976909093617E-2</v>
      </c>
      <c r="HY45" s="621">
        <f>運賃!D46</f>
        <v>3.4404535019756028E-5</v>
      </c>
      <c r="HZ45" s="621">
        <f>運賃!E46</f>
        <v>2.0935528706893001E-2</v>
      </c>
      <c r="IA45" s="621">
        <f>運賃!F46</f>
        <v>1.2078501994060271E-4</v>
      </c>
      <c r="IB45" s="621">
        <f>運賃!G46</f>
        <v>1.1405177188523415E-3</v>
      </c>
      <c r="IC45" s="621">
        <f>運賃!H46</f>
        <v>5.4633810975578241E-6</v>
      </c>
      <c r="ID45" s="621">
        <f>運賃!I46</f>
        <v>1.130772228245887E-3</v>
      </c>
      <c r="IE45" s="622">
        <f>運賃!J46</f>
        <v>1.0892505319044475E-2</v>
      </c>
    </row>
    <row r="46" spans="1:239">
      <c r="A46" s="6" t="s">
        <v>248</v>
      </c>
      <c r="B46" s="1" t="s">
        <v>389</v>
      </c>
      <c r="C46" s="403">
        <f>IFERROR(1-('生産者価格評価表（108部門）（山形県）'!DT45/'生産者価格評価表（108部門）（山形県）'!DP45*-1),0)</f>
        <v>0.21911365529844928</v>
      </c>
      <c r="D46" s="403">
        <v>0.4455819199236542</v>
      </c>
      <c r="E46" s="72">
        <v>0.55441808007634585</v>
      </c>
      <c r="F46" s="72">
        <v>0.24474038086149308</v>
      </c>
      <c r="G46" s="242">
        <f>'生産者価格評価表（108部門）（山形県）'!DI45</f>
        <v>191</v>
      </c>
      <c r="H46" s="242">
        <f t="shared" si="0"/>
        <v>191</v>
      </c>
      <c r="I46" s="243">
        <f t="shared" si="1"/>
        <v>1.1303025837770215E-4</v>
      </c>
      <c r="J46" s="75">
        <f>IFERROR('生産者価格評価表（108部門）（山形県）'!C45/'生産者価格評価表（108部門）（山形県）'!C$121,0)</f>
        <v>0</v>
      </c>
      <c r="K46" s="75">
        <f>IFERROR('生産者価格評価表（108部門）（山形県）'!D45/'生産者価格評価表（108部門）（山形県）'!D$121,0)</f>
        <v>0</v>
      </c>
      <c r="L46" s="75">
        <f>IFERROR('生産者価格評価表（108部門）（山形県）'!E45/'生産者価格評価表（108部門）（山形県）'!E$121,0)</f>
        <v>0</v>
      </c>
      <c r="M46" s="75">
        <f>IFERROR('生産者価格評価表（108部門）（山形県）'!F45/'生産者価格評価表（108部門）（山形県）'!F$121,0)</f>
        <v>0</v>
      </c>
      <c r="N46" s="75">
        <f>IFERROR('生産者価格評価表（108部門）（山形県）'!G45/'生産者価格評価表（108部門）（山形県）'!G$121,0)</f>
        <v>3.7936267071320183E-4</v>
      </c>
      <c r="O46" s="75">
        <f>IFERROR('生産者価格評価表（108部門）（山形県）'!H45/'生産者価格評価表（108部門）（山形県）'!H$121,0)</f>
        <v>0</v>
      </c>
      <c r="P46" s="75">
        <f>IFERROR('生産者価格評価表（108部門）（山形県）'!I45/'生産者価格評価表（108部門）（山形県）'!I$121,0)</f>
        <v>0</v>
      </c>
      <c r="Q46" s="75">
        <f>IFERROR('生産者価格評価表（108部門）（山形県）'!J45/'生産者価格評価表（108部門）（山形県）'!J$121,0)</f>
        <v>0</v>
      </c>
      <c r="R46" s="75">
        <f>IFERROR('生産者価格評価表（108部門）（山形県）'!K45/'生産者価格評価表（108部門）（山形県）'!K$121,0)</f>
        <v>0</v>
      </c>
      <c r="S46" s="75">
        <f>IFERROR('生産者価格評価表（108部門）（山形県）'!L45/'生産者価格評価表（108部門）（山形県）'!L$121,0)</f>
        <v>0</v>
      </c>
      <c r="T46" s="75">
        <f>IFERROR('生産者価格評価表（108部門）（山形県）'!M45/'生産者価格評価表（108部門）（山形県）'!M$121,0)</f>
        <v>0</v>
      </c>
      <c r="U46" s="75">
        <f>IFERROR('生産者価格評価表（108部門）（山形県）'!N45/'生産者価格評価表（108部門）（山形県）'!N$121,0)</f>
        <v>0</v>
      </c>
      <c r="V46" s="75">
        <f>IFERROR('生産者価格評価表（108部門）（山形県）'!O45/'生産者価格評価表（108部門）（山形県）'!O$121,0)</f>
        <v>0</v>
      </c>
      <c r="W46" s="75">
        <f>IFERROR('生産者価格評価表（108部門）（山形県）'!P45/'生産者価格評価表（108部門）（山形県）'!P$121,0)</f>
        <v>1.8543414769829863E-4</v>
      </c>
      <c r="X46" s="75">
        <f>IFERROR('生産者価格評価表（108部門）（山形県）'!Q45/'生産者価格評価表（108部門）（山形県）'!Q$121,0)</f>
        <v>3.667033370003667E-4</v>
      </c>
      <c r="Y46" s="75">
        <f>IFERROR('生産者価格評価表（108部門）（山形県）'!R45/'生産者価格評価表（108部門）（山形県）'!R$121,0)</f>
        <v>0</v>
      </c>
      <c r="Z46" s="75">
        <f>IFERROR('生産者価格評価表（108部門）（山形県）'!S45/'生産者価格評価表（108部門）（山形県）'!S$121,0)</f>
        <v>0</v>
      </c>
      <c r="AA46" s="75">
        <f>IFERROR('生産者価格評価表（108部門）（山形県）'!T45/'生産者価格評価表（108部門）（山形県）'!T$121,0)</f>
        <v>0</v>
      </c>
      <c r="AB46" s="75">
        <f>IFERROR('生産者価格評価表（108部門）（山形県）'!U45/'生産者価格評価表（108部門）（山形県）'!U$121,0)</f>
        <v>0</v>
      </c>
      <c r="AC46" s="75">
        <f>IFERROR('生産者価格評価表（108部門）（山形県）'!V45/'生産者価格評価表（108部門）（山形県）'!V$121,0)</f>
        <v>0</v>
      </c>
      <c r="AD46" s="75">
        <f>IFERROR('生産者価格評価表（108部門）（山形県）'!W45/'生産者価格評価表（108部門）（山形県）'!W$121,0)</f>
        <v>0</v>
      </c>
      <c r="AE46" s="75">
        <f>IFERROR('生産者価格評価表（108部門）（山形県）'!X45/'生産者価格評価表（108部門）（山形県）'!X$121,0)</f>
        <v>0</v>
      </c>
      <c r="AF46" s="75">
        <f>IFERROR('生産者価格評価表（108部門）（山形県）'!Y45/'生産者価格評価表（108部門）（山形県）'!Y$121,0)</f>
        <v>0</v>
      </c>
      <c r="AG46" s="75">
        <f>IFERROR('生産者価格評価表（108部門）（山形県）'!Z45/'生産者価格評価表（108部門）（山形県）'!Z$121,0)</f>
        <v>0</v>
      </c>
      <c r="AH46" s="75">
        <f>IFERROR('生産者価格評価表（108部門）（山形県）'!AA45/'生産者価格評価表（108部門）（山形県）'!AA$121,0)</f>
        <v>0</v>
      </c>
      <c r="AI46" s="75">
        <f>IFERROR('生産者価格評価表（108部門）（山形県）'!AB45/'生産者価格評価表（108部門）（山形県）'!AB$121,0)</f>
        <v>0</v>
      </c>
      <c r="AJ46" s="75">
        <f>IFERROR('生産者価格評価表（108部門）（山形県）'!AC45/'生産者価格評価表（108部門）（山形県）'!AC$121,0)</f>
        <v>0</v>
      </c>
      <c r="AK46" s="75">
        <f>IFERROR('生産者価格評価表（108部門）（山形県）'!AD45/'生産者価格評価表（108部門）（山形県）'!AD$121,0)</f>
        <v>0</v>
      </c>
      <c r="AL46" s="75">
        <f>IFERROR('生産者価格評価表（108部門）（山形県）'!AE45/'生産者価格評価表（108部門）（山形県）'!AE$121,0)</f>
        <v>0</v>
      </c>
      <c r="AM46" s="75">
        <f>IFERROR('生産者価格評価表（108部門）（山形県）'!AF45/'生産者価格評価表（108部門）（山形県）'!AF$121,0)</f>
        <v>0</v>
      </c>
      <c r="AN46" s="75">
        <f>IFERROR('生産者価格評価表（108部門）（山形県）'!AG45/'生産者価格評価表（108部門）（山形県）'!AG$121,0)</f>
        <v>0</v>
      </c>
      <c r="AO46" s="75">
        <f>IFERROR('生産者価格評価表（108部門）（山形県）'!AH45/'生産者価格評価表（108部門）（山形県）'!AH$121,0)</f>
        <v>0</v>
      </c>
      <c r="AP46" s="75">
        <f>IFERROR('生産者価格評価表（108部門）（山形県）'!AI45/'生産者価格評価表（108部門）（山形県）'!AI$121,0)</f>
        <v>1.8389113644722325E-4</v>
      </c>
      <c r="AQ46" s="75">
        <f>IFERROR('生産者価格評価表（108部門）（山形県）'!AJ45/'生産者価格評価表（108部門）（山形県）'!AJ$121,0)</f>
        <v>0</v>
      </c>
      <c r="AR46" s="75">
        <f>IFERROR('生産者価格評価表（108部門）（山形県）'!AK45/'生産者価格評価表（108部門）（山形県）'!AK$121,0)</f>
        <v>0</v>
      </c>
      <c r="AS46" s="75">
        <f>IFERROR('生産者価格評価表（108部門）（山形県）'!AL45/'生産者価格評価表（108部門）（山形県）'!AL$121,0)</f>
        <v>0</v>
      </c>
      <c r="AT46" s="75">
        <f>IFERROR('生産者価格評価表（108部門）（山形県）'!AM45/'生産者価格評価表（108部門）（山形県）'!AM$121,0)</f>
        <v>0</v>
      </c>
      <c r="AU46" s="75">
        <f>IFERROR('生産者価格評価表（108部門）（山形県）'!AN45/'生産者価格評価表（108部門）（山形県）'!AN$121,0)</f>
        <v>0</v>
      </c>
      <c r="AV46" s="75">
        <f>IFERROR('生産者価格評価表（108部門）（山形県）'!AO45/'生産者価格評価表（108部門）（山形県）'!AO$121,0)</f>
        <v>0</v>
      </c>
      <c r="AW46" s="75">
        <f>IFERROR('生産者価格評価表（108部門）（山形県）'!AP45/'生産者価格評価表（108部門）（山形県）'!AP$121,0)</f>
        <v>0</v>
      </c>
      <c r="AX46" s="75">
        <f>IFERROR('生産者価格評価表（108部門）（山形県）'!AQ45/'生産者価格評価表（108部門）（山形県）'!AQ$121,0)</f>
        <v>0</v>
      </c>
      <c r="AY46" s="75">
        <f>IFERROR('生産者価格評価表（108部門）（山形県）'!AR45/'生産者価格評価表（108部門）（山形県）'!AR$121,0)</f>
        <v>1.6353619919316359E-2</v>
      </c>
      <c r="AZ46" s="75">
        <f>IFERROR('生産者価格評価表（108部門）（山形県）'!AS45/'生産者価格評価表（108部門）（山形県）'!AS$121,0)</f>
        <v>9.3058350100603626E-4</v>
      </c>
      <c r="BA46" s="75">
        <f>IFERROR('生産者価格評価表（108部門）（山形県）'!AT45/'生産者価格評価表（108部門）（山形県）'!AT$121,0)</f>
        <v>4.6181697269738058E-4</v>
      </c>
      <c r="BB46" s="75">
        <f>IFERROR('生産者価格評価表（108部門）（山形県）'!AU45/'生産者価格評価表（108部門）（山形県）'!AU$121,0)</f>
        <v>7.8546221646216602E-5</v>
      </c>
      <c r="BC46" s="75">
        <f>IFERROR('生産者価格評価表（108部門）（山形県）'!AV45/'生産者価格評価表（108部門）（山形県）'!AV$121,0)</f>
        <v>0</v>
      </c>
      <c r="BD46" s="75">
        <f>IFERROR('生産者価格評価表（108部門）（山形県）'!AW45/'生産者価格評価表（108部門）（山形県）'!AW$121,0)</f>
        <v>0</v>
      </c>
      <c r="BE46" s="75">
        <f>IFERROR('生産者価格評価表（108部門）（山形県）'!AX45/'生産者価格評価表（108部門）（山形県）'!AX$121,0)</f>
        <v>3.6563851148561973E-5</v>
      </c>
      <c r="BF46" s="75">
        <f>IFERROR('生産者価格評価表（108部門）（山形県）'!AY45/'生産者価格評価表（108部門）（山形県）'!AY$121,0)</f>
        <v>0</v>
      </c>
      <c r="BG46" s="75">
        <f>IFERROR('生産者価格評価表（108部門）（山形県）'!AZ45/'生産者価格評価表（108部門）（山形県）'!AZ$121,0)</f>
        <v>0</v>
      </c>
      <c r="BH46" s="75">
        <f>IFERROR('生産者価格評価表（108部門）（山形県）'!BA45/'生産者価格評価表（108部門）（山形県）'!BA$121,0)</f>
        <v>0</v>
      </c>
      <c r="BI46" s="75">
        <f>IFERROR('生産者価格評価表（108部門）（山形県）'!BB45/'生産者価格評価表（108部門）（山形県）'!BB$121,0)</f>
        <v>0</v>
      </c>
      <c r="BJ46" s="75">
        <f>IFERROR('生産者価格評価表（108部門）（山形県）'!BC45/'生産者価格評価表（108部門）（山形県）'!BC$121,0)</f>
        <v>6.0664887163309877E-5</v>
      </c>
      <c r="BK46" s="75">
        <f>IFERROR('生産者価格評価表（108部門）（山形県）'!BD45/'生産者価格評価表（108部門）（山形県）'!BD$121,0)</f>
        <v>0</v>
      </c>
      <c r="BL46" s="75">
        <f>IFERROR('生産者価格評価表（108部門）（山形県）'!BE45/'生産者価格評価表（108部門）（山形県）'!BE$121,0)</f>
        <v>0</v>
      </c>
      <c r="BM46" s="75">
        <f>IFERROR('生産者価格評価表（108部門）（山形県）'!BF45/'生産者価格評価表（108部門）（山形県）'!BF$121,0)</f>
        <v>0</v>
      </c>
      <c r="BN46" s="75">
        <f>IFERROR('生産者価格評価表（108部門）（山形県）'!BG45/'生産者価格評価表（108部門）（山形県）'!BG$121,0)</f>
        <v>0</v>
      </c>
      <c r="BO46" s="75">
        <f>IFERROR('生産者価格評価表（108部門）（山形県）'!BH45/'生産者価格評価表（108部門）（山形県）'!BH$121,0)</f>
        <v>4.2598509052183178E-3</v>
      </c>
      <c r="BP46" s="75">
        <f>IFERROR('生産者価格評価表（108部門）（山形県）'!BI45/'生産者価格評価表（108部門）（山形県）'!BI$121,0)</f>
        <v>1.0654165778819519E-3</v>
      </c>
      <c r="BQ46" s="75">
        <f>IFERROR('生産者価格評価表（108部門）（山形県）'!BJ45/'生産者価格評価表（108部門）（山形県）'!BJ$121,0)</f>
        <v>8.8631095354471945E-3</v>
      </c>
      <c r="BR46" s="75">
        <f>IFERROR('生産者価格評価表（108部門）（山形県）'!BK45/'生産者価格評価表（108部門）（山形県）'!BK$121,0)</f>
        <v>0</v>
      </c>
      <c r="BS46" s="75">
        <f>IFERROR('生産者価格評価表（108部門）（山形県）'!BL45/'生産者価格評価表（108部門）（山形県）'!BL$121,0)</f>
        <v>6.6274358479644996E-2</v>
      </c>
      <c r="BT46" s="75">
        <f>IFERROR('生産者価格評価表（108部門）（山形県）'!BM45/'生産者価格評価表（108部門）（山形県）'!BM$121,0)</f>
        <v>8.6939133084482367E-2</v>
      </c>
      <c r="BU46" s="75">
        <f>IFERROR('生産者価格評価表（108部門）（山形県）'!BN45/'生産者価格評価表（108部門）（山形県）'!BN$121,0)</f>
        <v>3.077595692839739E-2</v>
      </c>
      <c r="BV46" s="75">
        <f>IFERROR('生産者価格評価表（108部門）（山形県）'!BO45/'生産者価格評価表（108部門）（山形県）'!BO$121,0)</f>
        <v>6.4351791952387119E-2</v>
      </c>
      <c r="BW46" s="75">
        <f>IFERROR('生産者価格評価表（108部門）（山形県）'!BP45/'生産者価格評価表（108部門）（山形県）'!BP$121,0)</f>
        <v>0</v>
      </c>
      <c r="BX46" s="75">
        <f>IFERROR('生産者価格評価表（108部門）（山形県）'!BQ45/'生産者価格評価表（108部門）（山形県）'!BQ$121,0)</f>
        <v>0</v>
      </c>
      <c r="BY46" s="75">
        <f>IFERROR('生産者価格評価表（108部門）（山形県）'!BR45/'生産者価格評価表（108部門）（山形県）'!BR$121,0)</f>
        <v>0</v>
      </c>
      <c r="BZ46" s="75">
        <f>IFERROR('生産者価格評価表（108部門）（山形県）'!BS45/'生産者価格評価表（108部門）（山形県）'!BS$121,0)</f>
        <v>0</v>
      </c>
      <c r="CA46" s="75">
        <f>IFERROR('生産者価格評価表（108部門）（山形県）'!BT45/'生産者価格評価表（108部門）（山形県）'!BT$121,0)</f>
        <v>0</v>
      </c>
      <c r="CB46" s="75">
        <f>IFERROR('生産者価格評価表（108部門）（山形県）'!BU45/'生産者価格評価表（108部門）（山形県）'!BU$121,0)</f>
        <v>0</v>
      </c>
      <c r="CC46" s="75">
        <f>IFERROR('生産者価格評価表（108部門）（山形県）'!BV45/'生産者価格評価表（108部門）（山形県）'!BV$121,0)</f>
        <v>0</v>
      </c>
      <c r="CD46" s="75">
        <f>IFERROR('生産者価格評価表（108部門）（山形県）'!BW45/'生産者価格評価表（108部門）（山形県）'!BW$121,0)</f>
        <v>9.3189696947105528E-5</v>
      </c>
      <c r="CE46" s="75">
        <f>IFERROR('生産者価格評価表（108部門）（山形県）'!BX45/'生産者価格評価表（108部門）（山形県）'!BX$121,0)</f>
        <v>6.7185939326617724E-6</v>
      </c>
      <c r="CF46" s="75">
        <f>IFERROR('生産者価格評価表（108部門）（山形県）'!BY45/'生産者価格評価表（108部門）（山形県）'!BY$121,0)</f>
        <v>0</v>
      </c>
      <c r="CG46" s="75">
        <f>IFERROR('生産者価格評価表（108部門）（山形県）'!BZ45/'生産者価格評価表（108部門）（山形県）'!BZ$121,0)</f>
        <v>0</v>
      </c>
      <c r="CH46" s="75">
        <f>IFERROR('生産者価格評価表（108部門）（山形県）'!CA45/'生産者価格評価表（108部門）（山形県）'!CA$121,0)</f>
        <v>0</v>
      </c>
      <c r="CI46" s="75">
        <f>IFERROR('生産者価格評価表（108部門）（山形県）'!CB45/'生産者価格評価表（108部門）（山形県）'!CB$121,0)</f>
        <v>2.1982853374367993E-4</v>
      </c>
      <c r="CJ46" s="75">
        <f>IFERROR('生産者価格評価表（108部門）（山形県）'!CC45/'生産者価格評価表（108部門）（山形県）'!CC$121,0)</f>
        <v>0</v>
      </c>
      <c r="CK46" s="75">
        <f>IFERROR('生産者価格評価表（108部門）（山形県）'!CD45/'生産者価格評価表（108部門）（山形県）'!CD$121,0)</f>
        <v>0</v>
      </c>
      <c r="CL46" s="75">
        <f>IFERROR('生産者価格評価表（108部門）（山形県）'!CE45/'生産者価格評価表（108部門）（山形県）'!CE$121,0)</f>
        <v>0</v>
      </c>
      <c r="CM46" s="75">
        <f>IFERROR('生産者価格評価表（108部門）（山形県）'!CF45/'生産者価格評価表（108部門）（山形県）'!CF$121,0)</f>
        <v>0</v>
      </c>
      <c r="CN46" s="75">
        <f>IFERROR('生産者価格評価表（108部門）（山形県）'!CG45/'生産者価格評価表（108部門）（山形県）'!CG$121,0)</f>
        <v>0</v>
      </c>
      <c r="CO46" s="75">
        <f>IFERROR('生産者価格評価表（108部門）（山形県）'!CH45/'生産者価格評価表（108部門）（山形県）'!CH$121,0)</f>
        <v>0</v>
      </c>
      <c r="CP46" s="75">
        <f>IFERROR('生産者価格評価表（108部門）（山形県）'!CI45/'生産者価格評価表（108部門）（山形県）'!CI$121,0)</f>
        <v>0</v>
      </c>
      <c r="CQ46" s="75">
        <f>IFERROR('生産者価格評価表（108部門）（山形県）'!CJ45/'生産者価格評価表（108部門）（山形県）'!CJ$121,0)</f>
        <v>0</v>
      </c>
      <c r="CR46" s="75">
        <f>IFERROR('生産者価格評価表（108部門）（山形県）'!CK45/'生産者価格評価表（108部門）（山形県）'!CK$121,0)</f>
        <v>0</v>
      </c>
      <c r="CS46" s="75">
        <f>IFERROR('生産者価格評価表（108部門）（山形県）'!CL45/'生産者価格評価表（108部門）（山形県）'!CL$121,0)</f>
        <v>0</v>
      </c>
      <c r="CT46" s="75">
        <f>IFERROR('生産者価格評価表（108部門）（山形県）'!CM45/'生産者価格評価表（108部門）（山形県）'!CM$121,0)</f>
        <v>6.9218043759647263E-6</v>
      </c>
      <c r="CU46" s="75">
        <f>IFERROR('生産者価格評価表（108部門）（山形県）'!CN45/'生産者価格評価表（108部門）（山形県）'!CN$121,0)</f>
        <v>0</v>
      </c>
      <c r="CV46" s="75">
        <f>IFERROR('生産者価格評価表（108部門）（山形県）'!CO45/'生産者価格評価表（108部門）（山形県）'!CO$121,0)</f>
        <v>0</v>
      </c>
      <c r="CW46" s="75">
        <f>IFERROR('生産者価格評価表（108部門）（山形県）'!CP45/'生産者価格評価表（108部門）（山形県）'!CP$121,0)</f>
        <v>0</v>
      </c>
      <c r="CX46" s="75">
        <f>IFERROR('生産者価格評価表（108部門）（山形県）'!CQ45/'生産者価格評価表（108部門）（山形県）'!CQ$121,0)</f>
        <v>0</v>
      </c>
      <c r="CY46" s="75">
        <f>IFERROR('生産者価格評価表（108部門）（山形県）'!CR45/'生産者価格評価表（108部門）（山形県）'!CR$121,0)</f>
        <v>0</v>
      </c>
      <c r="CZ46" s="75">
        <f>IFERROR('生産者価格評価表（108部門）（山形県）'!CS45/'生産者価格評価表（108部門）（山形県）'!CS$121,0)</f>
        <v>0</v>
      </c>
      <c r="DA46" s="75">
        <f>IFERROR('生産者価格評価表（108部門）（山形県）'!CT45/'生産者価格評価表（108部門）（山形県）'!CT$121,0)</f>
        <v>0</v>
      </c>
      <c r="DB46" s="75">
        <f>IFERROR('生産者価格評価表（108部門）（山形県）'!CU45/'生産者価格評価表（108部門）（山形県）'!CU$121,0)</f>
        <v>8.010467010226696E-5</v>
      </c>
      <c r="DC46" s="75">
        <f>IFERROR('生産者価格評価表（108部門）（山形県）'!CV45/'生産者価格評価表（108部門）（山形県）'!CV$121,0)</f>
        <v>0</v>
      </c>
      <c r="DD46" s="75">
        <f>IFERROR('生産者価格評価表（108部門）（山形県）'!CW45/'生産者価格評価表（108部門）（山形県）'!CW$121,0)</f>
        <v>1.6743407283382168E-4</v>
      </c>
      <c r="DE46" s="75">
        <f>IFERROR('生産者価格評価表（108部門）（山形県）'!CX45/'生産者価格評価表（108部門）（山形県）'!CX$121,0)</f>
        <v>0</v>
      </c>
      <c r="DF46" s="75">
        <f>IFERROR('生産者価格評価表（108部門）（山形県）'!CY45/'生産者価格評価表（108部門）（山形県）'!CY$121,0)</f>
        <v>0</v>
      </c>
      <c r="DG46" s="75">
        <f>IFERROR('生産者価格評価表（108部門）（山形県）'!CZ45/'生産者価格評価表（108部門）（山形県）'!CZ$121,0)</f>
        <v>0</v>
      </c>
      <c r="DH46" s="75">
        <f>IFERROR('生産者価格評価表（108部門）（山形県）'!DA45/'生産者価格評価表（108部門）（山形県）'!DA$121,0)</f>
        <v>0</v>
      </c>
      <c r="DI46" s="75">
        <f>IFERROR('生産者価格評価表（108部門）（山形県）'!DB45/'生産者価格評価表（108部門）（山形県）'!DB$121,0)</f>
        <v>0</v>
      </c>
      <c r="DJ46" s="75">
        <f>IFERROR('生産者価格評価表（108部門）（山形県）'!DC45/'生産者価格評価表（108部門）（山形県）'!DC$121,0)</f>
        <v>0</v>
      </c>
      <c r="DK46" s="75">
        <f>IFERROR('生産者価格評価表（108部門）（山形県）'!DD45/'生産者価格評価表（108部門）（山形県）'!DD$121,0)</f>
        <v>0</v>
      </c>
      <c r="DL46" s="75">
        <f>IFERROR('生産者価格評価表（108部門）（山形県）'!DE45/'生産者価格評価表（108部門）（山形県）'!DE$121,0)</f>
        <v>0</v>
      </c>
      <c r="DM46" s="72">
        <f>IFERROR('生産者価格評価表（108部門）（山形県）'!DF45/'生産者価格評価表（108部門）（山形県）'!DF$121,0)</f>
        <v>2.6309788995492259E-4</v>
      </c>
      <c r="DN46" s="573">
        <v>1.3757784493827974E-4</v>
      </c>
      <c r="DO46" s="573">
        <v>1.1457274542604556E-4</v>
      </c>
      <c r="DP46" s="573">
        <v>2.0077075614933072E-4</v>
      </c>
      <c r="DQ46" s="573">
        <v>4.0679554624263814E-5</v>
      </c>
      <c r="DR46" s="573">
        <v>1.1816682266318816E-4</v>
      </c>
      <c r="DS46" s="573">
        <v>1.5672062597445007E-4</v>
      </c>
      <c r="DT46" s="573">
        <v>1.8748144963909091E-4</v>
      </c>
      <c r="DU46" s="573">
        <v>5.302073299433592E-5</v>
      </c>
      <c r="DV46" s="573">
        <v>5.0971186539206449E-5</v>
      </c>
      <c r="DW46" s="573">
        <v>4.659595200839569E-5</v>
      </c>
      <c r="DX46" s="573">
        <v>0</v>
      </c>
      <c r="DY46" s="573">
        <v>1.5318524545117091E-4</v>
      </c>
      <c r="DZ46" s="573">
        <v>4.5428679225202944E-5</v>
      </c>
      <c r="EA46" s="573">
        <v>9.6273092626051067E-5</v>
      </c>
      <c r="EB46" s="573">
        <v>1.5527378647623693E-4</v>
      </c>
      <c r="EC46" s="573">
        <v>1.4654765676020499E-4</v>
      </c>
      <c r="ED46" s="573">
        <v>9.7504985043726878E-5</v>
      </c>
      <c r="EE46" s="573">
        <v>6.6191859824206805E-5</v>
      </c>
      <c r="EF46" s="573">
        <v>0</v>
      </c>
      <c r="EG46" s="573">
        <v>1.5588102267287537E-4</v>
      </c>
      <c r="EH46" s="573">
        <v>0</v>
      </c>
      <c r="EI46" s="573">
        <v>1.128174293442338E-4</v>
      </c>
      <c r="EJ46" s="573">
        <v>2.3290081615046076E-8</v>
      </c>
      <c r="EK46" s="573">
        <v>0</v>
      </c>
      <c r="EL46" s="573">
        <v>5.19434532706485E-5</v>
      </c>
      <c r="EM46" s="573">
        <v>5.563676362573937E-5</v>
      </c>
      <c r="EN46" s="573">
        <v>5.5313455237697998E-7</v>
      </c>
      <c r="EO46" s="573">
        <v>1.5984398898333415E-4</v>
      </c>
      <c r="EP46" s="573">
        <v>1.219400392280034E-4</v>
      </c>
      <c r="EQ46" s="573">
        <v>8.4893373612352619E-5</v>
      </c>
      <c r="ER46" s="573">
        <v>5.5051532300154426E-5</v>
      </c>
      <c r="ES46" s="573">
        <v>1.8225006673989994E-4</v>
      </c>
      <c r="ET46" s="573">
        <v>2.0925553366008012E-4</v>
      </c>
      <c r="EU46" s="573">
        <v>1.9942504635003051E-4</v>
      </c>
      <c r="EV46" s="573">
        <v>1.995175554631548E-4</v>
      </c>
      <c r="EW46" s="573">
        <v>3.2917779151347233E-4</v>
      </c>
      <c r="EX46" s="573">
        <v>0</v>
      </c>
      <c r="EY46" s="573">
        <v>1.3878615908408009E-4</v>
      </c>
      <c r="EZ46" s="573">
        <v>6.6181727317749412E-5</v>
      </c>
      <c r="FA46" s="573">
        <v>7.5057170959474316E-5</v>
      </c>
      <c r="FB46" s="573">
        <v>5.8672170163602444E-5</v>
      </c>
      <c r="FC46" s="573">
        <v>1.0037191002580277</v>
      </c>
      <c r="FD46" s="573">
        <v>3.0439129488530459E-4</v>
      </c>
      <c r="FE46" s="573">
        <v>1.5112951799001298E-4</v>
      </c>
      <c r="FF46" s="573">
        <v>7.1392173134335112E-5</v>
      </c>
      <c r="FG46" s="573">
        <v>8.1994881073721212E-5</v>
      </c>
      <c r="FH46" s="573">
        <v>5.6879286438046488E-5</v>
      </c>
      <c r="FI46" s="573">
        <v>1.5216248059681279E-4</v>
      </c>
      <c r="FJ46" s="573">
        <v>7.148353427349523E-5</v>
      </c>
      <c r="FK46" s="573">
        <v>4.2584155468859843E-5</v>
      </c>
      <c r="FL46" s="573">
        <v>5.2434711348089462E-5</v>
      </c>
      <c r="FM46" s="573">
        <v>6.9371823401125532E-5</v>
      </c>
      <c r="FN46" s="573">
        <v>6.1974235063867798E-5</v>
      </c>
      <c r="FO46" s="573">
        <v>7.4411297809331818E-5</v>
      </c>
      <c r="FP46" s="573">
        <v>0</v>
      </c>
      <c r="FQ46" s="573">
        <v>2.4541369422801527E-5</v>
      </c>
      <c r="FR46" s="573">
        <v>3.1229237961949118E-5</v>
      </c>
      <c r="FS46" s="573">
        <v>1.0142548448923618E-3</v>
      </c>
      <c r="FT46" s="573">
        <v>2.8301393006180105E-4</v>
      </c>
      <c r="FU46" s="573">
        <v>2.0464872371556394E-3</v>
      </c>
      <c r="FV46" s="573">
        <v>3.9318888342527643E-5</v>
      </c>
      <c r="FW46" s="573">
        <v>1.462141260548829E-2</v>
      </c>
      <c r="FX46" s="573">
        <v>1.917923452073372E-2</v>
      </c>
      <c r="FY46" s="573">
        <v>6.813307989107684E-3</v>
      </c>
      <c r="FZ46" s="573">
        <v>1.4186010362700658E-2</v>
      </c>
      <c r="GA46" s="573">
        <v>3.772349244177792E-4</v>
      </c>
      <c r="GB46" s="573">
        <v>1.0147525372420558E-3</v>
      </c>
      <c r="GC46" s="573">
        <v>1.024665382000094E-3</v>
      </c>
      <c r="GD46" s="573">
        <v>1.0190385726126742E-4</v>
      </c>
      <c r="GE46" s="573">
        <v>1.0862964553066712E-4</v>
      </c>
      <c r="GF46" s="573">
        <v>9.4110075924409072E-5</v>
      </c>
      <c r="GG46" s="573">
        <v>1.1771289504934558E-4</v>
      </c>
      <c r="GH46" s="573">
        <v>3.6108278169722766E-4</v>
      </c>
      <c r="GI46" s="573">
        <v>3.0637684908519383E-4</v>
      </c>
      <c r="GJ46" s="573">
        <v>4.4633370074809669E-4</v>
      </c>
      <c r="GK46" s="573">
        <v>2.5967436126536473E-5</v>
      </c>
      <c r="GL46" s="573">
        <v>4.32076821406824E-4</v>
      </c>
      <c r="GM46" s="573">
        <v>1.362794149677707E-4</v>
      </c>
      <c r="GN46" s="573">
        <v>5.5170501087281086E-5</v>
      </c>
      <c r="GO46" s="573">
        <v>6.7737241184656752E-5</v>
      </c>
      <c r="GP46" s="573">
        <v>2.7213879669794319E-4</v>
      </c>
      <c r="GQ46" s="573">
        <v>3.9741731325794054E-4</v>
      </c>
      <c r="GR46" s="573">
        <v>4.7763578101706923E-5</v>
      </c>
      <c r="GS46" s="573">
        <v>1.597218529840443E-4</v>
      </c>
      <c r="GT46" s="573">
        <v>1.3015492321932605E-4</v>
      </c>
      <c r="GU46" s="573">
        <v>4.0104806486955053E-5</v>
      </c>
      <c r="GV46" s="573">
        <v>1.9339389921842955E-4</v>
      </c>
      <c r="GW46" s="573">
        <v>6.0466244928925096E-5</v>
      </c>
      <c r="GX46" s="573">
        <v>1.8623864031096126E-4</v>
      </c>
      <c r="GY46" s="573">
        <v>1.9703744361524648E-4</v>
      </c>
      <c r="GZ46" s="573">
        <v>1.0656653516957624E-4</v>
      </c>
      <c r="HA46" s="573">
        <v>6.4618828245604639E-5</v>
      </c>
      <c r="HB46" s="573">
        <v>1.0364717791313375E-4</v>
      </c>
      <c r="HC46" s="573">
        <v>1.0651735038499124E-4</v>
      </c>
      <c r="HD46" s="573">
        <v>7.3423732366278792E-5</v>
      </c>
      <c r="HE46" s="573">
        <v>6.1463203939480203E-5</v>
      </c>
      <c r="HF46" s="573">
        <v>9.9452563181815943E-5</v>
      </c>
      <c r="HG46" s="573">
        <v>6.727088370260191E-5</v>
      </c>
      <c r="HH46" s="573">
        <v>7.44248255854885E-5</v>
      </c>
      <c r="HI46" s="573">
        <v>4.4720063416639424E-5</v>
      </c>
      <c r="HJ46" s="573">
        <v>1.4892159378990447E-4</v>
      </c>
      <c r="HK46" s="573">
        <v>7.2262277727420157E-5</v>
      </c>
      <c r="HL46" s="573">
        <v>1.023273065018992E-4</v>
      </c>
      <c r="HM46" s="573">
        <v>1.367011456415618E-4</v>
      </c>
      <c r="HN46" s="573">
        <v>3.0055556374683297E-5</v>
      </c>
      <c r="HO46" s="573">
        <v>1.3543442832809915E-4</v>
      </c>
      <c r="HP46" s="573">
        <v>4.366568703287579E-5</v>
      </c>
      <c r="HQ46" s="573">
        <v>3.6917405866339435E-4</v>
      </c>
      <c r="HR46" s="576">
        <v>2461</v>
      </c>
      <c r="HS46" s="582">
        <f>'生産者価格評価表（108部門）（山形県）'!DV45*100</f>
        <v>4610600</v>
      </c>
      <c r="HT46" s="71">
        <f t="shared" si="2"/>
        <v>5.3377000824187738E-4</v>
      </c>
      <c r="HU46" s="74"/>
      <c r="HV46" s="150">
        <v>7.3537713564170187E-2</v>
      </c>
      <c r="HX46" s="153">
        <f>運賃!C47</f>
        <v>6.3144729721604231E-2</v>
      </c>
      <c r="HY46" s="621">
        <f>運賃!D47</f>
        <v>1.1355729833271773E-4</v>
      </c>
      <c r="HZ46" s="621">
        <f>運賃!E47</f>
        <v>5.8264686428957969E-2</v>
      </c>
      <c r="IA46" s="621">
        <f>運賃!F47</f>
        <v>1.4671396789128736E-4</v>
      </c>
      <c r="IB46" s="621">
        <f>運賃!G47</f>
        <v>1.8742967092434955E-4</v>
      </c>
      <c r="IC46" s="621">
        <f>運賃!H47</f>
        <v>0</v>
      </c>
      <c r="ID46" s="621">
        <f>運賃!I47</f>
        <v>3.0617521496001444E-3</v>
      </c>
      <c r="IE46" s="622">
        <f>運賃!J47</f>
        <v>1.370590205897764E-3</v>
      </c>
    </row>
    <row r="47" spans="1:239">
      <c r="A47" s="6" t="s">
        <v>249</v>
      </c>
      <c r="B47" s="1" t="s">
        <v>35</v>
      </c>
      <c r="C47" s="403">
        <f>IFERROR(1-('生産者価格評価表（108部門）（山形県）'!DT46/'生産者価格評価表（108部門）（山形県）'!DP46*-1),0)</f>
        <v>0.1210330519387609</v>
      </c>
      <c r="D47" s="403">
        <v>0.40414989939637824</v>
      </c>
      <c r="E47" s="72">
        <v>0.59585010060362176</v>
      </c>
      <c r="F47" s="72">
        <v>0.34579979879275652</v>
      </c>
      <c r="G47" s="242">
        <f>'生産者価格評価表（108部門）（山形県）'!DI46</f>
        <v>1801</v>
      </c>
      <c r="H47" s="242">
        <f t="shared" si="0"/>
        <v>1801</v>
      </c>
      <c r="I47" s="243">
        <f t="shared" si="1"/>
        <v>1.0657984049122595E-3</v>
      </c>
      <c r="J47" s="75">
        <f>IFERROR('生産者価格評価表（108部門）（山形県）'!C46/'生産者価格評価表（108部門）（山形県）'!C$121,0)</f>
        <v>3.1885596127981556E-3</v>
      </c>
      <c r="K47" s="75">
        <f>IFERROR('生産者価格評価表（108部門）（山形県）'!D46/'生産者価格評価表（108部門）（山形県）'!D$121,0)</f>
        <v>1.8605949252273413E-4</v>
      </c>
      <c r="L47" s="75">
        <f>IFERROR('生産者価格評価表（108部門）（山形県）'!E46/'生産者価格評価表（108部門）（山形県）'!E$121,0)</f>
        <v>0</v>
      </c>
      <c r="M47" s="75">
        <f>IFERROR('生産者価格評価表（108部門）（山形県）'!F46/'生産者価格評価表（108部門）（山形県）'!F$121,0)</f>
        <v>8.6051114361930991E-4</v>
      </c>
      <c r="N47" s="75">
        <f>IFERROR('生産者価格評価表（108部門）（山形県）'!G46/'生産者価格評価表（108部門）（山形県）'!G$121,0)</f>
        <v>1.1380880121396055E-3</v>
      </c>
      <c r="O47" s="75">
        <f>IFERROR('生産者価格評価表（108部門）（山形県）'!H46/'生産者価格評価表（108部門）（山形県）'!H$121,0)</f>
        <v>2.4774774774774775E-2</v>
      </c>
      <c r="P47" s="75">
        <f>IFERROR('生産者価格評価表（108部門）（山形県）'!I46/'生産者価格評価表（108部門）（山形県）'!I$121,0)</f>
        <v>6.3380281690140847E-3</v>
      </c>
      <c r="Q47" s="75">
        <f>IFERROR('生産者価格評価表（108部門）（山形県）'!J46/'生産者価格評価表（108部門）（山形県）'!J$121,0)</f>
        <v>4.77557165709984E-3</v>
      </c>
      <c r="R47" s="75">
        <f>IFERROR('生産者価格評価表（108部門）（山形県）'!K46/'生産者価格評価表（108部門）（山形県）'!K$121,0)</f>
        <v>6.9326250745297843E-2</v>
      </c>
      <c r="S47" s="75">
        <f>IFERROR('生産者価格評価表（108部門）（山形県）'!L46/'生産者価格評価表（108部門）（山形県）'!L$121,0)</f>
        <v>0</v>
      </c>
      <c r="T47" s="75">
        <f>IFERROR('生産者価格評価表（108部門）（山形県）'!M46/'生産者価格評価表（108部門）（山形県）'!M$121,0)</f>
        <v>0</v>
      </c>
      <c r="U47" s="75">
        <f>IFERROR('生産者価格評価表（108部門）（山形県）'!N46/'生産者価格評価表（108部門）（山形県）'!N$121,0)</f>
        <v>1.9549386637994232E-4</v>
      </c>
      <c r="V47" s="75">
        <f>IFERROR('生産者価格評価表（108部門）（山形県）'!O46/'生産者価格評価表（108部門）（山形県）'!O$121,0)</f>
        <v>1.5845666287191164E-3</v>
      </c>
      <c r="W47" s="75">
        <f>IFERROR('生産者価格評価表（108部門）（山形県）'!P46/'生産者価格評価表（108部門）（山形県）'!P$121,0)</f>
        <v>7.9273098141022669E-3</v>
      </c>
      <c r="X47" s="75">
        <f>IFERROR('生産者価格評価表（108部門）（山形県）'!Q46/'生産者価格評価表（108部門）（山形県）'!Q$121,0)</f>
        <v>2.6874115983026876E-2</v>
      </c>
      <c r="Y47" s="75">
        <f>IFERROR('生産者価格評価表（108部門）（山形県）'!R46/'生産者価格評価表（108部門）（山形県）'!R$121,0)</f>
        <v>2.6409613099168095E-4</v>
      </c>
      <c r="Z47" s="75">
        <f>IFERROR('生産者価格評価表（108部門）（山形県）'!S46/'生産者価格評価表（108部門）（山形県）'!S$121,0)</f>
        <v>1.9179751917975192E-3</v>
      </c>
      <c r="AA47" s="75">
        <f>IFERROR('生産者価格評価表（108部門）（山形県）'!T46/'生産者価格評価表（108部門）（山形県）'!T$121,0)</f>
        <v>4.8086555800440795E-4</v>
      </c>
      <c r="AB47" s="75">
        <f>IFERROR('生産者価格評価表（108部門）（山形県）'!U46/'生産者価格評価表（108部門）（山形県）'!U$121,0)</f>
        <v>0</v>
      </c>
      <c r="AC47" s="75">
        <f>IFERROR('生産者価格評価表（108部門）（山形県）'!V46/'生産者価格評価表（108部門）（山形県）'!V$121,0)</f>
        <v>5.2933392148213501E-3</v>
      </c>
      <c r="AD47" s="75">
        <f>IFERROR('生産者価格評価表（108部門）（山形県）'!W46/'生産者価格評価表（108部門）（山形県）'!W$121,0)</f>
        <v>0</v>
      </c>
      <c r="AE47" s="75">
        <f>IFERROR('生産者価格評価表（108部門）（山形県）'!X46/'生産者価格評価表（108部門）（山形県）'!X$121,0)</f>
        <v>1.5322735108216816E-3</v>
      </c>
      <c r="AF47" s="75">
        <f>IFERROR('生産者価格評価表（108部門）（山形県）'!Y46/'生産者価格評価表（108部門）（山形県）'!Y$121,0)</f>
        <v>0</v>
      </c>
      <c r="AG47" s="75">
        <f>IFERROR('生産者価格評価表（108部門）（山形県）'!Z46/'生産者価格評価表（108部門）（山形県）'!Z$121,0)</f>
        <v>0</v>
      </c>
      <c r="AH47" s="75">
        <f>IFERROR('生産者価格評価表（108部門）（山形県）'!AA46/'生産者価格評価表（108部門）（山形県）'!AA$121,0)</f>
        <v>1.9889422971263161E-2</v>
      </c>
      <c r="AI47" s="75">
        <f>IFERROR('生産者価格評価表（108部門）（山形県）'!AB46/'生産者価格評価表（108部門）（山形県）'!AB$121,0)</f>
        <v>6.731391585760518E-3</v>
      </c>
      <c r="AJ47" s="75">
        <f>IFERROR('生産者価格評価表（108部門）（山形県）'!AC46/'生産者価格評価表（108部門）（山形県）'!AC$121,0)</f>
        <v>0</v>
      </c>
      <c r="AK47" s="75">
        <f>IFERROR('生産者価格評価表（108部門）（山形県）'!AD46/'生産者価格評価表（108部門）（山形県）'!AD$121,0)</f>
        <v>0</v>
      </c>
      <c r="AL47" s="75">
        <f>IFERROR('生産者価格評価表（108部門）（山形県）'!AE46/'生産者価格評価表（108部門）（山形県）'!AE$121,0)</f>
        <v>2.1052631578947368E-3</v>
      </c>
      <c r="AM47" s="75">
        <f>IFERROR('生産者価格評価表（108部門）（山形県）'!AF46/'生産者価格評価表（108部門）（山形県）'!AF$121,0)</f>
        <v>2.7069562480327353E-2</v>
      </c>
      <c r="AN47" s="75">
        <f>IFERROR('生産者価格評価表（108部門）（山形県）'!AG46/'生産者価格評価表（108部門）（山形県）'!AG$121,0)</f>
        <v>9.4690564761582691E-3</v>
      </c>
      <c r="AO47" s="75">
        <f>IFERROR('生産者価格評価表（108部門）（山形県）'!AH46/'生産者価格評価表（108部門）（山形県）'!AH$121,0)</f>
        <v>6.3297374513570761E-3</v>
      </c>
      <c r="AP47" s="75">
        <f>IFERROR('生産者価格評価表（108部門）（山形県）'!AI46/'生産者価格評価表（108部門）（山形県）'!AI$121,0)</f>
        <v>8.321073924236852E-3</v>
      </c>
      <c r="AQ47" s="75">
        <f>IFERROR('生産者価格評価表（108部門）（山形県）'!AJ46/'生産者価格評価表（108部門）（山形県）'!AJ$121,0)</f>
        <v>2.5974025974025976E-2</v>
      </c>
      <c r="AR47" s="75">
        <f>IFERROR('生産者価格評価表（108部門）（山形県）'!AK46/'生産者価格評価表（108部門）（山形県）'!AK$121,0)</f>
        <v>9.3434020222705749E-3</v>
      </c>
      <c r="AS47" s="75">
        <f>IFERROR('生産者価格評価表（108部門）（山形県）'!AL46/'生産者価格評価表（108部門）（山形県）'!AL$121,0)</f>
        <v>0</v>
      </c>
      <c r="AT47" s="75">
        <f>IFERROR('生産者価格評価表（108部門）（山形県）'!AM46/'生産者価格評価表（108部門）（山形県）'!AM$121,0)</f>
        <v>0</v>
      </c>
      <c r="AU47" s="75">
        <f>IFERROR('生産者価格評価表（108部門）（山形県）'!AN46/'生産者価格評価表（108部門）（山形県）'!AN$121,0)</f>
        <v>8.6309797080157923E-3</v>
      </c>
      <c r="AV47" s="75">
        <f>IFERROR('生産者価格評価表（108部門）（山形県）'!AO46/'生産者価格評価表（108部門）（山形県）'!AO$121,0)</f>
        <v>3.0025521693439425E-4</v>
      </c>
      <c r="AW47" s="75">
        <f>IFERROR('生産者価格評価表（108部門）（山形県）'!AP46/'生産者価格評価表（108部門）（山形県）'!AP$121,0)</f>
        <v>0</v>
      </c>
      <c r="AX47" s="75">
        <f>IFERROR('生産者価格評価表（108部門）（山形県）'!AQ46/'生産者価格評価表（108部門）（山形県）'!AQ$121,0)</f>
        <v>2.892127403846154E-3</v>
      </c>
      <c r="AY47" s="75">
        <f>IFERROR('生産者価格評価表（108部門）（山形県）'!AR46/'生産者価格評価表（108部門）（山形県）'!AR$121,0)</f>
        <v>4.2901140849347159E-2</v>
      </c>
      <c r="AZ47" s="75">
        <f>IFERROR('生産者価格評価表（108部門）（山形県）'!AS46/'生産者価格評価表（108部門）（山形県）'!AS$121,0)</f>
        <v>5.3018108651911471E-2</v>
      </c>
      <c r="BA47" s="75">
        <f>IFERROR('生産者価格評価表（108部門）（山形県）'!AT46/'生産者価格評価表（108部門）（山形県）'!AT$121,0)</f>
        <v>2.490117116784276E-2</v>
      </c>
      <c r="BB47" s="75">
        <f>IFERROR('生産者価格評価表（108部門）（山形県）'!AU46/'生産者価格評価表（108部門）（山形県）'!AU$121,0)</f>
        <v>2.5252610259258637E-2</v>
      </c>
      <c r="BC47" s="75">
        <f>IFERROR('生産者価格評価表（108部門）（山形県）'!AV46/'生産者価格評価表（108部門）（山形県）'!AV$121,0)</f>
        <v>3.9294895336026439E-2</v>
      </c>
      <c r="BD47" s="75">
        <f>IFERROR('生産者価格評価表（108部門）（山形県）'!AW46/'生産者価格評価表（108部門）（山形県）'!AW$121,0)</f>
        <v>9.310858052680766E-3</v>
      </c>
      <c r="BE47" s="75">
        <f>IFERROR('生産者価格評価表（108部門）（山形県）'!AX46/'生産者価格評価表（108部門）（山形県）'!AX$121,0)</f>
        <v>3.4403536943201106E-2</v>
      </c>
      <c r="BF47" s="75">
        <f>IFERROR('生産者価格評価表（108部門）（山形県）'!AY46/'生産者価格評価表（108部門）（山形県）'!AY$121,0)</f>
        <v>3.4556835819054568E-2</v>
      </c>
      <c r="BG47" s="75">
        <f>IFERROR('生産者価格評価表（108部門）（山形県）'!AZ46/'生産者価格評価表（108部門）（山形県）'!AZ$121,0)</f>
        <v>2.369077306733167E-2</v>
      </c>
      <c r="BH47" s="75">
        <f>IFERROR('生産者価格評価表（108部門）（山形県）'!BA46/'生産者価格評価表（108部門）（山形県）'!BA$121,0)</f>
        <v>2.3095548519277333E-2</v>
      </c>
      <c r="BI47" s="75">
        <f>IFERROR('生産者価格評価表（108部門）（山形県）'!BB46/'生産者価格評価表（108部門）（山形県）'!BB$121,0)</f>
        <v>2.3314695643000316E-2</v>
      </c>
      <c r="BJ47" s="75">
        <f>IFERROR('生産者価格評価表（108部門）（山形県）'!BC46/'生産者価格評価表（108部門）（山形県）'!BC$121,0)</f>
        <v>2.2628002911914583E-2</v>
      </c>
      <c r="BK47" s="75">
        <f>IFERROR('生産者価格評価表（108部門）（山形県）'!BD46/'生産者価格評価表（108部門）（山形県）'!BD$121,0)</f>
        <v>1.5883726019403313E-2</v>
      </c>
      <c r="BL47" s="75">
        <f>IFERROR('生産者価格評価表（108部門）（山形県）'!BE46/'生産者価格評価表（108部門）（山形県）'!BE$121,0)</f>
        <v>0</v>
      </c>
      <c r="BM47" s="75">
        <f>IFERROR('生産者価格評価表（108部門）（山形県）'!BF46/'生産者価格評価表（108部門）（山形県）'!BF$121,0)</f>
        <v>6.558810668998688E-3</v>
      </c>
      <c r="BN47" s="75">
        <f>IFERROR('生産者価格評価表（108部門）（山形県）'!BG46/'生産者価格評価表（108部門）（山形県）'!BG$121,0)</f>
        <v>1.122439752226794E-2</v>
      </c>
      <c r="BO47" s="75">
        <f>IFERROR('生産者価格評価表（108部門）（山形県）'!BH46/'生産者価格評価表（108部門）（山形県）'!BH$121,0)</f>
        <v>2.7689030883919063E-2</v>
      </c>
      <c r="BP47" s="75">
        <f>IFERROR('生産者価格評価表（108部門）（山形県）'!BI46/'生産者価格評価表（108部門）（山形県）'!BI$121,0)</f>
        <v>8.9494992542083953E-3</v>
      </c>
      <c r="BQ47" s="75">
        <f>IFERROR('生産者価格評価表（108部門）（山形県）'!BJ46/'生産者価格評価表（108部門）（山形県）'!BJ$121,0)</f>
        <v>2.8771017107374737E-2</v>
      </c>
      <c r="BR47" s="75">
        <f>IFERROR('生産者価格評価表（108部門）（山形県）'!BK46/'生産者価格評価表（108部門）（山形県）'!BK$121,0)</f>
        <v>0</v>
      </c>
      <c r="BS47" s="75">
        <f>IFERROR('生産者価格評価表（108部門）（山形県）'!BL46/'生産者価格評価表（108部門）（山形県）'!BL$121,0)</f>
        <v>1.5380550126248857E-2</v>
      </c>
      <c r="BT47" s="75">
        <f>IFERROR('生産者価格評価表（108部門）（山形県）'!BM46/'生産者価格評価表（108部門）（山形県）'!BM$121,0)</f>
        <v>6.2533328254742129E-2</v>
      </c>
      <c r="BU47" s="75">
        <f>IFERROR('生産者価格評価表（108部門）（山形県）'!BN46/'生産者価格評価表（108部門）（山形県）'!BN$121,0)</f>
        <v>6.2190521103513323E-3</v>
      </c>
      <c r="BV47" s="75">
        <f>IFERROR('生産者価格評価表（108部門）（山形県）'!BO46/'生産者価格評価表（108部門）（山形県）'!BO$121,0)</f>
        <v>4.3666709794281276E-3</v>
      </c>
      <c r="BW47" s="75">
        <f>IFERROR('生産者価格評価表（108部門）（山形県）'!BP46/'生産者価格評価表（108部門）（山形県）'!BP$121,0)</f>
        <v>4.1058363454017996E-4</v>
      </c>
      <c r="BX47" s="75">
        <f>IFERROR('生産者価格評価表（108部門）（山形県）'!BQ46/'生産者価格評価表（108部門）（山形県）'!BQ$121,0)</f>
        <v>1.890359168241966E-3</v>
      </c>
      <c r="BY47" s="75">
        <f>IFERROR('生産者価格評価表（108部門）（山形県）'!BR46/'生産者価格評価表（108部門）（山形県）'!BR$121,0)</f>
        <v>6.9346624769747538E-4</v>
      </c>
      <c r="BZ47" s="75">
        <f>IFERROR('生産者価格評価表（108部門）（山形県）'!BS46/'生産者価格評価表（108部門）（山形県）'!BS$121,0)</f>
        <v>1.357483613233526E-4</v>
      </c>
      <c r="CA47" s="75">
        <f>IFERROR('生産者価格評価表（108部門）（山形県）'!BT46/'生産者価格評価表（108部門）（山形県）'!BT$121,0)</f>
        <v>2.655749132340741E-3</v>
      </c>
      <c r="CB47" s="75">
        <f>IFERROR('生産者価格評価表（108部門）（山形県）'!BU46/'生産者価格評価表（108部門）（山形県）'!BU$121,0)</f>
        <v>1.1594875065221172E-4</v>
      </c>
      <c r="CC47" s="75">
        <f>IFERROR('生産者価格評価表（108部門）（山形県）'!BV46/'生産者価格評価表（108部門）（山形県）'!BV$121,0)</f>
        <v>2.188902265513845E-5</v>
      </c>
      <c r="CD47" s="75">
        <f>IFERROR('生産者価格評価表（108部門）（山形県）'!BW46/'生産者価格評価表（108部門）（山形県）'!BW$121,0)</f>
        <v>2.4229321206247438E-4</v>
      </c>
      <c r="CE47" s="75">
        <f>IFERROR('生産者価格評価表（108部門）（山形県）'!BX46/'生産者価格評価表（108部門）（山形県）'!BX$121,0)</f>
        <v>3.6504360367462299E-4</v>
      </c>
      <c r="CF47" s="75">
        <f>IFERROR('生産者価格評価表（108部門）（山形県）'!BY46/'生産者価格評価表（108部門）（山形県）'!BY$121,0)</f>
        <v>4.8285852245292128E-4</v>
      </c>
      <c r="CG47" s="75">
        <f>IFERROR('生産者価格評価表（108部門）（山形県）'!BZ46/'生産者価格評価表（108部門）（山形県）'!BZ$121,0)</f>
        <v>1.230452728480098E-3</v>
      </c>
      <c r="CH47" s="75">
        <f>IFERROR('生産者価格評価表（108部門）（山形県）'!CA46/'生産者価格評価表（108部門）（山形県）'!CA$121,0)</f>
        <v>0</v>
      </c>
      <c r="CI47" s="75">
        <f>IFERROR('生産者価格評価表（108部門）（山形県）'!CB46/'生産者価格評価表（108部門）（山形県）'!CB$121,0)</f>
        <v>8.7931413497471973E-4</v>
      </c>
      <c r="CJ47" s="75">
        <f>IFERROR('生産者価格評価表（108部門）（山形県）'!CC46/'生産者価格評価表（108部門）（山形県）'!CC$121,0)</f>
        <v>0</v>
      </c>
      <c r="CK47" s="75">
        <f>IFERROR('生産者価格評価表（108部門）（山形県）'!CD46/'生産者価格評価表（108部門）（山形県）'!CD$121,0)</f>
        <v>0</v>
      </c>
      <c r="CL47" s="75">
        <f>IFERROR('生産者価格評価表（108部門）（山形県）'!CE46/'生産者価格評価表（108部門）（山形県）'!CE$121,0)</f>
        <v>2.5567600736346903E-3</v>
      </c>
      <c r="CM47" s="75">
        <f>IFERROR('生産者価格評価表（108部門）（山形県）'!CF46/'生産者価格評価表（108部門）（山形県）'!CF$121,0)</f>
        <v>4.1268584996325399E-3</v>
      </c>
      <c r="CN47" s="75">
        <f>IFERROR('生産者価格評価表（108部門）（山形県）'!CG46/'生産者価格評価表（108部門）（山形県）'!CG$121,0)</f>
        <v>0</v>
      </c>
      <c r="CO47" s="75">
        <f>IFERROR('生産者価格評価表（108部門）（山形県）'!CH46/'生産者価格評価表（108部門）（山形県）'!CH$121,0)</f>
        <v>6.6210334654294423E-4</v>
      </c>
      <c r="CP47" s="75">
        <f>IFERROR('生産者価格評価表（108部門）（山形県）'!CI46/'生産者価格評価表（108部門）（山形県）'!CI$121,0)</f>
        <v>9.1996320147194106E-5</v>
      </c>
      <c r="CQ47" s="75">
        <f>IFERROR('生産者価格評価表（108部門）（山形県）'!CJ46/'生産者価格評価表（108部門）（山形県）'!CJ$121,0)</f>
        <v>2.23492225663293E-4</v>
      </c>
      <c r="CR47" s="75">
        <f>IFERROR('生産者価格評価表（108部門）（山形県）'!CK46/'生産者価格評価表（108部門）（山形県）'!CK$121,0)</f>
        <v>2.43605359317905E-4</v>
      </c>
      <c r="CS47" s="75">
        <f>IFERROR('生産者価格評価表（108部門）（山形県）'!CL46/'生産者価格評価表（108部門）（山形県）'!CL$121,0)</f>
        <v>3.2383419689119172E-4</v>
      </c>
      <c r="CT47" s="75">
        <f>IFERROR('生産者価格評価表（108部門）（山形県）'!CM46/'生産者価格評価表（108部門）（山形県）'!CM$121,0)</f>
        <v>3.5970310073763362E-3</v>
      </c>
      <c r="CU47" s="75">
        <f>IFERROR('生産者価格評価表（108部門）（山形県）'!CN46/'生産者価格評価表（108部門）（山形県）'!CN$121,0)</f>
        <v>1.8525463475467315E-4</v>
      </c>
      <c r="CV47" s="75">
        <f>IFERROR('生産者価格評価表（108部門）（山形県）'!CO46/'生産者価格評価表（108部門）（山形県）'!CO$121,0)</f>
        <v>1.2121505975902447E-4</v>
      </c>
      <c r="CW47" s="75">
        <f>IFERROR('生産者価格評価表（108部門）（山形県）'!CP46/'生産者価格評価表（108部門）（山形県）'!CP$121,0)</f>
        <v>2.9861832562948242E-4</v>
      </c>
      <c r="CX47" s="75">
        <f>IFERROR('生産者価格評価表（108部門）（山形県）'!CQ46/'生産者価格評価表（108部門）（山形県）'!CQ$121,0)</f>
        <v>9.566174008705218E-5</v>
      </c>
      <c r="CY47" s="75">
        <f>IFERROR('生産者価格評価表（108部門）（山形県）'!CR46/'生産者価格評価表（108部門）（山形県）'!CR$121,0)</f>
        <v>6.1196205835238214E-4</v>
      </c>
      <c r="CZ47" s="75">
        <f>IFERROR('生産者価格評価表（108部門）（山形県）'!CS46/'生産者価格評価表（108部門）（山形県）'!CS$121,0)</f>
        <v>4.0373654211526281E-4</v>
      </c>
      <c r="DA47" s="75">
        <f>IFERROR('生産者価格評価表（108部門）（山形県）'!CT46/'生産者価格評価表（108部門）（山形県）'!CT$121,0)</f>
        <v>2.3973123090169331E-3</v>
      </c>
      <c r="DB47" s="75">
        <f>IFERROR('生産者価格評価表（108部門）（山形県）'!CU46/'生産者価格評価表（108部門）（山形県）'!CU$121,0)</f>
        <v>1.1214653814317374E-3</v>
      </c>
      <c r="DC47" s="75">
        <f>IFERROR('生産者価格評価表（108部門）（山形県）'!CV46/'生産者価格評価表（108部門）（山形県）'!CV$121,0)</f>
        <v>0</v>
      </c>
      <c r="DD47" s="75">
        <f>IFERROR('生産者価格評価表（108部門）（山形県）'!CW46/'生産者価格評価表（108部門）（山形県）'!CW$121,0)</f>
        <v>4.0016743407283381E-3</v>
      </c>
      <c r="DE47" s="75">
        <f>IFERROR('生産者価格評価表（108部門）（山形県）'!CX46/'生産者価格評価表（108部門）（山形県）'!CX$121,0)</f>
        <v>3.950607279247156E-4</v>
      </c>
      <c r="DF47" s="75">
        <f>IFERROR('生産者価格評価表（108部門）（山形県）'!CY46/'生産者価格評価表（108部門）（山形県）'!CY$121,0)</f>
        <v>1.1597084161696488E-3</v>
      </c>
      <c r="DG47" s="75">
        <f>IFERROR('生産者価格評価表（108部門）（山形県）'!CZ46/'生産者価格評価表（108部門）（山形県）'!CZ$121,0)</f>
        <v>2.4092515258592995E-3</v>
      </c>
      <c r="DH47" s="75">
        <f>IFERROR('生産者価格評価表（108部門）（山形県）'!DA46/'生産者価格評価表（108部門）（山形県）'!DA$121,0)</f>
        <v>3.6541598694942905E-3</v>
      </c>
      <c r="DI47" s="75">
        <f>IFERROR('生産者価格評価表（108部門）（山形県）'!DB46/'生産者価格評価表（108部門）（山形県）'!DB$121,0)</f>
        <v>1.3962190388428137E-4</v>
      </c>
      <c r="DJ47" s="75">
        <f>IFERROR('生産者価格評価表（108部門）（山形県）'!DC46/'生産者価格評価表（108部門）（山形県）'!DC$121,0)</f>
        <v>0</v>
      </c>
      <c r="DK47" s="75">
        <f>IFERROR('生産者価格評価表（108部門）（山形県）'!DD46/'生産者価格評価表（108部門）（山形県）'!DD$121,0)</f>
        <v>5.0399596803225571E-3</v>
      </c>
      <c r="DL47" s="75">
        <f>IFERROR('生産者価格評価表（108部門）（山形県）'!DE46/'生産者価格評価表（108部門）（山形県）'!DE$121,0)</f>
        <v>3.6616623947272064E-4</v>
      </c>
      <c r="DM47" s="72">
        <f>IFERROR('生産者価格評価表（108部門）（山形県）'!DF46/'生産者価格評価表（108部門）（山形県）'!DF$121,0)</f>
        <v>2.7888376335221793E-3</v>
      </c>
      <c r="DN47" s="573">
        <v>4.9924250516011957E-4</v>
      </c>
      <c r="DO47" s="573">
        <v>1.2415961149500439E-4</v>
      </c>
      <c r="DP47" s="573">
        <v>1.2819485149994026E-4</v>
      </c>
      <c r="DQ47" s="573">
        <v>1.7995841501964487E-4</v>
      </c>
      <c r="DR47" s="573">
        <v>2.175012949048646E-4</v>
      </c>
      <c r="DS47" s="573">
        <v>3.124130812032264E-3</v>
      </c>
      <c r="DT47" s="573">
        <v>9.1311916482053666E-4</v>
      </c>
      <c r="DU47" s="573">
        <v>7.1598711979066389E-4</v>
      </c>
      <c r="DV47" s="573">
        <v>8.5849378712942685E-3</v>
      </c>
      <c r="DW47" s="573">
        <v>7.9735398155357921E-5</v>
      </c>
      <c r="DX47" s="573">
        <v>0</v>
      </c>
      <c r="DY47" s="573">
        <v>1.2484379732282224E-4</v>
      </c>
      <c r="DZ47" s="573">
        <v>2.3382989409388399E-4</v>
      </c>
      <c r="EA47" s="573">
        <v>1.0601342436168694E-3</v>
      </c>
      <c r="EB47" s="573">
        <v>3.3790423914779135E-3</v>
      </c>
      <c r="EC47" s="573">
        <v>1.3893311171748598E-4</v>
      </c>
      <c r="ED47" s="573">
        <v>3.055355290421578E-4</v>
      </c>
      <c r="EE47" s="573">
        <v>1.121195886121702E-4</v>
      </c>
      <c r="EF47" s="573">
        <v>0</v>
      </c>
      <c r="EG47" s="573">
        <v>7.5693634845247753E-4</v>
      </c>
      <c r="EH47" s="573">
        <v>0</v>
      </c>
      <c r="EI47" s="573">
        <v>2.5008980873714295E-4</v>
      </c>
      <c r="EJ47" s="573">
        <v>5.1628654281839659E-8</v>
      </c>
      <c r="EK47" s="573">
        <v>0</v>
      </c>
      <c r="EL47" s="573">
        <v>2.4802377258820712E-3</v>
      </c>
      <c r="EM47" s="573">
        <v>8.6607296416589237E-4</v>
      </c>
      <c r="EN47" s="573">
        <v>1.1026402475972256E-5</v>
      </c>
      <c r="EO47" s="573">
        <v>9.9871702960935711E-5</v>
      </c>
      <c r="EP47" s="573">
        <v>3.3869700433390563E-4</v>
      </c>
      <c r="EQ47" s="573">
        <v>3.3557764434923769E-3</v>
      </c>
      <c r="ER47" s="573">
        <v>1.2387613130102101E-3</v>
      </c>
      <c r="ES47" s="573">
        <v>8.9702220371007521E-4</v>
      </c>
      <c r="ET47" s="573">
        <v>1.2068828582259496E-3</v>
      </c>
      <c r="EU47" s="573">
        <v>3.3082250852102678E-3</v>
      </c>
      <c r="EV47" s="573">
        <v>1.2568916258276471E-3</v>
      </c>
      <c r="EW47" s="573">
        <v>1.643922885604835E-4</v>
      </c>
      <c r="EX47" s="573">
        <v>0</v>
      </c>
      <c r="EY47" s="573">
        <v>1.1350676133556141E-3</v>
      </c>
      <c r="EZ47" s="573">
        <v>7.9724917826483948E-5</v>
      </c>
      <c r="FA47" s="573">
        <v>8.177264981525891E-5</v>
      </c>
      <c r="FB47" s="573">
        <v>3.9134061872864504E-4</v>
      </c>
      <c r="FC47" s="573">
        <v>5.3154004161079359E-3</v>
      </c>
      <c r="FD47" s="573">
        <v>1.0065204523533875</v>
      </c>
      <c r="FE47" s="573">
        <v>3.0963107433038782E-3</v>
      </c>
      <c r="FF47" s="573">
        <v>3.174703477572306E-3</v>
      </c>
      <c r="FG47" s="573">
        <v>4.9058976002268511E-3</v>
      </c>
      <c r="FH47" s="573">
        <v>1.2726564148460534E-3</v>
      </c>
      <c r="FI47" s="573">
        <v>4.4002360279691375E-3</v>
      </c>
      <c r="FJ47" s="573">
        <v>4.3701312386713285E-3</v>
      </c>
      <c r="FK47" s="573">
        <v>2.9539297714157556E-3</v>
      </c>
      <c r="FL47" s="573">
        <v>2.9529226708154932E-3</v>
      </c>
      <c r="FM47" s="573">
        <v>2.9356281984726125E-3</v>
      </c>
      <c r="FN47" s="573">
        <v>2.8511817592776398E-3</v>
      </c>
      <c r="FO47" s="573">
        <v>2.0915175759407601E-3</v>
      </c>
      <c r="FP47" s="573">
        <v>0</v>
      </c>
      <c r="FQ47" s="573">
        <v>8.2708228928353813E-4</v>
      </c>
      <c r="FR47" s="573">
        <v>1.4399166796390161E-3</v>
      </c>
      <c r="FS47" s="573">
        <v>3.5146347874798166E-3</v>
      </c>
      <c r="FT47" s="573">
        <v>1.1621425810393955E-3</v>
      </c>
      <c r="FU47" s="573">
        <v>3.6237261230664289E-3</v>
      </c>
      <c r="FV47" s="573">
        <v>9.0363741393804369E-5</v>
      </c>
      <c r="FW47" s="573">
        <v>2.0395986641618762E-3</v>
      </c>
      <c r="FX47" s="573">
        <v>7.8084736956504312E-3</v>
      </c>
      <c r="FY47" s="573">
        <v>8.8358557180819865E-4</v>
      </c>
      <c r="FZ47" s="573">
        <v>6.723627434789091E-4</v>
      </c>
      <c r="GA47" s="573">
        <v>2.3780605853910007E-4</v>
      </c>
      <c r="GB47" s="573">
        <v>6.7747801461935187E-4</v>
      </c>
      <c r="GC47" s="573">
        <v>5.4693351326393015E-4</v>
      </c>
      <c r="GD47" s="573">
        <v>8.877277050144594E-5</v>
      </c>
      <c r="GE47" s="573">
        <v>3.8891132413483364E-4</v>
      </c>
      <c r="GF47" s="573">
        <v>7.3106539134393556E-5</v>
      </c>
      <c r="GG47" s="573">
        <v>6.3004435435554132E-5</v>
      </c>
      <c r="GH47" s="573">
        <v>1.7943509214448161E-4</v>
      </c>
      <c r="GI47" s="573">
        <v>1.7104509547589042E-4</v>
      </c>
      <c r="GJ47" s="573">
        <v>2.6171403341664144E-4</v>
      </c>
      <c r="GK47" s="573">
        <v>1.799423531600198E-4</v>
      </c>
      <c r="GL47" s="573">
        <v>3.4867784916053121E-4</v>
      </c>
      <c r="GM47" s="573">
        <v>1.8425853316104569E-4</v>
      </c>
      <c r="GN47" s="573">
        <v>1.0054400674636702E-4</v>
      </c>
      <c r="GO47" s="573">
        <v>4.6874056281167557E-5</v>
      </c>
      <c r="GP47" s="573">
        <v>4.4378488315533919E-4</v>
      </c>
      <c r="GQ47" s="573">
        <v>6.9356239054199577E-4</v>
      </c>
      <c r="GR47" s="573">
        <v>3.5142063084989682E-5</v>
      </c>
      <c r="GS47" s="573">
        <v>1.7989243819428426E-4</v>
      </c>
      <c r="GT47" s="573">
        <v>9.2140142635771787E-5</v>
      </c>
      <c r="GU47" s="573">
        <v>6.5546106443900215E-5</v>
      </c>
      <c r="GV47" s="573">
        <v>1.3195903399378919E-4</v>
      </c>
      <c r="GW47" s="573">
        <v>9.7791700589665734E-5</v>
      </c>
      <c r="GX47" s="573">
        <v>5.3314739252559838E-4</v>
      </c>
      <c r="GY47" s="573">
        <v>1.2536247882753045E-4</v>
      </c>
      <c r="GZ47" s="573">
        <v>8.3505046159225606E-5</v>
      </c>
      <c r="HA47" s="573">
        <v>1.0510032915996221E-4</v>
      </c>
      <c r="HB47" s="573">
        <v>9.2709191922342774E-5</v>
      </c>
      <c r="HC47" s="573">
        <v>1.5190739004073428E-4</v>
      </c>
      <c r="HD47" s="573">
        <v>1.0980245258464472E-4</v>
      </c>
      <c r="HE47" s="573">
        <v>3.5070097504772595E-4</v>
      </c>
      <c r="HF47" s="573">
        <v>2.2142949208532993E-4</v>
      </c>
      <c r="HG47" s="573">
        <v>5.5465799910414638E-5</v>
      </c>
      <c r="HH47" s="573">
        <v>5.9112663509621041E-4</v>
      </c>
      <c r="HI47" s="573">
        <v>8.2785474160379432E-5</v>
      </c>
      <c r="HJ47" s="573">
        <v>2.9483856237368984E-4</v>
      </c>
      <c r="HK47" s="573">
        <v>4.2951418234068539E-4</v>
      </c>
      <c r="HL47" s="573">
        <v>5.1979142506601182E-4</v>
      </c>
      <c r="HM47" s="573">
        <v>1.0329674829516029E-4</v>
      </c>
      <c r="HN47" s="573">
        <v>3.487769843695781E-5</v>
      </c>
      <c r="HO47" s="573">
        <v>7.1030075796952544E-4</v>
      </c>
      <c r="HP47" s="573">
        <v>1.8328971603548909E-4</v>
      </c>
      <c r="HQ47" s="573">
        <v>5.3107771183058105E-4</v>
      </c>
      <c r="HR47" s="576">
        <v>3885</v>
      </c>
      <c r="HS47" s="582">
        <f>'生産者価格評価表（108部門）（山形県）'!DV46*100</f>
        <v>3976000</v>
      </c>
      <c r="HT47" s="71">
        <f t="shared" si="2"/>
        <v>9.7711267605633811E-4</v>
      </c>
      <c r="HU47" s="74"/>
      <c r="HV47" s="150">
        <v>0.11675918629911408</v>
      </c>
      <c r="HX47" s="153">
        <f>運賃!C48</f>
        <v>3.4653277776447722E-2</v>
      </c>
      <c r="HY47" s="621">
        <f>運賃!D48</f>
        <v>1.2803204340182181E-4</v>
      </c>
      <c r="HZ47" s="621">
        <f>運賃!E48</f>
        <v>2.7365548138486951E-2</v>
      </c>
      <c r="IA47" s="621">
        <f>運賃!F48</f>
        <v>1.3211241421592864E-3</v>
      </c>
      <c r="IB47" s="621">
        <f>運賃!G48</f>
        <v>4.6018671860118226E-4</v>
      </c>
      <c r="IC47" s="621">
        <f>運賃!H48</f>
        <v>3.3309149502912988E-6</v>
      </c>
      <c r="ID47" s="621">
        <f>運賃!I48</f>
        <v>1.6525501797132708E-3</v>
      </c>
      <c r="IE47" s="622">
        <f>運賃!J48</f>
        <v>3.7225056391349196E-3</v>
      </c>
    </row>
    <row r="48" spans="1:239">
      <c r="A48" s="6" t="s">
        <v>250</v>
      </c>
      <c r="B48" s="1" t="s">
        <v>251</v>
      </c>
      <c r="C48" s="403">
        <f>IFERROR(1-('生産者価格評価表（108部門）（山形県）'!DT47/'生産者価格評価表（108部門）（山形県）'!DP47*-1),0)</f>
        <v>6.8585323606808579E-2</v>
      </c>
      <c r="D48" s="403">
        <v>0.34279750249381163</v>
      </c>
      <c r="E48" s="72">
        <v>0.65720249750618831</v>
      </c>
      <c r="F48" s="72">
        <v>0.28490412679646804</v>
      </c>
      <c r="G48" s="242">
        <f>'生産者価格評価表（108部門）（山形県）'!DI47</f>
        <v>137</v>
      </c>
      <c r="H48" s="242">
        <f t="shared" si="0"/>
        <v>137</v>
      </c>
      <c r="I48" s="243">
        <f t="shared" si="1"/>
        <v>8.1074059674058612E-5</v>
      </c>
      <c r="J48" s="75">
        <f>IFERROR('生産者価格評価表（108部門）（山形県）'!C47/'生産者価格評価表（108部門）（山形県）'!C$121,0)</f>
        <v>0</v>
      </c>
      <c r="K48" s="75">
        <f>IFERROR('生産者価格評価表（108部門）（山形県）'!D47/'生産者価格評価表（108部門）（山形県）'!D$121,0)</f>
        <v>0</v>
      </c>
      <c r="L48" s="75">
        <f>IFERROR('生産者価格評価表（108部門）（山形県）'!E47/'生産者価格評価表（108部門）（山形県）'!E$121,0)</f>
        <v>0</v>
      </c>
      <c r="M48" s="75">
        <f>IFERROR('生産者価格評価表（108部門）（山形県）'!F47/'生産者価格評価表（108部門）（山形県）'!F$121,0)</f>
        <v>0</v>
      </c>
      <c r="N48" s="75">
        <f>IFERROR('生産者価格評価表（108部門）（山形県）'!G47/'生産者価格評価表（108部門）（山形県）'!G$121,0)</f>
        <v>0</v>
      </c>
      <c r="O48" s="75">
        <f>IFERROR('生産者価格評価表（108部門）（山形県）'!H47/'生産者価格評価表（108部門）（山形県）'!H$121,0)</f>
        <v>2.2522522522522522E-3</v>
      </c>
      <c r="P48" s="75">
        <f>IFERROR('生産者価格評価表（108部門）（山形県）'!I47/'生産者価格評価表（108部門）（山形県）'!I$121,0)</f>
        <v>2.8169014084507044E-3</v>
      </c>
      <c r="Q48" s="75">
        <f>IFERROR('生産者価格評価表（108部門）（山形県）'!J47/'生産者価格評価表（108部門）（山形県）'!J$121,0)</f>
        <v>0</v>
      </c>
      <c r="R48" s="75">
        <f>IFERROR('生産者価格評価表（108部門）（山形県）'!K47/'生産者価格評価表（108部門）（山形県）'!K$121,0)</f>
        <v>0</v>
      </c>
      <c r="S48" s="75">
        <f>IFERROR('生産者価格評価表（108部門）（山形県）'!L47/'生産者価格評価表（108部門）（山形県）'!L$121,0)</f>
        <v>0</v>
      </c>
      <c r="T48" s="75">
        <f>IFERROR('生産者価格評価表（108部門）（山形県）'!M47/'生産者価格評価表（108部門）（山形県）'!M$121,0)</f>
        <v>0</v>
      </c>
      <c r="U48" s="75">
        <f>IFERROR('生産者価格評価表（108部門）（山形県）'!N47/'生産者価格評価表（108部門）（山形県）'!N$121,0)</f>
        <v>0</v>
      </c>
      <c r="V48" s="75">
        <f>IFERROR('生産者価格評価表（108部門）（山形県）'!O47/'生産者価格評価表（108部門）（山形県）'!O$121,0)</f>
        <v>0</v>
      </c>
      <c r="W48" s="75">
        <f>IFERROR('生産者価格評価表（108部門）（山形県）'!P47/'生産者価格評価表（108部門）（山形県）'!P$121,0)</f>
        <v>1.3907561077372397E-4</v>
      </c>
      <c r="X48" s="75">
        <f>IFERROR('生産者価格評価表（108部門）（山形県）'!Q47/'生産者価格評価表（108部門）（山形県）'!Q$121,0)</f>
        <v>3.667033370003667E-4</v>
      </c>
      <c r="Y48" s="75">
        <f>IFERROR('生産者価格評価表（108部門）（山形県）'!R47/'生産者価格評価表（108部門）（山形県）'!R$121,0)</f>
        <v>0</v>
      </c>
      <c r="Z48" s="75">
        <f>IFERROR('生産者価格評価表（108部門）（山形県）'!S47/'生産者価格評価表（108部門）（山形県）'!S$121,0)</f>
        <v>0</v>
      </c>
      <c r="AA48" s="75">
        <f>IFERROR('生産者価格評価表（108部門）（山形県）'!T47/'生産者価格評価表（108部門）（山形県）'!T$121,0)</f>
        <v>0</v>
      </c>
      <c r="AB48" s="75">
        <f>IFERROR('生産者価格評価表（108部門）（山形県）'!U47/'生産者価格評価表（108部門）（山形県）'!U$121,0)</f>
        <v>0</v>
      </c>
      <c r="AC48" s="75">
        <f>IFERROR('生産者価格評価表（108部門）（山形県）'!V47/'生産者価格評価表（108部門）（山形県）'!V$121,0)</f>
        <v>0</v>
      </c>
      <c r="AD48" s="75">
        <f>IFERROR('生産者価格評価表（108部門）（山形県）'!W47/'生産者価格評価表（108部門）（山形県）'!W$121,0)</f>
        <v>0</v>
      </c>
      <c r="AE48" s="75">
        <f>IFERROR('生産者価格評価表（108部門）（山形県）'!X47/'生産者価格評価表（108部門）（山形県）'!X$121,0)</f>
        <v>0</v>
      </c>
      <c r="AF48" s="75">
        <f>IFERROR('生産者価格評価表（108部門）（山形県）'!Y47/'生産者価格評価表（108部門）（山形県）'!Y$121,0)</f>
        <v>0</v>
      </c>
      <c r="AG48" s="75">
        <f>IFERROR('生産者価格評価表（108部門）（山形県）'!Z47/'生産者価格評価表（108部門）（山形県）'!Z$121,0)</f>
        <v>0</v>
      </c>
      <c r="AH48" s="75">
        <f>IFERROR('生産者価格評価表（108部門）（山形県）'!AA47/'生産者価格評価表（108部門）（山形県）'!AA$121,0)</f>
        <v>0</v>
      </c>
      <c r="AI48" s="75">
        <f>IFERROR('生産者価格評価表（108部門）（山形県）'!AB47/'生産者価格評価表（108部門）（山形県）'!AB$121,0)</f>
        <v>9.7087378640776706E-5</v>
      </c>
      <c r="AJ48" s="75">
        <f>IFERROR('生産者価格評価表（108部門）（山形県）'!AC47/'生産者価格評価表（108部門）（山形県）'!AC$121,0)</f>
        <v>0</v>
      </c>
      <c r="AK48" s="75">
        <f>IFERROR('生産者価格評価表（108部門）（山形県）'!AD47/'生産者価格評価表（108部門）（山形県）'!AD$121,0)</f>
        <v>0</v>
      </c>
      <c r="AL48" s="75">
        <f>IFERROR('生産者価格評価表（108部門）（山形県）'!AE47/'生産者価格評価表（108部門）（山形県）'!AE$121,0)</f>
        <v>4.3724696356275305E-4</v>
      </c>
      <c r="AM48" s="75">
        <f>IFERROR('生産者価格評価表（108部門）（山形県）'!AF47/'生産者価格評価表（108部門）（山形県）'!AF$121,0)</f>
        <v>0</v>
      </c>
      <c r="AN48" s="75">
        <f>IFERROR('生産者価格評価表（108部門）（山形県）'!AG47/'生産者価格評価表（108部門）（山形県）'!AG$121,0)</f>
        <v>0</v>
      </c>
      <c r="AO48" s="75">
        <f>IFERROR('生産者価格評価表（108部門）（山形県）'!AH47/'生産者価格評価表（108部門）（山形県）'!AH$121,0)</f>
        <v>0</v>
      </c>
      <c r="AP48" s="75">
        <f>IFERROR('生産者価格評価表（108部門）（山形県）'!AI47/'生産者価格評価表（108部門）（山形県）'!AI$121,0)</f>
        <v>0</v>
      </c>
      <c r="AQ48" s="75">
        <f>IFERROR('生産者価格評価表（108部門）（山形県）'!AJ47/'生産者価格評価表（108部門）（山形県）'!AJ$121,0)</f>
        <v>5.1948051948051948E-3</v>
      </c>
      <c r="AR48" s="75">
        <f>IFERROR('生産者価格評価表（108部門）（山形県）'!AK47/'生産者価格評価表（108部門）（山形県）'!AK$121,0)</f>
        <v>1.5359017022910533E-3</v>
      </c>
      <c r="AS48" s="75">
        <f>IFERROR('生産者価格評価表（108部門）（山形県）'!AL47/'生産者価格評価表（108部門）（山形県）'!AL$121,0)</f>
        <v>0</v>
      </c>
      <c r="AT48" s="75">
        <f>IFERROR('生産者価格評価表（108部門）（山形県）'!AM47/'生産者価格評価表（108部門）（山形県）'!AM$121,0)</f>
        <v>0</v>
      </c>
      <c r="AU48" s="75">
        <f>IFERROR('生産者価格評価表（108部門）（山形県）'!AN47/'生産者価格評価表（108部門）（山形県）'!AN$121,0)</f>
        <v>1.1936461298319714E-3</v>
      </c>
      <c r="AV48" s="75">
        <f>IFERROR('生産者価格評価表（108部門）（山形県）'!AO47/'生産者価格評価表（108部門）（山形県）'!AO$121,0)</f>
        <v>0</v>
      </c>
      <c r="AW48" s="75">
        <f>IFERROR('生産者価格評価表（108部門）（山形県）'!AP47/'生産者価格評価表（108部門）（山形県）'!AP$121,0)</f>
        <v>0</v>
      </c>
      <c r="AX48" s="75">
        <f>IFERROR('生産者価格評価表（108部門）（山形県）'!AQ47/'生産者価格評価表（108部門）（山形県）'!AQ$121,0)</f>
        <v>0</v>
      </c>
      <c r="AY48" s="75">
        <f>IFERROR('生産者価格評価表（108部門）（山形県）'!AR47/'生産者価格評価表（108部門）（山形県）'!AR$121,0)</f>
        <v>7.8080943911855286E-4</v>
      </c>
      <c r="AZ48" s="75">
        <f>IFERROR('生産者価格評価表（108部門）（山形県）'!AS47/'生産者価格評価表（108部門）（山形県）'!AS$121,0)</f>
        <v>5.2816901408450699E-4</v>
      </c>
      <c r="BA48" s="75">
        <f>IFERROR('生産者価格評価表（108部門）（山形県）'!AT47/'生産者価格評価表（108部門）（山形県）'!AT$121,0)</f>
        <v>9.2141722392581366E-2</v>
      </c>
      <c r="BB48" s="75">
        <f>IFERROR('生産者価格評価表（108部門）（山形県）'!AU47/'生産者価格評価表（108部門）（山形県）'!AU$121,0)</f>
        <v>3.9957585040311043E-2</v>
      </c>
      <c r="BC48" s="75">
        <f>IFERROR('生産者価格評価表（108部門）（山形県）'!AV47/'生産者価格評価表（108部門）（山形県）'!AV$121,0)</f>
        <v>1.2810265494372556E-2</v>
      </c>
      <c r="BD48" s="75">
        <f>IFERROR('生産者価格評価表（108部門）（山形県）'!AW47/'生産者価格評価表（108部門）（山形県）'!AW$121,0)</f>
        <v>1.4018206361842789E-3</v>
      </c>
      <c r="BE48" s="75">
        <f>IFERROR('生産者価格評価表（108部門）（山形県）'!AX47/'生産者価格評価表（108部門）（山形県）'!AX$121,0)</f>
        <v>2.4345430889750846E-3</v>
      </c>
      <c r="BF48" s="75">
        <f>IFERROR('生産者価格評価表（108部門）（山形県）'!AY47/'生産者価格評価表（108部門）（山形県）'!AY$121,0)</f>
        <v>1.923136223005684E-2</v>
      </c>
      <c r="BG48" s="75">
        <f>IFERROR('生産者価格評価表（108部門）（山形県）'!AZ47/'生産者価格評価表（108部門）（山形県）'!AZ$121,0)</f>
        <v>1.7768079800498753E-2</v>
      </c>
      <c r="BH48" s="75">
        <f>IFERROR('生産者価格評価表（108部門）（山形県）'!BA47/'生産者価格評価表（108部門）（山形県）'!BA$121,0)</f>
        <v>2.6075619295958278E-3</v>
      </c>
      <c r="BI48" s="75">
        <f>IFERROR('生産者価格評価表（108部門）（山形県）'!BB47/'生産者価格評価表（108部門）（山形県）'!BB$121,0)</f>
        <v>0</v>
      </c>
      <c r="BJ48" s="75">
        <f>IFERROR('生産者価格評価表（108部門）（山形県）'!BC47/'生産者価格評価表（108部門）（山形県）'!BC$121,0)</f>
        <v>1.8806115020626062E-3</v>
      </c>
      <c r="BK48" s="75">
        <f>IFERROR('生産者価格評価表（108部門）（山形県）'!BD47/'生産者価格評価表（108部門）（山形県）'!BD$121,0)</f>
        <v>2.370705376030345E-4</v>
      </c>
      <c r="BL48" s="75">
        <f>IFERROR('生産者価格評価表（108部門）（山形県）'!BE47/'生産者価格評価表（108部門）（山形県）'!BE$121,0)</f>
        <v>0</v>
      </c>
      <c r="BM48" s="75">
        <f>IFERROR('生産者価格評価表（108部門）（山形県）'!BF47/'生産者価格評価表（108部門）（山形県）'!BF$121,0)</f>
        <v>1.3117621337997377E-3</v>
      </c>
      <c r="BN48" s="75">
        <f>IFERROR('生産者価格評価表（108部門）（山形県）'!BG47/'生産者価格評価表（108部門）（山形県）'!BG$121,0)</f>
        <v>9.4836551069313203E-3</v>
      </c>
      <c r="BO48" s="75">
        <f>IFERROR('生産者価格評価表（108部門）（山形県）'!BH47/'生産者価格評価表（108部門）（山形県）'!BH$121,0)</f>
        <v>2.3429179978700747E-2</v>
      </c>
      <c r="BP48" s="75">
        <f>IFERROR('生産者価格評価表（108部門）（山形県）'!BI47/'生産者価格評価表（108部門）（山形県）'!BI$121,0)</f>
        <v>1.438312380140635E-2</v>
      </c>
      <c r="BQ48" s="75">
        <f>IFERROR('生産者価格評価表（108部門）（山形県）'!BJ47/'生産者価格評価表（108部門）（山形県）'!BJ$121,0)</f>
        <v>3.5976882492998667E-3</v>
      </c>
      <c r="BR48" s="75">
        <f>IFERROR('生産者価格評価表（108部門）（山形県）'!BK47/'生産者価格評価表（108部門）（山形県）'!BK$121,0)</f>
        <v>0</v>
      </c>
      <c r="BS48" s="75">
        <f>IFERROR('生産者価格評価表（108部門）（山形県）'!BL47/'生産者価格評価表（108部門）（山形県）'!BL$121,0)</f>
        <v>9.5714249763021245E-3</v>
      </c>
      <c r="BT48" s="75">
        <f>IFERROR('生産者価格評価表（108部門）（山形県）'!BM47/'生産者価格評価表（108部門）（山形県）'!BM$121,0)</f>
        <v>6.4752037784718524E-4</v>
      </c>
      <c r="BU48" s="75">
        <f>IFERROR('生産者価格評価表（108部門）（山形県）'!BN47/'生産者価格評価表（108部門）（山形県）'!BN$121,0)</f>
        <v>3.7481333018942074E-3</v>
      </c>
      <c r="BV48" s="75">
        <f>IFERROR('生産者価格評価表（108部門）（山形県）'!BO47/'生産者価格評価表（108部門）（山形県）'!BO$121,0)</f>
        <v>5.4825980075042047E-3</v>
      </c>
      <c r="BW48" s="75">
        <f>IFERROR('生産者価格評価表（108部門）（山形県）'!BP47/'生産者価格評価表（108部門）（山形県）'!BP$121,0)</f>
        <v>0</v>
      </c>
      <c r="BX48" s="75">
        <f>IFERROR('生産者価格評価表（108部門）（山形県）'!BQ47/'生産者価格評価表（108部門）（山形県）'!BQ$121,0)</f>
        <v>0</v>
      </c>
      <c r="BY48" s="75">
        <f>IFERROR('生産者価格評価表（108部門）（山形県）'!BR47/'生産者価格評価表（108部門）（山形県）'!BR$121,0)</f>
        <v>9.6868566475241096E-3</v>
      </c>
      <c r="BZ48" s="75">
        <f>IFERROR('生産者価格評価表（108部門）（山形県）'!BS47/'生産者価格評価表（108部門）（山形県）'!BS$121,0)</f>
        <v>0</v>
      </c>
      <c r="CA48" s="75">
        <f>IFERROR('生産者価格評価表（108部門）（山形県）'!BT47/'生産者価格評価表（108部門）（山形県）'!BT$121,0)</f>
        <v>3.272642184030488E-6</v>
      </c>
      <c r="CB48" s="75">
        <f>IFERROR('生産者価格評価表（108部門）（山形県）'!BU47/'生産者価格評価表（108部門）（山形県）'!BU$121,0)</f>
        <v>0</v>
      </c>
      <c r="CC48" s="75">
        <f>IFERROR('生産者価格評価表（108部門）（山形県）'!BV47/'生産者価格評価表（108部門）（山形県）'!BV$121,0)</f>
        <v>0</v>
      </c>
      <c r="CD48" s="75">
        <f>IFERROR('生産者価格評価表（108部門）（山形県）'!BW47/'生産者価格評価表（108部門）（山形県）'!BW$121,0)</f>
        <v>0</v>
      </c>
      <c r="CE48" s="75">
        <f>IFERROR('生産者価格評価表（108部門）（山形県）'!BX47/'生産者価格評価表（108部門）（山形県）'!BX$121,0)</f>
        <v>0</v>
      </c>
      <c r="CF48" s="75">
        <f>IFERROR('生産者価格評価表（108部門）（山形県）'!BY47/'生産者価格評価表（108部門）（山形県）'!BY$121,0)</f>
        <v>1.6095284081764043E-4</v>
      </c>
      <c r="CG48" s="75">
        <f>IFERROR('生産者価格評価表（108部門）（山形県）'!BZ47/'生産者価格評価表（108部門）（山形県）'!BZ$121,0)</f>
        <v>0</v>
      </c>
      <c r="CH48" s="75">
        <f>IFERROR('生産者価格評価表（108部門）（山形県）'!CA47/'生産者価格評価表（108部門）（山形県）'!CA$121,0)</f>
        <v>0</v>
      </c>
      <c r="CI48" s="75">
        <f>IFERROR('生産者価格評価表（108部門）（山形県）'!CB47/'生産者価格評価表（108部門）（山形県）'!CB$121,0)</f>
        <v>0</v>
      </c>
      <c r="CJ48" s="75">
        <f>IFERROR('生産者価格評価表（108部門）（山形県）'!CC47/'生産者価格評価表（108部門）（山形県）'!CC$121,0)</f>
        <v>0</v>
      </c>
      <c r="CK48" s="75">
        <f>IFERROR('生産者価格評価表（108部門）（山形県）'!CD47/'生産者価格評価表（108部門）（山形県）'!CD$121,0)</f>
        <v>0</v>
      </c>
      <c r="CL48" s="75">
        <f>IFERROR('生産者価格評価表（108部門）（山形県）'!CE47/'生産者価格評価表（108部門）（山形県）'!CE$121,0)</f>
        <v>1.0227040294538761E-4</v>
      </c>
      <c r="CM48" s="75">
        <f>IFERROR('生産者価格評価表（108部門）（山形県）'!CF47/'生産者価格評価表（108部門）（山形県）'!CF$121,0)</f>
        <v>3.3919384928486629E-4</v>
      </c>
      <c r="CN48" s="75">
        <f>IFERROR('生産者価格評価表（108部門）（山形県）'!CG47/'生産者価格評価表（108部門）（山形県）'!CG$121,0)</f>
        <v>0</v>
      </c>
      <c r="CO48" s="75">
        <f>IFERROR('生産者価格評価表（108部門）（山形県）'!CH47/'生産者価格評価表（108部門）（山形県）'!CH$121,0)</f>
        <v>0</v>
      </c>
      <c r="CP48" s="75">
        <f>IFERROR('生産者価格評価表（108部門）（山形県）'!CI47/'生産者価格評価表（108部門）（山形県）'!CI$121,0)</f>
        <v>0</v>
      </c>
      <c r="CQ48" s="75">
        <f>IFERROR('生産者価格評価表（108部門）（山形県）'!CJ47/'生産者価格評価表（108部門）（山形県）'!CJ$121,0)</f>
        <v>0</v>
      </c>
      <c r="CR48" s="75">
        <f>IFERROR('生産者価格評価表（108部門）（山形県）'!CK47/'生産者価格評価表（108部門）（山形県）'!CK$121,0)</f>
        <v>0</v>
      </c>
      <c r="CS48" s="75">
        <f>IFERROR('生産者価格評価表（108部門）（山形県）'!CL47/'生産者価格評価表（108部門）（山形県）'!CL$121,0)</f>
        <v>0</v>
      </c>
      <c r="CT48" s="75">
        <f>IFERROR('生産者価格評価表（108部門）（山形県）'!CM47/'生産者価格評価表（108部門）（山形県）'!CM$121,0)</f>
        <v>2.9071578379051853E-4</v>
      </c>
      <c r="CU48" s="75">
        <f>IFERROR('生産者価格評価表（108部門）（山形県）'!CN47/'生産者価格評価表（108部門）（山形県）'!CN$121,0)</f>
        <v>0</v>
      </c>
      <c r="CV48" s="75">
        <f>IFERROR('生産者価格評価表（108部門）（山形県）'!CO47/'生産者価格評価表（108部門）（山形県）'!CO$121,0)</f>
        <v>0</v>
      </c>
      <c r="CW48" s="75">
        <f>IFERROR('生産者価格評価表（108部門）（山形県）'!CP47/'生産者価格評価表（108部門）（山形県）'!CP$121,0)</f>
        <v>0</v>
      </c>
      <c r="CX48" s="75">
        <f>IFERROR('生産者価格評価表（108部門）（山形県）'!CQ47/'生産者価格評価表（108部門）（山形県）'!CQ$121,0)</f>
        <v>0</v>
      </c>
      <c r="CY48" s="75">
        <f>IFERROR('生産者価格評価表（108部門）（山形県）'!CR47/'生産者価格評価表（108部門）（山形県）'!CR$121,0)</f>
        <v>0</v>
      </c>
      <c r="CZ48" s="75">
        <f>IFERROR('生産者価格評価表（108部門）（山形県）'!CS47/'生産者価格評価表（108部門）（山形県）'!CS$121,0)</f>
        <v>0</v>
      </c>
      <c r="DA48" s="75">
        <f>IFERROR('生産者価格評価表（108部門）（山形県）'!CT47/'生産者価格評価表（108部門）（山形県）'!CT$121,0)</f>
        <v>0</v>
      </c>
      <c r="DB48" s="75">
        <f>IFERROR('生産者価格評価表（108部門）（山形県）'!CU47/'生産者価格評価表（108部門）（山形県）'!CU$121,0)</f>
        <v>0</v>
      </c>
      <c r="DC48" s="75">
        <f>IFERROR('生産者価格評価表（108部門）（山形県）'!CV47/'生産者価格評価表（108部門）（山形県）'!CV$121,0)</f>
        <v>0</v>
      </c>
      <c r="DD48" s="75">
        <f>IFERROR('生産者価格評価表（108部門）（山形県）'!CW47/'生産者価格評価表（108部門）（山形県）'!CW$121,0)</f>
        <v>3.2063624947676853E-2</v>
      </c>
      <c r="DE48" s="75">
        <f>IFERROR('生産者価格評価表（108部門）（山形県）'!CX47/'生産者価格評価表（108部門）（山形県）'!CX$121,0)</f>
        <v>9.6232741417558935E-5</v>
      </c>
      <c r="DF48" s="75">
        <f>IFERROR('生産者価格評価表（108部門）（山形県）'!CY47/'生産者価格評価表（108部門）（山形県）'!CY$121,0)</f>
        <v>0</v>
      </c>
      <c r="DG48" s="75">
        <f>IFERROR('生産者価格評価表（108部門）（山形県）'!CZ47/'生産者価格評価表（108部門）（山形県）'!CZ$121,0)</f>
        <v>0</v>
      </c>
      <c r="DH48" s="75">
        <f>IFERROR('生産者価格評価表（108部門）（山形県）'!DA47/'生産者価格評価表（108部門）（山形県）'!DA$121,0)</f>
        <v>0</v>
      </c>
      <c r="DI48" s="75">
        <f>IFERROR('生産者価格評価表（108部門）（山形県）'!DB47/'生産者価格評価表（108部門）（山形県）'!DB$121,0)</f>
        <v>0</v>
      </c>
      <c r="DJ48" s="75">
        <f>IFERROR('生産者価格評価表（108部門）（山形県）'!DC47/'生産者価格評価表（108部門）（山形県）'!DC$121,0)</f>
        <v>0</v>
      </c>
      <c r="DK48" s="75">
        <f>IFERROR('生産者価格評価表（108部門）（山形県）'!DD47/'生産者価格評価表（108部門）（山形県）'!DD$121,0)</f>
        <v>4.7999616003071976E-5</v>
      </c>
      <c r="DL48" s="75">
        <f>IFERROR('生産者価格評価表（108部門）（山形県）'!DE47/'生産者価格評価表（108部門）（山形県）'!DE$121,0)</f>
        <v>0</v>
      </c>
      <c r="DM48" s="72">
        <f>IFERROR('生産者価格評価表（108部門）（山形県）'!DF47/'生産者価格評価表（108部門）（山形県）'!DF$121,0)</f>
        <v>0</v>
      </c>
      <c r="DN48" s="573">
        <v>7.7392450666581168E-5</v>
      </c>
      <c r="DO48" s="573">
        <v>2.5252941595171714E-5</v>
      </c>
      <c r="DP48" s="573">
        <v>8.6275992680214189E-5</v>
      </c>
      <c r="DQ48" s="573">
        <v>3.1254826496517495E-5</v>
      </c>
      <c r="DR48" s="573">
        <v>2.6448361784445722E-5</v>
      </c>
      <c r="DS48" s="573">
        <v>2.1827014141876064E-4</v>
      </c>
      <c r="DT48" s="573">
        <v>3.3715823275432059E-4</v>
      </c>
      <c r="DU48" s="573">
        <v>2.3431373893210412E-5</v>
      </c>
      <c r="DV48" s="573">
        <v>2.989914914379046E-5</v>
      </c>
      <c r="DW48" s="573">
        <v>9.7686781639718143E-6</v>
      </c>
      <c r="DX48" s="573">
        <v>0</v>
      </c>
      <c r="DY48" s="573">
        <v>2.8042515441245641E-5</v>
      </c>
      <c r="DZ48" s="573">
        <v>9.8643451162271415E-6</v>
      </c>
      <c r="EA48" s="573">
        <v>3.7291602923589194E-5</v>
      </c>
      <c r="EB48" s="573">
        <v>3.7673019407480231E-5</v>
      </c>
      <c r="EC48" s="573">
        <v>1.4106014085004037E-5</v>
      </c>
      <c r="ED48" s="573">
        <v>1.1490458462864423E-5</v>
      </c>
      <c r="EE48" s="573">
        <v>1.494341355846741E-5</v>
      </c>
      <c r="EF48" s="573">
        <v>0</v>
      </c>
      <c r="EG48" s="573">
        <v>3.2749568748179033E-5</v>
      </c>
      <c r="EH48" s="573">
        <v>0</v>
      </c>
      <c r="EI48" s="573">
        <v>2.4104583002574289E-5</v>
      </c>
      <c r="EJ48" s="573">
        <v>4.9761611188076629E-9</v>
      </c>
      <c r="EK48" s="573">
        <v>0</v>
      </c>
      <c r="EL48" s="573">
        <v>1.4762169422752098E-5</v>
      </c>
      <c r="EM48" s="573">
        <v>1.3919540224919215E-5</v>
      </c>
      <c r="EN48" s="573">
        <v>7.7036928751553934E-7</v>
      </c>
      <c r="EO48" s="573">
        <v>1.8531507289424818E-5</v>
      </c>
      <c r="EP48" s="573">
        <v>4.5535176003475042E-5</v>
      </c>
      <c r="EQ48" s="573">
        <v>1.8571242662789777E-5</v>
      </c>
      <c r="ER48" s="573">
        <v>2.0379423045212209E-5</v>
      </c>
      <c r="ES48" s="573">
        <v>2.0883605128442018E-5</v>
      </c>
      <c r="ET48" s="573">
        <v>4.3459869134114164E-5</v>
      </c>
      <c r="EU48" s="573">
        <v>3.9162644316784314E-4</v>
      </c>
      <c r="EV48" s="573">
        <v>1.4532904461299489E-4</v>
      </c>
      <c r="EW48" s="573">
        <v>2.5571571014183836E-5</v>
      </c>
      <c r="EX48" s="573">
        <v>0</v>
      </c>
      <c r="EY48" s="573">
        <v>9.937212363939539E-5</v>
      </c>
      <c r="EZ48" s="573">
        <v>6.7279419142254486E-6</v>
      </c>
      <c r="FA48" s="573">
        <v>2.366604491205076E-5</v>
      </c>
      <c r="FB48" s="573">
        <v>1.0687157464883581E-5</v>
      </c>
      <c r="FC48" s="573">
        <v>6.941740431691727E-5</v>
      </c>
      <c r="FD48" s="573">
        <v>5.198211637297507E-5</v>
      </c>
      <c r="FE48" s="573">
        <v>1.0063721141784221</v>
      </c>
      <c r="FF48" s="573">
        <v>2.8040953729664723E-3</v>
      </c>
      <c r="FG48" s="573">
        <v>9.0636887563483228E-4</v>
      </c>
      <c r="FH48" s="573">
        <v>1.136984058296845E-4</v>
      </c>
      <c r="FI48" s="573">
        <v>1.9268502207334584E-4</v>
      </c>
      <c r="FJ48" s="573">
        <v>1.367092724784412E-3</v>
      </c>
      <c r="FK48" s="573">
        <v>1.2362980993337906E-3</v>
      </c>
      <c r="FL48" s="573">
        <v>1.9756028185630677E-4</v>
      </c>
      <c r="FM48" s="573">
        <v>1.169683140279223E-5</v>
      </c>
      <c r="FN48" s="573">
        <v>1.3896019048570537E-4</v>
      </c>
      <c r="FO48" s="573">
        <v>3.1002654922332226E-5</v>
      </c>
      <c r="FP48" s="573">
        <v>0</v>
      </c>
      <c r="FQ48" s="573">
        <v>9.7830870285044622E-5</v>
      </c>
      <c r="FR48" s="573">
        <v>6.7268021332328584E-4</v>
      </c>
      <c r="FS48" s="573">
        <v>1.6625259707552184E-3</v>
      </c>
      <c r="FT48" s="573">
        <v>1.0157207539657966E-3</v>
      </c>
      <c r="FU48" s="573">
        <v>2.8258642623899444E-4</v>
      </c>
      <c r="FV48" s="573">
        <v>2.8317745522160086E-5</v>
      </c>
      <c r="FW48" s="573">
        <v>6.8065551701628076E-4</v>
      </c>
      <c r="FX48" s="573">
        <v>6.9987930615094459E-5</v>
      </c>
      <c r="FY48" s="573">
        <v>2.8492716609900324E-4</v>
      </c>
      <c r="FZ48" s="573">
        <v>3.9815939864093676E-4</v>
      </c>
      <c r="GA48" s="573">
        <v>5.473101040885029E-5</v>
      </c>
      <c r="GB48" s="573">
        <v>1.8952516209751198E-5</v>
      </c>
      <c r="GC48" s="573">
        <v>7.6977904452500755E-4</v>
      </c>
      <c r="GD48" s="573">
        <v>3.8422251065693354E-5</v>
      </c>
      <c r="GE48" s="573">
        <v>2.6898625302581818E-5</v>
      </c>
      <c r="GF48" s="573">
        <v>1.3579387006272399E-5</v>
      </c>
      <c r="GG48" s="573">
        <v>8.8581802988245481E-6</v>
      </c>
      <c r="GH48" s="573">
        <v>7.2865688012986253E-6</v>
      </c>
      <c r="GI48" s="573">
        <v>2.3465144697184561E-6</v>
      </c>
      <c r="GJ48" s="573">
        <v>3.3169577205095007E-5</v>
      </c>
      <c r="GK48" s="573">
        <v>3.5061228850646877E-5</v>
      </c>
      <c r="GL48" s="573">
        <v>4.7309021877831725E-4</v>
      </c>
      <c r="GM48" s="573">
        <v>1.2588943864589008E-5</v>
      </c>
      <c r="GN48" s="573">
        <v>2.8163585767544744E-5</v>
      </c>
      <c r="GO48" s="573">
        <v>1.3659915876258246E-5</v>
      </c>
      <c r="GP48" s="573">
        <v>2.6621931370503346E-5</v>
      </c>
      <c r="GQ48" s="573">
        <v>4.8713043830361865E-5</v>
      </c>
      <c r="GR48" s="573">
        <v>1.0660297770352256E-5</v>
      </c>
      <c r="GS48" s="573">
        <v>2.3486640242473477E-5</v>
      </c>
      <c r="GT48" s="573">
        <v>2.2602298177305734E-5</v>
      </c>
      <c r="GU48" s="573">
        <v>2.8864811805876723E-5</v>
      </c>
      <c r="GV48" s="573">
        <v>1.3379516242720118E-5</v>
      </c>
      <c r="GW48" s="573">
        <v>1.9886280184575654E-5</v>
      </c>
      <c r="GX48" s="573">
        <v>4.9495816302559361E-5</v>
      </c>
      <c r="GY48" s="573">
        <v>2.0598755551742371E-5</v>
      </c>
      <c r="GZ48" s="573">
        <v>3.0917048575176022E-5</v>
      </c>
      <c r="HA48" s="573">
        <v>1.1290188577404293E-5</v>
      </c>
      <c r="HB48" s="573">
        <v>2.8448205161917314E-5</v>
      </c>
      <c r="HC48" s="573">
        <v>2.0731151716802504E-5</v>
      </c>
      <c r="HD48" s="573">
        <v>1.5678737812912675E-5</v>
      </c>
      <c r="HE48" s="573">
        <v>2.0557573215383969E-5</v>
      </c>
      <c r="HF48" s="573">
        <v>1.4363580977120609E-4</v>
      </c>
      <c r="HG48" s="573">
        <v>1.7904332591961164E-5</v>
      </c>
      <c r="HH48" s="573">
        <v>2.2961130865916794E-3</v>
      </c>
      <c r="HI48" s="573">
        <v>1.8082909619723657E-5</v>
      </c>
      <c r="HJ48" s="573">
        <v>5.7917456837567471E-5</v>
      </c>
      <c r="HK48" s="573">
        <v>1.8297990943295964E-5</v>
      </c>
      <c r="HL48" s="573">
        <v>3.2103342265235496E-5</v>
      </c>
      <c r="HM48" s="573">
        <v>3.458137482873941E-5</v>
      </c>
      <c r="HN48" s="573">
        <v>1.0727405296587279E-5</v>
      </c>
      <c r="HO48" s="573">
        <v>3.337578859891078E-5</v>
      </c>
      <c r="HP48" s="573">
        <v>9.6617641228747543E-6</v>
      </c>
      <c r="HQ48" s="573">
        <v>1.4641173132224216E-5</v>
      </c>
      <c r="HR48" s="576">
        <v>2770</v>
      </c>
      <c r="HS48" s="582">
        <f>'生産者価格評価表（108部門）（山形県）'!DV47*100</f>
        <v>5413400</v>
      </c>
      <c r="HT48" s="71">
        <f t="shared" si="2"/>
        <v>5.1169320574869772E-4</v>
      </c>
      <c r="HU48" s="74"/>
      <c r="HV48" s="150">
        <v>0.1236190709404834</v>
      </c>
      <c r="HX48" s="153">
        <f>運賃!C49</f>
        <v>1.5240610059349222E-2</v>
      </c>
      <c r="HY48" s="621">
        <f>運賃!D49</f>
        <v>1.870271448153357E-5</v>
      </c>
      <c r="HZ48" s="621">
        <f>運賃!E49</f>
        <v>1.2118996528326747E-2</v>
      </c>
      <c r="IA48" s="621">
        <f>運賃!F49</f>
        <v>4.5089489951604192E-5</v>
      </c>
      <c r="IB48" s="621">
        <f>運賃!G49</f>
        <v>3.5752630939117662E-4</v>
      </c>
      <c r="IC48" s="621">
        <f>運賃!H49</f>
        <v>1.1018653492996523E-5</v>
      </c>
      <c r="ID48" s="621">
        <f>運賃!I49</f>
        <v>6.6546867806386895E-4</v>
      </c>
      <c r="IE48" s="622">
        <f>運賃!J49</f>
        <v>2.0238076856412953E-3</v>
      </c>
    </row>
    <row r="49" spans="1:239">
      <c r="A49" s="6" t="s">
        <v>252</v>
      </c>
      <c r="B49" s="1" t="s">
        <v>253</v>
      </c>
      <c r="C49" s="403">
        <f>IFERROR(1-('生産者価格評価表（108部門）（山形県）'!DT48/'生産者価格評価表（108部門）（山形県）'!DP48*-1),0)</f>
        <v>9.8292061884837079E-2</v>
      </c>
      <c r="D49" s="403">
        <v>0.44996886203356168</v>
      </c>
      <c r="E49" s="72">
        <v>0.55003113796643832</v>
      </c>
      <c r="F49" s="72">
        <v>0.31819074388882346</v>
      </c>
      <c r="G49" s="242">
        <f>'生産者価格評価表（108部門）（山形県）'!DI48</f>
        <v>27</v>
      </c>
      <c r="H49" s="242">
        <f t="shared" si="0"/>
        <v>27</v>
      </c>
      <c r="I49" s="243">
        <f t="shared" si="1"/>
        <v>1.5978099351821771E-5</v>
      </c>
      <c r="J49" s="75">
        <f>IFERROR('生産者価格評価表（108部門）（山形県）'!C48/'生産者価格評価表（108部門）（山形県）'!C$121,0)</f>
        <v>0</v>
      </c>
      <c r="K49" s="75">
        <f>IFERROR('生産者価格評価表（108部門）（山形県）'!D48/'生産者価格評価表（108部門）（山形県）'!D$121,0)</f>
        <v>0</v>
      </c>
      <c r="L49" s="75">
        <f>IFERROR('生産者価格評価表（108部門）（山形県）'!E48/'生産者価格評価表（108部門）（山形県）'!E$121,0)</f>
        <v>0</v>
      </c>
      <c r="M49" s="75">
        <f>IFERROR('生産者価格評価表（108部門）（山形県）'!F48/'生産者価格評価表（108部門）（山形県）'!F$121,0)</f>
        <v>8.6051114361930983E-5</v>
      </c>
      <c r="N49" s="75">
        <f>IFERROR('生産者価格評価表（108部門）（山形県）'!G48/'生産者価格評価表（108部門）（山形県）'!G$121,0)</f>
        <v>0</v>
      </c>
      <c r="O49" s="75">
        <f>IFERROR('生産者価格評価表（108部門）（山形県）'!H48/'生産者価格評価表（108部門）（山形県）'!H$121,0)</f>
        <v>2.2522522522522522E-3</v>
      </c>
      <c r="P49" s="75">
        <f>IFERROR('生産者価格評価表（108部門）（山形県）'!I48/'生産者価格評価表（108部門）（山形県）'!I$121,0)</f>
        <v>7.0422535211267609E-4</v>
      </c>
      <c r="Q49" s="75">
        <f>IFERROR('生産者価格評価表（108部門）（山形県）'!J48/'生産者価格評価表（108部門）（山形県）'!J$121,0)</f>
        <v>0</v>
      </c>
      <c r="R49" s="75">
        <f>IFERROR('生産者価格評価表（108部門）（山形県）'!K48/'生産者価格評価表（108部門）（山形県）'!K$121,0)</f>
        <v>0</v>
      </c>
      <c r="S49" s="75">
        <f>IFERROR('生産者価格評価表（108部門）（山形県）'!L48/'生産者価格評価表（108部門）（山形県）'!L$121,0)</f>
        <v>0</v>
      </c>
      <c r="T49" s="75">
        <f>IFERROR('生産者価格評価表（108部門）（山形県）'!M48/'生産者価格評価表（108部門）（山形県）'!M$121,0)</f>
        <v>0</v>
      </c>
      <c r="U49" s="75">
        <f>IFERROR('生産者価格評価表（108部門）（山形県）'!N48/'生産者価格評価表（108部門）（山形県）'!N$121,0)</f>
        <v>0</v>
      </c>
      <c r="V49" s="75">
        <f>IFERROR('生産者価格評価表（108部門）（山形県）'!O48/'生産者価格評価表（108部門）（山形県）'!O$121,0)</f>
        <v>0</v>
      </c>
      <c r="W49" s="75">
        <f>IFERROR('生産者価格評価表（108部門）（山形県）'!P48/'生産者価格評価表（108部門）（山形県）'!P$121,0)</f>
        <v>1.3907561077372397E-4</v>
      </c>
      <c r="X49" s="75">
        <f>IFERROR('生産者価格評価表（108部門）（山形県）'!Q48/'生産者価格評価表（108部門）（山形県）'!Q$121,0)</f>
        <v>3.1431714600031432E-4</v>
      </c>
      <c r="Y49" s="75">
        <f>IFERROR('生産者価格評価表（108部門）（山形県）'!R48/'生産者価格評価表（108部門）（山形県）'!R$121,0)</f>
        <v>0</v>
      </c>
      <c r="Z49" s="75">
        <f>IFERROR('生産者価格評価表（108部門）（山形県）'!S48/'生産者価格評価表（108部門）（山形県）'!S$121,0)</f>
        <v>0</v>
      </c>
      <c r="AA49" s="75">
        <f>IFERROR('生産者価格評価表（108部門）（山形県）'!T48/'生産者価格評価表（108部門）（山形県）'!T$121,0)</f>
        <v>0</v>
      </c>
      <c r="AB49" s="75">
        <f>IFERROR('生産者価格評価表（108部門）（山形県）'!U48/'生産者価格評価表（108部門）（山形県）'!U$121,0)</f>
        <v>0</v>
      </c>
      <c r="AC49" s="75">
        <f>IFERROR('生産者価格評価表（108部門）（山形県）'!V48/'生産者価格評価表（108部門）（山形県）'!V$121,0)</f>
        <v>0</v>
      </c>
      <c r="AD49" s="75">
        <f>IFERROR('生産者価格評価表（108部門）（山形県）'!W48/'生産者価格評価表（108部門）（山形県）'!W$121,0)</f>
        <v>0</v>
      </c>
      <c r="AE49" s="75">
        <f>IFERROR('生産者価格評価表（108部門）（山形県）'!X48/'生産者価格評価表（108部門）（山形県）'!X$121,0)</f>
        <v>0</v>
      </c>
      <c r="AF49" s="75">
        <f>IFERROR('生産者価格評価表（108部門）（山形県）'!Y48/'生産者価格評価表（108部門）（山形県）'!Y$121,0)</f>
        <v>0</v>
      </c>
      <c r="AG49" s="75">
        <f>IFERROR('生産者価格評価表（108部門）（山形県）'!Z48/'生産者価格評価表（108部門）（山形県）'!Z$121,0)</f>
        <v>0</v>
      </c>
      <c r="AH49" s="75">
        <f>IFERROR('生産者価格評価表（108部門）（山形県）'!AA48/'生産者価格評価表（108部門）（山形県）'!AA$121,0)</f>
        <v>0</v>
      </c>
      <c r="AI49" s="75">
        <f>IFERROR('生産者価格評価表（108部門）（山形県）'!AB48/'生産者価格評価表（108部門）（山形県）'!AB$121,0)</f>
        <v>0</v>
      </c>
      <c r="AJ49" s="75">
        <f>IFERROR('生産者価格評価表（108部門）（山形県）'!AC48/'生産者価格評価表（108部門）（山形県）'!AC$121,0)</f>
        <v>0</v>
      </c>
      <c r="AK49" s="75">
        <f>IFERROR('生産者価格評価表（108部門）（山形県）'!AD48/'生産者価格評価表（108部門）（山形県）'!AD$121,0)</f>
        <v>0</v>
      </c>
      <c r="AL49" s="75">
        <f>IFERROR('生産者価格評価表（108部門）（山形県）'!AE48/'生産者価格評価表（108部門）（山形県）'!AE$121,0)</f>
        <v>3.4655870445344131E-3</v>
      </c>
      <c r="AM49" s="75">
        <f>IFERROR('生産者価格評価表（108部門）（山形県）'!AF48/'生産者価格評価表（108部門）（山形県）'!AF$121,0)</f>
        <v>0</v>
      </c>
      <c r="AN49" s="75">
        <f>IFERROR('生産者価格評価表（108部門）（山形県）'!AG48/'生産者価格評価表（108部門）（山形県）'!AG$121,0)</f>
        <v>0</v>
      </c>
      <c r="AO49" s="75">
        <f>IFERROR('生産者価格評価表（108部門）（山形県）'!AH48/'生産者価格評価表（108部門）（山形県）'!AH$121,0)</f>
        <v>0</v>
      </c>
      <c r="AP49" s="75">
        <f>IFERROR('生産者価格評価表（108部門）（山形県）'!AI48/'生産者価格評価表（108部門）（山形県）'!AI$121,0)</f>
        <v>0</v>
      </c>
      <c r="AQ49" s="75">
        <f>IFERROR('生産者価格評価表（108部門）（山形県）'!AJ48/'生産者価格評価表（108部門）（山形県）'!AJ$121,0)</f>
        <v>5.1948051948051948E-3</v>
      </c>
      <c r="AR49" s="75">
        <f>IFERROR('生産者価格評価表（108部門）（山形県）'!AK48/'生産者価格評価表（108部門）（山形県）'!AK$121,0)</f>
        <v>1.7918853193395622E-3</v>
      </c>
      <c r="AS49" s="75">
        <f>IFERROR('生産者価格評価表（108部門）（山形県）'!AL48/'生産者価格評価表（108部門）（山形県）'!AL$121,0)</f>
        <v>0</v>
      </c>
      <c r="AT49" s="75">
        <f>IFERROR('生産者価格評価表（108部門）（山形県）'!AM48/'生産者価格評価表（108部門）（山形県）'!AM$121,0)</f>
        <v>0</v>
      </c>
      <c r="AU49" s="75">
        <f>IFERROR('生産者価格評価表（108部門）（山形県）'!AN48/'生産者価格評価表（108部門）（山形県）'!AN$121,0)</f>
        <v>1.1936461298319714E-3</v>
      </c>
      <c r="AV49" s="75">
        <f>IFERROR('生産者価格評価表（108部門）（山形県）'!AO48/'生産者価格評価表（108部門）（山形県）'!AO$121,0)</f>
        <v>3.0025521693439425E-4</v>
      </c>
      <c r="AW49" s="75">
        <f>IFERROR('生産者価格評価表（108部門）（山形県）'!AP48/'生産者価格評価表（108部門）（山形県）'!AP$121,0)</f>
        <v>0</v>
      </c>
      <c r="AX49" s="75">
        <f>IFERROR('生産者価格評価表（108部門）（山形県）'!AQ48/'生産者価格評価表（108部門）（山形県）'!AQ$121,0)</f>
        <v>2.6292067307692306E-4</v>
      </c>
      <c r="AY49" s="75">
        <f>IFERROR('生産者価格評価表（108部門）（山形県）'!AR48/'生産者価格評価表（108部門）（山形県）'!AR$121,0)</f>
        <v>1.7351320869301177E-4</v>
      </c>
      <c r="AZ49" s="75">
        <f>IFERROR('生産者価格評価表（108部門）（山形県）'!AS48/'生産者価格評価表（108部門）（山形県）'!AS$121,0)</f>
        <v>5.2816901408450699E-4</v>
      </c>
      <c r="BA49" s="75">
        <f>IFERROR('生産者価格評価表（108部門）（山形県）'!AT48/'生産者価格評価表（108部門）（山形県）'!AT$121,0)</f>
        <v>3.4174455979606162E-3</v>
      </c>
      <c r="BB49" s="75">
        <f>IFERROR('生産者価格評価表（108部門）（山形県）'!AU48/'生産者価格評価表（108部門）（山形県）'!AU$121,0)</f>
        <v>0.11618108270356095</v>
      </c>
      <c r="BC49" s="75">
        <f>IFERROR('生産者価格評価表（108部門）（山形県）'!AV48/'生産者価格評価表（108部門）（山形県）'!AV$121,0)</f>
        <v>1.6417878205266683E-3</v>
      </c>
      <c r="BD49" s="75">
        <f>IFERROR('生産者価格評価表（108部門）（山形県）'!AW48/'生産者価格評価表（108部門）（山形県）'!AW$121,0)</f>
        <v>2.7863348447613443E-3</v>
      </c>
      <c r="BE49" s="75">
        <f>IFERROR('生産者価格評価表（108部門）（山形県）'!AX48/'生産者価格評価表（108部門）（山形県）'!AX$121,0)</f>
        <v>2.4954828408893549E-3</v>
      </c>
      <c r="BF49" s="75">
        <f>IFERROR('生産者価格評価表（108部門）（山形県）'!AY48/'生産者価格評価表（108部門）（山形県）'!AY$121,0)</f>
        <v>2.7649580116971086E-3</v>
      </c>
      <c r="BG49" s="75">
        <f>IFERROR('生産者価格評価表（108部門）（山形県）'!AZ48/'生産者価格評価表（108部門）（山形県）'!AZ$121,0)</f>
        <v>1.2468827930174563E-3</v>
      </c>
      <c r="BH49" s="75">
        <f>IFERROR('生産者価格評価表（108部門）（山形県）'!BA48/'生産者価格評価表（108部門）（山形県）'!BA$121,0)</f>
        <v>2.5144347178245484E-3</v>
      </c>
      <c r="BI49" s="75">
        <f>IFERROR('生産者価格評価表（108部門）（山形県）'!BB48/'生産者価格評価表（108部門）（山形県）'!BB$121,0)</f>
        <v>0</v>
      </c>
      <c r="BJ49" s="75">
        <f>IFERROR('生産者価格評価表（108部門）（山形県）'!BC48/'生産者価格評価表（108部門）（山形県）'!BC$121,0)</f>
        <v>7.2797864595971855E-4</v>
      </c>
      <c r="BK49" s="75">
        <f>IFERROR('生産者価格評価表（108部門）（山形県）'!BD48/'生産者価格評価表（108部門）（山形県）'!BD$121,0)</f>
        <v>1.0576993216135386E-3</v>
      </c>
      <c r="BL49" s="75">
        <f>IFERROR('生産者価格評価表（108部門）（山形県）'!BE48/'生産者価格評価表（108部門）（山形県）'!BE$121,0)</f>
        <v>0</v>
      </c>
      <c r="BM49" s="75">
        <f>IFERROR('生産者価格評価表（108部門）（山形県）'!BF48/'生産者価格評価表（108部門）（山形県）'!BF$121,0)</f>
        <v>4.3725404459991256E-4</v>
      </c>
      <c r="BN49" s="75">
        <f>IFERROR('生産者価格評価表（108部門）（山形県）'!BG48/'生産者価格評価表（108部門）（山形県）'!BG$121,0)</f>
        <v>9.3819234073337253E-4</v>
      </c>
      <c r="BO49" s="75">
        <f>IFERROR('生産者価格評価表（108部門）（山形県）'!BH48/'生産者価格評価表（108部門）（山形県）'!BH$121,0)</f>
        <v>2.1299254526091589E-3</v>
      </c>
      <c r="BP49" s="75">
        <f>IFERROR('生産者価格評価表（108部門）（山形県）'!BI48/'生産者価格評価表（108部門）（山形県）'!BI$121,0)</f>
        <v>2.3439164713402942E-3</v>
      </c>
      <c r="BQ49" s="75">
        <f>IFERROR('生産者価格評価表（108部門）（山形県）'!BJ48/'生産者価格評価表（108部門）（山形県）'!BJ$121,0)</f>
        <v>6.0835544740347601E-4</v>
      </c>
      <c r="BR49" s="75">
        <f>IFERROR('生産者価格評価表（108部門）（山形県）'!BK48/'生産者価格評価表（108部門）（山形県）'!BK$121,0)</f>
        <v>0</v>
      </c>
      <c r="BS49" s="75">
        <f>IFERROR('生産者価格評価表（108部門）（山形県）'!BL48/'生産者価格評価表（108部門）（山形県）'!BL$121,0)</f>
        <v>1.6777256750748685E-5</v>
      </c>
      <c r="BT49" s="75">
        <f>IFERROR('生産者価格評価表（108部門）（山形県）'!BM48/'生産者価格評価表（108部門）（山形県）'!BM$121,0)</f>
        <v>9.522358497752724E-5</v>
      </c>
      <c r="BU49" s="75">
        <f>IFERROR('生産者価格評価表（108部門）（山形県）'!BN48/'生産者価格評価表（108部門）（山形県）'!BN$121,0)</f>
        <v>1.3754617621630118E-4</v>
      </c>
      <c r="BV49" s="75">
        <f>IFERROR('生産者価格評価表（108部門）（山形県）'!BO48/'生産者価格評価表（108部門）（山形県）'!BO$121,0)</f>
        <v>0</v>
      </c>
      <c r="BW49" s="75">
        <f>IFERROR('生産者価格評価表（108部門）（山形県）'!BP48/'生産者価格評価表（108部門）（山形県）'!BP$121,0)</f>
        <v>0</v>
      </c>
      <c r="BX49" s="75">
        <f>IFERROR('生産者価格評価表（108部門）（山形県）'!BQ48/'生産者価格評価表（108部門）（山形県）'!BQ$121,0)</f>
        <v>0</v>
      </c>
      <c r="BY49" s="75">
        <f>IFERROR('生産者価格評価表（108部門）（山形県）'!BR48/'生産者価格評価表（108部門）（山形県）'!BR$121,0)</f>
        <v>2.6004984288655324E-4</v>
      </c>
      <c r="BZ49" s="75">
        <f>IFERROR('生産者価格評価表（108部門）（山形県）'!BS48/'生産者価格評価表（108部門）（山形県）'!BS$121,0)</f>
        <v>0</v>
      </c>
      <c r="CA49" s="75">
        <f>IFERROR('生産者価格評価表（108部門）（山形県）'!BT48/'生産者価格評価表（108部門）（山形県）'!BT$121,0)</f>
        <v>3.272642184030488E-6</v>
      </c>
      <c r="CB49" s="75">
        <f>IFERROR('生産者価格評価表（108部門）（山形県）'!BU48/'生産者価格評価表（108部門）（山形県）'!BU$121,0)</f>
        <v>0</v>
      </c>
      <c r="CC49" s="75">
        <f>IFERROR('生産者価格評価表（108部門）（山形県）'!BV48/'生産者価格評価表（108部門）（山形県）'!BV$121,0)</f>
        <v>0</v>
      </c>
      <c r="CD49" s="75">
        <f>IFERROR('生産者価格評価表（108部門）（山形県）'!BW48/'生産者価格評価表（108部門）（山形県）'!BW$121,0)</f>
        <v>0</v>
      </c>
      <c r="CE49" s="75">
        <f>IFERROR('生産者価格評価表（108部門）（山形県）'!BX48/'生産者価格評価表（108部門）（山形県）'!BX$121,0)</f>
        <v>0</v>
      </c>
      <c r="CF49" s="75">
        <f>IFERROR('生産者価格評価表（108部門）（山形県）'!BY48/'生産者価格評価表（108部門）（山形県）'!BY$121,0)</f>
        <v>0</v>
      </c>
      <c r="CG49" s="75">
        <f>IFERROR('生産者価格評価表（108部門）（山形県）'!BZ48/'生産者価格評価表（108部門）（山形県）'!BZ$121,0)</f>
        <v>1.3020663793440189E-5</v>
      </c>
      <c r="CH49" s="75">
        <f>IFERROR('生産者価格評価表（108部門）（山形県）'!CA48/'生産者価格評価表（108部門）（山形県）'!CA$121,0)</f>
        <v>0</v>
      </c>
      <c r="CI49" s="75">
        <f>IFERROR('生産者価格評価表（108部門）（山形県）'!CB48/'生産者価格評価表（108部門）（山形県）'!CB$121,0)</f>
        <v>0</v>
      </c>
      <c r="CJ49" s="75">
        <f>IFERROR('生産者価格評価表（108部門）（山形県）'!CC48/'生産者価格評価表（108部門）（山形県）'!CC$121,0)</f>
        <v>0</v>
      </c>
      <c r="CK49" s="75">
        <f>IFERROR('生産者価格評価表（108部門）（山形県）'!CD48/'生産者価格評価表（108部門）（山形県）'!CD$121,0)</f>
        <v>0</v>
      </c>
      <c r="CL49" s="75">
        <f>IFERROR('生産者価格評価表（108部門）（山形県）'!CE48/'生産者価格評価表（108部門）（山形県）'!CE$121,0)</f>
        <v>1.0227040294538761E-4</v>
      </c>
      <c r="CM49" s="75">
        <f>IFERROR('生産者価格評価表（108部門）（山形県）'!CF48/'生産者価格評価表（108部門）（山形県）'!CF$121,0)</f>
        <v>1.6959692464243314E-4</v>
      </c>
      <c r="CN49" s="75">
        <f>IFERROR('生産者価格評価表（108部門）（山形県）'!CG48/'生産者価格評価表（108部門）（山形県）'!CG$121,0)</f>
        <v>0</v>
      </c>
      <c r="CO49" s="75">
        <f>IFERROR('生産者価格評価表（108部門）（山形県）'!CH48/'生産者価格評価表（108部門）（山形県）'!CH$121,0)</f>
        <v>0</v>
      </c>
      <c r="CP49" s="75">
        <f>IFERROR('生産者価格評価表（108部門）（山形県）'!CI48/'生産者価格評価表（108部門）（山形県）'!CI$121,0)</f>
        <v>0</v>
      </c>
      <c r="CQ49" s="75">
        <f>IFERROR('生産者価格評価表（108部門）（山形県）'!CJ48/'生産者価格評価表（108部門）（山形県）'!CJ$121,0)</f>
        <v>0</v>
      </c>
      <c r="CR49" s="75">
        <f>IFERROR('生産者価格評価表（108部門）（山形県）'!CK48/'生産者価格評価表（108部門）（山形県）'!CK$121,0)</f>
        <v>0</v>
      </c>
      <c r="CS49" s="75">
        <f>IFERROR('生産者価格評価表（108部門）（山形県）'!CL48/'生産者価格評価表（108部門）（山形県）'!CL$121,0)</f>
        <v>0</v>
      </c>
      <c r="CT49" s="75">
        <f>IFERROR('生産者価格評価表（108部門）（山形県）'!CM48/'生産者価格評価表（108部門）（山形県）'!CM$121,0)</f>
        <v>2.0765413127894181E-5</v>
      </c>
      <c r="CU49" s="75">
        <f>IFERROR('生産者価格評価表（108部門）（山形県）'!CN48/'生産者価格評価表（108部門）（山形県）'!CN$121,0)</f>
        <v>0</v>
      </c>
      <c r="CV49" s="75">
        <f>IFERROR('生産者価格評価表（108部門）（山形県）'!CO48/'生産者価格評価表（108部門）（山形県）'!CO$121,0)</f>
        <v>0</v>
      </c>
      <c r="CW49" s="75">
        <f>IFERROR('生産者価格評価表（108部門）（山形県）'!CP48/'生産者価格評価表（108部門）（山形県）'!CP$121,0)</f>
        <v>0</v>
      </c>
      <c r="CX49" s="75">
        <f>IFERROR('生産者価格評価表（108部門）（山形県）'!CQ48/'生産者価格評価表（108部門）（山形県）'!CQ$121,0)</f>
        <v>0</v>
      </c>
      <c r="CY49" s="75">
        <f>IFERROR('生産者価格評価表（108部門）（山形県）'!CR48/'生産者価格評価表（108部門）（山形県）'!CR$121,0)</f>
        <v>0</v>
      </c>
      <c r="CZ49" s="75">
        <f>IFERROR('生産者価格評価表（108部門）（山形県）'!CS48/'生産者価格評価表（108部門）（山形県）'!CS$121,0)</f>
        <v>0</v>
      </c>
      <c r="DA49" s="75">
        <f>IFERROR('生産者価格評価表（108部門）（山形県）'!CT48/'生産者価格評価表（108部門）（山形県）'!CT$121,0)</f>
        <v>0</v>
      </c>
      <c r="DB49" s="75">
        <f>IFERROR('生産者価格評価表（108部門）（山形県）'!CU48/'生産者価格評価表（108部門）（山形県）'!CU$121,0)</f>
        <v>1.3350778350377826E-4</v>
      </c>
      <c r="DC49" s="75">
        <f>IFERROR('生産者価格評価表（108部門）（山形県）'!CV48/'生産者価格評価表（108部門）（山形県）'!CV$121,0)</f>
        <v>0</v>
      </c>
      <c r="DD49" s="75">
        <f>IFERROR('生産者価格評価表（108部門）（山形県）'!CW48/'生産者価格評価表（108部門）（山形県）'!CW$121,0)</f>
        <v>5.0263708664713268E-2</v>
      </c>
      <c r="DE49" s="75">
        <f>IFERROR('生産者価格評価表（108部門）（山形県）'!CX48/'生産者価格評価表（108部門）（山形県）'!CX$121,0)</f>
        <v>5.0648811272399435E-6</v>
      </c>
      <c r="DF49" s="75">
        <f>IFERROR('生産者価格評価表（108部門）（山形県）'!CY48/'生産者価格評価表（108部門）（山形県）'!CY$121,0)</f>
        <v>0</v>
      </c>
      <c r="DG49" s="75">
        <f>IFERROR('生産者価格評価表（108部門）（山形県）'!CZ48/'生産者価格評価表（108部門）（山形県）'!CZ$121,0)</f>
        <v>0</v>
      </c>
      <c r="DH49" s="75">
        <f>IFERROR('生産者価格評価表（108部門）（山形県）'!DA48/'生産者価格評価表（108部門）（山形県）'!DA$121,0)</f>
        <v>0</v>
      </c>
      <c r="DI49" s="75">
        <f>IFERROR('生産者価格評価表（108部門）（山形県）'!DB48/'生産者価格評価表（108部門）（山形県）'!DB$121,0)</f>
        <v>0</v>
      </c>
      <c r="DJ49" s="75">
        <f>IFERROR('生産者価格評価表（108部門）（山形県）'!DC48/'生産者価格評価表（108部門）（山形県）'!DC$121,0)</f>
        <v>0</v>
      </c>
      <c r="DK49" s="75">
        <f>IFERROR('生産者価格評価表（108部門）（山形県）'!DD48/'生産者価格評価表（108部門）（山形県）'!DD$121,0)</f>
        <v>2.3999808001535988E-5</v>
      </c>
      <c r="DL49" s="75">
        <f>IFERROR('生産者価格評価表（108部門）（山形県）'!DE48/'生産者価格評価表（108部門）（山形県）'!DE$121,0)</f>
        <v>0</v>
      </c>
      <c r="DM49" s="72">
        <f>IFERROR('生産者価格評価表（108部門）（山形県）'!DF48/'生産者価格評価表（108部門）（山形県）'!DF$121,0)</f>
        <v>0</v>
      </c>
      <c r="DN49" s="573">
        <v>1.7075780146099065E-4</v>
      </c>
      <c r="DO49" s="573">
        <v>5.3190176561097866E-5</v>
      </c>
      <c r="DP49" s="573">
        <v>1.8935756745673196E-4</v>
      </c>
      <c r="DQ49" s="573">
        <v>7.8523760288152239E-5</v>
      </c>
      <c r="DR49" s="573">
        <v>3.8640229307705551E-5</v>
      </c>
      <c r="DS49" s="573">
        <v>3.5310334562445951E-4</v>
      </c>
      <c r="DT49" s="573">
        <v>3.8023652405674846E-4</v>
      </c>
      <c r="DU49" s="573">
        <v>4.9197716021649012E-5</v>
      </c>
      <c r="DV49" s="573">
        <v>6.1025367707381443E-5</v>
      </c>
      <c r="DW49" s="573">
        <v>2.1117751454825304E-5</v>
      </c>
      <c r="DX49" s="573">
        <v>0</v>
      </c>
      <c r="DY49" s="573">
        <v>5.8151688865644377E-5</v>
      </c>
      <c r="DZ49" s="573">
        <v>1.9769419274678266E-5</v>
      </c>
      <c r="EA49" s="573">
        <v>7.5056379641042271E-5</v>
      </c>
      <c r="EB49" s="573">
        <v>5.7784083040565846E-5</v>
      </c>
      <c r="EC49" s="573">
        <v>2.6300025344097364E-5</v>
      </c>
      <c r="ED49" s="573">
        <v>2.2997516222779686E-5</v>
      </c>
      <c r="EE49" s="573">
        <v>3.2694148670750097E-5</v>
      </c>
      <c r="EF49" s="573">
        <v>0</v>
      </c>
      <c r="EG49" s="573">
        <v>6.6007888547726451E-5</v>
      </c>
      <c r="EH49" s="573">
        <v>0</v>
      </c>
      <c r="EI49" s="573">
        <v>4.7724731586159497E-5</v>
      </c>
      <c r="EJ49" s="573">
        <v>9.8523153750146282E-9</v>
      </c>
      <c r="EK49" s="573">
        <v>0</v>
      </c>
      <c r="EL49" s="573">
        <v>2.7785725735655236E-5</v>
      </c>
      <c r="EM49" s="573">
        <v>1.4120920133231796E-5</v>
      </c>
      <c r="EN49" s="573">
        <v>1.2462537066221347E-6</v>
      </c>
      <c r="EO49" s="573">
        <v>3.7006022836449824E-5</v>
      </c>
      <c r="EP49" s="573">
        <v>3.815515070807359E-4</v>
      </c>
      <c r="EQ49" s="573">
        <v>4.1088928750622345E-5</v>
      </c>
      <c r="ER49" s="573">
        <v>4.5188666328616783E-5</v>
      </c>
      <c r="ES49" s="573">
        <v>4.0239792171695034E-5</v>
      </c>
      <c r="ET49" s="573">
        <v>9.1014808693205371E-5</v>
      </c>
      <c r="EU49" s="573">
        <v>5.8167158115522374E-4</v>
      </c>
      <c r="EV49" s="573">
        <v>2.6062038250129294E-4</v>
      </c>
      <c r="EW49" s="573">
        <v>5.4889455649472745E-5</v>
      </c>
      <c r="EX49" s="573">
        <v>0</v>
      </c>
      <c r="EY49" s="573">
        <v>1.5328367178828341E-4</v>
      </c>
      <c r="EZ49" s="573">
        <v>4.3248598925032931E-5</v>
      </c>
      <c r="FA49" s="573">
        <v>3.3363328693885165E-5</v>
      </c>
      <c r="FB49" s="573">
        <v>4.8266526700575042E-5</v>
      </c>
      <c r="FC49" s="573">
        <v>4.9897956613222542E-5</v>
      </c>
      <c r="FD49" s="573">
        <v>8.4993973892535197E-5</v>
      </c>
      <c r="FE49" s="573">
        <v>3.6423552369063895E-4</v>
      </c>
      <c r="FF49" s="573">
        <v>1.0115784427770673</v>
      </c>
      <c r="FG49" s="573">
        <v>2.0508237741892113E-4</v>
      </c>
      <c r="FH49" s="573">
        <v>3.0951867987888935E-4</v>
      </c>
      <c r="FI49" s="573">
        <v>2.9388909375697953E-4</v>
      </c>
      <c r="FJ49" s="573">
        <v>3.0769620644914726E-4</v>
      </c>
      <c r="FK49" s="573">
        <v>1.4274478655516579E-4</v>
      </c>
      <c r="FL49" s="573">
        <v>2.8288696361450502E-4</v>
      </c>
      <c r="FM49" s="573">
        <v>2.5167063727935501E-5</v>
      </c>
      <c r="FN49" s="573">
        <v>8.9109480923509367E-5</v>
      </c>
      <c r="FO49" s="573">
        <v>1.3492852775195616E-4</v>
      </c>
      <c r="FP49" s="573">
        <v>0</v>
      </c>
      <c r="FQ49" s="573">
        <v>5.4879474364846388E-5</v>
      </c>
      <c r="FR49" s="573">
        <v>1.1629864329843925E-4</v>
      </c>
      <c r="FS49" s="573">
        <v>2.3226321803859867E-4</v>
      </c>
      <c r="FT49" s="573">
        <v>2.5422504867245345E-4</v>
      </c>
      <c r="FU49" s="573">
        <v>1.3402811573075932E-4</v>
      </c>
      <c r="FV49" s="573">
        <v>6.0905855737878176E-5</v>
      </c>
      <c r="FW49" s="573">
        <v>4.1823746430705469E-5</v>
      </c>
      <c r="FX49" s="573">
        <v>5.9779676384941916E-5</v>
      </c>
      <c r="FY49" s="573">
        <v>6.8346979882148403E-5</v>
      </c>
      <c r="FZ49" s="573">
        <v>3.9163083975057442E-5</v>
      </c>
      <c r="GA49" s="573">
        <v>1.185570431713978E-4</v>
      </c>
      <c r="GB49" s="573">
        <v>2.9849865353045075E-5</v>
      </c>
      <c r="GC49" s="573">
        <v>1.0929010955388355E-4</v>
      </c>
      <c r="GD49" s="573">
        <v>7.1040338420178122E-5</v>
      </c>
      <c r="GE49" s="573">
        <v>5.3557684975981374E-5</v>
      </c>
      <c r="GF49" s="573">
        <v>2.6387352338533325E-5</v>
      </c>
      <c r="GG49" s="573">
        <v>1.5470680528084896E-5</v>
      </c>
      <c r="GH49" s="573">
        <v>1.320216225537834E-5</v>
      </c>
      <c r="GI49" s="573">
        <v>3.4869706996138583E-6</v>
      </c>
      <c r="GJ49" s="573">
        <v>2.2592466427846772E-5</v>
      </c>
      <c r="GK49" s="573">
        <v>7.7207018964405819E-5</v>
      </c>
      <c r="GL49" s="573">
        <v>1.037876959118063E-3</v>
      </c>
      <c r="GM49" s="573">
        <v>1.3530836616576705E-5</v>
      </c>
      <c r="GN49" s="573">
        <v>4.2082428984843207E-5</v>
      </c>
      <c r="GO49" s="573">
        <v>2.8806683974679674E-5</v>
      </c>
      <c r="GP49" s="573">
        <v>4.7770313114798817E-5</v>
      </c>
      <c r="GQ49" s="573">
        <v>5.989700485813512E-5</v>
      </c>
      <c r="GR49" s="573">
        <v>2.2085836179529392E-5</v>
      </c>
      <c r="GS49" s="573">
        <v>4.1206191008376276E-5</v>
      </c>
      <c r="GT49" s="573">
        <v>4.7200395400194183E-5</v>
      </c>
      <c r="GU49" s="573">
        <v>6.2298544843771518E-5</v>
      </c>
      <c r="GV49" s="573">
        <v>2.502198939976968E-5</v>
      </c>
      <c r="GW49" s="573">
        <v>4.1196326699697226E-5</v>
      </c>
      <c r="GX49" s="573">
        <v>5.7796335823245006E-5</v>
      </c>
      <c r="GY49" s="573">
        <v>3.3314668783106877E-5</v>
      </c>
      <c r="GZ49" s="573">
        <v>3.8526857216621284E-5</v>
      </c>
      <c r="HA49" s="573">
        <v>1.7746844168622455E-5</v>
      </c>
      <c r="HB49" s="573">
        <v>5.4584711020154976E-5</v>
      </c>
      <c r="HC49" s="573">
        <v>3.7150800372000746E-5</v>
      </c>
      <c r="HD49" s="573">
        <v>2.103833945935158E-5</v>
      </c>
      <c r="HE49" s="573">
        <v>4.0592668489600061E-5</v>
      </c>
      <c r="HF49" s="573">
        <v>3.3211790484611963E-4</v>
      </c>
      <c r="HG49" s="573">
        <v>3.7404435685356272E-5</v>
      </c>
      <c r="HH49" s="573">
        <v>5.1444945356312714E-3</v>
      </c>
      <c r="HI49" s="573">
        <v>2.2128518457117548E-5</v>
      </c>
      <c r="HJ49" s="573">
        <v>1.0398426040064717E-4</v>
      </c>
      <c r="HK49" s="573">
        <v>2.5732200752512599E-5</v>
      </c>
      <c r="HL49" s="573">
        <v>4.6413359964589512E-5</v>
      </c>
      <c r="HM49" s="573">
        <v>6.5387638401655557E-5</v>
      </c>
      <c r="HN49" s="573">
        <v>2.0562512983719641E-5</v>
      </c>
      <c r="HO49" s="573">
        <v>5.6746930234727479E-5</v>
      </c>
      <c r="HP49" s="573">
        <v>1.7003852010844665E-5</v>
      </c>
      <c r="HQ49" s="573">
        <v>2.3375682833128984E-5</v>
      </c>
      <c r="HR49" s="576">
        <v>11408</v>
      </c>
      <c r="HS49" s="582">
        <f>'生産者価格評価表（108部門）（山形県）'!DV48*100</f>
        <v>17823900</v>
      </c>
      <c r="HT49" s="71">
        <f t="shared" si="2"/>
        <v>6.4003949752859928E-4</v>
      </c>
      <c r="HU49" s="74"/>
      <c r="HV49" s="150">
        <v>0.13307505497583852</v>
      </c>
      <c r="HX49" s="153">
        <f>運賃!C50</f>
        <v>1.3002631979161374E-2</v>
      </c>
      <c r="HY49" s="621">
        <f>運賃!D50</f>
        <v>1.6006146360202318E-5</v>
      </c>
      <c r="HZ49" s="621">
        <f>運賃!E50</f>
        <v>1.0349510028469844E-2</v>
      </c>
      <c r="IA49" s="621">
        <f>運賃!F50</f>
        <v>5.4301654127448551E-5</v>
      </c>
      <c r="IB49" s="621">
        <f>運賃!G50</f>
        <v>2.7953427525912068E-4</v>
      </c>
      <c r="IC49" s="621">
        <f>運賃!H50</f>
        <v>2.2014184105722384E-6</v>
      </c>
      <c r="ID49" s="621">
        <f>運賃!I50</f>
        <v>5.448969195001826E-4</v>
      </c>
      <c r="IE49" s="622">
        <f>運賃!J50</f>
        <v>1.7561815370340033E-3</v>
      </c>
    </row>
    <row r="50" spans="1:239">
      <c r="A50" s="6" t="s">
        <v>254</v>
      </c>
      <c r="B50" s="1" t="s">
        <v>255</v>
      </c>
      <c r="C50" s="403">
        <f>IFERROR(1-('生産者価格評価表（108部門）（山形県）'!DT49/'生産者価格評価表（108部門）（山形県）'!DP49*-1),0)</f>
        <v>2.290902421129859E-2</v>
      </c>
      <c r="D50" s="403">
        <v>0.71018124473439759</v>
      </c>
      <c r="E50" s="72">
        <v>0.28981875526560241</v>
      </c>
      <c r="F50" s="72">
        <v>0.22166295824242294</v>
      </c>
      <c r="G50" s="242">
        <f>'生産者価格評価表（108部門）（山形県）'!DI49</f>
        <v>4902</v>
      </c>
      <c r="H50" s="242">
        <f t="shared" si="0"/>
        <v>4902</v>
      </c>
      <c r="I50" s="243">
        <f t="shared" si="1"/>
        <v>2.9009127045418635E-3</v>
      </c>
      <c r="J50" s="75">
        <f>IFERROR('生産者価格評価表（108部門）（山形県）'!C49/'生産者価格評価表（108部門）（山形県）'!C$121,0)</f>
        <v>4.574690979624326E-6</v>
      </c>
      <c r="K50" s="75">
        <f>IFERROR('生産者価格評価表（108部門）（山形県）'!D49/'生産者価格評価表（108部門）（山形県）'!D$121,0)</f>
        <v>0</v>
      </c>
      <c r="L50" s="75">
        <f>IFERROR('生産者価格評価表（108部門）（山形県）'!E49/'生産者価格評価表（108部門）（山形県）'!E$121,0)</f>
        <v>2.4126907533626878E-4</v>
      </c>
      <c r="M50" s="75">
        <f>IFERROR('生産者価格評価表（108部門）（山形県）'!F49/'生産者価格評価表（108部門）（山形県）'!F$121,0)</f>
        <v>0</v>
      </c>
      <c r="N50" s="75">
        <f>IFERROR('生産者価格評価表（108部門）（山形県）'!G49/'生産者価格評価表（108部門）（山形県）'!G$121,0)</f>
        <v>0</v>
      </c>
      <c r="O50" s="75">
        <f>IFERROR('生産者価格評価表（108部門）（山形県）'!H49/'生産者価格評価表（108部門）（山形県）'!H$121,0)</f>
        <v>0</v>
      </c>
      <c r="P50" s="75">
        <f>IFERROR('生産者価格評価表（108部門）（山形県）'!I49/'生産者価格評価表（108部門）（山形県）'!I$121,0)</f>
        <v>0</v>
      </c>
      <c r="Q50" s="75">
        <f>IFERROR('生産者価格評価表（108部門）（山形県）'!J49/'生産者価格評価表（108部門）（山形県）'!J$121,0)</f>
        <v>0</v>
      </c>
      <c r="R50" s="75">
        <f>IFERROR('生産者価格評価表（108部門）（山形県）'!K49/'生産者価格評価表（108部門）（山形県）'!K$121,0)</f>
        <v>0</v>
      </c>
      <c r="S50" s="75">
        <f>IFERROR('生産者価格評価表（108部門）（山形県）'!L49/'生産者価格評価表（108部門）（山形県）'!L$121,0)</f>
        <v>0</v>
      </c>
      <c r="T50" s="75">
        <f>IFERROR('生産者価格評価表（108部門）（山形県）'!M49/'生産者価格評価表（108部門）（山形県）'!M$121,0)</f>
        <v>0</v>
      </c>
      <c r="U50" s="75">
        <f>IFERROR('生産者価格評価表（108部門）（山形県）'!N49/'生産者価格評価表（108部門）（山形県）'!N$121,0)</f>
        <v>0</v>
      </c>
      <c r="V50" s="75">
        <f>IFERROR('生産者価格評価表（108部門）（山形県）'!O49/'生産者価格評価表（108部門）（山形県）'!O$121,0)</f>
        <v>0</v>
      </c>
      <c r="W50" s="75">
        <f>IFERROR('生産者価格評価表（108部門）（山形県）'!P49/'生産者価格評価表（108部門）（山形県）'!P$121,0)</f>
        <v>0</v>
      </c>
      <c r="X50" s="75">
        <f>IFERROR('生産者価格評価表（108部門）（山形県）'!Q49/'生産者価格評価表（108部門）（山形県）'!Q$121,0)</f>
        <v>0</v>
      </c>
      <c r="Y50" s="75">
        <f>IFERROR('生産者価格評価表（108部門）（山形県）'!R49/'生産者価格評価表（108部門）（山形県）'!R$121,0)</f>
        <v>0</v>
      </c>
      <c r="Z50" s="75">
        <f>IFERROR('生産者価格評価表（108部門）（山形県）'!S49/'生産者価格評価表（108部門）（山形県）'!S$121,0)</f>
        <v>0</v>
      </c>
      <c r="AA50" s="75">
        <f>IFERROR('生産者価格評価表（108部門）（山形県）'!T49/'生産者価格評価表（108部門）（山形県）'!T$121,0)</f>
        <v>0</v>
      </c>
      <c r="AB50" s="75">
        <f>IFERROR('生産者価格評価表（108部門）（山形県）'!U49/'生産者価格評価表（108部門）（山形県）'!U$121,0)</f>
        <v>0</v>
      </c>
      <c r="AC50" s="75">
        <f>IFERROR('生産者価格評価表（108部門）（山形県）'!V49/'生産者価格評価表（108部門）（山形県）'!V$121,0)</f>
        <v>0</v>
      </c>
      <c r="AD50" s="75">
        <f>IFERROR('生産者価格評価表（108部門）（山形県）'!W49/'生産者価格評価表（108部門）（山形県）'!W$121,0)</f>
        <v>0</v>
      </c>
      <c r="AE50" s="75">
        <f>IFERROR('生産者価格評価表（108部門）（山形県）'!X49/'生産者価格評価表（108部門）（山形県）'!X$121,0)</f>
        <v>0</v>
      </c>
      <c r="AF50" s="75">
        <f>IFERROR('生産者価格評価表（108部門）（山形県）'!Y49/'生産者価格評価表（108部門）（山形県）'!Y$121,0)</f>
        <v>0</v>
      </c>
      <c r="AG50" s="75">
        <f>IFERROR('生産者価格評価表（108部門）（山形県）'!Z49/'生産者価格評価表（108部門）（山形県）'!Z$121,0)</f>
        <v>0</v>
      </c>
      <c r="AH50" s="75">
        <f>IFERROR('生産者価格評価表（108部門）（山形県）'!AA49/'生産者価格評価表（108部門）（山形県）'!AA$121,0)</f>
        <v>0</v>
      </c>
      <c r="AI50" s="75">
        <f>IFERROR('生産者価格評価表（108部門）（山形県）'!AB49/'生産者価格評価表（108部門）（山形県）'!AB$121,0)</f>
        <v>0</v>
      </c>
      <c r="AJ50" s="75">
        <f>IFERROR('生産者価格評価表（108部門）（山形県）'!AC49/'生産者価格評価表（108部門）（山形県）'!AC$121,0)</f>
        <v>0</v>
      </c>
      <c r="AK50" s="75">
        <f>IFERROR('生産者価格評価表（108部門）（山形県）'!AD49/'生産者価格評価表（108部門）（山形県）'!AD$121,0)</f>
        <v>0</v>
      </c>
      <c r="AL50" s="75">
        <f>IFERROR('生産者価格評価表（108部門）（山形県）'!AE49/'生産者価格評価表（108部門）（山形県）'!AE$121,0)</f>
        <v>0</v>
      </c>
      <c r="AM50" s="75">
        <f>IFERROR('生産者価格評価表（108部門）（山形県）'!AF49/'生産者価格評価表（108部門）（山形県）'!AF$121,0)</f>
        <v>0</v>
      </c>
      <c r="AN50" s="75">
        <f>IFERROR('生産者価格評価表（108部門）（山形県）'!AG49/'生産者価格評価表（108部門）（山形県）'!AG$121,0)</f>
        <v>0</v>
      </c>
      <c r="AO50" s="75">
        <f>IFERROR('生産者価格評価表（108部門）（山形県）'!AH49/'生産者価格評価表（108部門）（山形県）'!AH$121,0)</f>
        <v>0</v>
      </c>
      <c r="AP50" s="75">
        <f>IFERROR('生産者価格評価表（108部門）（山形県）'!AI49/'生産者価格評価表（108部門）（山形県）'!AI$121,0)</f>
        <v>0</v>
      </c>
      <c r="AQ50" s="75">
        <f>IFERROR('生産者価格評価表（108部門）（山形県）'!AJ49/'生産者価格評価表（108部門）（山形県）'!AJ$121,0)</f>
        <v>0</v>
      </c>
      <c r="AR50" s="75">
        <f>IFERROR('生産者価格評価表（108部門）（山形県）'!AK49/'生産者価格評価表（108部門）（山形県）'!AK$121,0)</f>
        <v>0</v>
      </c>
      <c r="AS50" s="75">
        <f>IFERROR('生産者価格評価表（108部門）（山形県）'!AL49/'生産者価格評価表（108部門）（山形県）'!AL$121,0)</f>
        <v>0</v>
      </c>
      <c r="AT50" s="75">
        <f>IFERROR('生産者価格評価表（108部門）（山形県）'!AM49/'生産者価格評価表（108部門）（山形県）'!AM$121,0)</f>
        <v>0</v>
      </c>
      <c r="AU50" s="75">
        <f>IFERROR('生産者価格評価表（108部門）（山形県）'!AN49/'生産者価格評価表（108部門）（山形県）'!AN$121,0)</f>
        <v>0</v>
      </c>
      <c r="AV50" s="75">
        <f>IFERROR('生産者価格評価表（108部門）（山形県）'!AO49/'生産者価格評価表（108部門）（山形県）'!AO$121,0)</f>
        <v>0</v>
      </c>
      <c r="AW50" s="75">
        <f>IFERROR('生産者価格評価表（108部門）（山形県）'!AP49/'生産者価格評価表（108部門）（山形県）'!AP$121,0)</f>
        <v>0</v>
      </c>
      <c r="AX50" s="75">
        <f>IFERROR('生産者価格評価表（108部門）（山形県）'!AQ49/'生産者価格評価表（108部門）（山形県）'!AQ$121,0)</f>
        <v>0</v>
      </c>
      <c r="AY50" s="75">
        <f>IFERROR('生産者価格評価表（108部門）（山形県）'!AR49/'生産者価格評価表（108部門）（山形県）'!AR$121,0)</f>
        <v>2.1689151086626471E-5</v>
      </c>
      <c r="AZ50" s="75">
        <f>IFERROR('生産者価格評価表（108部門）（山形県）'!AS49/'生産者価格評価表（108部門）（山形県）'!AS$121,0)</f>
        <v>0</v>
      </c>
      <c r="BA50" s="75">
        <f>IFERROR('生産者価格評価表（108部門）（山形県）'!AT49/'生産者価格評価表（108部門）（山形県）'!AT$121,0)</f>
        <v>1.0529426977500277E-3</v>
      </c>
      <c r="BB50" s="75">
        <f>IFERROR('生産者価格評価表（108部門）（山形県）'!AU49/'生産者価格評価表（108部門）（山形県）'!AU$121,0)</f>
        <v>6.8223003944142416E-3</v>
      </c>
      <c r="BC50" s="75">
        <f>IFERROR('生産者価格評価表（108部門）（山形県）'!AV49/'生産者価格評価表（108部門）（山形県）'!AV$121,0)</f>
        <v>7.5306215030999546E-2</v>
      </c>
      <c r="BD50" s="75">
        <f>IFERROR('生産者価格評価表（108部門）（山形県）'!AW49/'生産者価格評価表（108部門）（山形県）'!AW$121,0)</f>
        <v>0</v>
      </c>
      <c r="BE50" s="75">
        <f>IFERROR('生産者価格評価表（108部門）（山形県）'!AX49/'生産者価格評価表（108部門）（山形県）'!AX$121,0)</f>
        <v>0</v>
      </c>
      <c r="BF50" s="75">
        <f>IFERROR('生産者価格評価表（108部門）（山形県）'!AY49/'生産者価格評価表（108部門）（山形県）'!AY$121,0)</f>
        <v>8.3257099980470553E-4</v>
      </c>
      <c r="BG50" s="75">
        <f>IFERROR('生産者価格評価表（108部門）（山形県）'!AZ49/'生産者価格評価表（108部門）（山形県）'!AZ$121,0)</f>
        <v>0</v>
      </c>
      <c r="BH50" s="75">
        <f>IFERROR('生産者価格評価表（108部門）（山形県）'!BA49/'生産者価格評価表（108部門）（山形県）'!BA$121,0)</f>
        <v>6.5189048239895696E-4</v>
      </c>
      <c r="BI50" s="75">
        <f>IFERROR('生産者価格評価表（108部門）（山形県）'!BB49/'生産者価格評価表（108部門）（山形県）'!BB$121,0)</f>
        <v>0</v>
      </c>
      <c r="BJ50" s="75">
        <f>IFERROR('生産者価格評価表（108部門）（山形県）'!BC49/'生産者価格評価表（108部門）（山形県）'!BC$121,0)</f>
        <v>3.0332443581654941E-4</v>
      </c>
      <c r="BK50" s="75">
        <f>IFERROR('生産者価格評価表（108部門）（山形県）'!BD49/'生産者価格評価表（108部門）（山形県）'!BD$121,0)</f>
        <v>2.5530673280326795E-4</v>
      </c>
      <c r="BL50" s="75">
        <f>IFERROR('生産者価格評価表（108部門）（山形県）'!BE49/'生産者価格評価表（108部門）（山形県）'!BE$121,0)</f>
        <v>0</v>
      </c>
      <c r="BM50" s="75">
        <f>IFERROR('生産者価格評価表（108部門）（山形県）'!BF49/'生産者価格評価表（108部門）（山形県）'!BF$121,0)</f>
        <v>0</v>
      </c>
      <c r="BN50" s="75">
        <f>IFERROR('生産者価格評価表（108部門）（山形県）'!BG49/'生産者価格評価表（108部門）（山形県）'!BG$121,0)</f>
        <v>2.2607044355021024E-4</v>
      </c>
      <c r="BO50" s="75">
        <f>IFERROR('生産者価格評価表（108部門）（山形県）'!BH49/'生産者価格評価表（108部門）（山形県）'!BH$121,0)</f>
        <v>0</v>
      </c>
      <c r="BP50" s="75">
        <f>IFERROR('生産者価格評価表（108部門）（山形県）'!BI49/'生産者価格評価表（108部門）（山形県）'!BI$121,0)</f>
        <v>0</v>
      </c>
      <c r="BQ50" s="75">
        <f>IFERROR('生産者価格評価表（108部門）（山形県）'!BJ49/'生産者価格評価表（108部門）（山形県）'!BJ$121,0)</f>
        <v>2.9368883667754014E-4</v>
      </c>
      <c r="BR50" s="75">
        <f>IFERROR('生産者価格評価表（108部門）（山形県）'!BK49/'生産者価格評価表（108部門）（山形県）'!BK$121,0)</f>
        <v>0</v>
      </c>
      <c r="BS50" s="75">
        <f>IFERROR('生産者価格評価表（108部門）（山形県）'!BL49/'生産者価格評価表（108部門）（山形県）'!BL$121,0)</f>
        <v>3.4812807757803521E-4</v>
      </c>
      <c r="BT50" s="75">
        <f>IFERROR('生産者価格評価表（108部門）（山形県）'!BM49/'生産者価格評価表（108部門）（山形県）'!BM$121,0)</f>
        <v>0</v>
      </c>
      <c r="BU50" s="75">
        <f>IFERROR('生産者価格評価表（108部門）（山形県）'!BN49/'生産者価格評価表（108部門）（山形県）'!BN$121,0)</f>
        <v>4.421127092666824E-5</v>
      </c>
      <c r="BV50" s="75">
        <f>IFERROR('生産者価格評価表（108部門）（山形県）'!BO49/'生産者価格評価表（108部門）（山形県）'!BO$121,0)</f>
        <v>0</v>
      </c>
      <c r="BW50" s="75">
        <f>IFERROR('生産者価格評価表（108部門）（山形県）'!BP49/'生産者価格評価表（108部門）（山形県）'!BP$121,0)</f>
        <v>0</v>
      </c>
      <c r="BX50" s="75">
        <f>IFERROR('生産者価格評価表（108部門）（山形県）'!BQ49/'生産者価格評価表（108部門）（山形県）'!BQ$121,0)</f>
        <v>0</v>
      </c>
      <c r="BY50" s="75">
        <f>IFERROR('生産者価格評価表（108部門）（山形県）'!BR49/'生産者価格評価表（108部門）（山形県）'!BR$121,0)</f>
        <v>1.0835410120273052E-4</v>
      </c>
      <c r="BZ50" s="75">
        <f>IFERROR('生産者価格評価表（108部門）（山形県）'!BS49/'生産者価格評価表（108部門）（山形県）'!BS$121,0)</f>
        <v>1.9392623046193227E-5</v>
      </c>
      <c r="CA50" s="75">
        <f>IFERROR('生産者価格評価表（108部門）（山形県）'!BT49/'生産者価格評価表（108部門）（山形県）'!BT$121,0)</f>
        <v>9.0488556388442995E-4</v>
      </c>
      <c r="CB50" s="75">
        <f>IFERROR('生産者価格評価表（108部門）（山形県）'!BU49/'生産者価格評価表（108部門）（山形県）'!BU$121,0)</f>
        <v>1.3378701998332123E-5</v>
      </c>
      <c r="CC50" s="75">
        <f>IFERROR('生産者価格評価表（108部門）（山形県）'!BV49/'生産者価格評価表（108部門）（山形県）'!BV$121,0)</f>
        <v>0</v>
      </c>
      <c r="CD50" s="75">
        <f>IFERROR('生産者価格評価表（108部門）（山形県）'!BW49/'生産者価格評価表（108部門）（山形県）'!BW$121,0)</f>
        <v>0</v>
      </c>
      <c r="CE50" s="75">
        <f>IFERROR('生産者価格評価表（108部門）（山形県）'!BX49/'生産者価格評価表（108部門）（山形県）'!BX$121,0)</f>
        <v>0</v>
      </c>
      <c r="CF50" s="75">
        <f>IFERROR('生産者価格評価表（108部門）（山形県）'!BY49/'生産者価格評価表（108部門）（山形県）'!BY$121,0)</f>
        <v>0</v>
      </c>
      <c r="CG50" s="75">
        <f>IFERROR('生産者価格評価表（108部門）（山形県）'!BZ49/'生産者価格評価表（108部門）（山形県）'!BZ$121,0)</f>
        <v>0</v>
      </c>
      <c r="CH50" s="75">
        <f>IFERROR('生産者価格評価表（108部門）（山形県）'!CA49/'生産者価格評価表（108部門）（山形県）'!CA$121,0)</f>
        <v>0</v>
      </c>
      <c r="CI50" s="75">
        <f>IFERROR('生産者価格評価表（108部門）（山形県）'!CB49/'生産者価格評価表（108部門）（山形県）'!CB$121,0)</f>
        <v>0</v>
      </c>
      <c r="CJ50" s="75">
        <f>IFERROR('生産者価格評価表（108部門）（山形県）'!CC49/'生産者価格評価表（108部門）（山形県）'!CC$121,0)</f>
        <v>0</v>
      </c>
      <c r="CK50" s="75">
        <f>IFERROR('生産者価格評価表（108部門）（山形県）'!CD49/'生産者価格評価表（108部門）（山形県）'!CD$121,0)</f>
        <v>0</v>
      </c>
      <c r="CL50" s="75">
        <f>IFERROR('生産者価格評価表（108部門）（山形県）'!CE49/'生産者価格評価表（108部門）（山形県）'!CE$121,0)</f>
        <v>1.0227040294538761E-4</v>
      </c>
      <c r="CM50" s="75">
        <f>IFERROR('生産者価格評価表（108部門）（山形県）'!CF49/'生産者価格評価表（108部門）（山形県）'!CF$121,0)</f>
        <v>0</v>
      </c>
      <c r="CN50" s="75">
        <f>IFERROR('生産者価格評価表（108部門）（山形県）'!CG49/'生産者価格評価表（108部門）（山形県）'!CG$121,0)</f>
        <v>0</v>
      </c>
      <c r="CO50" s="75">
        <f>IFERROR('生産者価格評価表（108部門）（山形県）'!CH49/'生産者価格評価表（108部門）（山形県）'!CH$121,0)</f>
        <v>1.9473627839498359E-5</v>
      </c>
      <c r="CP50" s="75">
        <f>IFERROR('生産者価格評価表（108部門）（山形県）'!CI49/'生産者価格評価表（108部門）（山形県）'!CI$121,0)</f>
        <v>0</v>
      </c>
      <c r="CQ50" s="75">
        <f>IFERROR('生産者価格評価表（108部門）（山形県）'!CJ49/'生産者価格評価表（108部門）（山形県）'!CJ$121,0)</f>
        <v>0</v>
      </c>
      <c r="CR50" s="75">
        <f>IFERROR('生産者価格評価表（108部門）（山形県）'!CK49/'生産者価格評価表（108部門）（山形県）'!CK$121,0)</f>
        <v>0</v>
      </c>
      <c r="CS50" s="75">
        <f>IFERROR('生産者価格評価表（108部門）（山形県）'!CL49/'生産者価格評価表（108部門）（山形県）'!CL$121,0)</f>
        <v>6.4766839378238344E-4</v>
      </c>
      <c r="CT50" s="75">
        <f>IFERROR('生産者価格評価表（108部門）（山形県）'!CM49/'生産者価格評価表（108部門）（山形県）'!CM$121,0)</f>
        <v>3.3570751223428925E-3</v>
      </c>
      <c r="CU50" s="75">
        <f>IFERROR('生産者価格評価表（108部門）（山形県）'!CN49/'生産者価格評価表（108部門）（山形県）'!CN$121,0)</f>
        <v>0</v>
      </c>
      <c r="CV50" s="75">
        <f>IFERROR('生産者価格評価表（108部門）（山形県）'!CO49/'生産者価格評価表（108部門）（山形県）'!CO$121,0)</f>
        <v>0</v>
      </c>
      <c r="CW50" s="75">
        <f>IFERROR('生産者価格評価表（108部門）（山形県）'!CP49/'生産者価格評価表（108部門）（山形県）'!CP$121,0)</f>
        <v>1.445664011723906E-2</v>
      </c>
      <c r="CX50" s="75">
        <f>IFERROR('生産者価格評価表（108部門）（山形県）'!CQ49/'生産者価格評価表（108部門）（山形県）'!CQ$121,0)</f>
        <v>8.5617257377911711E-3</v>
      </c>
      <c r="CY50" s="75">
        <f>IFERROR('生産者価格評価表（108部門）（山形県）'!CR49/'生産者価格評価表（108部門）（山形県）'!CR$121,0)</f>
        <v>2.726830936481938E-3</v>
      </c>
      <c r="CZ50" s="75">
        <f>IFERROR('生産者価格評価表（108部門）（山形県）'!CS49/'生産者価格評価表（108部門）（山形県）'!CS$121,0)</f>
        <v>2.2245091830272326E-3</v>
      </c>
      <c r="DA50" s="75">
        <f>IFERROR('生産者価格評価表（108部門）（山形県）'!CT49/'生産者価格評価表（108部門）（山形県）'!CT$121,0)</f>
        <v>0</v>
      </c>
      <c r="DB50" s="75">
        <f>IFERROR('生産者価格評価表（108部門）（山形県）'!CU49/'生産者価格評価表（108部門）（山形県）'!CU$121,0)</f>
        <v>2.6701556700755654E-3</v>
      </c>
      <c r="DC50" s="75">
        <f>IFERROR('生産者価格評価表（108部門）（山形県）'!CV49/'生産者価格評価表（108部門）（山形県）'!CV$121,0)</f>
        <v>0</v>
      </c>
      <c r="DD50" s="75">
        <f>IFERROR('生産者価格評価表（108部門）（山形県）'!CW49/'生産者価格評価表（108部門）（山形県）'!CW$121,0)</f>
        <v>1.38970280452072E-2</v>
      </c>
      <c r="DE50" s="75">
        <f>IFERROR('生産者価格評価表（108部門）（山形県）'!CX49/'生産者価格評価表（108部門）（山形県）'!CX$121,0)</f>
        <v>1.4688155268995838E-4</v>
      </c>
      <c r="DF50" s="75">
        <f>IFERROR('生産者価格評価表（108部門）（山形県）'!CY49/'生産者価格評価表（108部門）（山形県）'!CY$121,0)</f>
        <v>2.7612105146896401E-5</v>
      </c>
      <c r="DG50" s="75">
        <f>IFERROR('生産者価格評価表（108部門）（山形県）'!CZ49/'生産者価格評価表（108部門）（山形県）'!CZ$121,0)</f>
        <v>0</v>
      </c>
      <c r="DH50" s="75">
        <f>IFERROR('生産者価格評価表（108部門）（山形県）'!DA49/'生産者価格評価表（108部門）（山形県）'!DA$121,0)</f>
        <v>0</v>
      </c>
      <c r="DI50" s="75">
        <f>IFERROR('生産者価格評価表（108部門）（山形県）'!DB49/'生産者価格評価表（108部門）（山形県）'!DB$121,0)</f>
        <v>4.6912959705118539E-3</v>
      </c>
      <c r="DJ50" s="75">
        <f>IFERROR('生産者価格評価表（108部門）（山形県）'!DC49/'生産者価格評価表（108部門）（山形県）'!DC$121,0)</f>
        <v>8.1112398609501733E-3</v>
      </c>
      <c r="DK50" s="75">
        <f>IFERROR('生産者価格評価表（108部門）（山形県）'!DD49/'生産者価格評価表（108部門）（山形県）'!DD$121,0)</f>
        <v>2.8799769601843187E-4</v>
      </c>
      <c r="DL50" s="75">
        <f>IFERROR('生産者価格評価表（108部門）（山形県）'!DE49/'生産者価格評価表（108部門）（山形県）'!DE$121,0)</f>
        <v>2.3434639326254121E-2</v>
      </c>
      <c r="DM50" s="72">
        <f>IFERROR('生産者価格評価表（108部門）（山形県）'!DF49/'生産者価格評価表（108部門）（山形県）'!DF$121,0)</f>
        <v>0</v>
      </c>
      <c r="DN50" s="573">
        <v>1.3297204044961777E-5</v>
      </c>
      <c r="DO50" s="573">
        <v>6.1343126718108339E-6</v>
      </c>
      <c r="DP50" s="573">
        <v>1.9213583631808813E-5</v>
      </c>
      <c r="DQ50" s="573">
        <v>7.2916050582673424E-6</v>
      </c>
      <c r="DR50" s="573">
        <v>3.8867583510105024E-6</v>
      </c>
      <c r="DS50" s="573">
        <v>1.0425744651685048E-5</v>
      </c>
      <c r="DT50" s="573">
        <v>2.3088827549733428E-5</v>
      </c>
      <c r="DU50" s="573">
        <v>5.1872910972351521E-6</v>
      </c>
      <c r="DV50" s="573">
        <v>5.6704912132588816E-6</v>
      </c>
      <c r="DW50" s="573">
        <v>2.0397090833343147E-6</v>
      </c>
      <c r="DX50" s="573">
        <v>0</v>
      </c>
      <c r="DY50" s="573">
        <v>5.7150797296023135E-6</v>
      </c>
      <c r="DZ50" s="573">
        <v>2.7556650518154819E-6</v>
      </c>
      <c r="EA50" s="573">
        <v>5.8226927730656799E-6</v>
      </c>
      <c r="EB50" s="573">
        <v>3.5668579048069559E-6</v>
      </c>
      <c r="EC50" s="573">
        <v>4.0608457755597862E-6</v>
      </c>
      <c r="ED50" s="573">
        <v>3.0621009430016606E-6</v>
      </c>
      <c r="EE50" s="573">
        <v>3.7986740404076706E-6</v>
      </c>
      <c r="EF50" s="573">
        <v>0</v>
      </c>
      <c r="EG50" s="573">
        <v>5.3148319388872568E-6</v>
      </c>
      <c r="EH50" s="573">
        <v>0</v>
      </c>
      <c r="EI50" s="573">
        <v>3.6359931557163098E-6</v>
      </c>
      <c r="EJ50" s="573">
        <v>7.5061608689907576E-10</v>
      </c>
      <c r="EK50" s="573">
        <v>0</v>
      </c>
      <c r="EL50" s="573">
        <v>3.0848379280662185E-6</v>
      </c>
      <c r="EM50" s="573">
        <v>1.7997413962844776E-6</v>
      </c>
      <c r="EN50" s="573">
        <v>3.679694083181282E-8</v>
      </c>
      <c r="EO50" s="573">
        <v>3.6020356632306118E-6</v>
      </c>
      <c r="EP50" s="573">
        <v>3.079546911580395E-6</v>
      </c>
      <c r="EQ50" s="573">
        <v>3.4816569197509834E-6</v>
      </c>
      <c r="ER50" s="573">
        <v>4.9702330806603198E-6</v>
      </c>
      <c r="ES50" s="573">
        <v>4.9355748330025863E-6</v>
      </c>
      <c r="ET50" s="573">
        <v>7.5394611523815359E-6</v>
      </c>
      <c r="EU50" s="573">
        <v>6.8638583975097446E-6</v>
      </c>
      <c r="EV50" s="573">
        <v>7.0971167270328052E-6</v>
      </c>
      <c r="EW50" s="573">
        <v>4.196346779194142E-6</v>
      </c>
      <c r="EX50" s="573">
        <v>0</v>
      </c>
      <c r="EY50" s="573">
        <v>3.0217767238007379E-6</v>
      </c>
      <c r="EZ50" s="573">
        <v>1.9202022394567045E-6</v>
      </c>
      <c r="FA50" s="573">
        <v>2.4071491053005916E-6</v>
      </c>
      <c r="FB50" s="573">
        <v>2.095912094998206E-6</v>
      </c>
      <c r="FC50" s="573">
        <v>3.5418271480847892E-6</v>
      </c>
      <c r="FD50" s="573">
        <v>2.9642890312265659E-6</v>
      </c>
      <c r="FE50" s="573">
        <v>2.6666190529415099E-5</v>
      </c>
      <c r="FF50" s="573">
        <v>1.614976355282567E-4</v>
      </c>
      <c r="FG50" s="573">
        <v>1.0017325657810294</v>
      </c>
      <c r="FH50" s="573">
        <v>3.1926912596262641E-6</v>
      </c>
      <c r="FI50" s="573">
        <v>5.13526388737568E-6</v>
      </c>
      <c r="FJ50" s="573">
        <v>2.285135815136733E-5</v>
      </c>
      <c r="FK50" s="573">
        <v>2.0151223862715406E-6</v>
      </c>
      <c r="FL50" s="573">
        <v>1.7758618768066006E-5</v>
      </c>
      <c r="FM50" s="573">
        <v>2.858614489516004E-6</v>
      </c>
      <c r="FN50" s="573">
        <v>8.7512427321736025E-6</v>
      </c>
      <c r="FO50" s="573">
        <v>8.441977963929642E-6</v>
      </c>
      <c r="FP50" s="573">
        <v>0</v>
      </c>
      <c r="FQ50" s="573">
        <v>1.0627302601187958E-6</v>
      </c>
      <c r="FR50" s="573">
        <v>7.7192454509363196E-6</v>
      </c>
      <c r="FS50" s="573">
        <v>1.7346221025216671E-6</v>
      </c>
      <c r="FT50" s="573">
        <v>2.8146789876569177E-6</v>
      </c>
      <c r="FU50" s="573">
        <v>1.4359556837731521E-5</v>
      </c>
      <c r="FV50" s="573">
        <v>6.426061314997191E-6</v>
      </c>
      <c r="FW50" s="573">
        <v>1.2828474114477361E-5</v>
      </c>
      <c r="FX50" s="573">
        <v>4.8674321418715916E-6</v>
      </c>
      <c r="FY50" s="573">
        <v>7.7229658280243909E-6</v>
      </c>
      <c r="FZ50" s="573">
        <v>4.9927485931188134E-6</v>
      </c>
      <c r="GA50" s="573">
        <v>8.2042486854154371E-6</v>
      </c>
      <c r="GB50" s="573">
        <v>2.6374473533672977E-6</v>
      </c>
      <c r="GC50" s="573">
        <v>9.3323328269902703E-6</v>
      </c>
      <c r="GD50" s="573">
        <v>7.2851312000741751E-6</v>
      </c>
      <c r="GE50" s="573">
        <v>2.6151821519365882E-5</v>
      </c>
      <c r="GF50" s="573">
        <v>4.6842751376137966E-6</v>
      </c>
      <c r="GG50" s="573">
        <v>2.1104345256548119E-6</v>
      </c>
      <c r="GH50" s="573">
        <v>1.6646659704707148E-6</v>
      </c>
      <c r="GI50" s="573">
        <v>4.0708243521188657E-7</v>
      </c>
      <c r="GJ50" s="573">
        <v>3.5663112299745767E-6</v>
      </c>
      <c r="GK50" s="573">
        <v>6.1888543150814563E-6</v>
      </c>
      <c r="GL50" s="573">
        <v>7.4339444965863398E-5</v>
      </c>
      <c r="GM50" s="573">
        <v>2.1676757615334657E-6</v>
      </c>
      <c r="GN50" s="573">
        <v>5.5963362373844913E-6</v>
      </c>
      <c r="GO50" s="573">
        <v>5.3122305683109776E-6</v>
      </c>
      <c r="GP50" s="573">
        <v>9.630620678198063E-6</v>
      </c>
      <c r="GQ50" s="573">
        <v>5.5138218120692868E-6</v>
      </c>
      <c r="GR50" s="573">
        <v>3.4993921439605073E-6</v>
      </c>
      <c r="GS50" s="573">
        <v>5.9570246555171908E-6</v>
      </c>
      <c r="GT50" s="573">
        <v>1.0426215679301702E-5</v>
      </c>
      <c r="GU50" s="573">
        <v>5.2346439962362237E-6</v>
      </c>
      <c r="GV50" s="573">
        <v>4.4770701225083906E-6</v>
      </c>
      <c r="GW50" s="573">
        <v>2.17915109231602E-5</v>
      </c>
      <c r="GX50" s="573">
        <v>8.2680579893092774E-5</v>
      </c>
      <c r="GY50" s="573">
        <v>3.8406528817057758E-6</v>
      </c>
      <c r="GZ50" s="573">
        <v>6.6673201214620414E-6</v>
      </c>
      <c r="HA50" s="573">
        <v>3.3938408340483217E-4</v>
      </c>
      <c r="HB50" s="573">
        <v>2.1373714016735318E-4</v>
      </c>
      <c r="HC50" s="573">
        <v>6.8528687138908549E-5</v>
      </c>
      <c r="HD50" s="573">
        <v>5.5919768816338803E-5</v>
      </c>
      <c r="HE50" s="573">
        <v>6.4532403713850852E-6</v>
      </c>
      <c r="HF50" s="573">
        <v>8.34582528660027E-5</v>
      </c>
      <c r="HG50" s="573">
        <v>8.1548485752831953E-6</v>
      </c>
      <c r="HH50" s="573">
        <v>3.3108123915597491E-4</v>
      </c>
      <c r="HI50" s="573">
        <v>6.3568546102429159E-6</v>
      </c>
      <c r="HJ50" s="573">
        <v>1.1129469589093547E-5</v>
      </c>
      <c r="HK50" s="573">
        <v>3.9278011379866639E-6</v>
      </c>
      <c r="HL50" s="573">
        <v>6.0609301763084158E-6</v>
      </c>
      <c r="HM50" s="573">
        <v>1.14999535599583E-4</v>
      </c>
      <c r="HN50" s="573">
        <v>1.9069165999102469E-4</v>
      </c>
      <c r="HO50" s="573">
        <v>1.2605888726453345E-5</v>
      </c>
      <c r="HP50" s="573">
        <v>5.4255676924385332E-4</v>
      </c>
      <c r="HQ50" s="573">
        <v>1.0239940644330776E-5</v>
      </c>
      <c r="HR50" s="576">
        <v>2147</v>
      </c>
      <c r="HS50" s="582">
        <f>'生産者価格評価表（108部門）（山形県）'!DV49*100</f>
        <v>4629100</v>
      </c>
      <c r="HT50" s="71">
        <f t="shared" si="2"/>
        <v>4.6380505929878379E-4</v>
      </c>
      <c r="HU50" s="74"/>
      <c r="HV50" s="150">
        <v>0.20693389562783923</v>
      </c>
      <c r="HX50" s="153">
        <f>運賃!C51</f>
        <v>1.5496284781023193E-2</v>
      </c>
      <c r="HY50" s="621">
        <f>運賃!D51</f>
        <v>4.5478151850955837E-6</v>
      </c>
      <c r="HZ50" s="621">
        <f>運賃!E51</f>
        <v>1.2815644326051853E-2</v>
      </c>
      <c r="IA50" s="621">
        <f>運賃!F51</f>
        <v>4.0732605570856097E-5</v>
      </c>
      <c r="IB50" s="621">
        <f>運賃!G51</f>
        <v>2.8631462556601763E-4</v>
      </c>
      <c r="IC50" s="621">
        <f>運賃!H51</f>
        <v>2.0168571690423893E-5</v>
      </c>
      <c r="ID50" s="621">
        <f>運賃!I51</f>
        <v>7.7243652263373473E-4</v>
      </c>
      <c r="IE50" s="622">
        <f>運賃!J51</f>
        <v>1.5564403143252124E-3</v>
      </c>
    </row>
    <row r="51" spans="1:239">
      <c r="A51" s="6" t="s">
        <v>256</v>
      </c>
      <c r="B51" s="1" t="s">
        <v>257</v>
      </c>
      <c r="C51" s="403">
        <f>IFERROR(1-('生産者価格評価表（108部門）（山形県）'!DT50/'生産者価格評価表（108部門）（山形県）'!DP50*-1),0)</f>
        <v>8.2266103084978837E-2</v>
      </c>
      <c r="D51" s="403">
        <v>0.50721678031220796</v>
      </c>
      <c r="E51" s="72">
        <v>0.49278321968779204</v>
      </c>
      <c r="F51" s="72">
        <v>0.12792911287252084</v>
      </c>
      <c r="G51" s="242">
        <f>'生産者価格評価表（108部門）（山形県）'!DI50</f>
        <v>11</v>
      </c>
      <c r="H51" s="242">
        <f t="shared" si="0"/>
        <v>11</v>
      </c>
      <c r="I51" s="243">
        <f t="shared" si="1"/>
        <v>6.5095960322236839E-6</v>
      </c>
      <c r="J51" s="75">
        <f>IFERROR('生産者価格評価表（108部門）（山形県）'!C50/'生産者価格評価表（108部門）（山形県）'!C$121,0)</f>
        <v>0</v>
      </c>
      <c r="K51" s="75">
        <f>IFERROR('生産者価格評価表（108部門）（山形県）'!D50/'生産者価格評価表（108部門）（山形県）'!D$121,0)</f>
        <v>0</v>
      </c>
      <c r="L51" s="75">
        <f>IFERROR('生産者価格評価表（108部門）（山形県）'!E50/'生産者価格評価表（108部門）（山形県）'!E$121,0)</f>
        <v>0</v>
      </c>
      <c r="M51" s="75">
        <f>IFERROR('生産者価格評価表（108部門）（山形県）'!F50/'生産者価格評価表（108部門）（山形県）'!F$121,0)</f>
        <v>0</v>
      </c>
      <c r="N51" s="75">
        <f>IFERROR('生産者価格評価表（108部門）（山形県）'!G50/'生産者価格評価表（108部門）（山形県）'!G$121,0)</f>
        <v>0</v>
      </c>
      <c r="O51" s="75">
        <f>IFERROR('生産者価格評価表（108部門）（山形県）'!H50/'生産者価格評価表（108部門）（山形県）'!H$121,0)</f>
        <v>0</v>
      </c>
      <c r="P51" s="75">
        <f>IFERROR('生産者価格評価表（108部門）（山形県）'!I50/'生産者価格評価表（108部門）（山形県）'!I$121,0)</f>
        <v>0</v>
      </c>
      <c r="Q51" s="75">
        <f>IFERROR('生産者価格評価表（108部門）（山形県）'!J50/'生産者価格評価表（108部門）（山形県）'!J$121,0)</f>
        <v>0</v>
      </c>
      <c r="R51" s="75">
        <f>IFERROR('生産者価格評価表（108部門）（山形県）'!K50/'生産者価格評価表（108部門）（山形県）'!K$121,0)</f>
        <v>0</v>
      </c>
      <c r="S51" s="75">
        <f>IFERROR('生産者価格評価表（108部門）（山形県）'!L50/'生産者価格評価表（108部門）（山形県）'!L$121,0)</f>
        <v>0</v>
      </c>
      <c r="T51" s="75">
        <f>IFERROR('生産者価格評価表（108部門）（山形県）'!M50/'生産者価格評価表（108部門）（山形県）'!M$121,0)</f>
        <v>0</v>
      </c>
      <c r="U51" s="75">
        <f>IFERROR('生産者価格評価表（108部門）（山形県）'!N50/'生産者価格評価表（108部門）（山形県）'!N$121,0)</f>
        <v>0</v>
      </c>
      <c r="V51" s="75">
        <f>IFERROR('生産者価格評価表（108部門）（山形県）'!O50/'生産者価格評価表（108部門）（山形県）'!O$121,0)</f>
        <v>0</v>
      </c>
      <c r="W51" s="75">
        <f>IFERROR('生産者価格評価表（108部門）（山形県）'!P50/'生産者価格評価表（108部門）（山形県）'!P$121,0)</f>
        <v>0</v>
      </c>
      <c r="X51" s="75">
        <f>IFERROR('生産者価格評価表（108部門）（山形県）'!Q50/'生産者価格評価表（108部門）（山形県）'!Q$121,0)</f>
        <v>0</v>
      </c>
      <c r="Y51" s="75">
        <f>IFERROR('生産者価格評価表（108部門）（山形県）'!R50/'生産者価格評価表（108部門）（山形県）'!R$121,0)</f>
        <v>0</v>
      </c>
      <c r="Z51" s="75">
        <f>IFERROR('生産者価格評価表（108部門）（山形県）'!S50/'生産者価格評価表（108部門）（山形県）'!S$121,0)</f>
        <v>0</v>
      </c>
      <c r="AA51" s="75">
        <f>IFERROR('生産者価格評価表（108部門）（山形県）'!T50/'生産者価格評価表（108部門）（山形県）'!T$121,0)</f>
        <v>0</v>
      </c>
      <c r="AB51" s="75">
        <f>IFERROR('生産者価格評価表（108部門）（山形県）'!U50/'生産者価格評価表（108部門）（山形県）'!U$121,0)</f>
        <v>0</v>
      </c>
      <c r="AC51" s="75">
        <f>IFERROR('生産者価格評価表（108部門）（山形県）'!V50/'生産者価格評価表（108部門）（山形県）'!V$121,0)</f>
        <v>0</v>
      </c>
      <c r="AD51" s="75">
        <f>IFERROR('生産者価格評価表（108部門）（山形県）'!W50/'生産者価格評価表（108部門）（山形県）'!W$121,0)</f>
        <v>0</v>
      </c>
      <c r="AE51" s="75">
        <f>IFERROR('生産者価格評価表（108部門）（山形県）'!X50/'生産者価格評価表（108部門）（山形県）'!X$121,0)</f>
        <v>0</v>
      </c>
      <c r="AF51" s="75">
        <f>IFERROR('生産者価格評価表（108部門）（山形県）'!Y50/'生産者価格評価表（108部門）（山形県）'!Y$121,0)</f>
        <v>0</v>
      </c>
      <c r="AG51" s="75">
        <f>IFERROR('生産者価格評価表（108部門）（山形県）'!Z50/'生産者価格評価表（108部門）（山形県）'!Z$121,0)</f>
        <v>0</v>
      </c>
      <c r="AH51" s="75">
        <f>IFERROR('生産者価格評価表（108部門）（山形県）'!AA50/'生産者価格評価表（108部門）（山形県）'!AA$121,0)</f>
        <v>0</v>
      </c>
      <c r="AI51" s="75">
        <f>IFERROR('生産者価格評価表（108部門）（山形県）'!AB50/'生産者価格評価表（108部門）（山形県）'!AB$121,0)</f>
        <v>0</v>
      </c>
      <c r="AJ51" s="75">
        <f>IFERROR('生産者価格評価表（108部門）（山形県）'!AC50/'生産者価格評価表（108部門）（山形県）'!AC$121,0)</f>
        <v>0</v>
      </c>
      <c r="AK51" s="75">
        <f>IFERROR('生産者価格評価表（108部門）（山形県）'!AD50/'生産者価格評価表（108部門）（山形県）'!AD$121,0)</f>
        <v>0</v>
      </c>
      <c r="AL51" s="75">
        <f>IFERROR('生産者価格評価表（108部門）（山形県）'!AE50/'生産者価格評価表（108部門）（山形県）'!AE$121,0)</f>
        <v>0</v>
      </c>
      <c r="AM51" s="75">
        <f>IFERROR('生産者価格評価表（108部門）（山形県）'!AF50/'生産者価格評価表（108部門）（山形県）'!AF$121,0)</f>
        <v>0</v>
      </c>
      <c r="AN51" s="75">
        <f>IFERROR('生産者価格評価表（108部門）（山形県）'!AG50/'生産者価格評価表（108部門）（山形県）'!AG$121,0)</f>
        <v>0</v>
      </c>
      <c r="AO51" s="75">
        <f>IFERROR('生産者価格評価表（108部門）（山形県）'!AH50/'生産者価格評価表（108部門）（山形県）'!AH$121,0)</f>
        <v>0</v>
      </c>
      <c r="AP51" s="75">
        <f>IFERROR('生産者価格評価表（108部門）（山形県）'!AI50/'生産者価格評価表（108部門）（山形県）'!AI$121,0)</f>
        <v>0</v>
      </c>
      <c r="AQ51" s="75">
        <f>IFERROR('生産者価格評価表（108部門）（山形県）'!AJ50/'生産者価格評価表（108部門）（山形県）'!AJ$121,0)</f>
        <v>0</v>
      </c>
      <c r="AR51" s="75">
        <f>IFERROR('生産者価格評価表（108部門）（山形県）'!AK50/'生産者価格評価表（108部門）（山形県）'!AK$121,0)</f>
        <v>0</v>
      </c>
      <c r="AS51" s="75">
        <f>IFERROR('生産者価格評価表（108部門）（山形県）'!AL50/'生産者価格評価表（108部門）（山形県）'!AL$121,0)</f>
        <v>0</v>
      </c>
      <c r="AT51" s="75">
        <f>IFERROR('生産者価格評価表（108部門）（山形県）'!AM50/'生産者価格評価表（108部門）（山形県）'!AM$121,0)</f>
        <v>0</v>
      </c>
      <c r="AU51" s="75">
        <f>IFERROR('生産者価格評価表（108部門）（山形県）'!AN50/'生産者価格評価表（108部門）（山形県）'!AN$121,0)</f>
        <v>0</v>
      </c>
      <c r="AV51" s="75">
        <f>IFERROR('生産者価格評価表（108部門）（山形県）'!AO50/'生産者価格評価表（108部門）（山形県）'!AO$121,0)</f>
        <v>0</v>
      </c>
      <c r="AW51" s="75">
        <f>IFERROR('生産者価格評価表（108部門）（山形県）'!AP50/'生産者価格評価表（108部門）（山形県）'!AP$121,0)</f>
        <v>0</v>
      </c>
      <c r="AX51" s="75">
        <f>IFERROR('生産者価格評価表（108部門）（山形県）'!AQ50/'生産者価格評価表（108部門）（山形県）'!AQ$121,0)</f>
        <v>0</v>
      </c>
      <c r="AY51" s="75">
        <f>IFERROR('生産者価格評価表（108部門）（山形県）'!AR50/'生産者価格評価表（108部門）（山形県）'!AR$121,0)</f>
        <v>0</v>
      </c>
      <c r="AZ51" s="75">
        <f>IFERROR('生産者価格評価表（108部門）（山形県）'!AS50/'生産者価格評価表（108部門）（山形県）'!AS$121,0)</f>
        <v>5.0301810865191146E-5</v>
      </c>
      <c r="BA51" s="75">
        <f>IFERROR('生産者価格評価表（108部門）（山形県）'!AT50/'生産者価格評価表（108部門）（山形県）'!AT$121,0)</f>
        <v>5.9112572505264712E-4</v>
      </c>
      <c r="BB51" s="75">
        <f>IFERROR('生産者価格評価表（108部門）（山形県）'!AU50/'生産者価格評価表（108部門）（山形県）'!AU$121,0)</f>
        <v>3.3213830867543019E-3</v>
      </c>
      <c r="BC51" s="75">
        <f>IFERROR('生産者価格評価表（108部門）（山形県）'!AV50/'生産者価格評価表（108部門）（山形県）'!AV$121,0)</f>
        <v>7.839536843014841E-2</v>
      </c>
      <c r="BD51" s="75">
        <f>IFERROR('生産者価格評価表（108部門）（山形県）'!AW50/'生産者価格評価表（108部門）（山形県）'!AW$121,0)</f>
        <v>5.3563393444325223E-2</v>
      </c>
      <c r="BE51" s="75">
        <f>IFERROR('生産者価格評価表（108部門）（山形県）'!AX50/'生産者価格評価表（108部門）（山形県）'!AX$121,0)</f>
        <v>5.8395517271849183E-2</v>
      </c>
      <c r="BF51" s="75">
        <f>IFERROR('生産者価格評価表（108部門）（山形県）'!AY50/'生産者価格評価表（108部門）（山形県）'!AY$121,0)</f>
        <v>4.3684280853950604E-2</v>
      </c>
      <c r="BG51" s="75">
        <f>IFERROR('生産者価格評価表（108部門）（山形県）'!AZ50/'生産者価格評価表（108部門）（山形県）'!AZ$121,0)</f>
        <v>0.11346633416458853</v>
      </c>
      <c r="BH51" s="75">
        <f>IFERROR('生産者価格評価表（108部門）（山形県）'!BA50/'生産者価格評価表（108部門）（山形県）'!BA$121,0)</f>
        <v>0.22806854162786366</v>
      </c>
      <c r="BI51" s="75">
        <f>IFERROR('生産者価格評価表（108部門）（山形県）'!BB50/'生産者価格評価表（108部門）（山形県）'!BB$121,0)</f>
        <v>5.3486654710412487E-2</v>
      </c>
      <c r="BJ51" s="75">
        <f>IFERROR('生産者価格評価表（108部門）（山形県）'!BC50/'生産者価格評価表（108部門）（山形県）'!BC$121,0)</f>
        <v>9.020868721184179E-2</v>
      </c>
      <c r="BK51" s="75">
        <f>IFERROR('生産者価格評価表（108部門）（山形県）'!BD50/'生産者価格評価表（108部門）（山形県）'!BD$121,0)</f>
        <v>0.29964804143263551</v>
      </c>
      <c r="BL51" s="75">
        <f>IFERROR('生産者価格評価表（108部門）（山形県）'!BE50/'生産者価格評価表（108部門）（山形県）'!BE$121,0)</f>
        <v>0</v>
      </c>
      <c r="BM51" s="75">
        <f>IFERROR('生産者価格評価表（108部門）（山形県）'!BF50/'生産者価格評価表（108部門）（山形県）'!BF$121,0)</f>
        <v>0</v>
      </c>
      <c r="BN51" s="75">
        <f>IFERROR('生産者価格評価表（108部門）（山形県）'!BG50/'生産者価格評価表（108部門）（山形県）'!BG$121,0)</f>
        <v>7.6298774698195957E-3</v>
      </c>
      <c r="BO51" s="75">
        <f>IFERROR('生産者価格評価表（108部門）（山形県）'!BH50/'生産者価格評価表（108部門）（山形県）'!BH$121,0)</f>
        <v>0</v>
      </c>
      <c r="BP51" s="75">
        <f>IFERROR('生産者価格評価表（108部門）（山形県）'!BI50/'生産者価格評価表（108部門）（山形県）'!BI$121,0)</f>
        <v>3.1962497336458556E-4</v>
      </c>
      <c r="BQ51" s="75">
        <f>IFERROR('生産者価格評価表（108部門）（山形県）'!BJ50/'生産者価格評価表（108部門）（山形県）'!BJ$121,0)</f>
        <v>1.0866486957068985E-2</v>
      </c>
      <c r="BR51" s="75">
        <f>IFERROR('生産者価格評価表（108部門）（山形県）'!BK50/'生産者価格評価表（108部門）（山形県）'!BK$121,0)</f>
        <v>0</v>
      </c>
      <c r="BS51" s="75">
        <f>IFERROR('生産者価格評価表（108部門）（山形県）'!BL50/'生産者価格評価表（108部門）（山形県）'!BL$121,0)</f>
        <v>0</v>
      </c>
      <c r="BT51" s="75">
        <f>IFERROR('生産者価格評価表（108部門）（山形県）'!BM50/'生産者価格評価表（108部門）（山形県）'!BM$121,0)</f>
        <v>0</v>
      </c>
      <c r="BU51" s="75">
        <f>IFERROR('生産者価格評価表（108部門）（山形県）'!BN50/'生産者価格評価表（108部門）（山形県）'!BN$121,0)</f>
        <v>0</v>
      </c>
      <c r="BV51" s="75">
        <f>IFERROR('生産者価格評価表（108部門）（山形県）'!BO50/'生産者価格評価表（108部門）（山形県）'!BO$121,0)</f>
        <v>0</v>
      </c>
      <c r="BW51" s="75">
        <f>IFERROR('生産者価格評価表（108部門）（山形県）'!BP50/'生産者価格評価表（108部門）（山形県）'!BP$121,0)</f>
        <v>0</v>
      </c>
      <c r="BX51" s="75">
        <f>IFERROR('生産者価格評価表（108部門）（山形県）'!BQ50/'生産者価格評価表（108部門）（山形県）'!BQ$121,0)</f>
        <v>0</v>
      </c>
      <c r="BY51" s="75">
        <f>IFERROR('生産者価格評価表（108部門）（山形県）'!BR50/'生産者価格評価表（108部門）（山形県）'!BR$121,0)</f>
        <v>0</v>
      </c>
      <c r="BZ51" s="75">
        <f>IFERROR('生産者価格評価表（108部門）（山形県）'!BS50/'生産者価格評価表（108部門）（山形県）'!BS$121,0)</f>
        <v>0</v>
      </c>
      <c r="CA51" s="75">
        <f>IFERROR('生産者価格評価表（108部門）（山形県）'!BT50/'生産者価格評価表（108部門）（山形県）'!BT$121,0)</f>
        <v>0</v>
      </c>
      <c r="CB51" s="75">
        <f>IFERROR('生産者価格評価表（108部門）（山形県）'!BU50/'生産者価格評価表（108部門）（山形県）'!BU$121,0)</f>
        <v>0</v>
      </c>
      <c r="CC51" s="75">
        <f>IFERROR('生産者価格評価表（108部門）（山形県）'!BV50/'生産者価格評価表（108部門）（山形県）'!BV$121,0)</f>
        <v>0</v>
      </c>
      <c r="CD51" s="75">
        <f>IFERROR('生産者価格評価表（108部門）（山形県）'!BW50/'生産者価格評価表（108部門）（山形県）'!BW$121,0)</f>
        <v>0</v>
      </c>
      <c r="CE51" s="75">
        <f>IFERROR('生産者価格評価表（108部門）（山形県）'!BX50/'生産者価格評価表（108部門）（山形県）'!BX$121,0)</f>
        <v>0</v>
      </c>
      <c r="CF51" s="75">
        <f>IFERROR('生産者価格評価表（108部門）（山形県）'!BY50/'生産者価格評価表（108部門）（山形県）'!BY$121,0)</f>
        <v>0</v>
      </c>
      <c r="CG51" s="75">
        <f>IFERROR('生産者価格評価表（108部門）（山形県）'!BZ50/'生産者価格評価表（108部門）（山形県）'!BZ$121,0)</f>
        <v>0</v>
      </c>
      <c r="CH51" s="75">
        <f>IFERROR('生産者価格評価表（108部門）（山形県）'!CA50/'生産者価格評価表（108部門）（山形県）'!CA$121,0)</f>
        <v>0</v>
      </c>
      <c r="CI51" s="75">
        <f>IFERROR('生産者価格評価表（108部門）（山形県）'!CB50/'生産者価格評価表（108部門）（山形県）'!CB$121,0)</f>
        <v>0</v>
      </c>
      <c r="CJ51" s="75">
        <f>IFERROR('生産者価格評価表（108部門）（山形県）'!CC50/'生産者価格評価表（108部門）（山形県）'!CC$121,0)</f>
        <v>0</v>
      </c>
      <c r="CK51" s="75">
        <f>IFERROR('生産者価格評価表（108部門）（山形県）'!CD50/'生産者価格評価表（108部門）（山形県）'!CD$121,0)</f>
        <v>0</v>
      </c>
      <c r="CL51" s="75">
        <f>IFERROR('生産者価格評価表（108部門）（山形県）'!CE50/'生産者価格評価表（108部門）（山形県）'!CE$121,0)</f>
        <v>0</v>
      </c>
      <c r="CM51" s="75">
        <f>IFERROR('生産者価格評価表（108部門）（山形県）'!CF50/'生産者価格評価表（108部門）（山形県）'!CF$121,0)</f>
        <v>0</v>
      </c>
      <c r="CN51" s="75">
        <f>IFERROR('生産者価格評価表（108部門）（山形県）'!CG50/'生産者価格評価表（108部門）（山形県）'!CG$121,0)</f>
        <v>0</v>
      </c>
      <c r="CO51" s="75">
        <f>IFERROR('生産者価格評価表（108部門）（山形県）'!CH50/'生産者価格評価表（108部門）（山形県）'!CH$121,0)</f>
        <v>0</v>
      </c>
      <c r="CP51" s="75">
        <f>IFERROR('生産者価格評価表（108部門）（山形県）'!CI50/'生産者価格評価表（108部門）（山形県）'!CI$121,0)</f>
        <v>0</v>
      </c>
      <c r="CQ51" s="75">
        <f>IFERROR('生産者価格評価表（108部門）（山形県）'!CJ50/'生産者価格評価表（108部門）（山形県）'!CJ$121,0)</f>
        <v>0</v>
      </c>
      <c r="CR51" s="75">
        <f>IFERROR('生産者価格評価表（108部門）（山形県）'!CK50/'生産者価格評価表（108部門）（山形県）'!CK$121,0)</f>
        <v>0</v>
      </c>
      <c r="CS51" s="75">
        <f>IFERROR('生産者価格評価表（108部門）（山形県）'!CL50/'生産者価格評価表（108部門）（山形県）'!CL$121,0)</f>
        <v>0</v>
      </c>
      <c r="CT51" s="75">
        <f>IFERROR('生産者価格評価表（108部門）（山形県）'!CM50/'生産者価格評価表（108部門）（山形県）'!CM$121,0)</f>
        <v>0</v>
      </c>
      <c r="CU51" s="75">
        <f>IFERROR('生産者価格評価表（108部門）（山形県）'!CN50/'生産者価格評価表（108部門）（山形県）'!CN$121,0)</f>
        <v>0</v>
      </c>
      <c r="CV51" s="75">
        <f>IFERROR('生産者価格評価表（108部門）（山形県）'!CO50/'生産者価格評価表（108部門）（山形県）'!CO$121,0)</f>
        <v>0</v>
      </c>
      <c r="CW51" s="75">
        <f>IFERROR('生産者価格評価表（108部門）（山形県）'!CP50/'生産者価格評価表（108部門）（山形県）'!CP$121,0)</f>
        <v>0</v>
      </c>
      <c r="CX51" s="75">
        <f>IFERROR('生産者価格評価表（108部門）（山形県）'!CQ50/'生産者価格評価表（108部門）（山形県）'!CQ$121,0)</f>
        <v>0</v>
      </c>
      <c r="CY51" s="75">
        <f>IFERROR('生産者価格評価表（108部門）（山形県）'!CR50/'生産者価格評価表（108部門）（山形県）'!CR$121,0)</f>
        <v>0</v>
      </c>
      <c r="CZ51" s="75">
        <f>IFERROR('生産者価格評価表（108部門）（山形県）'!CS50/'生産者価格評価表（108部門）（山形県）'!CS$121,0)</f>
        <v>0</v>
      </c>
      <c r="DA51" s="75">
        <f>IFERROR('生産者価格評価表（108部門）（山形県）'!CT50/'生産者価格評価表（108部門）（山形県）'!CT$121,0)</f>
        <v>0</v>
      </c>
      <c r="DB51" s="75">
        <f>IFERROR('生産者価格評価表（108部門）（山形県）'!CU50/'生産者価格評価表（108部門）（山形県）'!CU$121,0)</f>
        <v>0</v>
      </c>
      <c r="DC51" s="75">
        <f>IFERROR('生産者価格評価表（108部門）（山形県）'!CV50/'生産者価格評価表（108部門）（山形県）'!CV$121,0)</f>
        <v>0</v>
      </c>
      <c r="DD51" s="75">
        <f>IFERROR('生産者価格評価表（108部門）（山形県）'!CW50/'生産者価格評価表（108部門）（山形県）'!CW$121,0)</f>
        <v>8.9912097111762238E-3</v>
      </c>
      <c r="DE51" s="75">
        <f>IFERROR('生産者価格評価表（108部門）（山形県）'!CX50/'生産者価格評価表（108部門）（山形県）'!CX$121,0)</f>
        <v>0</v>
      </c>
      <c r="DF51" s="75">
        <f>IFERROR('生産者価格評価表（108部門）（山形県）'!CY50/'生産者価格評価表（108部門）（山形県）'!CY$121,0)</f>
        <v>0</v>
      </c>
      <c r="DG51" s="75">
        <f>IFERROR('生産者価格評価表（108部門）（山形県）'!CZ50/'生産者価格評価表（108部門）（山形県）'!CZ$121,0)</f>
        <v>0</v>
      </c>
      <c r="DH51" s="75">
        <f>IFERROR('生産者価格評価表（108部門）（山形県）'!DA50/'生産者価格評価表（108部門）（山形県）'!DA$121,0)</f>
        <v>0</v>
      </c>
      <c r="DI51" s="75">
        <f>IFERROR('生産者価格評価表（108部門）（山形県）'!DB50/'生産者価格評価表（108部門）（山形県）'!DB$121,0)</f>
        <v>0</v>
      </c>
      <c r="DJ51" s="75">
        <f>IFERROR('生産者価格評価表（108部門）（山形県）'!DC50/'生産者価格評価表（108部門）（山形県）'!DC$121,0)</f>
        <v>0</v>
      </c>
      <c r="DK51" s="75">
        <f>IFERROR('生産者価格評価表（108部門）（山形県）'!DD50/'生産者価格評価表（108部門）（山形県）'!DD$121,0)</f>
        <v>0</v>
      </c>
      <c r="DL51" s="75">
        <f>IFERROR('生産者価格評価表（108部門）（山形県）'!DE50/'生産者価格評価表（108部門）（山形県）'!DE$121,0)</f>
        <v>0</v>
      </c>
      <c r="DM51" s="72">
        <f>IFERROR('生産者価格評価表（108部門）（山形県）'!DF50/'生産者価格評価表（108部門）（山形県）'!DF$121,0)</f>
        <v>0</v>
      </c>
      <c r="DN51" s="573">
        <v>2.6512266202418405E-5</v>
      </c>
      <c r="DO51" s="573">
        <v>8.2947499871912869E-6</v>
      </c>
      <c r="DP51" s="573">
        <v>2.9457542844002774E-5</v>
      </c>
      <c r="DQ51" s="573">
        <v>1.0644828631939662E-5</v>
      </c>
      <c r="DR51" s="573">
        <v>6.6266723653712893E-6</v>
      </c>
      <c r="DS51" s="573">
        <v>2.0322594186401727E-5</v>
      </c>
      <c r="DT51" s="573">
        <v>4.8709671747255102E-5</v>
      </c>
      <c r="DU51" s="573">
        <v>7.6065282390323909E-6</v>
      </c>
      <c r="DV51" s="573">
        <v>9.1650648114993421E-6</v>
      </c>
      <c r="DW51" s="573">
        <v>3.2713618534679418E-6</v>
      </c>
      <c r="DX51" s="573">
        <v>0</v>
      </c>
      <c r="DY51" s="573">
        <v>9.0997634212159365E-6</v>
      </c>
      <c r="DZ51" s="573">
        <v>3.6976524670439947E-6</v>
      </c>
      <c r="EA51" s="573">
        <v>9.3244253614252351E-6</v>
      </c>
      <c r="EB51" s="573">
        <v>4.3365724586377641E-6</v>
      </c>
      <c r="EC51" s="573">
        <v>4.1378266234621693E-6</v>
      </c>
      <c r="ED51" s="573">
        <v>3.3826307593423206E-6</v>
      </c>
      <c r="EE51" s="573">
        <v>5.0407098953968365E-6</v>
      </c>
      <c r="EF51" s="573">
        <v>0</v>
      </c>
      <c r="EG51" s="573">
        <v>1.0195385851402388E-5</v>
      </c>
      <c r="EH51" s="573">
        <v>0</v>
      </c>
      <c r="EI51" s="573">
        <v>7.4050210909059037E-6</v>
      </c>
      <c r="EJ51" s="573">
        <v>1.5286959344030704E-9</v>
      </c>
      <c r="EK51" s="573">
        <v>0</v>
      </c>
      <c r="EL51" s="573">
        <v>3.9770726371098925E-6</v>
      </c>
      <c r="EM51" s="573">
        <v>2.0905728988051642E-6</v>
      </c>
      <c r="EN51" s="573">
        <v>7.1727183123087896E-8</v>
      </c>
      <c r="EO51" s="573">
        <v>5.7183839200586929E-6</v>
      </c>
      <c r="EP51" s="573">
        <v>4.4669130850612433E-6</v>
      </c>
      <c r="EQ51" s="573">
        <v>6.2033745568544608E-6</v>
      </c>
      <c r="ER51" s="573">
        <v>6.8363202781761407E-6</v>
      </c>
      <c r="ES51" s="573">
        <v>6.2099934020172137E-6</v>
      </c>
      <c r="ET51" s="573">
        <v>1.4114159097943865E-5</v>
      </c>
      <c r="EU51" s="573">
        <v>1.0355608860853406E-5</v>
      </c>
      <c r="EV51" s="573">
        <v>1.2897293202517396E-5</v>
      </c>
      <c r="EW51" s="573">
        <v>8.5314939761938034E-6</v>
      </c>
      <c r="EX51" s="573">
        <v>0</v>
      </c>
      <c r="EY51" s="573">
        <v>5.472166814868473E-6</v>
      </c>
      <c r="EZ51" s="573">
        <v>2.1160309023170811E-6</v>
      </c>
      <c r="FA51" s="573">
        <v>4.6842903996914717E-6</v>
      </c>
      <c r="FB51" s="573">
        <v>3.4847524699765739E-6</v>
      </c>
      <c r="FC51" s="573">
        <v>5.0814892657915937E-6</v>
      </c>
      <c r="FD51" s="573">
        <v>9.2574989257539416E-6</v>
      </c>
      <c r="FE51" s="573">
        <v>5.607736179789172E-5</v>
      </c>
      <c r="FF51" s="573">
        <v>2.9004395123802083E-4</v>
      </c>
      <c r="FG51" s="573">
        <v>6.5340652610951806E-3</v>
      </c>
      <c r="FH51" s="573">
        <v>1.0045318457167829</v>
      </c>
      <c r="FI51" s="573">
        <v>4.9664118105916429E-3</v>
      </c>
      <c r="FJ51" s="573">
        <v>3.7004508793639854E-3</v>
      </c>
      <c r="FK51" s="573">
        <v>9.3983549876356393E-3</v>
      </c>
      <c r="FL51" s="573">
        <v>1.8937707776130328E-2</v>
      </c>
      <c r="FM51" s="573">
        <v>4.4700722386499412E-3</v>
      </c>
      <c r="FN51" s="573">
        <v>7.513934669310488E-3</v>
      </c>
      <c r="FO51" s="573">
        <v>2.4939748169114814E-2</v>
      </c>
      <c r="FP51" s="573">
        <v>0</v>
      </c>
      <c r="FQ51" s="573">
        <v>7.9221690170927796E-6</v>
      </c>
      <c r="FR51" s="573">
        <v>6.5917697337884468E-4</v>
      </c>
      <c r="FS51" s="573">
        <v>1.0232947984482378E-5</v>
      </c>
      <c r="FT51" s="573">
        <v>3.8145780451632535E-5</v>
      </c>
      <c r="FU51" s="573">
        <v>9.1527512960031952E-4</v>
      </c>
      <c r="FV51" s="573">
        <v>9.5359303363253026E-6</v>
      </c>
      <c r="FW51" s="573">
        <v>8.6583502438096364E-6</v>
      </c>
      <c r="FX51" s="573">
        <v>1.0188535312257715E-5</v>
      </c>
      <c r="FY51" s="573">
        <v>9.4321992872420453E-6</v>
      </c>
      <c r="FZ51" s="573">
        <v>8.3250338569770744E-6</v>
      </c>
      <c r="GA51" s="573">
        <v>1.8398004247534008E-5</v>
      </c>
      <c r="GB51" s="573">
        <v>4.5564238037094843E-6</v>
      </c>
      <c r="GC51" s="573">
        <v>1.2581896833535667E-5</v>
      </c>
      <c r="GD51" s="573">
        <v>1.109601305444965E-5</v>
      </c>
      <c r="GE51" s="573">
        <v>8.5400613456945268E-6</v>
      </c>
      <c r="GF51" s="573">
        <v>4.2380667067107668E-6</v>
      </c>
      <c r="GG51" s="573">
        <v>2.469117898436671E-6</v>
      </c>
      <c r="GH51" s="573">
        <v>2.0945513713975771E-6</v>
      </c>
      <c r="GI51" s="573">
        <v>5.604334070385757E-7</v>
      </c>
      <c r="GJ51" s="573">
        <v>3.7697587570748266E-6</v>
      </c>
      <c r="GK51" s="573">
        <v>1.1836655475136423E-5</v>
      </c>
      <c r="GL51" s="573">
        <v>1.6161922997962752E-4</v>
      </c>
      <c r="GM51" s="573">
        <v>1.9871936168446891E-6</v>
      </c>
      <c r="GN51" s="573">
        <v>6.4714146601605134E-6</v>
      </c>
      <c r="GO51" s="573">
        <v>4.5929006413947951E-6</v>
      </c>
      <c r="GP51" s="573">
        <v>5.9566395831419076E-6</v>
      </c>
      <c r="GQ51" s="573">
        <v>6.8964942608204589E-6</v>
      </c>
      <c r="GR51" s="573">
        <v>3.5065112103684865E-6</v>
      </c>
      <c r="GS51" s="573">
        <v>6.8323607799097025E-6</v>
      </c>
      <c r="GT51" s="573">
        <v>8.7613182058065238E-6</v>
      </c>
      <c r="GU51" s="573">
        <v>1.0528937590474875E-5</v>
      </c>
      <c r="GV51" s="573">
        <v>4.3285272794992333E-6</v>
      </c>
      <c r="GW51" s="573">
        <v>7.6377384330738432E-6</v>
      </c>
      <c r="GX51" s="573">
        <v>1.0270847901073971E-5</v>
      </c>
      <c r="GY51" s="573">
        <v>5.5687173298014145E-6</v>
      </c>
      <c r="GZ51" s="573">
        <v>6.8790089005986958E-6</v>
      </c>
      <c r="HA51" s="573">
        <v>4.997887964371529E-6</v>
      </c>
      <c r="HB51" s="573">
        <v>9.9931542686990021E-6</v>
      </c>
      <c r="HC51" s="573">
        <v>6.4134668086827725E-6</v>
      </c>
      <c r="HD51" s="573">
        <v>3.7622307967896355E-6</v>
      </c>
      <c r="HE51" s="573">
        <v>6.6238551716338639E-6</v>
      </c>
      <c r="HF51" s="573">
        <v>5.728569633911669E-5</v>
      </c>
      <c r="HG51" s="573">
        <v>6.484506129625334E-6</v>
      </c>
      <c r="HH51" s="573">
        <v>7.9889076411600183E-4</v>
      </c>
      <c r="HI51" s="573">
        <v>3.5789335198336827E-6</v>
      </c>
      <c r="HJ51" s="573">
        <v>1.6322989173153171E-5</v>
      </c>
      <c r="HK51" s="573">
        <v>4.0760938034266254E-6</v>
      </c>
      <c r="HL51" s="573">
        <v>7.4033485335945745E-6</v>
      </c>
      <c r="HM51" s="573">
        <v>1.1229819048160256E-5</v>
      </c>
      <c r="HN51" s="573">
        <v>4.4830967289879338E-6</v>
      </c>
      <c r="HO51" s="573">
        <v>8.8883815682280149E-6</v>
      </c>
      <c r="HP51" s="573">
        <v>2.586399949601098E-5</v>
      </c>
      <c r="HQ51" s="573">
        <v>3.8559318262088333E-6</v>
      </c>
      <c r="HR51" s="576">
        <v>1262</v>
      </c>
      <c r="HS51" s="582">
        <f>'生産者価格評価表（108部門）（山形県）'!DV50*100</f>
        <v>5778200</v>
      </c>
      <c r="HT51" s="71">
        <f t="shared" si="2"/>
        <v>2.1840711640303209E-4</v>
      </c>
      <c r="HU51" s="74"/>
      <c r="HV51" s="150">
        <v>7.4706828537478578E-2</v>
      </c>
      <c r="HX51" s="153">
        <f>運賃!C52</f>
        <v>8.8129386758829548E-3</v>
      </c>
      <c r="HY51" s="621">
        <f>運賃!D52</f>
        <v>4.5409378603305145E-6</v>
      </c>
      <c r="HZ51" s="621">
        <f>運賃!E52</f>
        <v>6.4364388466789796E-3</v>
      </c>
      <c r="IA51" s="621">
        <f>運賃!F52</f>
        <v>3.0083713324689657E-5</v>
      </c>
      <c r="IB51" s="621">
        <f>運賃!G52</f>
        <v>2.338582998070215E-4</v>
      </c>
      <c r="IC51" s="621">
        <f>運賃!H52</f>
        <v>1.4689933978169215E-4</v>
      </c>
      <c r="ID51" s="621">
        <f>運賃!I52</f>
        <v>5.9679275829393791E-4</v>
      </c>
      <c r="IE51" s="622">
        <f>運賃!J52</f>
        <v>1.3643247801363031E-3</v>
      </c>
    </row>
    <row r="52" spans="1:239">
      <c r="A52" s="6" t="s">
        <v>258</v>
      </c>
      <c r="B52" s="1" t="s">
        <v>180</v>
      </c>
      <c r="C52" s="403">
        <f>IFERROR(1-('生産者価格評価表（108部門）（山形県）'!DT51/'生産者価格評価表（108部門）（山形県）'!DP51*-1),0)</f>
        <v>9.3815553540150809E-2</v>
      </c>
      <c r="D52" s="403">
        <v>0.77589101534767657</v>
      </c>
      <c r="E52" s="72">
        <v>0.22410898465232348</v>
      </c>
      <c r="F52" s="72">
        <v>0.20776494318891628</v>
      </c>
      <c r="G52" s="242">
        <f>'生産者価格評価表（108部門）（山形県）'!DI51</f>
        <v>239</v>
      </c>
      <c r="H52" s="242">
        <f t="shared" si="0"/>
        <v>239</v>
      </c>
      <c r="I52" s="243">
        <f t="shared" si="1"/>
        <v>1.414357683364964E-4</v>
      </c>
      <c r="J52" s="75">
        <f>IFERROR('生産者価格評価表（108部門）（山形県）'!C51/'生産者価格評価表（108部門）（山形県）'!C$121,0)</f>
        <v>0</v>
      </c>
      <c r="K52" s="75">
        <f>IFERROR('生産者価格評価表（108部門）（山形県）'!D51/'生産者価格評価表（108部門）（山形県）'!D$121,0)</f>
        <v>0</v>
      </c>
      <c r="L52" s="75">
        <f>IFERROR('生産者価格評価表（108部門）（山形県）'!E51/'生産者価格評価表（108部門）（山形県）'!E$121,0)</f>
        <v>0</v>
      </c>
      <c r="M52" s="75">
        <f>IFERROR('生産者価格評価表（108部門）（山形県）'!F51/'生産者価格評価表（108部門）（山形県）'!F$121,0)</f>
        <v>0</v>
      </c>
      <c r="N52" s="75">
        <f>IFERROR('生産者価格評価表（108部門）（山形県）'!G51/'生産者価格評価表（108部門）（山形県）'!G$121,0)</f>
        <v>0</v>
      </c>
      <c r="O52" s="75">
        <f>IFERROR('生産者価格評価表（108部門）（山形県）'!H51/'生産者価格評価表（108部門）（山形県）'!H$121,0)</f>
        <v>0</v>
      </c>
      <c r="P52" s="75">
        <f>IFERROR('生産者価格評価表（108部門）（山形県）'!I51/'生産者価格評価表（108部門）（山形県）'!I$121,0)</f>
        <v>0</v>
      </c>
      <c r="Q52" s="75">
        <f>IFERROR('生産者価格評価表（108部門）（山形県）'!J51/'生産者価格評価表（108部門）（山形県）'!J$121,0)</f>
        <v>0</v>
      </c>
      <c r="R52" s="75">
        <f>IFERROR('生産者価格評価表（108部門）（山形県）'!K51/'生産者価格評価表（108部門）（山形県）'!K$121,0)</f>
        <v>0</v>
      </c>
      <c r="S52" s="75">
        <f>IFERROR('生産者価格評価表（108部門）（山形県）'!L51/'生産者価格評価表（108部門）（山形県）'!L$121,0)</f>
        <v>0</v>
      </c>
      <c r="T52" s="75">
        <f>IFERROR('生産者価格評価表（108部門）（山形県）'!M51/'生産者価格評価表（108部門）（山形県）'!M$121,0)</f>
        <v>0</v>
      </c>
      <c r="U52" s="75">
        <f>IFERROR('生産者価格評価表（108部門）（山形県）'!N51/'生産者価格評価表（108部門）（山形県）'!N$121,0)</f>
        <v>0</v>
      </c>
      <c r="V52" s="75">
        <f>IFERROR('生産者価格評価表（108部門）（山形県）'!O51/'生産者価格評価表（108部門）（山形県）'!O$121,0)</f>
        <v>0</v>
      </c>
      <c r="W52" s="75">
        <f>IFERROR('生産者価格評価表（108部門）（山形県）'!P51/'生産者価格評価表（108部門）（山形県）'!P$121,0)</f>
        <v>0</v>
      </c>
      <c r="X52" s="75">
        <f>IFERROR('生産者価格評価表（108部門）（山形県）'!Q51/'生産者価格評価表（108部門）（山形県）'!Q$121,0)</f>
        <v>1.0477238200010477E-4</v>
      </c>
      <c r="Y52" s="75">
        <f>IFERROR('生産者価格評価表（108部門）（山形県）'!R51/'生産者価格評価表（108部門）（山形県）'!R$121,0)</f>
        <v>0</v>
      </c>
      <c r="Z52" s="75">
        <f>IFERROR('生産者価格評価表（108部門）（山形県）'!S51/'生産者価格評価表（108部門）（山形県）'!S$121,0)</f>
        <v>0</v>
      </c>
      <c r="AA52" s="75">
        <f>IFERROR('生産者価格評価表（108部門）（山形県）'!T51/'生産者価格評価表（108部門）（山形県）'!T$121,0)</f>
        <v>1.6028851933480264E-4</v>
      </c>
      <c r="AB52" s="75">
        <f>IFERROR('生産者価格評価表（108部門）（山形県）'!U51/'生産者価格評価表（108部門）（山形県）'!U$121,0)</f>
        <v>0</v>
      </c>
      <c r="AC52" s="75">
        <f>IFERROR('生産者価格評価表（108部門）（山形県）'!V51/'生産者価格評価表（108部門）（山形県）'!V$121,0)</f>
        <v>0</v>
      </c>
      <c r="AD52" s="75">
        <f>IFERROR('生産者価格評価表（108部門）（山形県）'!W51/'生産者価格評価表（108部門）（山形県）'!W$121,0)</f>
        <v>0</v>
      </c>
      <c r="AE52" s="75">
        <f>IFERROR('生産者価格評価表（108部門）（山形県）'!X51/'生産者価格評価表（108部門）（山形県）'!X$121,0)</f>
        <v>0</v>
      </c>
      <c r="AF52" s="75">
        <f>IFERROR('生産者価格評価表（108部門）（山形県）'!Y51/'生産者価格評価表（108部門）（山形県）'!Y$121,0)</f>
        <v>0</v>
      </c>
      <c r="AG52" s="75">
        <f>IFERROR('生産者価格評価表（108部門）（山形県）'!Z51/'生産者価格評価表（108部門）（山形県）'!Z$121,0)</f>
        <v>0</v>
      </c>
      <c r="AH52" s="75">
        <f>IFERROR('生産者価格評価表（108部門）（山形県）'!AA51/'生産者価格評価表（108部門）（山形県）'!AA$121,0)</f>
        <v>9.4188269792879989E-6</v>
      </c>
      <c r="AI52" s="75">
        <f>IFERROR('生産者価格評価表（108部門）（山形県）'!AB51/'生産者価格評価表（108部門）（山形県）'!AB$121,0)</f>
        <v>0</v>
      </c>
      <c r="AJ52" s="75">
        <f>IFERROR('生産者価格評価表（108部門）（山形県）'!AC51/'生産者価格評価表（108部門）（山形県）'!AC$121,0)</f>
        <v>0</v>
      </c>
      <c r="AK52" s="75">
        <f>IFERROR('生産者価格評価表（108部門）（山形県）'!AD51/'生産者価格評価表（108部門）（山形県）'!AD$121,0)</f>
        <v>0</v>
      </c>
      <c r="AL52" s="75">
        <f>IFERROR('生産者価格評価表（108部門）（山形県）'!AE51/'生産者価格評価表（108部門）（山形県）'!AE$121,0)</f>
        <v>0</v>
      </c>
      <c r="AM52" s="75">
        <f>IFERROR('生産者価格評価表（108部門）（山形県）'!AF51/'生産者価格評価表（108部門）（山形県）'!AF$121,0)</f>
        <v>0</v>
      </c>
      <c r="AN52" s="75">
        <f>IFERROR('生産者価格評価表（108部門）（山形県）'!AG51/'生産者価格評価表（108部門）（山形県）'!AG$121,0)</f>
        <v>0</v>
      </c>
      <c r="AO52" s="75">
        <f>IFERROR('生産者価格評価表（108部門）（山形県）'!AH51/'生産者価格評価表（108部門）（山形県）'!AH$121,0)</f>
        <v>0</v>
      </c>
      <c r="AP52" s="75">
        <f>IFERROR('生産者価格評価表（108部門）（山形県）'!AI51/'生産者価格評価表（108部門）（山形県）'!AI$121,0)</f>
        <v>0</v>
      </c>
      <c r="AQ52" s="75">
        <f>IFERROR('生産者価格評価表（108部門）（山形県）'!AJ51/'生産者価格評価表（108部門）（山形県）'!AJ$121,0)</f>
        <v>0</v>
      </c>
      <c r="AR52" s="75">
        <f>IFERROR('生産者価格評価表（108部門）（山形県）'!AK51/'生産者価格評価表（108部門）（山形県）'!AK$121,0)</f>
        <v>0</v>
      </c>
      <c r="AS52" s="75">
        <f>IFERROR('生産者価格評価表（108部門）（山形県）'!AL51/'生産者価格評価表（108部門）（山形県）'!AL$121,0)</f>
        <v>0</v>
      </c>
      <c r="AT52" s="75">
        <f>IFERROR('生産者価格評価表（108部門）（山形県）'!AM51/'生産者価格評価表（108部門）（山形県）'!AM$121,0)</f>
        <v>0</v>
      </c>
      <c r="AU52" s="75">
        <f>IFERROR('生産者価格評価表（108部門）（山形県）'!AN51/'生産者価格評価表（108部門）（山形県）'!AN$121,0)</f>
        <v>0</v>
      </c>
      <c r="AV52" s="75">
        <f>IFERROR('生産者価格評価表（108部門）（山形県）'!AO51/'生産者価格評価表（108部門）（山形県）'!AO$121,0)</f>
        <v>0</v>
      </c>
      <c r="AW52" s="75">
        <f>IFERROR('生産者価格評価表（108部門）（山形県）'!AP51/'生産者価格評価表（108部門）（山形県）'!AP$121,0)</f>
        <v>0</v>
      </c>
      <c r="AX52" s="75">
        <f>IFERROR('生産者価格評価表（108部門）（山形県）'!AQ51/'生産者価格評価表（108部門）（山形県）'!AQ$121,0)</f>
        <v>0</v>
      </c>
      <c r="AY52" s="75">
        <f>IFERROR('生産者価格評価表（108部門）（山形県）'!AR51/'生産者価格評価表（108部門）（山形県）'!AR$121,0)</f>
        <v>0</v>
      </c>
      <c r="AZ52" s="75">
        <f>IFERROR('生産者価格評価表（108部門）（山形県）'!AS51/'生産者価格評価表（108部門）（山形県）'!AS$121,0)</f>
        <v>1.5090543259557344E-4</v>
      </c>
      <c r="BA52" s="75">
        <f>IFERROR('生産者価格評価表（108部門）（山形県）'!AT51/'生産者価格評価表（108部門）（山形県）'!AT$121,0)</f>
        <v>2.253666826763217E-3</v>
      </c>
      <c r="BB52" s="75">
        <f>IFERROR('生産者価格評価表（108部門）（山形県）'!AU51/'生産者価格評価表（108部門）（山形県）'!AU$121,0)</f>
        <v>3.1699010878651697E-3</v>
      </c>
      <c r="BC52" s="75">
        <f>IFERROR('生産者価格評価表（108部門）（山形県）'!AV51/'生産者価格評価表（108部門）（山形県）'!AV$121,0)</f>
        <v>7.2130651746559804E-2</v>
      </c>
      <c r="BD52" s="75">
        <f>IFERROR('生産者価格評価表（108部門）（山形県）'!AW51/'生産者価格評価表（108部門）（山形県）'!AW$121,0)</f>
        <v>0.20895780692949362</v>
      </c>
      <c r="BE52" s="75">
        <f>IFERROR('生産者価格評価表（108部門）（山形県）'!AX51/'生産者価格評価表（108部門）（山形県）'!AX$121,0)</f>
        <v>0.28387259935464804</v>
      </c>
      <c r="BF52" s="75">
        <f>IFERROR('生産者価格評価表（108部門）（山形県）'!AY51/'生産者価格評価表（108部門）（山形県）'!AY$121,0)</f>
        <v>2.6940352968989299E-2</v>
      </c>
      <c r="BG52" s="75">
        <f>IFERROR('生産者価格評価表（108部門）（山形県）'!AZ51/'生産者価格評価表（108部門）（山形県）'!AZ$121,0)</f>
        <v>2.5561097256857856E-2</v>
      </c>
      <c r="BH52" s="75">
        <f>IFERROR('生産者価格評価表（108部門）（山形県）'!BA51/'生産者価格評価表（108部門）（山形県）'!BA$121,0)</f>
        <v>0.17312348668280872</v>
      </c>
      <c r="BI52" s="75">
        <f>IFERROR('生産者価格評価表（108部門）（山形県）'!BB51/'生産者価格評価表（108部門）（山形県）'!BB$121,0)</f>
        <v>4.6682139466188419E-2</v>
      </c>
      <c r="BJ52" s="75">
        <f>IFERROR('生産者価格評価表（108部門）（山形県）'!BC51/'生産者価格評価表（108部門）（山形県）'!BC$121,0)</f>
        <v>0.11280635768017472</v>
      </c>
      <c r="BK52" s="75">
        <f>IFERROR('生産者価格評価表（108部門）（山形県）'!BD51/'生産者価格評価表（108部門）（山形県）'!BD$121,0)</f>
        <v>0.14738492960828653</v>
      </c>
      <c r="BL52" s="75">
        <f>IFERROR('生産者価格評価表（108部門）（山形県）'!BE51/'生産者価格評価表（108部門）（山形県）'!BE$121,0)</f>
        <v>0</v>
      </c>
      <c r="BM52" s="75">
        <f>IFERROR('生産者価格評価表（108部門）（山形県）'!BF51/'生産者価格評価表（108部門）（山形県）'!BF$121,0)</f>
        <v>4.3725404459991256E-4</v>
      </c>
      <c r="BN52" s="75">
        <f>IFERROR('生産者価格評価表（108部門）（山形県）'!BG51/'生産者価格評価表（108部門）（山形県）'!BG$121,0)</f>
        <v>8.8280508206357109E-3</v>
      </c>
      <c r="BO52" s="75">
        <f>IFERROR('生産者価格評価表（108部門）（山形県）'!BH51/'生産者価格評価表（108部門）（山形県）'!BH$121,0)</f>
        <v>0</v>
      </c>
      <c r="BP52" s="75">
        <f>IFERROR('生産者価格評価表（108部門）（山形県）'!BI51/'生産者価格評価表（108部門）（山形県）'!BI$121,0)</f>
        <v>8.5233326230556143E-4</v>
      </c>
      <c r="BQ52" s="75">
        <f>IFERROR('生産者価格評価表（108部門）（山形県）'!BJ51/'生産者価格評価表（108部門）（山形県）'!BJ$121,0)</f>
        <v>4.5731547425502681E-3</v>
      </c>
      <c r="BR52" s="75">
        <f>IFERROR('生産者価格評価表（108部門）（山形県）'!BK51/'生産者価格評価表（108部門）（山形県）'!BK$121,0)</f>
        <v>0</v>
      </c>
      <c r="BS52" s="75">
        <f>IFERROR('生産者価格評価表（108部門）（山形県）'!BL51/'生産者価格評価表（108部門）（山形県）'!BL$121,0)</f>
        <v>5.0331770252246054E-4</v>
      </c>
      <c r="BT52" s="75">
        <f>IFERROR('生産者価格評価表（108部門）（山形県）'!BM51/'生産者価格評価表（108部門）（山形県）'!BM$121,0)</f>
        <v>1.9996952845280718E-4</v>
      </c>
      <c r="BU52" s="75">
        <f>IFERROR('生産者価格評価表（108部門）（山形県）'!BN51/'生産者価格評価表（108部門）（山形県）'!BN$121,0)</f>
        <v>4.9123634362964709E-5</v>
      </c>
      <c r="BV52" s="75">
        <f>IFERROR('生産者価格評価表（108部門）（山形県）'!BO51/'生産者価格評価表（108部門）（山形県）'!BO$121,0)</f>
        <v>1.6172855479363435E-5</v>
      </c>
      <c r="BW52" s="75">
        <f>IFERROR('生産者価格評価表（108部門）（山形県）'!BP51/'生産者価格評価表（108部門）（山形県）'!BP$121,0)</f>
        <v>0</v>
      </c>
      <c r="BX52" s="75">
        <f>IFERROR('生産者価格評価表（108部門）（山形県）'!BQ51/'生産者価格評価表（108部門）（山形県）'!BQ$121,0)</f>
        <v>0</v>
      </c>
      <c r="BY52" s="75">
        <f>IFERROR('生産者価格評価表（108部門）（山形県）'!BR51/'生産者価格評価表（108部門）（山形県）'!BR$121,0)</f>
        <v>2.1670820240546106E-5</v>
      </c>
      <c r="BZ52" s="75">
        <f>IFERROR('生産者価格評価表（108部門）（山形県）'!BS51/'生産者価格評価表（108部門）（山形県）'!BS$121,0)</f>
        <v>0</v>
      </c>
      <c r="CA52" s="75">
        <f>IFERROR('生産者価格評価表（108部門）（山形県）'!BT51/'生産者価格評価表（108部門）（山形県）'!BT$121,0)</f>
        <v>2.4544816380228658E-5</v>
      </c>
      <c r="CB52" s="75">
        <f>IFERROR('生産者価格評価表（108部門）（山形県）'!BU51/'生産者価格評価表（108部門）（山形県）'!BU$121,0)</f>
        <v>4.4595673327773741E-5</v>
      </c>
      <c r="CC52" s="75">
        <f>IFERROR('生産者価格評価表（108部門）（山形県）'!BV51/'生産者価格評価表（108部門）（山形県）'!BV$121,0)</f>
        <v>0</v>
      </c>
      <c r="CD52" s="75">
        <f>IFERROR('生産者価格評価表（108部門）（山形県）'!BW51/'生産者価格評価表（108部門）（山形県）'!BW$121,0)</f>
        <v>0</v>
      </c>
      <c r="CE52" s="75">
        <f>IFERROR('生産者価格評価表（108部門）（山形県）'!BX51/'生産者価格評価表（108部門）（山形県）'!BX$121,0)</f>
        <v>0</v>
      </c>
      <c r="CF52" s="75">
        <f>IFERROR('生産者価格評価表（108部門）（山形県）'!BY51/'生産者価格評価表（108部門）（山形県）'!BY$121,0)</f>
        <v>0</v>
      </c>
      <c r="CG52" s="75">
        <f>IFERROR('生産者価格評価表（108部門）（山形県）'!BZ51/'生産者価格評価表（108部門）（山形県）'!BZ$121,0)</f>
        <v>0</v>
      </c>
      <c r="CH52" s="75">
        <f>IFERROR('生産者価格評価表（108部門）（山形県）'!CA51/'生産者価格評価表（108部門）（山形県）'!CA$121,0)</f>
        <v>0</v>
      </c>
      <c r="CI52" s="75">
        <f>IFERROR('生産者価格評価表（108部門）（山形県）'!CB51/'生産者価格評価表（108部門）（山形県）'!CB$121,0)</f>
        <v>0</v>
      </c>
      <c r="CJ52" s="75">
        <f>IFERROR('生産者価格評価表（108部門）（山形県）'!CC51/'生産者価格評価表（108部門）（山形県）'!CC$121,0)</f>
        <v>0</v>
      </c>
      <c r="CK52" s="75">
        <f>IFERROR('生産者価格評価表（108部門）（山形県）'!CD51/'生産者価格評価表（108部門）（山形県）'!CD$121,0)</f>
        <v>0</v>
      </c>
      <c r="CL52" s="75">
        <f>IFERROR('生産者価格評価表（108部門）（山形県）'!CE51/'生産者価格評価表（108部門）（山形県）'!CE$121,0)</f>
        <v>0</v>
      </c>
      <c r="CM52" s="75">
        <f>IFERROR('生産者価格評価表（108部門）（山形県）'!CF51/'生産者価格評価表（108部門）（山形県）'!CF$121,0)</f>
        <v>0</v>
      </c>
      <c r="CN52" s="75">
        <f>IFERROR('生産者価格評価表（108部門）（山形県）'!CG51/'生産者価格評価表（108部門）（山形県）'!CG$121,0)</f>
        <v>0</v>
      </c>
      <c r="CO52" s="75">
        <f>IFERROR('生産者価格評価表（108部門）（山形県）'!CH51/'生産者価格評価表（108部門）（山形県）'!CH$121,0)</f>
        <v>2.3368353407398032E-4</v>
      </c>
      <c r="CP52" s="75">
        <f>IFERROR('生産者価格評価表（108部門）（山形県）'!CI51/'生産者価格評価表（108部門）（山形県）'!CI$121,0)</f>
        <v>1.655933762649494E-3</v>
      </c>
      <c r="CQ52" s="75">
        <f>IFERROR('生産者価格評価表（108部門）（山形県）'!CJ51/'生産者価格評価表（108部門）（山形県）'!CJ$121,0)</f>
        <v>6.0662175537179528E-4</v>
      </c>
      <c r="CR52" s="75">
        <f>IFERROR('生産者価格評価表（108部門）（山形県）'!CK51/'生産者価格評価表（108部門）（山形県）'!CK$121,0)</f>
        <v>4.8721071863581E-4</v>
      </c>
      <c r="CS52" s="75">
        <f>IFERROR('生産者価格評価表（108部門）（山形県）'!CL51/'生産者価格評価表（108部門）（山形県）'!CL$121,0)</f>
        <v>1.7001295336787564E-3</v>
      </c>
      <c r="CT52" s="75">
        <f>IFERROR('生産者価格評価表（108部門）（山形県）'!CM51/'生産者価格評価表（108部門）（山形県）'!CM$121,0)</f>
        <v>1.6681548546074992E-3</v>
      </c>
      <c r="CU52" s="75">
        <f>IFERROR('生産者価格評価表（108部門）（山形県）'!CN51/'生産者価格評価表（108部門）（山形県）'!CN$121,0)</f>
        <v>1.8073622902894942E-5</v>
      </c>
      <c r="CV52" s="75">
        <f>IFERROR('生産者価格評価表（108部門）（山形県）'!CO51/'生産者価格評価表（108部門）（山形県）'!CO$121,0)</f>
        <v>2.3030861354214648E-4</v>
      </c>
      <c r="CW52" s="75">
        <f>IFERROR('生産者価格評価表（108部門）（山形県）'!CP51/'生産者価格評価表（108部門）（山形県）'!CP$121,0)</f>
        <v>0</v>
      </c>
      <c r="CX52" s="75">
        <f>IFERROR('生産者価格評価表（108部門）（山形県）'!CQ51/'生産者価格評価表（108部門）（山形県）'!CQ$121,0)</f>
        <v>0</v>
      </c>
      <c r="CY52" s="75">
        <f>IFERROR('生産者価格評価表（108部門）（山形県）'!CR51/'生産者価格評価表（108部門）（山形県）'!CR$121,0)</f>
        <v>1.7998884069187709E-5</v>
      </c>
      <c r="CZ52" s="75">
        <f>IFERROR('生産者価格評価表（108部門）（山形県）'!CS51/'生産者価格評価表（108部門）（山形県）'!CS$121,0)</f>
        <v>0</v>
      </c>
      <c r="DA52" s="75">
        <f>IFERROR('生産者価格評価表（108部門）（山形県）'!CT51/'生産者価格評価表（108部門）（山形県）'!CT$121,0)</f>
        <v>0</v>
      </c>
      <c r="DB52" s="75">
        <f>IFERROR('生産者価格評価表（108部門）（山形県）'!CU51/'生産者価格評価表（108部門）（山形県）'!CU$121,0)</f>
        <v>0</v>
      </c>
      <c r="DC52" s="75">
        <f>IFERROR('生産者価格評価表（108部門）（山形県）'!CV51/'生産者価格評価表（108部門）（山形県）'!CV$121,0)</f>
        <v>0</v>
      </c>
      <c r="DD52" s="75">
        <f>IFERROR('生産者価格評価表（108部門）（山形県）'!CW51/'生産者価格評価表（108部門）（山形県）'!CW$121,0)</f>
        <v>4.2109669317706155E-2</v>
      </c>
      <c r="DE52" s="75">
        <f>IFERROR('生産者価格評価表（108部門）（山形県）'!CX51/'生産者価格評価表（108部門）（山形県）'!CX$121,0)</f>
        <v>1.5194643381719831E-5</v>
      </c>
      <c r="DF52" s="75">
        <f>IFERROR('生産者価格評価表（108部門）（山形県）'!CY51/'生産者価格評価表（108部門）（山形県）'!CY$121,0)</f>
        <v>0</v>
      </c>
      <c r="DG52" s="75">
        <f>IFERROR('生産者価格評価表（108部門）（山形県）'!CZ51/'生産者価格評価表（108部門）（山形県）'!CZ$121,0)</f>
        <v>0</v>
      </c>
      <c r="DH52" s="75">
        <f>IFERROR('生産者価格評価表（108部門）（山形県）'!DA51/'生産者価格評価表（108部門）（山形県）'!DA$121,0)</f>
        <v>0</v>
      </c>
      <c r="DI52" s="75">
        <f>IFERROR('生産者価格評価表（108部門）（山形県）'!DB51/'生産者価格評価表（108部門）（山形県）'!DB$121,0)</f>
        <v>0</v>
      </c>
      <c r="DJ52" s="75">
        <f>IFERROR('生産者価格評価表（108部門）（山形県）'!DC51/'生産者価格評価表（108部門）（山形県）'!DC$121,0)</f>
        <v>0</v>
      </c>
      <c r="DK52" s="75">
        <f>IFERROR('生産者価格評価表（108部門）（山形県）'!DD51/'生産者価格評価表（108部門）（山形県）'!DD$121,0)</f>
        <v>4.7999616003071976E-5</v>
      </c>
      <c r="DL52" s="75">
        <f>IFERROR('生産者価格評価表（108部門）（山形県）'!DE51/'生産者価格評価表（108部門）（山形県）'!DE$121,0)</f>
        <v>3.2039545953863054E-2</v>
      </c>
      <c r="DM52" s="72">
        <f>IFERROR('生産者価格評価表（108部門）（山形県）'!DF51/'生産者価格評価表（108部門）（山形県）'!DF$121,0)</f>
        <v>0</v>
      </c>
      <c r="DN52" s="573">
        <v>1.413084240775182E-4</v>
      </c>
      <c r="DO52" s="573">
        <v>4.5135293505071715E-5</v>
      </c>
      <c r="DP52" s="573">
        <v>1.5861268475241249E-4</v>
      </c>
      <c r="DQ52" s="573">
        <v>6.6844669336285899E-5</v>
      </c>
      <c r="DR52" s="573">
        <v>3.4452569062690058E-5</v>
      </c>
      <c r="DS52" s="573">
        <v>1.0766024617146601E-4</v>
      </c>
      <c r="DT52" s="573">
        <v>2.597200675368295E-4</v>
      </c>
      <c r="DU52" s="573">
        <v>4.3194468422022762E-5</v>
      </c>
      <c r="DV52" s="573">
        <v>5.1380592900979966E-5</v>
      </c>
      <c r="DW52" s="573">
        <v>1.7773393593311085E-5</v>
      </c>
      <c r="DX52" s="573">
        <v>0</v>
      </c>
      <c r="DY52" s="573">
        <v>5.1546828393540726E-5</v>
      </c>
      <c r="DZ52" s="573">
        <v>1.9941051213793159E-5</v>
      </c>
      <c r="EA52" s="573">
        <v>5.3086452873697263E-5</v>
      </c>
      <c r="EB52" s="573">
        <v>3.445521808389363E-5</v>
      </c>
      <c r="EC52" s="573">
        <v>2.3744324639380158E-5</v>
      </c>
      <c r="ED52" s="573">
        <v>2.0506662990424459E-5</v>
      </c>
      <c r="EE52" s="573">
        <v>4.5212635035226708E-5</v>
      </c>
      <c r="EF52" s="573">
        <v>0</v>
      </c>
      <c r="EG52" s="573">
        <v>5.6797799059405691E-5</v>
      </c>
      <c r="EH52" s="573">
        <v>0</v>
      </c>
      <c r="EI52" s="573">
        <v>4.0116236932150752E-5</v>
      </c>
      <c r="EJ52" s="573">
        <v>8.281614265358803E-9</v>
      </c>
      <c r="EK52" s="573">
        <v>0</v>
      </c>
      <c r="EL52" s="573">
        <v>2.5755369312973876E-5</v>
      </c>
      <c r="EM52" s="573">
        <v>1.2996694274173077E-5</v>
      </c>
      <c r="EN52" s="573">
        <v>3.7997935309777166E-7</v>
      </c>
      <c r="EO52" s="573">
        <v>3.1698014653515387E-5</v>
      </c>
      <c r="EP52" s="573">
        <v>2.4256131279549395E-5</v>
      </c>
      <c r="EQ52" s="573">
        <v>3.4169243648220609E-5</v>
      </c>
      <c r="ER52" s="573">
        <v>4.0312252156083126E-5</v>
      </c>
      <c r="ES52" s="573">
        <v>4.0819397320262442E-5</v>
      </c>
      <c r="ET52" s="573">
        <v>7.7836712160866633E-5</v>
      </c>
      <c r="EU52" s="573">
        <v>6.215610153247483E-5</v>
      </c>
      <c r="EV52" s="573">
        <v>7.1720653068324514E-5</v>
      </c>
      <c r="EW52" s="573">
        <v>4.5835784027329229E-5</v>
      </c>
      <c r="EX52" s="573">
        <v>0</v>
      </c>
      <c r="EY52" s="573">
        <v>2.9630674314234746E-5</v>
      </c>
      <c r="EZ52" s="573">
        <v>1.3534620710113777E-5</v>
      </c>
      <c r="FA52" s="573">
        <v>2.5488436483670314E-5</v>
      </c>
      <c r="FB52" s="573">
        <v>1.9118098791128583E-5</v>
      </c>
      <c r="FC52" s="573">
        <v>2.8888018668078011E-5</v>
      </c>
      <c r="FD52" s="573">
        <v>4.259531193971937E-5</v>
      </c>
      <c r="FE52" s="573">
        <v>2.4133892650447778E-4</v>
      </c>
      <c r="FF52" s="573">
        <v>3.4458241755633973E-4</v>
      </c>
      <c r="FG52" s="573">
        <v>7.1342307270987051E-3</v>
      </c>
      <c r="FH52" s="573">
        <v>2.0260110086702109E-2</v>
      </c>
      <c r="FI52" s="573">
        <v>1.027503567236953</v>
      </c>
      <c r="FJ52" s="573">
        <v>2.7487700072122132E-3</v>
      </c>
      <c r="FK52" s="573">
        <v>2.6711903277666037E-3</v>
      </c>
      <c r="FL52" s="573">
        <v>1.7094170965545344E-2</v>
      </c>
      <c r="FM52" s="573">
        <v>4.6323607023052776E-3</v>
      </c>
      <c r="FN52" s="573">
        <v>1.1039936334357276E-2</v>
      </c>
      <c r="FO52" s="573">
        <v>1.4787132417912593E-2</v>
      </c>
      <c r="FP52" s="573">
        <v>0</v>
      </c>
      <c r="FQ52" s="573">
        <v>5.712130367792662E-5</v>
      </c>
      <c r="FR52" s="573">
        <v>8.9737103242312896E-4</v>
      </c>
      <c r="FS52" s="573">
        <v>1.7758921445191048E-5</v>
      </c>
      <c r="FT52" s="573">
        <v>1.0911632121919694E-4</v>
      </c>
      <c r="FU52" s="573">
        <v>5.2611411855144074E-4</v>
      </c>
      <c r="FV52" s="573">
        <v>5.245540530043829E-5</v>
      </c>
      <c r="FW52" s="573">
        <v>8.6254766238238702E-5</v>
      </c>
      <c r="FX52" s="573">
        <v>6.2923881717135712E-5</v>
      </c>
      <c r="FY52" s="573">
        <v>5.7241607940790621E-5</v>
      </c>
      <c r="FZ52" s="573">
        <v>3.689189733199147E-5</v>
      </c>
      <c r="GA52" s="573">
        <v>9.8386789333859427E-5</v>
      </c>
      <c r="GB52" s="573">
        <v>2.6094083615635769E-5</v>
      </c>
      <c r="GC52" s="573">
        <v>7.3207386374856892E-5</v>
      </c>
      <c r="GD52" s="573">
        <v>6.7543961062503085E-5</v>
      </c>
      <c r="GE52" s="573">
        <v>5.363898977990361E-5</v>
      </c>
      <c r="GF52" s="573">
        <v>3.9501592031283894E-5</v>
      </c>
      <c r="GG52" s="573">
        <v>1.8002313741578336E-5</v>
      </c>
      <c r="GH52" s="573">
        <v>1.4455835401510465E-5</v>
      </c>
      <c r="GI52" s="573">
        <v>3.9178348890633486E-6</v>
      </c>
      <c r="GJ52" s="573">
        <v>2.9317931482655037E-5</v>
      </c>
      <c r="GK52" s="573">
        <v>6.7653907816289384E-5</v>
      </c>
      <c r="GL52" s="573">
        <v>8.5349475551653399E-4</v>
      </c>
      <c r="GM52" s="573">
        <v>1.6488432681661718E-5</v>
      </c>
      <c r="GN52" s="573">
        <v>3.8513561902873381E-5</v>
      </c>
      <c r="GO52" s="573">
        <v>4.0933107149761932E-5</v>
      </c>
      <c r="GP52" s="573">
        <v>4.2285120441092117E-5</v>
      </c>
      <c r="GQ52" s="573">
        <v>4.7067841903625437E-5</v>
      </c>
      <c r="GR52" s="573">
        <v>2.9078889247140646E-5</v>
      </c>
      <c r="GS52" s="573">
        <v>7.2093319009878059E-5</v>
      </c>
      <c r="GT52" s="573">
        <v>2.2770093766547519E-4</v>
      </c>
      <c r="GU52" s="573">
        <v>1.1374614473260126E-4</v>
      </c>
      <c r="GV52" s="573">
        <v>7.7133372110940458E-5</v>
      </c>
      <c r="GW52" s="573">
        <v>2.0972870748879371E-4</v>
      </c>
      <c r="GX52" s="573">
        <v>2.160866489303775E-4</v>
      </c>
      <c r="GY52" s="573">
        <v>3.5955986131649968E-5</v>
      </c>
      <c r="GZ52" s="573">
        <v>7.4482718939004449E-5</v>
      </c>
      <c r="HA52" s="573">
        <v>2.1745765526756185E-5</v>
      </c>
      <c r="HB52" s="573">
        <v>6.4184917805587357E-5</v>
      </c>
      <c r="HC52" s="573">
        <v>4.7281478048755512E-5</v>
      </c>
      <c r="HD52" s="573">
        <v>3.1393588869430542E-5</v>
      </c>
      <c r="HE52" s="573">
        <v>5.1381413247906226E-5</v>
      </c>
      <c r="HF52" s="573">
        <v>2.7208938946963611E-4</v>
      </c>
      <c r="HG52" s="573">
        <v>1.1047530984424926E-4</v>
      </c>
      <c r="HH52" s="573">
        <v>4.2096837171837998E-3</v>
      </c>
      <c r="HI52" s="573">
        <v>2.5323103785263496E-5</v>
      </c>
      <c r="HJ52" s="573">
        <v>9.5781651039570869E-5</v>
      </c>
      <c r="HK52" s="573">
        <v>2.4729350800444774E-5</v>
      </c>
      <c r="HL52" s="573">
        <v>5.0828437644145508E-5</v>
      </c>
      <c r="HM52" s="573">
        <v>6.3037161022835649E-5</v>
      </c>
      <c r="HN52" s="573">
        <v>2.7094298995962739E-5</v>
      </c>
      <c r="HO52" s="573">
        <v>5.7856297274590276E-5</v>
      </c>
      <c r="HP52" s="573">
        <v>3.1085349734064839E-3</v>
      </c>
      <c r="HQ52" s="573">
        <v>3.972852073784779E-5</v>
      </c>
      <c r="HR52" s="576">
        <v>15372</v>
      </c>
      <c r="HS52" s="582">
        <f>'生産者価格評価表（108部門）（山形県）'!DV51*100</f>
        <v>32819300</v>
      </c>
      <c r="HT52" s="71">
        <f t="shared" si="2"/>
        <v>4.683829332130789E-4</v>
      </c>
      <c r="HU52" s="74"/>
      <c r="HV52" s="150">
        <v>6.1604796417734621E-2</v>
      </c>
      <c r="HX52" s="153">
        <f>運賃!C53</f>
        <v>1.3058801905926839E-2</v>
      </c>
      <c r="HY52" s="621">
        <f>運賃!D53</f>
        <v>6.6640798571737209E-6</v>
      </c>
      <c r="HZ52" s="621">
        <f>運賃!E53</f>
        <v>9.7493338607271794E-3</v>
      </c>
      <c r="IA52" s="621">
        <f>運賃!F53</f>
        <v>4.9550658292856212E-5</v>
      </c>
      <c r="IB52" s="621">
        <f>運賃!G53</f>
        <v>3.2890458649921913E-4</v>
      </c>
      <c r="IC52" s="621">
        <f>運賃!H53</f>
        <v>3.8479686917228904E-5</v>
      </c>
      <c r="ID52" s="621">
        <f>運賃!I53</f>
        <v>6.8263824472435965E-4</v>
      </c>
      <c r="IE52" s="622">
        <f>運賃!J53</f>
        <v>2.2032307889088215E-3</v>
      </c>
    </row>
    <row r="53" spans="1:239">
      <c r="A53" s="6" t="s">
        <v>259</v>
      </c>
      <c r="B53" s="1" t="s">
        <v>177</v>
      </c>
      <c r="C53" s="403">
        <f>IFERROR(1-('生産者価格評価表（108部門）（山形県）'!DT52/'生産者価格評価表（108部門）（山形県）'!DP52*-1),0)</f>
        <v>9.1356156610554184E-2</v>
      </c>
      <c r="D53" s="403">
        <v>0.67328269382972383</v>
      </c>
      <c r="E53" s="72">
        <v>0.32671730617027617</v>
      </c>
      <c r="F53" s="72">
        <v>0.21290176690067736</v>
      </c>
      <c r="G53" s="242">
        <f>'生産者価格評価表（108部門）（山形県）'!DI52</f>
        <v>58</v>
      </c>
      <c r="H53" s="242">
        <f t="shared" si="0"/>
        <v>58</v>
      </c>
      <c r="I53" s="243">
        <f t="shared" si="1"/>
        <v>3.4323324533543061E-5</v>
      </c>
      <c r="J53" s="75">
        <f>IFERROR('生産者価格評価表（108部門）（山形県）'!C52/'生産者価格評価表（108部門）（山形県）'!C$121,0)</f>
        <v>0</v>
      </c>
      <c r="K53" s="75">
        <f>IFERROR('生産者価格評価表（108部門）（山形県）'!D52/'生産者価格評価表（108部門）（山形県）'!D$121,0)</f>
        <v>0</v>
      </c>
      <c r="L53" s="75">
        <f>IFERROR('生産者価格評価表（108部門）（山形県）'!E52/'生産者価格評価表（108部門）（山形県）'!E$121,0)</f>
        <v>0</v>
      </c>
      <c r="M53" s="75">
        <f>IFERROR('生産者価格評価表（108部門）（山形県）'!F52/'生産者価格評価表（108部門）（山形県）'!F$121,0)</f>
        <v>0</v>
      </c>
      <c r="N53" s="75">
        <f>IFERROR('生産者価格評価表（108部門）（山形県）'!G52/'生産者価格評価表（108部門）（山形県）'!G$121,0)</f>
        <v>7.5872534142640367E-4</v>
      </c>
      <c r="O53" s="75">
        <f>IFERROR('生産者価格評価表（108部門）（山形県）'!H52/'生産者価格評価表（108部門）（山形県）'!H$121,0)</f>
        <v>0</v>
      </c>
      <c r="P53" s="75">
        <f>IFERROR('生産者価格評価表（108部門）（山形県）'!I52/'生産者価格評価表（108部門）（山形県）'!I$121,0)</f>
        <v>3.5211267605633805E-4</v>
      </c>
      <c r="Q53" s="75">
        <f>IFERROR('生産者価格評価表（108部門）（山形県）'!J52/'生産者価格評価表（108部門）（山形県）'!J$121,0)</f>
        <v>0</v>
      </c>
      <c r="R53" s="75">
        <f>IFERROR('生産者価格評価表（108部門）（山形県）'!K52/'生産者価格評価表（108部門）（山形県）'!K$121,0)</f>
        <v>0</v>
      </c>
      <c r="S53" s="75">
        <f>IFERROR('生産者価格評価表（108部門）（山形県）'!L52/'生産者価格評価表（108部門）（山形県）'!L$121,0)</f>
        <v>0</v>
      </c>
      <c r="T53" s="75">
        <f>IFERROR('生産者価格評価表（108部門）（山形県）'!M52/'生産者価格評価表（108部門）（山形県）'!M$121,0)</f>
        <v>0</v>
      </c>
      <c r="U53" s="75">
        <f>IFERROR('生産者価格評価表（108部門）（山形県）'!N52/'生産者価格評価表（108部門）（山形県）'!N$121,0)</f>
        <v>0</v>
      </c>
      <c r="V53" s="75">
        <f>IFERROR('生産者価格評価表（108部門）（山形県）'!O52/'生産者価格評価表（108部門）（山形県）'!O$121,0)</f>
        <v>0</v>
      </c>
      <c r="W53" s="75">
        <f>IFERROR('生産者価格評価表（108部門）（山形県）'!P52/'生産者価格評価表（108部門）（山形県）'!P$121,0)</f>
        <v>0</v>
      </c>
      <c r="X53" s="75">
        <f>IFERROR('生産者価格評価表（108部門）（山形県）'!Q52/'生産者価格評価表（108部門）（山形県）'!Q$121,0)</f>
        <v>1.5715857300015716E-4</v>
      </c>
      <c r="Y53" s="75">
        <f>IFERROR('生産者価格評価表（108部門）（山形県）'!R52/'生産者価格評価表（108部門）（山形県）'!R$121,0)</f>
        <v>0</v>
      </c>
      <c r="Z53" s="75">
        <f>IFERROR('生産者価格評価表（108部門）（山形県）'!S52/'生産者価格評価表（108部門）（山形県）'!S$121,0)</f>
        <v>0</v>
      </c>
      <c r="AA53" s="75">
        <f>IFERROR('生産者価格評価表（108部門）（山形県）'!T52/'生産者価格評価表（108部門）（山形県）'!T$121,0)</f>
        <v>0</v>
      </c>
      <c r="AB53" s="75">
        <f>IFERROR('生産者価格評価表（108部門）（山形県）'!U52/'生産者価格評価表（108部門）（山形県）'!U$121,0)</f>
        <v>0</v>
      </c>
      <c r="AC53" s="75">
        <f>IFERROR('生産者価格評価表（108部門）（山形県）'!V52/'生産者価格評価表（108部門）（山形県）'!V$121,0)</f>
        <v>0</v>
      </c>
      <c r="AD53" s="75">
        <f>IFERROR('生産者価格評価表（108部門）（山形県）'!W52/'生産者価格評価表（108部門）（山形県）'!W$121,0)</f>
        <v>0</v>
      </c>
      <c r="AE53" s="75">
        <f>IFERROR('生産者価格評価表（108部門）（山形県）'!X52/'生産者価格評価表（108部門）（山形県）'!X$121,0)</f>
        <v>0</v>
      </c>
      <c r="AF53" s="75">
        <f>IFERROR('生産者価格評価表（108部門）（山形県）'!Y52/'生産者価格評価表（108部門）（山形県）'!Y$121,0)</f>
        <v>0</v>
      </c>
      <c r="AG53" s="75">
        <f>IFERROR('生産者価格評価表（108部門）（山形県）'!Z52/'生産者価格評価表（108部門）（山形県）'!Z$121,0)</f>
        <v>0</v>
      </c>
      <c r="AH53" s="75">
        <f>IFERROR('生産者価格評価表（108部門）（山形県）'!AA52/'生産者価格評価表（108部門）（山形県）'!AA$121,0)</f>
        <v>0</v>
      </c>
      <c r="AI53" s="75">
        <f>IFERROR('生産者価格評価表（108部門）（山形県）'!AB52/'生産者価格評価表（108部門）（山形県）'!AB$121,0)</f>
        <v>0</v>
      </c>
      <c r="AJ53" s="75">
        <f>IFERROR('生産者価格評価表（108部門）（山形県）'!AC52/'生産者価格評価表（108部門）（山形県）'!AC$121,0)</f>
        <v>0</v>
      </c>
      <c r="AK53" s="75">
        <f>IFERROR('生産者価格評価表（108部門）（山形県）'!AD52/'生産者価格評価表（108部門）（山形県）'!AD$121,0)</f>
        <v>0</v>
      </c>
      <c r="AL53" s="75">
        <f>IFERROR('生産者価格評価表（108部門）（山形県）'!AE52/'生産者価格評価表（108部門）（山形県）'!AE$121,0)</f>
        <v>0</v>
      </c>
      <c r="AM53" s="75">
        <f>IFERROR('生産者価格評価表（108部門）（山形県）'!AF52/'生産者価格評価表（108部門）（山形県）'!AF$121,0)</f>
        <v>0</v>
      </c>
      <c r="AN53" s="75">
        <f>IFERROR('生産者価格評価表（108部門）（山形県）'!AG52/'生産者価格評価表（108部門）（山形県）'!AG$121,0)</f>
        <v>0</v>
      </c>
      <c r="AO53" s="75">
        <f>IFERROR('生産者価格評価表（108部門）（山形県）'!AH52/'生産者価格評価表（108部門）（山形県）'!AH$121,0)</f>
        <v>0</v>
      </c>
      <c r="AP53" s="75">
        <f>IFERROR('生産者価格評価表（108部門）（山形県）'!AI52/'生産者価格評価表（108部門）（山形県）'!AI$121,0)</f>
        <v>0</v>
      </c>
      <c r="AQ53" s="75">
        <f>IFERROR('生産者価格評価表（108部門）（山形県）'!AJ52/'生産者価格評価表（108部門）（山形県）'!AJ$121,0)</f>
        <v>0</v>
      </c>
      <c r="AR53" s="75">
        <f>IFERROR('生産者価格評価表（108部門）（山形県）'!AK52/'生産者価格評価表（108部門）（山形県）'!AK$121,0)</f>
        <v>0</v>
      </c>
      <c r="AS53" s="75">
        <f>IFERROR('生産者価格評価表（108部門）（山形県）'!AL52/'生産者価格評価表（108部門）（山形県）'!AL$121,0)</f>
        <v>0</v>
      </c>
      <c r="AT53" s="75">
        <f>IFERROR('生産者価格評価表（108部門）（山形県）'!AM52/'生産者価格評価表（108部門）（山形県）'!AM$121,0)</f>
        <v>0</v>
      </c>
      <c r="AU53" s="75">
        <f>IFERROR('生産者価格評価表（108部門）（山形県）'!AN52/'生産者価格評価表（108部門）（山形県）'!AN$121,0)</f>
        <v>0</v>
      </c>
      <c r="AV53" s="75">
        <f>IFERROR('生産者価格評価表（108部門）（山形県）'!AO52/'生産者価格評価表（108部門）（山形県）'!AO$121,0)</f>
        <v>0</v>
      </c>
      <c r="AW53" s="75">
        <f>IFERROR('生産者価格評価表（108部門）（山形県）'!AP52/'生産者価格評価表（108部門）（山形県）'!AP$121,0)</f>
        <v>0</v>
      </c>
      <c r="AX53" s="75">
        <f>IFERROR('生産者価格評価表（108部門）（山形県）'!AQ52/'生産者価格評価表（108部門）（山形県）'!AQ$121,0)</f>
        <v>0</v>
      </c>
      <c r="AY53" s="75">
        <f>IFERROR('生産者価格評価表（108部門）（山形県）'!AR52/'生産者価格評価表（108部門）（山形県）'!AR$121,0)</f>
        <v>4.5547217281915586E-4</v>
      </c>
      <c r="AZ53" s="75">
        <f>IFERROR('生産者価格評価表（108部門）（山形県）'!AS52/'生産者価格評価表（108部門）（山形県）'!AS$121,0)</f>
        <v>0</v>
      </c>
      <c r="BA53" s="75">
        <f>IFERROR('生産者価格評価表（108部門）（山形県）'!AT52/'生産者価格評価表（108部門）（山形県）'!AT$121,0)</f>
        <v>6.1698747552370046E-3</v>
      </c>
      <c r="BB53" s="75">
        <f>IFERROR('生産者価格評価表（108部門）（山形県）'!AU52/'生産者価格評価表（108部門）（山形県）'!AU$121,0)</f>
        <v>1.5406280331465055E-2</v>
      </c>
      <c r="BC53" s="75">
        <f>IFERROR('生産者価格評価表（108部門）（山形県）'!AV52/'生産者価格評価表（108部門）（山形県）'!AV$121,0)</f>
        <v>1.0520403534164308E-2</v>
      </c>
      <c r="BD53" s="75">
        <f>IFERROR('生産者価格評価表（108部門）（山形県）'!AW52/'生産者価格評価表（108部門）（山形県）'!AW$121,0)</f>
        <v>0</v>
      </c>
      <c r="BE53" s="75">
        <f>IFERROR('生産者価格評価表（108部門）（山形県）'!AX52/'生産者価格評価表（108部門）（山形県）'!AX$121,0)</f>
        <v>1.0969155344568592E-3</v>
      </c>
      <c r="BF53" s="75">
        <f>IFERROR('生産者価格評価表（108部門）（山形県）'!AY52/'生産者価格評価表（108部門）（山形県）'!AY$121,0)</f>
        <v>0.21218226109837701</v>
      </c>
      <c r="BG53" s="75">
        <f>IFERROR('生産者価格評価表（108部門）（山形県）'!AZ52/'生産者価格評価表（108部門）（山形県）'!AZ$121,0)</f>
        <v>1.059850374064838E-2</v>
      </c>
      <c r="BH53" s="75">
        <f>IFERROR('生産者価格評価表（108部門）（山形県）'!BA52/'生産者価格評価表（108部門）（山形県）'!BA$121,0)</f>
        <v>9.6852300242130755E-3</v>
      </c>
      <c r="BI53" s="75">
        <f>IFERROR('生産者価格評価表（108部門）（山形県）'!BB52/'生産者価格評価表（108部門）（山形県）'!BB$121,0)</f>
        <v>7.3319970461019094E-3</v>
      </c>
      <c r="BJ53" s="75">
        <f>IFERROR('生産者価格評価表（108部門）（山形県）'!BC52/'生産者価格評価表（108部門）（山形県）'!BC$121,0)</f>
        <v>8.1594273234651786E-3</v>
      </c>
      <c r="BK53" s="75">
        <f>IFERROR('生産者価格評価表（108部門）（山形県）'!BD52/'生産者価格評価表（108部門）（山形県）'!BD$121,0)</f>
        <v>5.5255671456707275E-3</v>
      </c>
      <c r="BL53" s="75">
        <f>IFERROR('生産者価格評価表（108部門）（山形県）'!BE52/'生産者価格評価表（108部門）（山形県）'!BE$121,0)</f>
        <v>0</v>
      </c>
      <c r="BM53" s="75">
        <f>IFERROR('生産者価格評価表（108部門）（山形県）'!BF52/'生産者価格評価表（108部門）（山形県）'!BF$121,0)</f>
        <v>8.7450808919982501E-3</v>
      </c>
      <c r="BN53" s="75">
        <f>IFERROR('生産者価格評価表（108部門）（山形県）'!BG52/'生産者価格評価表（108部門）（山形県）'!BG$121,0)</f>
        <v>5.984084640774065E-2</v>
      </c>
      <c r="BO53" s="75">
        <f>IFERROR('生産者価格評価表（108部門）（山形県）'!BH52/'生産者価格評価表（108部門）（山形県）'!BH$121,0)</f>
        <v>2.2364217252396165E-2</v>
      </c>
      <c r="BP53" s="75">
        <f>IFERROR('生産者価格評価表（108部門）（山形県）'!BI52/'生産者価格評価表（108部門）（山形県）'!BI$121,0)</f>
        <v>8.2037076496910295E-3</v>
      </c>
      <c r="BQ53" s="75">
        <f>IFERROR('生産者価格評価表（108部門）（山形県）'!BJ52/'生産者価格評価表（108部門）（山形県）'!BJ$121,0)</f>
        <v>1.069866476468182E-3</v>
      </c>
      <c r="BR53" s="75">
        <f>IFERROR('生産者価格評価表（108部門）（山形県）'!BK52/'生産者価格評価表（108部門）（山形県）'!BK$121,0)</f>
        <v>0</v>
      </c>
      <c r="BS53" s="75">
        <f>IFERROR('生産者価格評価表（108部門）（山形県）'!BL52/'生産者価格評価表（108部門）（山形県）'!BL$121,0)</f>
        <v>1.9713276682129703E-3</v>
      </c>
      <c r="BT53" s="75">
        <f>IFERROR('生産者価格評価表（108部門）（山形県）'!BM52/'生産者価格評価表（108部門）（山形県）'!BM$121,0)</f>
        <v>3.3042583987201949E-3</v>
      </c>
      <c r="BU53" s="75">
        <f>IFERROR('生産者価格評価表（108部門）（山形県）'!BN52/'生産者価格評価表（108部門）（山形県）'!BN$121,0)</f>
        <v>1.0856323194215201E-3</v>
      </c>
      <c r="BV53" s="75">
        <f>IFERROR('生産者価格評価表（108部門）（山形県）'!BO52/'生産者価格評価表（108部門）（山形県）'!BO$121,0)</f>
        <v>4.301979557510674E-3</v>
      </c>
      <c r="BW53" s="75">
        <f>IFERROR('生産者価格評価表（108部門）（山形県）'!BP52/'生産者価格評価表（108部門）（山形県）'!BP$121,0)</f>
        <v>0</v>
      </c>
      <c r="BX53" s="75">
        <f>IFERROR('生産者価格評価表（108部門）（山形県）'!BQ52/'生産者価格評価表（108部門）（山形県）'!BQ$121,0)</f>
        <v>0</v>
      </c>
      <c r="BY53" s="75">
        <f>IFERROR('生産者価格評価表（108部門）（山形県）'!BR52/'生産者価格評価表（108部門）（山形県）'!BR$121,0)</f>
        <v>0</v>
      </c>
      <c r="BZ53" s="75">
        <f>IFERROR('生産者価格評価表（108部門）（山形県）'!BS52/'生産者価格評価表（108部門）（山形県）'!BS$121,0)</f>
        <v>0</v>
      </c>
      <c r="CA53" s="75">
        <f>IFERROR('生産者価格評価表（108部門）（山形県）'!BT52/'生産者価格評価表（108部門）（山形県）'!BT$121,0)</f>
        <v>0</v>
      </c>
      <c r="CB53" s="75">
        <f>IFERROR('生産者価格評価表（108部門）（山形県）'!BU52/'生産者価格評価表（108部門）（山形県）'!BU$121,0)</f>
        <v>0</v>
      </c>
      <c r="CC53" s="75">
        <f>IFERROR('生産者価格評価表（108部門）（山形県）'!BV52/'生産者価格評価表（108部門）（山形県）'!BV$121,0)</f>
        <v>0</v>
      </c>
      <c r="CD53" s="75">
        <f>IFERROR('生産者価格評価表（108部門）（山形県）'!BW52/'生産者価格評価表（108部門）（山形県）'!BW$121,0)</f>
        <v>0</v>
      </c>
      <c r="CE53" s="75">
        <f>IFERROR('生産者価格評価表（108部門）（山形県）'!BX52/'生産者価格評価表（108部門）（山形県）'!BX$121,0)</f>
        <v>0</v>
      </c>
      <c r="CF53" s="75">
        <f>IFERROR('生産者価格評価表（108部門）（山形県）'!BY52/'生産者価格評価表（108部門）（山形県）'!BY$121,0)</f>
        <v>1.6095284081764043E-4</v>
      </c>
      <c r="CG53" s="75">
        <f>IFERROR('生産者価格評価表（108部門）（山形県）'!BZ52/'生産者価格評価表（108部門）（山形県）'!BZ$121,0)</f>
        <v>0</v>
      </c>
      <c r="CH53" s="75">
        <f>IFERROR('生産者価格評価表（108部門）（山形県）'!CA52/'生産者価格評価表（108部門）（山形県）'!CA$121,0)</f>
        <v>8.7763179835531801E-6</v>
      </c>
      <c r="CI53" s="75">
        <f>IFERROR('生産者価格評価表（108部門）（山形県）'!CB52/'生産者価格評価表（108部門）（山形県）'!CB$121,0)</f>
        <v>0</v>
      </c>
      <c r="CJ53" s="75">
        <f>IFERROR('生産者価格評価表（108部門）（山形県）'!CC52/'生産者価格評価表（108部門）（山形県）'!CC$121,0)</f>
        <v>0</v>
      </c>
      <c r="CK53" s="75">
        <f>IFERROR('生産者価格評価表（108部門）（山形県）'!CD52/'生産者価格評価表（108部門）（山形県）'!CD$121,0)</f>
        <v>0</v>
      </c>
      <c r="CL53" s="75">
        <f>IFERROR('生産者価格評価表（108部門）（山形県）'!CE52/'生産者価格評価表（108部門）（山形県）'!CE$121,0)</f>
        <v>0</v>
      </c>
      <c r="CM53" s="75">
        <f>IFERROR('生産者価格評価表（108部門）（山形県）'!CF52/'生産者価格評価表（108部門）（山形県）'!CF$121,0)</f>
        <v>0</v>
      </c>
      <c r="CN53" s="75">
        <f>IFERROR('生産者価格評価表（108部門）（山形県）'!CG52/'生産者価格評価表（108部門）（山形県）'!CG$121,0)</f>
        <v>0</v>
      </c>
      <c r="CO53" s="75">
        <f>IFERROR('生産者価格評価表（108部門）（山形県）'!CH52/'生産者価格評価表（108部門）（山形県）'!CH$121,0)</f>
        <v>0</v>
      </c>
      <c r="CP53" s="75">
        <f>IFERROR('生産者価格評価表（108部門）（山形県）'!CI52/'生産者価格評価表（108部門）（山形県）'!CI$121,0)</f>
        <v>0</v>
      </c>
      <c r="CQ53" s="75">
        <f>IFERROR('生産者価格評価表（108部門）（山形県）'!CJ52/'生産者価格評価表（108部門）（山形県）'!CJ$121,0)</f>
        <v>0</v>
      </c>
      <c r="CR53" s="75">
        <f>IFERROR('生産者価格評価表（108部門）（山形県）'!CK52/'生産者価格評価表（108部門）（山形県）'!CK$121,0)</f>
        <v>0</v>
      </c>
      <c r="CS53" s="75">
        <f>IFERROR('生産者価格評価表（108部門）（山形県）'!CL52/'生産者価格評価表（108部門）（山形県）'!CL$121,0)</f>
        <v>0</v>
      </c>
      <c r="CT53" s="75">
        <f>IFERROR('生産者価格評価表（108部門）（山形県）'!CM52/'生産者価格評価表（108部門）（山形県）'!CM$121,0)</f>
        <v>2.3072681253215754E-6</v>
      </c>
      <c r="CU53" s="75">
        <f>IFERROR('生産者価格評価表（108部門）（山形県）'!CN52/'生産者価格評価表（108部門）（山形県）'!CN$121,0)</f>
        <v>0</v>
      </c>
      <c r="CV53" s="75">
        <f>IFERROR('生産者価格評価表（108部門）（山形県）'!CO52/'生産者価格評価表（108部門）（山形県）'!CO$121,0)</f>
        <v>0</v>
      </c>
      <c r="CW53" s="75">
        <f>IFERROR('生産者価格評価表（108部門）（山形県）'!CP52/'生産者価格評価表（108部門）（山形県）'!CP$121,0)</f>
        <v>0</v>
      </c>
      <c r="CX53" s="75">
        <f>IFERROR('生産者価格評価表（108部門）（山形県）'!CQ52/'生産者価格評価表（108部門）（山形県）'!CQ$121,0)</f>
        <v>0</v>
      </c>
      <c r="CY53" s="75">
        <f>IFERROR('生産者価格評価表（108部門）（山形県）'!CR52/'生産者価格評価表（108部門）（山形県）'!CR$121,0)</f>
        <v>0</v>
      </c>
      <c r="CZ53" s="75">
        <f>IFERROR('生産者価格評価表（108部門）（山形県）'!CS52/'生産者価格評価表（108部門）（山形県）'!CS$121,0)</f>
        <v>0</v>
      </c>
      <c r="DA53" s="75">
        <f>IFERROR('生産者価格評価表（108部門）（山形県）'!CT52/'生産者価格評価表（108部門）（山形県）'!CT$121,0)</f>
        <v>0</v>
      </c>
      <c r="DB53" s="75">
        <f>IFERROR('生産者価格評価表（108部門）（山形県）'!CU52/'生産者価格評価表（108部門）（山形県）'!CU$121,0)</f>
        <v>0</v>
      </c>
      <c r="DC53" s="75">
        <f>IFERROR('生産者価格評価表（108部門）（山形県）'!CV52/'生産者価格評価表（108部門）（山形県）'!CV$121,0)</f>
        <v>0</v>
      </c>
      <c r="DD53" s="75">
        <f>IFERROR('生産者価格評価表（108部門）（山形県）'!CW52/'生産者価格評価表（108部門）（山形県）'!CW$121,0)</f>
        <v>1.676015069066555E-2</v>
      </c>
      <c r="DE53" s="75">
        <f>IFERROR('生産者価格評価表（108部門）（山形県）'!CX52/'生産者価格評価表（108部門）（山形県）'!CX$121,0)</f>
        <v>0</v>
      </c>
      <c r="DF53" s="75">
        <f>IFERROR('生産者価格評価表（108部門）（山形県）'!CY52/'生産者価格評価表（108部門）（山形県）'!CY$121,0)</f>
        <v>0</v>
      </c>
      <c r="DG53" s="75">
        <f>IFERROR('生産者価格評価表（108部門）（山形県）'!CZ52/'生産者価格評価表（108部門）（山形県）'!CZ$121,0)</f>
        <v>0</v>
      </c>
      <c r="DH53" s="75">
        <f>IFERROR('生産者価格評価表（108部門）（山形県）'!DA52/'生産者価格評価表（108部門）（山形県）'!DA$121,0)</f>
        <v>0</v>
      </c>
      <c r="DI53" s="75">
        <f>IFERROR('生産者価格評価表（108部門）（山形県）'!DB52/'生産者価格評価表（108部門）（山形県）'!DB$121,0)</f>
        <v>0</v>
      </c>
      <c r="DJ53" s="75">
        <f>IFERROR('生産者価格評価表（108部門）（山形県）'!DC52/'生産者価格評価表（108部門）（山形県）'!DC$121,0)</f>
        <v>0</v>
      </c>
      <c r="DK53" s="75">
        <f>IFERROR('生産者価格評価表（108部門）（山形県）'!DD52/'生産者価格評価表（108部門）（山形県）'!DD$121,0)</f>
        <v>0</v>
      </c>
      <c r="DL53" s="75">
        <f>IFERROR('生産者価格評価表（108部門）（山形県）'!DE52/'生産者価格評価表（108部門）（山形県）'!DE$121,0)</f>
        <v>0</v>
      </c>
      <c r="DM53" s="72">
        <f>IFERROR('生産者価格評価表（108部門）（山形県）'!DF52/'生産者価格評価表（108部門）（山形県）'!DF$121,0)</f>
        <v>3.5079718660656342E-5</v>
      </c>
      <c r="DN53" s="573">
        <v>5.5772275132143224E-5</v>
      </c>
      <c r="DO53" s="573">
        <v>1.8493107927268069E-5</v>
      </c>
      <c r="DP53" s="573">
        <v>6.2671626707858349E-5</v>
      </c>
      <c r="DQ53" s="573">
        <v>2.1924401902721334E-5</v>
      </c>
      <c r="DR53" s="573">
        <v>9.4770159964488313E-5</v>
      </c>
      <c r="DS53" s="573">
        <v>4.3387556150698238E-5</v>
      </c>
      <c r="DT53" s="573">
        <v>1.3359989554357442E-4</v>
      </c>
      <c r="DU53" s="573">
        <v>1.6296509381499045E-5</v>
      </c>
      <c r="DV53" s="573">
        <v>1.9050903421912382E-5</v>
      </c>
      <c r="DW53" s="573">
        <v>7.3663529272309896E-6</v>
      </c>
      <c r="DX53" s="573">
        <v>0</v>
      </c>
      <c r="DY53" s="573">
        <v>2.0621297608909503E-5</v>
      </c>
      <c r="DZ53" s="573">
        <v>6.9319703955537937E-6</v>
      </c>
      <c r="EA53" s="573">
        <v>1.9503233310944735E-5</v>
      </c>
      <c r="EB53" s="573">
        <v>2.3456406524404631E-5</v>
      </c>
      <c r="EC53" s="573">
        <v>1.0535735786826551E-5</v>
      </c>
      <c r="ED53" s="573">
        <v>8.3096724477670247E-6</v>
      </c>
      <c r="EE53" s="573">
        <v>1.0856027126211529E-5</v>
      </c>
      <c r="EF53" s="573">
        <v>0</v>
      </c>
      <c r="EG53" s="573">
        <v>2.3125316990748815E-5</v>
      </c>
      <c r="EH53" s="573">
        <v>0</v>
      </c>
      <c r="EI53" s="573">
        <v>1.6755305723566629E-5</v>
      </c>
      <c r="EJ53" s="573">
        <v>3.4589729623799496E-9</v>
      </c>
      <c r="EK53" s="573">
        <v>0</v>
      </c>
      <c r="EL53" s="573">
        <v>8.7409246171109226E-6</v>
      </c>
      <c r="EM53" s="573">
        <v>5.0456728311579404E-6</v>
      </c>
      <c r="EN53" s="573">
        <v>1.5313336263766651E-7</v>
      </c>
      <c r="EO53" s="573">
        <v>1.4239539456557467E-5</v>
      </c>
      <c r="EP53" s="573">
        <v>1.1206696411621439E-5</v>
      </c>
      <c r="EQ53" s="573">
        <v>1.3793599967203218E-5</v>
      </c>
      <c r="ER53" s="573">
        <v>1.4473197762075694E-5</v>
      </c>
      <c r="ES53" s="573">
        <v>1.5315680989372025E-5</v>
      </c>
      <c r="ET53" s="573">
        <v>3.1233998441870885E-5</v>
      </c>
      <c r="EU53" s="573">
        <v>2.4431003026576006E-5</v>
      </c>
      <c r="EV53" s="573">
        <v>2.9383850075932467E-5</v>
      </c>
      <c r="EW53" s="573">
        <v>2.2487655473659566E-5</v>
      </c>
      <c r="EX53" s="573">
        <v>0</v>
      </c>
      <c r="EY53" s="573">
        <v>1.3219958748345258E-5</v>
      </c>
      <c r="EZ53" s="573">
        <v>5.3076920003320122E-6</v>
      </c>
      <c r="FA53" s="573">
        <v>1.2200988884872744E-5</v>
      </c>
      <c r="FB53" s="573">
        <v>7.883788108784097E-6</v>
      </c>
      <c r="FC53" s="573">
        <v>5.4418458156166237E-5</v>
      </c>
      <c r="FD53" s="573">
        <v>1.1571809103433021E-5</v>
      </c>
      <c r="FE53" s="573">
        <v>5.8647260820173105E-4</v>
      </c>
      <c r="FF53" s="573">
        <v>1.4621364628179181E-3</v>
      </c>
      <c r="FG53" s="573">
        <v>9.9575316963803088E-4</v>
      </c>
      <c r="FH53" s="573">
        <v>1.203522711650546E-5</v>
      </c>
      <c r="FI53" s="573">
        <v>1.1949650767803697E-4</v>
      </c>
      <c r="FJ53" s="573">
        <v>1.0197777124733018</v>
      </c>
      <c r="FK53" s="573">
        <v>9.9385107755611195E-4</v>
      </c>
      <c r="FL53" s="573">
        <v>9.1273357230752265E-4</v>
      </c>
      <c r="FM53" s="573">
        <v>6.9387770579636707E-4</v>
      </c>
      <c r="FN53" s="573">
        <v>7.658539542059812E-4</v>
      </c>
      <c r="FO53" s="573">
        <v>5.2543514423508003E-4</v>
      </c>
      <c r="FP53" s="573">
        <v>0</v>
      </c>
      <c r="FQ53" s="573">
        <v>8.2796130475139697E-4</v>
      </c>
      <c r="FR53" s="573">
        <v>5.5874083313295292E-3</v>
      </c>
      <c r="FS53" s="573">
        <v>2.1346759901522717E-3</v>
      </c>
      <c r="FT53" s="573">
        <v>7.8279307369879636E-4</v>
      </c>
      <c r="FU53" s="573">
        <v>1.2373306155565432E-4</v>
      </c>
      <c r="FV53" s="573">
        <v>1.9470334136904636E-5</v>
      </c>
      <c r="FW53" s="573">
        <v>1.977938248985918E-4</v>
      </c>
      <c r="FX53" s="573">
        <v>3.2514203040367898E-4</v>
      </c>
      <c r="FY53" s="573">
        <v>1.1925681746714774E-4</v>
      </c>
      <c r="FZ53" s="573">
        <v>4.1413367818733568E-4</v>
      </c>
      <c r="GA53" s="573">
        <v>4.3194874928796513E-5</v>
      </c>
      <c r="GB53" s="573">
        <v>2.526221700346099E-5</v>
      </c>
      <c r="GC53" s="573">
        <v>4.1776480629361005E-5</v>
      </c>
      <c r="GD53" s="573">
        <v>2.3893896390490799E-5</v>
      </c>
      <c r="GE53" s="573">
        <v>1.8412278992641522E-5</v>
      </c>
      <c r="GF53" s="573">
        <v>9.7839679096969017E-6</v>
      </c>
      <c r="GG53" s="573">
        <v>6.7387410644581756E-6</v>
      </c>
      <c r="GH53" s="573">
        <v>9.5763151539303161E-6</v>
      </c>
      <c r="GI53" s="573">
        <v>5.9597810729236895E-6</v>
      </c>
      <c r="GJ53" s="573">
        <v>3.2203265022144587E-5</v>
      </c>
      <c r="GK53" s="573">
        <v>2.4233852939516545E-5</v>
      </c>
      <c r="GL53" s="573">
        <v>3.3347415191230527E-4</v>
      </c>
      <c r="GM53" s="573">
        <v>1.254469000150924E-5</v>
      </c>
      <c r="GN53" s="573">
        <v>1.883804474268117E-5</v>
      </c>
      <c r="GO53" s="573">
        <v>1.0080323552242543E-5</v>
      </c>
      <c r="GP53" s="573">
        <v>1.6101118327539079E-5</v>
      </c>
      <c r="GQ53" s="573">
        <v>2.0051862036114279E-5</v>
      </c>
      <c r="GR53" s="573">
        <v>7.6817910405994753E-6</v>
      </c>
      <c r="GS53" s="573">
        <v>1.5457703647861479E-5</v>
      </c>
      <c r="GT53" s="573">
        <v>1.6933879979609267E-5</v>
      </c>
      <c r="GU53" s="573">
        <v>2.014342002879647E-5</v>
      </c>
      <c r="GV53" s="573">
        <v>1.0888294180577957E-5</v>
      </c>
      <c r="GW53" s="573">
        <v>1.388345502287959E-5</v>
      </c>
      <c r="GX53" s="573">
        <v>2.1259834650799007E-5</v>
      </c>
      <c r="GY53" s="573">
        <v>1.3658193193462642E-5</v>
      </c>
      <c r="GZ53" s="573">
        <v>1.3898437118707724E-5</v>
      </c>
      <c r="HA53" s="573">
        <v>6.8565077631334515E-6</v>
      </c>
      <c r="HB53" s="573">
        <v>1.8998082025049357E-5</v>
      </c>
      <c r="HC53" s="573">
        <v>1.3417288953935187E-5</v>
      </c>
      <c r="HD53" s="573">
        <v>7.7803304716627406E-6</v>
      </c>
      <c r="HE53" s="573">
        <v>1.3717764929872794E-5</v>
      </c>
      <c r="HF53" s="573">
        <v>1.0182253368835328E-4</v>
      </c>
      <c r="HG53" s="573">
        <v>1.2790025418343128E-5</v>
      </c>
      <c r="HH53" s="573">
        <v>1.6194651890818993E-3</v>
      </c>
      <c r="HI53" s="573">
        <v>7.4920955395729575E-6</v>
      </c>
      <c r="HJ53" s="573">
        <v>3.5124293992483764E-5</v>
      </c>
      <c r="HK53" s="573">
        <v>9.3703873598710435E-6</v>
      </c>
      <c r="HL53" s="573">
        <v>1.6069939158534024E-5</v>
      </c>
      <c r="HM53" s="573">
        <v>2.275168897158955E-5</v>
      </c>
      <c r="HN53" s="573">
        <v>7.1010981900952481E-6</v>
      </c>
      <c r="HO53" s="573">
        <v>1.9248684973434854E-5</v>
      </c>
      <c r="HP53" s="573">
        <v>6.3529039093448147E-6</v>
      </c>
      <c r="HQ53" s="573">
        <v>1.5535152182904959E-5</v>
      </c>
      <c r="HR53" s="576">
        <v>4877</v>
      </c>
      <c r="HS53" s="582">
        <f>'生産者価格評価表（108部門）（山形県）'!DV52*100</f>
        <v>9728900</v>
      </c>
      <c r="HT53" s="71">
        <f t="shared" si="2"/>
        <v>5.0128997111698135E-4</v>
      </c>
      <c r="HU53" s="74"/>
      <c r="HV53" s="150">
        <v>9.7021192585439661E-2</v>
      </c>
      <c r="HX53" s="153">
        <f>運賃!C54</f>
        <v>1.0474974785084525E-2</v>
      </c>
      <c r="HY53" s="621">
        <f>運賃!D54</f>
        <v>3.6734467819287518E-6</v>
      </c>
      <c r="HZ53" s="621">
        <f>運賃!E54</f>
        <v>8.3666989050868012E-3</v>
      </c>
      <c r="IA53" s="621">
        <f>運賃!F54</f>
        <v>3.2495875378600498E-5</v>
      </c>
      <c r="IB53" s="621">
        <f>運賃!G54</f>
        <v>2.4442549741295153E-4</v>
      </c>
      <c r="IC53" s="621">
        <f>運賃!H54</f>
        <v>3.5792558388023734E-6</v>
      </c>
      <c r="ID53" s="621">
        <f>運賃!I54</f>
        <v>4.1453434069919069E-4</v>
      </c>
      <c r="IE53" s="622">
        <f>運賃!J54</f>
        <v>1.4095674638862504E-3</v>
      </c>
    </row>
    <row r="54" spans="1:239">
      <c r="A54" s="6" t="s">
        <v>260</v>
      </c>
      <c r="B54" s="1" t="s">
        <v>179</v>
      </c>
      <c r="C54" s="403">
        <f>IFERROR(1-('生産者価格評価表（108部門）（山形県）'!DT53/'生産者価格評価表（108部門）（山形県）'!DP53*-1),0)</f>
        <v>2.8095524784266246E-3</v>
      </c>
      <c r="D54" s="403">
        <v>0.5358478802992519</v>
      </c>
      <c r="E54" s="72">
        <v>0.46415211970074816</v>
      </c>
      <c r="F54" s="72">
        <v>0.21664588528678305</v>
      </c>
      <c r="G54" s="242">
        <f>'生産者価格評価表（108部門）（山形県）'!DI53</f>
        <v>14106</v>
      </c>
      <c r="H54" s="242">
        <f t="shared" si="0"/>
        <v>14106</v>
      </c>
      <c r="I54" s="243">
        <f t="shared" si="1"/>
        <v>8.3476692391406624E-3</v>
      </c>
      <c r="J54" s="75">
        <f>IFERROR('生産者価格評価表（108部門）（山形県）'!C53/'生産者価格評価表（108部門）（山形県）'!C$121,0)</f>
        <v>0</v>
      </c>
      <c r="K54" s="75">
        <f>IFERROR('生産者価格評価表（108部門）（山形県）'!D53/'生産者価格評価表（108部門）（山形県）'!D$121,0)</f>
        <v>0</v>
      </c>
      <c r="L54" s="75">
        <f>IFERROR('生産者価格評価表（108部門）（山形県）'!E53/'生産者価格評価表（108部門）（山形県）'!E$121,0)</f>
        <v>0</v>
      </c>
      <c r="M54" s="75">
        <f>IFERROR('生産者価格評価表（108部門）（山形県）'!F53/'生産者価格評価表（108部門）（山形県）'!F$121,0)</f>
        <v>0</v>
      </c>
      <c r="N54" s="75">
        <f>IFERROR('生産者価格評価表（108部門）（山形県）'!G53/'生産者価格評価表（108部門）（山形県）'!G$121,0)</f>
        <v>0</v>
      </c>
      <c r="O54" s="75">
        <f>IFERROR('生産者価格評価表（108部門）（山形県）'!H53/'生産者価格評価表（108部門）（山形県）'!H$121,0)</f>
        <v>0</v>
      </c>
      <c r="P54" s="75">
        <f>IFERROR('生産者価格評価表（108部門）（山形県）'!I53/'生産者価格評価表（108部門）（山形県）'!I$121,0)</f>
        <v>0</v>
      </c>
      <c r="Q54" s="75">
        <f>IFERROR('生産者価格評価表（108部門）（山形県）'!J53/'生産者価格評価表（108部門）（山形県）'!J$121,0)</f>
        <v>0</v>
      </c>
      <c r="R54" s="75">
        <f>IFERROR('生産者価格評価表（108部門）（山形県）'!K53/'生産者価格評価表（108部門）（山形県）'!K$121,0)</f>
        <v>0</v>
      </c>
      <c r="S54" s="75">
        <f>IFERROR('生産者価格評価表（108部門）（山形県）'!L53/'生産者価格評価表（108部門）（山形県）'!L$121,0)</f>
        <v>0</v>
      </c>
      <c r="T54" s="75">
        <f>IFERROR('生産者価格評価表（108部門）（山形県）'!M53/'生産者価格評価表（108部門）（山形県）'!M$121,0)</f>
        <v>0</v>
      </c>
      <c r="U54" s="75">
        <f>IFERROR('生産者価格評価表（108部門）（山形県）'!N53/'生産者価格評価表（108部門）（山形県）'!N$121,0)</f>
        <v>0</v>
      </c>
      <c r="V54" s="75">
        <f>IFERROR('生産者価格評価表（108部門）（山形県）'!O53/'生産者価格評価表（108部門）（山形県）'!O$121,0)</f>
        <v>0</v>
      </c>
      <c r="W54" s="75">
        <f>IFERROR('生産者価格評価表（108部門）（山形県）'!P53/'生産者価格評価表（108部門）（山形県）'!P$121,0)</f>
        <v>0</v>
      </c>
      <c r="X54" s="75">
        <f>IFERROR('生産者価格評価表（108部門）（山形県）'!Q53/'生産者価格評価表（108部門）（山形県）'!Q$121,0)</f>
        <v>0</v>
      </c>
      <c r="Y54" s="75">
        <f>IFERROR('生産者価格評価表（108部門）（山形県）'!R53/'生産者価格評価表（108部門）（山形県）'!R$121,0)</f>
        <v>0</v>
      </c>
      <c r="Z54" s="75">
        <f>IFERROR('生産者価格評価表（108部門）（山形県）'!S53/'生産者価格評価表（108部門）（山形県）'!S$121,0)</f>
        <v>0</v>
      </c>
      <c r="AA54" s="75">
        <f>IFERROR('生産者価格評価表（108部門）（山形県）'!T53/'生産者価格評価表（108部門）（山形県）'!T$121,0)</f>
        <v>0</v>
      </c>
      <c r="AB54" s="75">
        <f>IFERROR('生産者価格評価表（108部門）（山形県）'!U53/'生産者価格評価表（108部門）（山形県）'!U$121,0)</f>
        <v>0</v>
      </c>
      <c r="AC54" s="75">
        <f>IFERROR('生産者価格評価表（108部門）（山形県）'!V53/'生産者価格評価表（108部門）（山形県）'!V$121,0)</f>
        <v>0</v>
      </c>
      <c r="AD54" s="75">
        <f>IFERROR('生産者価格評価表（108部門）（山形県）'!W53/'生産者価格評価表（108部門）（山形県）'!W$121,0)</f>
        <v>0</v>
      </c>
      <c r="AE54" s="75">
        <f>IFERROR('生産者価格評価表（108部門）（山形県）'!X53/'生産者価格評価表（108部門）（山形県）'!X$121,0)</f>
        <v>0</v>
      </c>
      <c r="AF54" s="75">
        <f>IFERROR('生産者価格評価表（108部門）（山形県）'!Y53/'生産者価格評価表（108部門）（山形県）'!Y$121,0)</f>
        <v>0</v>
      </c>
      <c r="AG54" s="75">
        <f>IFERROR('生産者価格評価表（108部門）（山形県）'!Z53/'生産者価格評価表（108部門）（山形県）'!Z$121,0)</f>
        <v>0</v>
      </c>
      <c r="AH54" s="75">
        <f>IFERROR('生産者価格評価表（108部門）（山形県）'!AA53/'生産者価格評価表（108部門）（山形県）'!AA$121,0)</f>
        <v>0</v>
      </c>
      <c r="AI54" s="75">
        <f>IFERROR('生産者価格評価表（108部門）（山形県）'!AB53/'生産者価格評価表（108部門）（山形県）'!AB$121,0)</f>
        <v>0</v>
      </c>
      <c r="AJ54" s="75">
        <f>IFERROR('生産者価格評価表（108部門）（山形県）'!AC53/'生産者価格評価表（108部門）（山形県）'!AC$121,0)</f>
        <v>0</v>
      </c>
      <c r="AK54" s="75">
        <f>IFERROR('生産者価格評価表（108部門）（山形県）'!AD53/'生産者価格評価表（108部門）（山形県）'!AD$121,0)</f>
        <v>0</v>
      </c>
      <c r="AL54" s="75">
        <f>IFERROR('生産者価格評価表（108部門）（山形県）'!AE53/'生産者価格評価表（108部門）（山形県）'!AE$121,0)</f>
        <v>0</v>
      </c>
      <c r="AM54" s="75">
        <f>IFERROR('生産者価格評価表（108部門）（山形県）'!AF53/'生産者価格評価表（108部門）（山形県）'!AF$121,0)</f>
        <v>0</v>
      </c>
      <c r="AN54" s="75">
        <f>IFERROR('生産者価格評価表（108部門）（山形県）'!AG53/'生産者価格評価表（108部門）（山形県）'!AG$121,0)</f>
        <v>0</v>
      </c>
      <c r="AO54" s="75">
        <f>IFERROR('生産者価格評価表（108部門）（山形県）'!AH53/'生産者価格評価表（108部門）（山形県）'!AH$121,0)</f>
        <v>0</v>
      </c>
      <c r="AP54" s="75">
        <f>IFERROR('生産者価格評価表（108部門）（山形県）'!AI53/'生産者価格評価表（108部門）（山形県）'!AI$121,0)</f>
        <v>0</v>
      </c>
      <c r="AQ54" s="75">
        <f>IFERROR('生産者価格評価表（108部門）（山形県）'!AJ53/'生産者価格評価表（108部門）（山形県）'!AJ$121,0)</f>
        <v>0</v>
      </c>
      <c r="AR54" s="75">
        <f>IFERROR('生産者価格評価表（108部門）（山形県）'!AK53/'生産者価格評価表（108部門）（山形県）'!AK$121,0)</f>
        <v>0</v>
      </c>
      <c r="AS54" s="75">
        <f>IFERROR('生産者価格評価表（108部門）（山形県）'!AL53/'生産者価格評価表（108部門）（山形県）'!AL$121,0)</f>
        <v>0</v>
      </c>
      <c r="AT54" s="75">
        <f>IFERROR('生産者価格評価表（108部門）（山形県）'!AM53/'生産者価格評価表（108部門）（山形県）'!AM$121,0)</f>
        <v>0</v>
      </c>
      <c r="AU54" s="75">
        <f>IFERROR('生産者価格評価表（108部門）（山形県）'!AN53/'生産者価格評価表（108部門）（山形県）'!AN$121,0)</f>
        <v>0</v>
      </c>
      <c r="AV54" s="75">
        <f>IFERROR('生産者価格評価表（108部門）（山形県）'!AO53/'生産者価格評価表（108部門）（山形県）'!AO$121,0)</f>
        <v>0</v>
      </c>
      <c r="AW54" s="75">
        <f>IFERROR('生産者価格評価表（108部門）（山形県）'!AP53/'生産者価格評価表（108部門）（山形県）'!AP$121,0)</f>
        <v>0</v>
      </c>
      <c r="AX54" s="75">
        <f>IFERROR('生産者価格評価表（108部門）（山形県）'!AQ53/'生産者価格評価表（108部門）（山形県）'!AQ$121,0)</f>
        <v>0</v>
      </c>
      <c r="AY54" s="75">
        <f>IFERROR('生産者価格評価表（108部門）（山形県）'!AR53/'生産者価格評価表（108部門）（山形県）'!AR$121,0)</f>
        <v>0</v>
      </c>
      <c r="AZ54" s="75">
        <f>IFERROR('生産者価格評価表（108部門）（山形県）'!AS53/'生産者価格評価表（108部門）（山形県）'!AS$121,0)</f>
        <v>0</v>
      </c>
      <c r="BA54" s="75">
        <f>IFERROR('生産者価格評価表（108部門）（山形県）'!AT53/'生産者価格評価表（108部門）（山形県）'!AT$121,0)</f>
        <v>0</v>
      </c>
      <c r="BB54" s="75">
        <f>IFERROR('生産者価格評価表（108部門）（山形県）'!AU53/'生産者価格評価表（108部門）（山形県）'!AU$121,0)</f>
        <v>0</v>
      </c>
      <c r="BC54" s="75">
        <f>IFERROR('生産者価格評価表（108部門）（山形県）'!AV53/'生産者価格評価表（108部門）（山形県）'!AV$121,0)</f>
        <v>0</v>
      </c>
      <c r="BD54" s="75">
        <f>IFERROR('生産者価格評価表（108部門）（山形県）'!AW53/'生産者価格評価表（108部門）（山形県）'!AW$121,0)</f>
        <v>0</v>
      </c>
      <c r="BE54" s="75">
        <f>IFERROR('生産者価格評価表（108部門）（山形県）'!AX53/'生産者価格評価表（108部門）（山形県）'!AX$121,0)</f>
        <v>0</v>
      </c>
      <c r="BF54" s="75">
        <f>IFERROR('生産者価格評価表（108部門）（山形県）'!AY53/'生産者価格評価表（108部門）（山形県）'!AY$121,0)</f>
        <v>0</v>
      </c>
      <c r="BG54" s="75">
        <f>IFERROR('生産者価格評価表（108部門）（山形県）'!AZ53/'生産者価格評価表（108部門）（山形県）'!AZ$121,0)</f>
        <v>6.2967581047381552E-2</v>
      </c>
      <c r="BH54" s="75">
        <f>IFERROR('生産者価格評価表（108部門）（山形県）'!BA53/'生産者価格評価表（108部門）（山形県）'!BA$121,0)</f>
        <v>0</v>
      </c>
      <c r="BI54" s="75">
        <f>IFERROR('生産者価格評価表（108部門）（山形県）'!BB53/'生産者価格評価表（108部門）（山形県）'!BB$121,0)</f>
        <v>0</v>
      </c>
      <c r="BJ54" s="75">
        <f>IFERROR('生産者価格評価表（108部門）（山形県）'!BC53/'生産者価格評価表（108部門）（山形県）'!BC$121,0)</f>
        <v>0</v>
      </c>
      <c r="BK54" s="75">
        <f>IFERROR('生産者価格評価表（108部門）（山形県）'!BD53/'生産者価格評価表（108部門）（山形県）'!BD$121,0)</f>
        <v>0</v>
      </c>
      <c r="BL54" s="75">
        <f>IFERROR('生産者価格評価表（108部門）（山形県）'!BE53/'生産者価格評価表（108部門）（山形県）'!BE$121,0)</f>
        <v>0</v>
      </c>
      <c r="BM54" s="75">
        <f>IFERROR('生産者価格評価表（108部門）（山形県）'!BF53/'生産者価格評価表（108部門）（山形県）'!BF$121,0)</f>
        <v>0</v>
      </c>
      <c r="BN54" s="75">
        <f>IFERROR('生産者価格評価表（108部門）（山形県）'!BG53/'生産者価格評価表（108部門）（山形県）'!BG$121,0)</f>
        <v>0</v>
      </c>
      <c r="BO54" s="75">
        <f>IFERROR('生産者価格評価表（108部門）（山形県）'!BH53/'生産者価格評価表（108部門）（山形県）'!BH$121,0)</f>
        <v>0</v>
      </c>
      <c r="BP54" s="75">
        <f>IFERROR('生産者価格評価表（108部門）（山形県）'!BI53/'生産者価格評価表（108部門）（山形県）'!BI$121,0)</f>
        <v>2.1308331557639036E-4</v>
      </c>
      <c r="BQ54" s="75">
        <f>IFERROR('生産者価格評価表（108部門）（山形県）'!BJ53/'生産者価格評価表（108部門）（山形県）'!BJ$121,0)</f>
        <v>1.0488887024197863E-5</v>
      </c>
      <c r="BR54" s="75">
        <f>IFERROR('生産者価格評価表（108部門）（山形県）'!BK53/'生産者価格評価表（108部門）（山形県）'!BK$121,0)</f>
        <v>0</v>
      </c>
      <c r="BS54" s="75">
        <f>IFERROR('生産者価格評価表（108部門）（山形県）'!BL53/'生産者価格評価表（108部門）（山形県）'!BL$121,0)</f>
        <v>3.5651670595340957E-3</v>
      </c>
      <c r="BT54" s="75">
        <f>IFERROR('生産者価格評価表（108部門）（山形県）'!BM53/'生産者価格評価表（108部門）（山形県）'!BM$121,0)</f>
        <v>0</v>
      </c>
      <c r="BU54" s="75">
        <f>IFERROR('生産者価格評価表（108部門）（山形県）'!BN53/'生産者価格評価表（108部門）（山形県）'!BN$121,0)</f>
        <v>0</v>
      </c>
      <c r="BV54" s="75">
        <f>IFERROR('生産者価格評価表（108部門）（山形県）'!BO53/'生産者価格評価表（108部門）（山形県）'!BO$121,0)</f>
        <v>0</v>
      </c>
      <c r="BW54" s="75">
        <f>IFERROR('生産者価格評価表（108部門）（山形県）'!BP53/'生産者価格評価表（108部門）（山形県）'!BP$121,0)</f>
        <v>0</v>
      </c>
      <c r="BX54" s="75">
        <f>IFERROR('生産者価格評価表（108部門）（山形県）'!BQ53/'生産者価格評価表（108部門）（山形県）'!BQ$121,0)</f>
        <v>0</v>
      </c>
      <c r="BY54" s="75">
        <f>IFERROR('生産者価格評価表（108部門）（山形県）'!BR53/'生産者価格評価表（108部門）（山形県）'!BR$121,0)</f>
        <v>0</v>
      </c>
      <c r="BZ54" s="75">
        <f>IFERROR('生産者価格評価表（108部門）（山形県）'!BS53/'生産者価格評価表（108部門）（山形県）'!BS$121,0)</f>
        <v>0</v>
      </c>
      <c r="CA54" s="75">
        <f>IFERROR('生産者価格評価表（108部門）（山形県）'!BT53/'生産者価格評価表（108部門）（山形県）'!BT$121,0)</f>
        <v>0</v>
      </c>
      <c r="CB54" s="75">
        <f>IFERROR('生産者価格評価表（108部門）（山形県）'!BU53/'生産者価格評価表（108部門）（山形県）'!BU$121,0)</f>
        <v>0</v>
      </c>
      <c r="CC54" s="75">
        <f>IFERROR('生産者価格評価表（108部門）（山形県）'!BV53/'生産者価格評価表（108部門）（山形県）'!BV$121,0)</f>
        <v>0</v>
      </c>
      <c r="CD54" s="75">
        <f>IFERROR('生産者価格評価表（108部門）（山形県）'!BW53/'生産者価格評価表（108部門）（山形県）'!BW$121,0)</f>
        <v>0</v>
      </c>
      <c r="CE54" s="75">
        <f>IFERROR('生産者価格評価表（108部門）（山形県）'!BX53/'生産者価格評価表（108部門）（山形県）'!BX$121,0)</f>
        <v>0</v>
      </c>
      <c r="CF54" s="75">
        <f>IFERROR('生産者価格評価表（108部門）（山形県）'!BY53/'生産者価格評価表（108部門）（山形県）'!BY$121,0)</f>
        <v>0</v>
      </c>
      <c r="CG54" s="75">
        <f>IFERROR('生産者価格評価表（108部門）（山形県）'!BZ53/'生産者価格評価表（108部門）（山形県）'!BZ$121,0)</f>
        <v>1.9530995690160283E-5</v>
      </c>
      <c r="CH54" s="75">
        <f>IFERROR('生産者価格評価表（108部門）（山形県）'!CA53/'生産者価格評価表（108部門）（山形県）'!CA$121,0)</f>
        <v>0</v>
      </c>
      <c r="CI54" s="75">
        <f>IFERROR('生産者価格評価表（108部門）（山形県）'!CB53/'生産者価格評価表（108部門）（山形県）'!CB$121,0)</f>
        <v>0</v>
      </c>
      <c r="CJ54" s="75">
        <f>IFERROR('生産者価格評価表（108部門）（山形県）'!CC53/'生産者価格評価表（108部門）（山形県）'!CC$121,0)</f>
        <v>0</v>
      </c>
      <c r="CK54" s="75">
        <f>IFERROR('生産者価格評価表（108部門）（山形県）'!CD53/'生産者価格評価表（108部門）（山形県）'!CD$121,0)</f>
        <v>0</v>
      </c>
      <c r="CL54" s="75">
        <f>IFERROR('生産者価格評価表（108部門）（山形県）'!CE53/'生産者価格評価表（108部門）（山形県）'!CE$121,0)</f>
        <v>0</v>
      </c>
      <c r="CM54" s="75">
        <f>IFERROR('生産者価格評価表（108部門）（山形県）'!CF53/'生産者価格評価表（108部門）（山形県）'!CF$121,0)</f>
        <v>0</v>
      </c>
      <c r="CN54" s="75">
        <f>IFERROR('生産者価格評価表（108部門）（山形県）'!CG53/'生産者価格評価表（108部門）（山形県）'!CG$121,0)</f>
        <v>0</v>
      </c>
      <c r="CO54" s="75">
        <f>IFERROR('生産者価格評価表（108部門）（山形県）'!CH53/'生産者価格評価表（108部門）（山形県）'!CH$121,0)</f>
        <v>0</v>
      </c>
      <c r="CP54" s="75">
        <f>IFERROR('生産者価格評価表（108部門）（山形県）'!CI53/'生産者価格評価表（108部門）（山形県）'!CI$121,0)</f>
        <v>0</v>
      </c>
      <c r="CQ54" s="75">
        <f>IFERROR('生産者価格評価表（108部門）（山形県）'!CJ53/'生産者価格評価表（108部門）（山形県）'!CJ$121,0)</f>
        <v>0</v>
      </c>
      <c r="CR54" s="75">
        <f>IFERROR('生産者価格評価表（108部門）（山形県）'!CK53/'生産者価格評価表（108部門）（山形県）'!CK$121,0)</f>
        <v>0</v>
      </c>
      <c r="CS54" s="75">
        <f>IFERROR('生産者価格評価表（108部門）（山形県）'!CL53/'生産者価格評価表（108部門）（山形県）'!CL$121,0)</f>
        <v>2.4287564766839378E-4</v>
      </c>
      <c r="CT54" s="75">
        <f>IFERROR('生産者価格評価表（108部門）（山形県）'!CM53/'生産者価格評価表（108部門）（山形県）'!CM$121,0)</f>
        <v>4.7529723381624454E-4</v>
      </c>
      <c r="CU54" s="75">
        <f>IFERROR('生産者価格評価表（108部門）（山形県）'!CN53/'生産者価格評価表（108部門）（山形県）'!CN$121,0)</f>
        <v>0</v>
      </c>
      <c r="CV54" s="75">
        <f>IFERROR('生産者価格評価表（108部門）（山形県）'!CO53/'生産者価格評価表（108部門）（山形県）'!CO$121,0)</f>
        <v>0</v>
      </c>
      <c r="CW54" s="75">
        <f>IFERROR('生産者価格評価表（108部門）（山形県）'!CP53/'生産者価格評価表（108部門）（山形県）'!CP$121,0)</f>
        <v>0</v>
      </c>
      <c r="CX54" s="75">
        <f>IFERROR('生産者価格評価表（108部門）（山形県）'!CQ53/'生産者価格評価表（108部門）（山形県）'!CQ$121,0)</f>
        <v>0</v>
      </c>
      <c r="CY54" s="75">
        <f>IFERROR('生産者価格評価表（108部門）（山形県）'!CR53/'生産者価格評価表（108部門）（山形県）'!CR$121,0)</f>
        <v>0</v>
      </c>
      <c r="CZ54" s="75">
        <f>IFERROR('生産者価格評価表（108部門）（山形県）'!CS53/'生産者価格評価表（108部門）（山形県）'!CS$121,0)</f>
        <v>0</v>
      </c>
      <c r="DA54" s="75">
        <f>IFERROR('生産者価格評価表（108部門）（山形県）'!CT53/'生産者価格評価表（108部門）（山形県）'!CT$121,0)</f>
        <v>0</v>
      </c>
      <c r="DB54" s="75">
        <f>IFERROR('生産者価格評価表（108部門）（山形県）'!CU53/'生産者価格評価表（108部門）（山形県）'!CU$121,0)</f>
        <v>1.6020934020453392E-4</v>
      </c>
      <c r="DC54" s="75">
        <f>IFERROR('生産者価格評価表（108部門）（山形県）'!CV53/'生産者価格評価表（108部門）（山形県）'!CV$121,0)</f>
        <v>0</v>
      </c>
      <c r="DD54" s="75">
        <f>IFERROR('生産者価格評価表（108部門）（山形県）'!CW53/'生産者価格評価表（108部門）（山形県）'!CW$121,0)</f>
        <v>5.2071996651318541E-3</v>
      </c>
      <c r="DE54" s="75">
        <f>IFERROR('生産者価格評価表（108部門）（山形県）'!CX53/'生産者価格評価表（108部門）（山形県）'!CX$121,0)</f>
        <v>1.5194643381719831E-5</v>
      </c>
      <c r="DF54" s="75">
        <f>IFERROR('生産者価格評価表（108部門）（山形県）'!CY53/'生産者価格評価表（108部門）（山形県）'!CY$121,0)</f>
        <v>0</v>
      </c>
      <c r="DG54" s="75">
        <f>IFERROR('生産者価格評価表（108部門）（山形県）'!CZ53/'生産者価格評価表（108部門）（山形県）'!CZ$121,0)</f>
        <v>0</v>
      </c>
      <c r="DH54" s="75">
        <f>IFERROR('生産者価格評価表（108部門）（山形県）'!DA53/'生産者価格評価表（108部門）（山形県）'!DA$121,0)</f>
        <v>0</v>
      </c>
      <c r="DI54" s="75">
        <f>IFERROR('生産者価格評価表（108部門）（山形県）'!DB53/'生産者価格評価表（108部門）（山形県）'!DB$121,0)</f>
        <v>1.954706654379939E-4</v>
      </c>
      <c r="DJ54" s="75">
        <f>IFERROR('生産者価格評価表（108部門）（山形県）'!DC53/'生産者価格評価表（108部門）（山形県）'!DC$121,0)</f>
        <v>0</v>
      </c>
      <c r="DK54" s="75">
        <f>IFERROR('生産者価格評価表（108部門）（山形県）'!DD53/'生産者価格評価表（108部門）（山形県）'!DD$121,0)</f>
        <v>0</v>
      </c>
      <c r="DL54" s="75">
        <f>IFERROR('生産者価格評価表（108部門）（山形県）'!DE53/'生産者価格評価表（108部門）（山形県）'!DE$121,0)</f>
        <v>0</v>
      </c>
      <c r="DM54" s="72">
        <f>IFERROR('生産者価格評価表（108部門）（山形県）'!DF53/'生産者価格評価表（108部門）（山形県）'!DF$121,0)</f>
        <v>0</v>
      </c>
      <c r="DN54" s="573">
        <v>5.0344341264269975E-7</v>
      </c>
      <c r="DO54" s="573">
        <v>1.5832573014437379E-7</v>
      </c>
      <c r="DP54" s="573">
        <v>5.5594302227039488E-7</v>
      </c>
      <c r="DQ54" s="573">
        <v>2.0279749043139747E-7</v>
      </c>
      <c r="DR54" s="573">
        <v>1.1095330104735432E-7</v>
      </c>
      <c r="DS54" s="573">
        <v>3.8922932858564138E-7</v>
      </c>
      <c r="DT54" s="573">
        <v>9.1946320736605216E-7</v>
      </c>
      <c r="DU54" s="573">
        <v>1.4590838446010705E-7</v>
      </c>
      <c r="DV54" s="573">
        <v>1.7482068947348433E-7</v>
      </c>
      <c r="DW54" s="573">
        <v>6.3058447546374475E-8</v>
      </c>
      <c r="DX54" s="573">
        <v>0</v>
      </c>
      <c r="DY54" s="573">
        <v>1.7192783643762028E-7</v>
      </c>
      <c r="DZ54" s="573">
        <v>5.940445584980971E-8</v>
      </c>
      <c r="EA54" s="573">
        <v>1.7800694163711355E-7</v>
      </c>
      <c r="EB54" s="573">
        <v>7.3805637791530557E-8</v>
      </c>
      <c r="EC54" s="573">
        <v>7.9272302692546691E-8</v>
      </c>
      <c r="ED54" s="573">
        <v>6.5178739700942234E-8</v>
      </c>
      <c r="EE54" s="573">
        <v>9.5134784681062355E-8</v>
      </c>
      <c r="EF54" s="573">
        <v>0</v>
      </c>
      <c r="EG54" s="573">
        <v>1.9326254855230919E-7</v>
      </c>
      <c r="EH54" s="573">
        <v>0</v>
      </c>
      <c r="EI54" s="573">
        <v>1.4005512481255131E-7</v>
      </c>
      <c r="EJ54" s="573">
        <v>2.8913043901549415E-11</v>
      </c>
      <c r="EK54" s="573">
        <v>0</v>
      </c>
      <c r="EL54" s="573">
        <v>7.5895257454561169E-8</v>
      </c>
      <c r="EM54" s="573">
        <v>4.0532152434441125E-8</v>
      </c>
      <c r="EN54" s="573">
        <v>1.373757851594536E-9</v>
      </c>
      <c r="EO54" s="573">
        <v>1.1463949063847569E-7</v>
      </c>
      <c r="EP54" s="573">
        <v>8.3405500188281314E-8</v>
      </c>
      <c r="EQ54" s="573">
        <v>1.1837060984554491E-7</v>
      </c>
      <c r="ER54" s="573">
        <v>1.2941576860420933E-7</v>
      </c>
      <c r="ES54" s="573">
        <v>1.1618257931767928E-7</v>
      </c>
      <c r="ET54" s="573">
        <v>2.7144209878282514E-7</v>
      </c>
      <c r="EU54" s="573">
        <v>1.8903025031492894E-7</v>
      </c>
      <c r="EV54" s="573">
        <v>2.4571427372675886E-7</v>
      </c>
      <c r="EW54" s="573">
        <v>1.6341571623183743E-7</v>
      </c>
      <c r="EX54" s="573">
        <v>0</v>
      </c>
      <c r="EY54" s="573">
        <v>1.0385151510899426E-7</v>
      </c>
      <c r="EZ54" s="573">
        <v>4.1788197380142573E-8</v>
      </c>
      <c r="FA54" s="573">
        <v>9.0041211966628338E-8</v>
      </c>
      <c r="FB54" s="573">
        <v>6.5759885888297184E-8</v>
      </c>
      <c r="FC54" s="573">
        <v>9.3291752975285461E-8</v>
      </c>
      <c r="FD54" s="573">
        <v>9.4739331356420885E-8</v>
      </c>
      <c r="FE54" s="573">
        <v>6.4445153978154221E-8</v>
      </c>
      <c r="FF54" s="573">
        <v>7.3852592624522271E-8</v>
      </c>
      <c r="FG54" s="573">
        <v>1.0511716702154447E-7</v>
      </c>
      <c r="FH54" s="573">
        <v>7.6821040365996355E-8</v>
      </c>
      <c r="FI54" s="573">
        <v>1.0852739271382237E-7</v>
      </c>
      <c r="FJ54" s="573">
        <v>7.2883032270996361E-8</v>
      </c>
      <c r="FK54" s="573">
        <v>1.0001769819469017</v>
      </c>
      <c r="FL54" s="573">
        <v>6.819635653235783E-8</v>
      </c>
      <c r="FM54" s="573">
        <v>5.7541622629371134E-8</v>
      </c>
      <c r="FN54" s="573">
        <v>3.2492350070629276E-8</v>
      </c>
      <c r="FO54" s="573">
        <v>5.3346668148139698E-8</v>
      </c>
      <c r="FP54" s="573">
        <v>0</v>
      </c>
      <c r="FQ54" s="573">
        <v>3.2543864292395145E-8</v>
      </c>
      <c r="FR54" s="573">
        <v>5.5346757888585265E-8</v>
      </c>
      <c r="FS54" s="573">
        <v>3.9822053103874236E-8</v>
      </c>
      <c r="FT54" s="573">
        <v>6.5887775026267267E-7</v>
      </c>
      <c r="FU54" s="573">
        <v>2.3664298793177535E-7</v>
      </c>
      <c r="FV54" s="573">
        <v>2.0707772024825989E-7</v>
      </c>
      <c r="FW54" s="573">
        <v>1.0140858725894986E-5</v>
      </c>
      <c r="FX54" s="573">
        <v>1.4967322886143224E-7</v>
      </c>
      <c r="FY54" s="573">
        <v>1.6994399628199425E-7</v>
      </c>
      <c r="FZ54" s="573">
        <v>1.2544158208209651E-7</v>
      </c>
      <c r="GA54" s="573">
        <v>3.4891194000369345E-7</v>
      </c>
      <c r="GB54" s="573">
        <v>8.6670319537626635E-8</v>
      </c>
      <c r="GC54" s="573">
        <v>2.3601218231897096E-7</v>
      </c>
      <c r="GD54" s="573">
        <v>2.118503655455689E-7</v>
      </c>
      <c r="GE54" s="573">
        <v>1.6011374915461709E-7</v>
      </c>
      <c r="GF54" s="573">
        <v>8.278884152500769E-8</v>
      </c>
      <c r="GG54" s="573">
        <v>4.8397366846309751E-8</v>
      </c>
      <c r="GH54" s="573">
        <v>4.0854785428807741E-8</v>
      </c>
      <c r="GI54" s="573">
        <v>1.0114809674362738E-8</v>
      </c>
      <c r="GJ54" s="573">
        <v>6.7414282651453848E-8</v>
      </c>
      <c r="GK54" s="573">
        <v>2.7865499380801462E-7</v>
      </c>
      <c r="GL54" s="573">
        <v>3.0717270325078483E-6</v>
      </c>
      <c r="GM54" s="573">
        <v>3.8742216179348367E-8</v>
      </c>
      <c r="GN54" s="573">
        <v>1.3146964396392244E-7</v>
      </c>
      <c r="GO54" s="573">
        <v>8.8270214669889748E-8</v>
      </c>
      <c r="GP54" s="573">
        <v>1.1438848865692187E-7</v>
      </c>
      <c r="GQ54" s="573">
        <v>1.29739332821406E-7</v>
      </c>
      <c r="GR54" s="573">
        <v>6.8978424665978106E-8</v>
      </c>
      <c r="GS54" s="573">
        <v>1.2738425327326613E-7</v>
      </c>
      <c r="GT54" s="573">
        <v>2.0743787606894711E-7</v>
      </c>
      <c r="GU54" s="573">
        <v>1.8739934262043987E-7</v>
      </c>
      <c r="GV54" s="573">
        <v>8.7568491754450408E-8</v>
      </c>
      <c r="GW54" s="573">
        <v>8.2517702577965417E-7</v>
      </c>
      <c r="GX54" s="573">
        <v>1.5025810727358886E-6</v>
      </c>
      <c r="GY54" s="573">
        <v>1.0118061060524142E-7</v>
      </c>
      <c r="GZ54" s="573">
        <v>1.177920638192868E-7</v>
      </c>
      <c r="HA54" s="573">
        <v>5.4758455193719515E-8</v>
      </c>
      <c r="HB54" s="573">
        <v>1.6726762616163962E-7</v>
      </c>
      <c r="HC54" s="573">
        <v>1.141649449693634E-7</v>
      </c>
      <c r="HD54" s="573">
        <v>6.4598333806744365E-8</v>
      </c>
      <c r="HE54" s="573">
        <v>1.2777105235437327E-7</v>
      </c>
      <c r="HF54" s="573">
        <v>1.3875746508452404E-6</v>
      </c>
      <c r="HG54" s="573">
        <v>1.8190676861942606E-7</v>
      </c>
      <c r="HH54" s="573">
        <v>1.5056974540388163E-5</v>
      </c>
      <c r="HI54" s="573">
        <v>1.1160055271726627E-7</v>
      </c>
      <c r="HJ54" s="573">
        <v>3.1300817698549379E-7</v>
      </c>
      <c r="HK54" s="573">
        <v>7.6825526157326196E-8</v>
      </c>
      <c r="HL54" s="573">
        <v>1.3895181539166714E-7</v>
      </c>
      <c r="HM54" s="573">
        <v>7.5315666734383882E-7</v>
      </c>
      <c r="HN54" s="573">
        <v>6.2219349735354464E-8</v>
      </c>
      <c r="HO54" s="573">
        <v>1.6429503337343477E-7</v>
      </c>
      <c r="HP54" s="573">
        <v>4.4138372533374305E-8</v>
      </c>
      <c r="HQ54" s="573">
        <v>2.0823110864873171E-7</v>
      </c>
      <c r="HR54" s="576">
        <v>150</v>
      </c>
      <c r="HS54" s="582">
        <f>'生産者価格評価表（108部門）（山形県）'!DV53*100</f>
        <v>320800</v>
      </c>
      <c r="HT54" s="71">
        <f t="shared" si="2"/>
        <v>4.6758104738154612E-4</v>
      </c>
      <c r="HU54" s="74"/>
      <c r="HV54" s="150">
        <v>0.36327767270217315</v>
      </c>
      <c r="HX54" s="153">
        <f>運賃!C55</f>
        <v>8.1970860542027076E-3</v>
      </c>
      <c r="HY54" s="621">
        <f>運賃!D55</f>
        <v>3.0062039897931731E-5</v>
      </c>
      <c r="HZ54" s="621">
        <f>運賃!E55</f>
        <v>6.3206712700651377E-3</v>
      </c>
      <c r="IA54" s="621">
        <f>運賃!F55</f>
        <v>3.1420776164504915E-5</v>
      </c>
      <c r="IB54" s="621">
        <f>運賃!G55</f>
        <v>1.7884366108769555E-4</v>
      </c>
      <c r="IC54" s="621">
        <f>運賃!H55</f>
        <v>9.6809958993339476E-6</v>
      </c>
      <c r="ID54" s="621">
        <f>運賃!I55</f>
        <v>4.0048751457244644E-4</v>
      </c>
      <c r="IE54" s="622">
        <f>運賃!J55</f>
        <v>1.2259197965156566E-3</v>
      </c>
    </row>
    <row r="55" spans="1:239">
      <c r="A55" s="6" t="s">
        <v>261</v>
      </c>
      <c r="B55" s="1" t="s">
        <v>178</v>
      </c>
      <c r="C55" s="403">
        <f>IFERROR(1-('生産者価格評価表（108部門）（山形県）'!DT54/'生産者価格評価表（108部門）（山形県）'!DP54*-1),0)</f>
        <v>1.8339009693476571E-3</v>
      </c>
      <c r="D55" s="403">
        <v>0.67163345129446828</v>
      </c>
      <c r="E55" s="72">
        <v>0.32836654870553178</v>
      </c>
      <c r="F55" s="72">
        <v>0.24855652821754518</v>
      </c>
      <c r="G55" s="242">
        <f>'生産者価格評価表（108部門）（山形県）'!DI54</f>
        <v>1</v>
      </c>
      <c r="H55" s="242">
        <f t="shared" si="0"/>
        <v>1</v>
      </c>
      <c r="I55" s="243">
        <f t="shared" si="1"/>
        <v>5.9178145747488041E-7</v>
      </c>
      <c r="J55" s="75">
        <f>IFERROR('生産者価格評価表（108部門）（山形県）'!C54/'生産者価格評価表（108部門）（山形県）'!C$121,0)</f>
        <v>0</v>
      </c>
      <c r="K55" s="75">
        <f>IFERROR('生産者価格評価表（108部門）（山形県）'!D54/'生産者価格評価表（108部門）（山形県）'!D$121,0)</f>
        <v>0</v>
      </c>
      <c r="L55" s="75">
        <f>IFERROR('生産者価格評価表（108部門）（山形県）'!E54/'生産者価格評価表（108部門）（山形県）'!E$121,0)</f>
        <v>0</v>
      </c>
      <c r="M55" s="75">
        <f>IFERROR('生産者価格評価表（108部門）（山形県）'!F54/'生産者価格評価表（108部門）（山形県）'!F$121,0)</f>
        <v>0</v>
      </c>
      <c r="N55" s="75">
        <f>IFERROR('生産者価格評価表（108部門）（山形県）'!G54/'生産者価格評価表（108部門）（山形県）'!G$121,0)</f>
        <v>0</v>
      </c>
      <c r="O55" s="75">
        <f>IFERROR('生産者価格評価表（108部門）（山形県）'!H54/'生産者価格評価表（108部門）（山形県）'!H$121,0)</f>
        <v>0</v>
      </c>
      <c r="P55" s="75">
        <f>IFERROR('生産者価格評価表（108部門）（山形県）'!I54/'生産者価格評価表（108部門）（山形県）'!I$121,0)</f>
        <v>0</v>
      </c>
      <c r="Q55" s="75">
        <f>IFERROR('生産者価格評価表（108部門）（山形県）'!J54/'生産者価格評価表（108部門）（山形県）'!J$121,0)</f>
        <v>0</v>
      </c>
      <c r="R55" s="75">
        <f>IFERROR('生産者価格評価表（108部門）（山形県）'!K54/'生産者価格評価表（108部門）（山形県）'!K$121,0)</f>
        <v>0</v>
      </c>
      <c r="S55" s="75">
        <f>IFERROR('生産者価格評価表（108部門）（山形県）'!L54/'生産者価格評価表（108部門）（山形県）'!L$121,0)</f>
        <v>0</v>
      </c>
      <c r="T55" s="75">
        <f>IFERROR('生産者価格評価表（108部門）（山形県）'!M54/'生産者価格評価表（108部門）（山形県）'!M$121,0)</f>
        <v>0</v>
      </c>
      <c r="U55" s="75">
        <f>IFERROR('生産者価格評価表（108部門）（山形県）'!N54/'生産者価格評価表（108部門）（山形県）'!N$121,0)</f>
        <v>0</v>
      </c>
      <c r="V55" s="75">
        <f>IFERROR('生産者価格評価表（108部門）（山形県）'!O54/'生産者価格評価表（108部門）（山形県）'!O$121,0)</f>
        <v>0</v>
      </c>
      <c r="W55" s="75">
        <f>IFERROR('生産者価格評価表（108部門）（山形県）'!P54/'生産者価格評価表（108部門）（山形県）'!P$121,0)</f>
        <v>0</v>
      </c>
      <c r="X55" s="75">
        <f>IFERROR('生産者価格評価表（108部門）（山形県）'!Q54/'生産者価格評価表（108部門）（山形県）'!Q$121,0)</f>
        <v>0</v>
      </c>
      <c r="Y55" s="75">
        <f>IFERROR('生産者価格評価表（108部門）（山形県）'!R54/'生産者価格評価表（108部門）（山形県）'!R$121,0)</f>
        <v>0</v>
      </c>
      <c r="Z55" s="75">
        <f>IFERROR('生産者価格評価表（108部門）（山形県）'!S54/'生産者価格評価表（108部門）（山形県）'!S$121,0)</f>
        <v>0</v>
      </c>
      <c r="AA55" s="75">
        <f>IFERROR('生産者価格評価表（108部門）（山形県）'!T54/'生産者価格評価表（108部門）（山形県）'!T$121,0)</f>
        <v>0</v>
      </c>
      <c r="AB55" s="75">
        <f>IFERROR('生産者価格評価表（108部門）（山形県）'!U54/'生産者価格評価表（108部門）（山形県）'!U$121,0)</f>
        <v>0</v>
      </c>
      <c r="AC55" s="75">
        <f>IFERROR('生産者価格評価表（108部門）（山形県）'!V54/'生産者価格評価表（108部門）（山形県）'!V$121,0)</f>
        <v>0</v>
      </c>
      <c r="AD55" s="75">
        <f>IFERROR('生産者価格評価表（108部門）（山形県）'!W54/'生産者価格評価表（108部門）（山形県）'!W$121,0)</f>
        <v>0</v>
      </c>
      <c r="AE55" s="75">
        <f>IFERROR('生産者価格評価表（108部門）（山形県）'!X54/'生産者価格評価表（108部門）（山形県）'!X$121,0)</f>
        <v>0</v>
      </c>
      <c r="AF55" s="75">
        <f>IFERROR('生産者価格評価表（108部門）（山形県）'!Y54/'生産者価格評価表（108部門）（山形県）'!Y$121,0)</f>
        <v>0</v>
      </c>
      <c r="AG55" s="75">
        <f>IFERROR('生産者価格評価表（108部門）（山形県）'!Z54/'生産者価格評価表（108部門）（山形県）'!Z$121,0)</f>
        <v>0</v>
      </c>
      <c r="AH55" s="75">
        <f>IFERROR('生産者価格評価表（108部門）（山形県）'!AA54/'生産者価格評価表（108部門）（山形県）'!AA$121,0)</f>
        <v>0</v>
      </c>
      <c r="AI55" s="75">
        <f>IFERROR('生産者価格評価表（108部門）（山形県）'!AB54/'生産者価格評価表（108部門）（山形県）'!AB$121,0)</f>
        <v>0</v>
      </c>
      <c r="AJ55" s="75">
        <f>IFERROR('生産者価格評価表（108部門）（山形県）'!AC54/'生産者価格評価表（108部門）（山形県）'!AC$121,0)</f>
        <v>0</v>
      </c>
      <c r="AK55" s="75">
        <f>IFERROR('生産者価格評価表（108部門）（山形県）'!AD54/'生産者価格評価表（108部門）（山形県）'!AD$121,0)</f>
        <v>0</v>
      </c>
      <c r="AL55" s="75">
        <f>IFERROR('生産者価格評価表（108部門）（山形県）'!AE54/'生産者価格評価表（108部門）（山形県）'!AE$121,0)</f>
        <v>0</v>
      </c>
      <c r="AM55" s="75">
        <f>IFERROR('生産者価格評価表（108部門）（山形県）'!AF54/'生産者価格評価表（108部門）（山形県）'!AF$121,0)</f>
        <v>0</v>
      </c>
      <c r="AN55" s="75">
        <f>IFERROR('生産者価格評価表（108部門）（山形県）'!AG54/'生産者価格評価表（108部門）（山形県）'!AG$121,0)</f>
        <v>0</v>
      </c>
      <c r="AO55" s="75">
        <f>IFERROR('生産者価格評価表（108部門）（山形県）'!AH54/'生産者価格評価表（108部門）（山形県）'!AH$121,0)</f>
        <v>0</v>
      </c>
      <c r="AP55" s="75">
        <f>IFERROR('生産者価格評価表（108部門）（山形県）'!AI54/'生産者価格評価表（108部門）（山形県）'!AI$121,0)</f>
        <v>0</v>
      </c>
      <c r="AQ55" s="75">
        <f>IFERROR('生産者価格評価表（108部門）（山形県）'!AJ54/'生産者価格評価表（108部門）（山形県）'!AJ$121,0)</f>
        <v>0</v>
      </c>
      <c r="AR55" s="75">
        <f>IFERROR('生産者価格評価表（108部門）（山形県）'!AK54/'生産者価格評価表（108部門）（山形県）'!AK$121,0)</f>
        <v>0</v>
      </c>
      <c r="AS55" s="75">
        <f>IFERROR('生産者価格評価表（108部門）（山形県）'!AL54/'生産者価格評価表（108部門）（山形県）'!AL$121,0)</f>
        <v>0</v>
      </c>
      <c r="AT55" s="75">
        <f>IFERROR('生産者価格評価表（108部門）（山形県）'!AM54/'生産者価格評価表（108部門）（山形県）'!AM$121,0)</f>
        <v>0</v>
      </c>
      <c r="AU55" s="75">
        <f>IFERROR('生産者価格評価表（108部門）（山形県）'!AN54/'生産者価格評価表（108部門）（山形県）'!AN$121,0)</f>
        <v>0</v>
      </c>
      <c r="AV55" s="75">
        <f>IFERROR('生産者価格評価表（108部門）（山形県）'!AO54/'生産者価格評価表（108部門）（山形県）'!AO$121,0)</f>
        <v>0</v>
      </c>
      <c r="AW55" s="75">
        <f>IFERROR('生産者価格評価表（108部門）（山形県）'!AP54/'生産者価格評価表（108部門）（山形県）'!AP$121,0)</f>
        <v>0</v>
      </c>
      <c r="AX55" s="75">
        <f>IFERROR('生産者価格評価表（108部門）（山形県）'!AQ54/'生産者価格評価表（108部門）（山形県）'!AQ$121,0)</f>
        <v>0</v>
      </c>
      <c r="AY55" s="75">
        <f>IFERROR('生産者価格評価表（108部門）（山形県）'!AR54/'生産者価格評価表（108部門）（山形県）'!AR$121,0)</f>
        <v>0</v>
      </c>
      <c r="AZ55" s="75">
        <f>IFERROR('生産者価格評価表（108部門）（山形県）'!AS54/'生産者価格評価表（108部門）（山形県）'!AS$121,0)</f>
        <v>0</v>
      </c>
      <c r="BA55" s="75">
        <f>IFERROR('生産者価格評価表（108部門）（山形県）'!AT54/'生産者価格評価表（108部門）（山形県）'!AT$121,0)</f>
        <v>7.5737983522370419E-4</v>
      </c>
      <c r="BB55" s="75">
        <f>IFERROR('生産者価格評価表（108部門）（山形県）'!AU54/'生産者価格評価表（108部門）（山形県）'!AU$121,0)</f>
        <v>2.5134790926789313E-3</v>
      </c>
      <c r="BC55" s="75">
        <f>IFERROR('生産者価格評価表（108部門）（山形県）'!AV54/'生産者価格評価表（108部門）（山形県）'!AV$121,0)</f>
        <v>6.0270894990386899E-3</v>
      </c>
      <c r="BD55" s="75">
        <f>IFERROR('生産者価格評価表（108部門）（山形県）'!AW54/'生産者価格評価表（108部門）（山形県）'!AW$121,0)</f>
        <v>0</v>
      </c>
      <c r="BE55" s="75">
        <f>IFERROR('生産者価格評価表（108部門）（山形県）'!AX54/'生産者価格評価表（108部門）（山形県）'!AX$121,0)</f>
        <v>0</v>
      </c>
      <c r="BF55" s="75">
        <f>IFERROR('生産者価格評価表（108部門）（山形県）'!AY54/'生産者価格評価表（108部門）（山形県）'!AY$121,0)</f>
        <v>3.474185159678895E-3</v>
      </c>
      <c r="BG55" s="75">
        <f>IFERROR('生産者価格評価表（108部門）（山形県）'!AZ54/'生産者価格評価表（108部門）（山形県）'!AZ$121,0)</f>
        <v>0</v>
      </c>
      <c r="BH55" s="75">
        <f>IFERROR('生産者価格評価表（108部門）（山形県）'!BA54/'生産者価格評価表（108部門）（山形県）'!BA$121,0)</f>
        <v>4.6284224250325946E-2</v>
      </c>
      <c r="BI55" s="75">
        <f>IFERROR('生産者価格評価表（108部門）（山形県）'!BB54/'生産者価格評価表（108部門）（山形県）'!BB$121,0)</f>
        <v>0</v>
      </c>
      <c r="BJ55" s="75">
        <f>IFERROR('生産者価格評価表（108部門）（山形県）'!BC54/'生産者価格評価表（108部門）（山形県）'!BC$121,0)</f>
        <v>1.8199466148992964E-4</v>
      </c>
      <c r="BK55" s="75">
        <f>IFERROR('生産者価格評価表（108部門）（山形県）'!BD54/'生産者価格評価表（108部門）（山形県）'!BD$121,0)</f>
        <v>4.7414107520606899E-4</v>
      </c>
      <c r="BL55" s="75">
        <f>IFERROR('生産者価格評価表（108部門）（山形県）'!BE54/'生産者価格評価表（108部門）（山形県）'!BE$121,0)</f>
        <v>0</v>
      </c>
      <c r="BM55" s="75">
        <f>IFERROR('生産者価格評価表（108部門）（山形県）'!BF54/'生産者価格評価表（108部門）（山形県）'!BF$121,0)</f>
        <v>0</v>
      </c>
      <c r="BN55" s="75">
        <f>IFERROR('生産者価格評価表（108部門）（山形県）'!BG54/'生産者価格評価表（108部門）（山形県）'!BG$121,0)</f>
        <v>0</v>
      </c>
      <c r="BO55" s="75">
        <f>IFERROR('生産者価格評価表（108部門）（山形県）'!BH54/'生産者価格評価表（108部門）（山形県）'!BH$121,0)</f>
        <v>0</v>
      </c>
      <c r="BP55" s="75">
        <f>IFERROR('生産者価格評価表（108部門）（山形県）'!BI54/'生産者価格評価表（108部門）（山形県）'!BI$121,0)</f>
        <v>0</v>
      </c>
      <c r="BQ55" s="75">
        <f>IFERROR('生産者価格評価表（108部門）（山形県）'!BJ54/'生産者価格評価表（108部門）（山形県）'!BJ$121,0)</f>
        <v>0</v>
      </c>
      <c r="BR55" s="75">
        <f>IFERROR('生産者価格評価表（108部門）（山形県）'!BK54/'生産者価格評価表（108部門）（山形県）'!BK$121,0)</f>
        <v>0</v>
      </c>
      <c r="BS55" s="75">
        <f>IFERROR('生産者価格評価表（108部門）（山形県）'!BL54/'生産者価格評価表（108部門）（山形県）'!BL$121,0)</f>
        <v>1.4260668238136383E-4</v>
      </c>
      <c r="BT55" s="75">
        <f>IFERROR('生産者価格評価表（108部門）（山形県）'!BM54/'生産者価格評価表（108部門）（山形県）'!BM$121,0)</f>
        <v>4.761179248876362E-5</v>
      </c>
      <c r="BU55" s="75">
        <f>IFERROR('生産者価格評価表（108部門）（山形県）'!BN54/'生産者価格評価表（108部門）（山形県）'!BN$121,0)</f>
        <v>3.0456653305038122E-4</v>
      </c>
      <c r="BV55" s="75">
        <f>IFERROR('生産者価格評価表（108部門）（山形県）'!BO54/'生産者価格評価表（108部門）（山形県）'!BO$121,0)</f>
        <v>7.2777849657135467E-4</v>
      </c>
      <c r="BW55" s="75">
        <f>IFERROR('生産者価格評価表（108部門）（山形県）'!BP54/'生産者価格評価表（108部門）（山形県）'!BP$121,0)</f>
        <v>0</v>
      </c>
      <c r="BX55" s="75">
        <f>IFERROR('生産者価格評価表（108部門）（山形県）'!BQ54/'生産者価格評価表（108部門）（山形県）'!BQ$121,0)</f>
        <v>0</v>
      </c>
      <c r="BY55" s="75">
        <f>IFERROR('生産者価格評価表（108部門）（山形県）'!BR54/'生産者価格評価表（108部門）（山形県）'!BR$121,0)</f>
        <v>0</v>
      </c>
      <c r="BZ55" s="75">
        <f>IFERROR('生産者価格評価表（108部門）（山形県）'!BS54/'生産者価格評価表（108部門）（山形県）'!BS$121,0)</f>
        <v>0</v>
      </c>
      <c r="CA55" s="75">
        <f>IFERROR('生産者価格評価表（108部門）（山形県）'!BT54/'生産者価格評価表（108部門）（山形県）'!BT$121,0)</f>
        <v>0</v>
      </c>
      <c r="CB55" s="75">
        <f>IFERROR('生産者価格評価表（108部門）（山形県）'!BU54/'生産者価格評価表（108部門）（山形県）'!BU$121,0)</f>
        <v>0</v>
      </c>
      <c r="CC55" s="75">
        <f>IFERROR('生産者価格評価表（108部門）（山形県）'!BV54/'生産者価格評価表（108部門）（山形県）'!BV$121,0)</f>
        <v>0</v>
      </c>
      <c r="CD55" s="75">
        <f>IFERROR('生産者価格評価表（108部門）（山形県）'!BW54/'生産者価格評価表（108部門）（山形県）'!BW$121,0)</f>
        <v>0</v>
      </c>
      <c r="CE55" s="75">
        <f>IFERROR('生産者価格評価表（108部門）（山形県）'!BX54/'生産者価格評価表（108部門）（山形県）'!BX$121,0)</f>
        <v>0</v>
      </c>
      <c r="CF55" s="75">
        <f>IFERROR('生産者価格評価表（108部門）（山形県）'!BY54/'生産者価格評価表（108部門）（山形県）'!BY$121,0)</f>
        <v>0</v>
      </c>
      <c r="CG55" s="75">
        <f>IFERROR('生産者価格評価表（108部門）（山形県）'!BZ54/'生産者価格評価表（108部門）（山形県）'!BZ$121,0)</f>
        <v>0</v>
      </c>
      <c r="CH55" s="75">
        <f>IFERROR('生産者価格評価表（108部門）（山形県）'!CA54/'生産者価格評価表（108部門）（山形県）'!CA$121,0)</f>
        <v>0</v>
      </c>
      <c r="CI55" s="75">
        <f>IFERROR('生産者価格評価表（108部門）（山形県）'!CB54/'生産者価格評価表（108部門）（山形県）'!CB$121,0)</f>
        <v>0</v>
      </c>
      <c r="CJ55" s="75">
        <f>IFERROR('生産者価格評価表（108部門）（山形県）'!CC54/'生産者価格評価表（108部門）（山形県）'!CC$121,0)</f>
        <v>0</v>
      </c>
      <c r="CK55" s="75">
        <f>IFERROR('生産者価格評価表（108部門）（山形県）'!CD54/'生産者価格評価表（108部門）（山形県）'!CD$121,0)</f>
        <v>0</v>
      </c>
      <c r="CL55" s="75">
        <f>IFERROR('生産者価格評価表（108部門）（山形県）'!CE54/'生産者価格評価表（108部門）（山形県）'!CE$121,0)</f>
        <v>0</v>
      </c>
      <c r="CM55" s="75">
        <f>IFERROR('生産者価格評価表（108部門）（山形県）'!CF54/'生産者価格評価表（108部門）（山形県）'!CF$121,0)</f>
        <v>0</v>
      </c>
      <c r="CN55" s="75">
        <f>IFERROR('生産者価格評価表（108部門）（山形県）'!CG54/'生産者価格評価表（108部門）（山形県）'!CG$121,0)</f>
        <v>0</v>
      </c>
      <c r="CO55" s="75">
        <f>IFERROR('生産者価格評価表（108部門）（山形県）'!CH54/'生産者価格評価表（108部門）（山形県）'!CH$121,0)</f>
        <v>0</v>
      </c>
      <c r="CP55" s="75">
        <f>IFERROR('生産者価格評価表（108部門）（山形県）'!CI54/'生産者価格評価表（108部門）（山形県）'!CI$121,0)</f>
        <v>0</v>
      </c>
      <c r="CQ55" s="75">
        <f>IFERROR('生産者価格評価表（108部門）（山形県）'!CJ54/'生産者価格評価表（108部門）（山形県）'!CJ$121,0)</f>
        <v>0</v>
      </c>
      <c r="CR55" s="75">
        <f>IFERROR('生産者価格評価表（108部門）（山形県）'!CK54/'生産者価格評価表（108部門）（山形県）'!CK$121,0)</f>
        <v>0</v>
      </c>
      <c r="CS55" s="75">
        <f>IFERROR('生産者価格評価表（108部門）（山形県）'!CL54/'生産者価格評価表（108部門）（山形県）'!CL$121,0)</f>
        <v>0</v>
      </c>
      <c r="CT55" s="75">
        <f>IFERROR('生産者価格評価表（108部門）（山形県）'!CM54/'生産者価格評価表（108部門）（山形県）'!CM$121,0)</f>
        <v>6.5295687946600588E-4</v>
      </c>
      <c r="CU55" s="75">
        <f>IFERROR('生産者価格評価表（108部門）（山形県）'!CN54/'生産者価格評価表（108部門）（山形県）'!CN$121,0)</f>
        <v>0</v>
      </c>
      <c r="CV55" s="75">
        <f>IFERROR('生産者価格評価表（108部門）（山形県）'!CO54/'生産者価格評価表（108部門）（山形県）'!CO$121,0)</f>
        <v>0</v>
      </c>
      <c r="CW55" s="75">
        <f>IFERROR('生産者価格評価表（108部門）（山形県）'!CP54/'生産者価格評価表（108部門）（山形県）'!CP$121,0)</f>
        <v>5.7716146970404164E-5</v>
      </c>
      <c r="CX55" s="75">
        <f>IFERROR('生産者価格評価表（108部門）（山形県）'!CQ54/'生産者価格評価表（108部門）（山形県）'!CQ$121,0)</f>
        <v>0</v>
      </c>
      <c r="CY55" s="75">
        <f>IFERROR('生産者価格評価表（108部門）（山形県）'!CR54/'生産者価格評価表（108部門）（山形県）'!CR$121,0)</f>
        <v>0</v>
      </c>
      <c r="CZ55" s="75">
        <f>IFERROR('生産者価格評価表（108部門）（山形県）'!CS54/'生産者価格評価表（108部門）（山形県）'!CS$121,0)</f>
        <v>0</v>
      </c>
      <c r="DA55" s="75">
        <f>IFERROR('生産者価格評価表（108部門）（山形県）'!CT54/'生産者価格評価表（108部門）（山形県）'!CT$121,0)</f>
        <v>0</v>
      </c>
      <c r="DB55" s="75">
        <f>IFERROR('生産者価格評価表（108部門）（山形県）'!CU54/'生産者価格評価表（108部門）（山形県）'!CU$121,0)</f>
        <v>0</v>
      </c>
      <c r="DC55" s="75">
        <f>IFERROR('生産者価格評価表（108部門）（山形県）'!CV54/'生産者価格評価表（108部門）（山形県）'!CV$121,0)</f>
        <v>0</v>
      </c>
      <c r="DD55" s="75">
        <f>IFERROR('生産者価格評価表（108部門）（山形県）'!CW54/'生産者価格評価表（108部門）（山形県）'!CW$121,0)</f>
        <v>1.7915445793218921E-3</v>
      </c>
      <c r="DE55" s="75">
        <f>IFERROR('生産者価格評価表（108部門）（山形県）'!CX54/'生産者価格評価表（108部門）（山形県）'!CX$121,0)</f>
        <v>4.0519049017919548E-5</v>
      </c>
      <c r="DF55" s="75">
        <f>IFERROR('生産者価格評価表（108部門）（山形県）'!CY54/'生産者価格評価表（108部門）（山形県）'!CY$121,0)</f>
        <v>0</v>
      </c>
      <c r="DG55" s="75">
        <f>IFERROR('生産者価格評価表（108部門）（山形県）'!CZ54/'生産者価格評価表（108部門）（山形県）'!CZ$121,0)</f>
        <v>0</v>
      </c>
      <c r="DH55" s="75">
        <f>IFERROR('生産者価格評価表（108部門）（山形県）'!DA54/'生産者価格評価表（108部門）（山形県）'!DA$121,0)</f>
        <v>0</v>
      </c>
      <c r="DI55" s="75">
        <f>IFERROR('生産者価格評価表（108部門）（山形県）'!DB54/'生産者価格評価表（108部門）（山形県）'!DB$121,0)</f>
        <v>0</v>
      </c>
      <c r="DJ55" s="75">
        <f>IFERROR('生産者価格評価表（108部門）（山形県）'!DC54/'生産者価格評価表（108部門）（山形県）'!DC$121,0)</f>
        <v>0</v>
      </c>
      <c r="DK55" s="75">
        <f>IFERROR('生産者価格評価表（108部門）（山形県）'!DD54/'生産者価格評価表（108部門）（山形県）'!DD$121,0)</f>
        <v>0</v>
      </c>
      <c r="DL55" s="75">
        <f>IFERROR('生産者価格評価表（108部門）（山形県）'!DE54/'生産者価格評価表（108部門）（山形県）'!DE$121,0)</f>
        <v>0</v>
      </c>
      <c r="DM55" s="72">
        <f>IFERROR('生産者価格評価表（108部門）（山形県）'!DF54/'生産者価格評価表（108部門）（山形県）'!DF$121,0)</f>
        <v>0</v>
      </c>
      <c r="DN55" s="573">
        <v>1.1553851576304136E-7</v>
      </c>
      <c r="DO55" s="573">
        <v>3.6164913819662668E-8</v>
      </c>
      <c r="DP55" s="573">
        <v>1.279499286825904E-7</v>
      </c>
      <c r="DQ55" s="573">
        <v>4.5690245234813868E-8</v>
      </c>
      <c r="DR55" s="573">
        <v>2.6941460058829542E-8</v>
      </c>
      <c r="DS55" s="573">
        <v>9.0951658952967212E-8</v>
      </c>
      <c r="DT55" s="573">
        <v>2.0963479357344956E-7</v>
      </c>
      <c r="DU55" s="573">
        <v>3.4476777098305092E-8</v>
      </c>
      <c r="DV55" s="573">
        <v>4.0842521692775158E-8</v>
      </c>
      <c r="DW55" s="573">
        <v>1.4510961981474342E-8</v>
      </c>
      <c r="DX55" s="573">
        <v>0</v>
      </c>
      <c r="DY55" s="573">
        <v>4.0182099342712433E-8</v>
      </c>
      <c r="DZ55" s="573">
        <v>1.4627519047176591E-8</v>
      </c>
      <c r="EA55" s="573">
        <v>4.1175141953000195E-8</v>
      </c>
      <c r="EB55" s="573">
        <v>1.841870379260162E-8</v>
      </c>
      <c r="EC55" s="573">
        <v>1.8719809354708616E-8</v>
      </c>
      <c r="ED55" s="573">
        <v>1.5649813117879343E-8</v>
      </c>
      <c r="EE55" s="573">
        <v>2.2770448417439484E-8</v>
      </c>
      <c r="EF55" s="573">
        <v>0</v>
      </c>
      <c r="EG55" s="573">
        <v>4.5470251691025175E-8</v>
      </c>
      <c r="EH55" s="573">
        <v>0</v>
      </c>
      <c r="EI55" s="573">
        <v>3.2618891216771571E-8</v>
      </c>
      <c r="EJ55" s="573">
        <v>6.7338587933332258E-12</v>
      </c>
      <c r="EK55" s="573">
        <v>0</v>
      </c>
      <c r="EL55" s="573">
        <v>1.7993634994007667E-8</v>
      </c>
      <c r="EM55" s="573">
        <v>1.0008742213474674E-8</v>
      </c>
      <c r="EN55" s="573">
        <v>3.210075562810413E-10</v>
      </c>
      <c r="EO55" s="573">
        <v>2.7930790005211062E-8</v>
      </c>
      <c r="EP55" s="573">
        <v>2.2223936866087179E-8</v>
      </c>
      <c r="EQ55" s="573">
        <v>2.8318503564196861E-8</v>
      </c>
      <c r="ER55" s="573">
        <v>3.0380579485714348E-8</v>
      </c>
      <c r="ES55" s="573">
        <v>2.8064398904864042E-8</v>
      </c>
      <c r="ET55" s="573">
        <v>6.4673266542365623E-8</v>
      </c>
      <c r="EU55" s="573">
        <v>4.7780851169277918E-8</v>
      </c>
      <c r="EV55" s="573">
        <v>5.9569539844929737E-8</v>
      </c>
      <c r="EW55" s="573">
        <v>3.9791897368580948E-8</v>
      </c>
      <c r="EX55" s="573">
        <v>0</v>
      </c>
      <c r="EY55" s="573">
        <v>2.633601060564682E-8</v>
      </c>
      <c r="EZ55" s="573">
        <v>1.0900788236774387E-8</v>
      </c>
      <c r="FA55" s="573">
        <v>2.1043273352481759E-8</v>
      </c>
      <c r="FB55" s="573">
        <v>1.5811786760781135E-8</v>
      </c>
      <c r="FC55" s="573">
        <v>2.279362413156948E-8</v>
      </c>
      <c r="FD55" s="573">
        <v>2.3495715901468627E-8</v>
      </c>
      <c r="FE55" s="573">
        <v>1.4191827310969607E-6</v>
      </c>
      <c r="FF55" s="573">
        <v>4.6958196765653248E-6</v>
      </c>
      <c r="FG55" s="573">
        <v>1.1106892337353357E-5</v>
      </c>
      <c r="FH55" s="573">
        <v>2.0297478414131425E-8</v>
      </c>
      <c r="FI55" s="573">
        <v>2.8832364394130449E-8</v>
      </c>
      <c r="FJ55" s="573">
        <v>6.5190369065017963E-6</v>
      </c>
      <c r="FK55" s="573">
        <v>1.8477807248260096E-8</v>
      </c>
      <c r="FL55" s="573">
        <v>1.0000849119752675</v>
      </c>
      <c r="FM55" s="573">
        <v>1.8472560442482863E-8</v>
      </c>
      <c r="FN55" s="573">
        <v>3.47836879696323E-7</v>
      </c>
      <c r="FO55" s="573">
        <v>8.9076058879807601E-7</v>
      </c>
      <c r="FP55" s="573">
        <v>0</v>
      </c>
      <c r="FQ55" s="573">
        <v>1.3516207859229712E-8</v>
      </c>
      <c r="FR55" s="573">
        <v>5.0378887050493696E-8</v>
      </c>
      <c r="FS55" s="573">
        <v>2.6656757397219678E-8</v>
      </c>
      <c r="FT55" s="573">
        <v>2.0378699559652741E-8</v>
      </c>
      <c r="FU55" s="573">
        <v>4.896571662236064E-8</v>
      </c>
      <c r="FV55" s="573">
        <v>4.1755704775751867E-8</v>
      </c>
      <c r="FW55" s="573">
        <v>2.9405616134695033E-7</v>
      </c>
      <c r="FX55" s="573">
        <v>1.2542526738880458E-7</v>
      </c>
      <c r="FY55" s="573">
        <v>6.0143560287539177E-7</v>
      </c>
      <c r="FZ55" s="573">
        <v>1.3670135787806532E-6</v>
      </c>
      <c r="GA55" s="573">
        <v>8.3343211051154217E-8</v>
      </c>
      <c r="GB55" s="573">
        <v>2.5656379238766683E-8</v>
      </c>
      <c r="GC55" s="573">
        <v>6.4268493584250232E-8</v>
      </c>
      <c r="GD55" s="573">
        <v>5.0224514999743616E-8</v>
      </c>
      <c r="GE55" s="573">
        <v>3.8983278946603028E-8</v>
      </c>
      <c r="GF55" s="573">
        <v>2.2854843421315473E-8</v>
      </c>
      <c r="GG55" s="573">
        <v>1.3979446319662115E-8</v>
      </c>
      <c r="GH55" s="573">
        <v>1.3024908042646489E-8</v>
      </c>
      <c r="GI55" s="573">
        <v>3.9788178288632079E-9</v>
      </c>
      <c r="GJ55" s="573">
        <v>1.8652806050018549E-8</v>
      </c>
      <c r="GK55" s="573">
        <v>5.156246201502572E-8</v>
      </c>
      <c r="GL55" s="573">
        <v>6.922714741343103E-7</v>
      </c>
      <c r="GM55" s="573">
        <v>1.095626199785701E-8</v>
      </c>
      <c r="GN55" s="573">
        <v>2.741807331760818E-8</v>
      </c>
      <c r="GO55" s="573">
        <v>2.2719695939689504E-8</v>
      </c>
      <c r="GP55" s="573">
        <v>3.1771132688352326E-8</v>
      </c>
      <c r="GQ55" s="573">
        <v>3.705250950642069E-8</v>
      </c>
      <c r="GR55" s="573">
        <v>1.5664128590751259E-8</v>
      </c>
      <c r="GS55" s="573">
        <v>3.4443211277646042E-8</v>
      </c>
      <c r="GT55" s="573">
        <v>3.6776326913001616E-8</v>
      </c>
      <c r="GU55" s="573">
        <v>4.6966822382379222E-8</v>
      </c>
      <c r="GV55" s="573">
        <v>2.5614530787065953E-8</v>
      </c>
      <c r="GW55" s="573">
        <v>3.0189677439310906E-8</v>
      </c>
      <c r="GX55" s="573">
        <v>1.2390987251958728E-6</v>
      </c>
      <c r="GY55" s="573">
        <v>2.6210461457866726E-8</v>
      </c>
      <c r="GZ55" s="573">
        <v>3.2620179906664945E-8</v>
      </c>
      <c r="HA55" s="573">
        <v>1.2398343482539567E-7</v>
      </c>
      <c r="HB55" s="573">
        <v>4.4412790226425772E-8</v>
      </c>
      <c r="HC55" s="573">
        <v>2.9192649296204781E-8</v>
      </c>
      <c r="HD55" s="573">
        <v>1.6243955661882029E-8</v>
      </c>
      <c r="HE55" s="573">
        <v>3.1636892997091034E-8</v>
      </c>
      <c r="HF55" s="573">
        <v>2.177893507373863E-7</v>
      </c>
      <c r="HG55" s="573">
        <v>2.8943197573597894E-8</v>
      </c>
      <c r="HH55" s="573">
        <v>3.4235383761905415E-6</v>
      </c>
      <c r="HI55" s="573">
        <v>9.4478596918820563E-8</v>
      </c>
      <c r="HJ55" s="573">
        <v>7.3747738689165721E-8</v>
      </c>
      <c r="HK55" s="573">
        <v>1.8423125811729913E-8</v>
      </c>
      <c r="HL55" s="573">
        <v>3.3718536231022152E-8</v>
      </c>
      <c r="HM55" s="573">
        <v>4.6581291308672427E-8</v>
      </c>
      <c r="HN55" s="573">
        <v>1.680156170608277E-8</v>
      </c>
      <c r="HO55" s="573">
        <v>3.9245301907465345E-8</v>
      </c>
      <c r="HP55" s="573">
        <v>1.6167787765235691E-8</v>
      </c>
      <c r="HQ55" s="573">
        <v>1.4224167312173345E-7</v>
      </c>
      <c r="HR55" s="576">
        <v>445</v>
      </c>
      <c r="HS55" s="582">
        <f>'生産者価格評価表（108部門）（山形県）'!DV54*100</f>
        <v>1073800</v>
      </c>
      <c r="HT55" s="71">
        <f t="shared" si="2"/>
        <v>4.144160923821941E-4</v>
      </c>
      <c r="HU55" s="74"/>
      <c r="HV55" s="150">
        <v>0.1259151800411632</v>
      </c>
      <c r="HX55" s="153">
        <f>運賃!C56</f>
        <v>1.2796059548564279E-2</v>
      </c>
      <c r="HY55" s="621">
        <f>運賃!D56</f>
        <v>7.9650134130825876E-6</v>
      </c>
      <c r="HZ55" s="621">
        <f>運賃!E56</f>
        <v>1.0335666905263068E-2</v>
      </c>
      <c r="IA55" s="621">
        <f>運賃!F56</f>
        <v>3.7701063488590914E-5</v>
      </c>
      <c r="IB55" s="621">
        <f>運賃!G56</f>
        <v>2.3948140328668315E-4</v>
      </c>
      <c r="IC55" s="621">
        <f>運賃!H56</f>
        <v>1.5930026826165175E-5</v>
      </c>
      <c r="ID55" s="621">
        <f>運賃!I56</f>
        <v>5.6551595232886371E-4</v>
      </c>
      <c r="IE55" s="622">
        <f>運賃!J56</f>
        <v>1.5937991839578259E-3</v>
      </c>
    </row>
    <row r="56" spans="1:239">
      <c r="A56" s="6" t="s">
        <v>262</v>
      </c>
      <c r="B56" s="1" t="s">
        <v>263</v>
      </c>
      <c r="C56" s="403">
        <f>IFERROR(1-('生産者価格評価表（108部門）（山形県）'!DT55/'生産者価格評価表（108部門）（山形県）'!DP55*-1),0)</f>
        <v>6.7193476947855824E-2</v>
      </c>
      <c r="D56" s="403">
        <v>0.52141576115624011</v>
      </c>
      <c r="E56" s="72">
        <v>0.47858423884375989</v>
      </c>
      <c r="F56" s="72">
        <v>0.2250764848612723</v>
      </c>
      <c r="G56" s="242">
        <f>'生産者価格評価表（108部門）（山形県）'!DI55</f>
        <v>4134</v>
      </c>
      <c r="H56" s="242">
        <f t="shared" si="0"/>
        <v>4134</v>
      </c>
      <c r="I56" s="243">
        <f t="shared" si="1"/>
        <v>2.4464245452011555E-3</v>
      </c>
      <c r="J56" s="75">
        <f>IFERROR('生産者価格評価表（108部門）（山形県）'!C55/'生産者価格評価表（108部門）（山形県）'!C$121,0)</f>
        <v>4.574690979624326E-6</v>
      </c>
      <c r="K56" s="75">
        <f>IFERROR('生産者価格評価表（108部門）（山形県）'!D55/'生産者価格評価表（108部門）（山形県）'!D$121,0)</f>
        <v>4.6514873130683533E-5</v>
      </c>
      <c r="L56" s="75">
        <f>IFERROR('生産者価格評価表（108部門）（山形県）'!E55/'生産者価格評価表（108部門）（山形県）'!E$121,0)</f>
        <v>0</v>
      </c>
      <c r="M56" s="75">
        <f>IFERROR('生産者価格評価表（108部門）（山形県）'!F55/'生産者価格評価表（108部門）（山形県）'!F$121,0)</f>
        <v>0</v>
      </c>
      <c r="N56" s="75">
        <f>IFERROR('生産者価格評価表（108部門）（山形県）'!G55/'生産者価格評価表（108部門）（山形県）'!G$121,0)</f>
        <v>7.5872534142640367E-4</v>
      </c>
      <c r="O56" s="75">
        <f>IFERROR('生産者価格評価表（108部門）（山形県）'!H55/'生産者価格評価表（108部門）（山形県）'!H$121,0)</f>
        <v>0</v>
      </c>
      <c r="P56" s="75">
        <f>IFERROR('生産者価格評価表（108部門）（山形県）'!I55/'生産者価格評価表（108部門）（山形県）'!I$121,0)</f>
        <v>7.0422535211267609E-4</v>
      </c>
      <c r="Q56" s="75">
        <f>IFERROR('生産者価格評価表（108部門）（山形県）'!J55/'生産者価格評価表（108部門）（山形県）'!J$121,0)</f>
        <v>0</v>
      </c>
      <c r="R56" s="75">
        <f>IFERROR('生産者価格評価表（108部門）（山形県）'!K55/'生産者価格評価表（108部門）（山形県）'!K$121,0)</f>
        <v>0</v>
      </c>
      <c r="S56" s="75">
        <f>IFERROR('生産者価格評価表（108部門）（山形県）'!L55/'生産者価格評価表（108部門）（山形県）'!L$121,0)</f>
        <v>0</v>
      </c>
      <c r="T56" s="75">
        <f>IFERROR('生産者価格評価表（108部門）（山形県）'!M55/'生産者価格評価表（108部門）（山形県）'!M$121,0)</f>
        <v>0</v>
      </c>
      <c r="U56" s="75">
        <f>IFERROR('生産者価格評価表（108部門）（山形県）'!N55/'生産者価格評価表（108部門）（山形県）'!N$121,0)</f>
        <v>0</v>
      </c>
      <c r="V56" s="75">
        <f>IFERROR('生産者価格評価表（108部門）（山形県）'!O55/'生産者価格評価表（108部門）（山形県）'!O$121,0)</f>
        <v>0</v>
      </c>
      <c r="W56" s="75">
        <f>IFERROR('生産者価格評価表（108部門）（山形県）'!P55/'生産者価格評価表（108部門）（山形県）'!P$121,0)</f>
        <v>0</v>
      </c>
      <c r="X56" s="75">
        <f>IFERROR('生産者価格評価表（108部門）（山形県）'!Q55/'生産者価格評価表（108部門）（山形県）'!Q$121,0)</f>
        <v>5.762481010005763E-4</v>
      </c>
      <c r="Y56" s="75">
        <f>IFERROR('生産者価格評価表（108部門）（山形県）'!R55/'生産者価格評価表（108部門）（山形県）'!R$121,0)</f>
        <v>0</v>
      </c>
      <c r="Z56" s="75">
        <f>IFERROR('生産者価格評価表（108部門）（山形県）'!S55/'生産者価格評価表（108部門）（山形県）'!S$121,0)</f>
        <v>0</v>
      </c>
      <c r="AA56" s="75">
        <f>IFERROR('生産者価格評価表（108部門）（山形県）'!T55/'生産者価格評価表（108部門）（山形県）'!T$121,0)</f>
        <v>2.0036064916850331E-4</v>
      </c>
      <c r="AB56" s="75">
        <f>IFERROR('生産者価格評価表（108部門）（山形県）'!U55/'生産者価格評価表（108部門）（山形県）'!U$121,0)</f>
        <v>0</v>
      </c>
      <c r="AC56" s="75">
        <f>IFERROR('生産者価格評価表（108部門）（山形県）'!V55/'生産者価格評価表（108部門）（山形県）'!V$121,0)</f>
        <v>0</v>
      </c>
      <c r="AD56" s="75">
        <f>IFERROR('生産者価格評価表（108部門）（山形県）'!W55/'生産者価格評価表（108部門）（山形県）'!W$121,0)</f>
        <v>0</v>
      </c>
      <c r="AE56" s="75">
        <f>IFERROR('生産者価格評価表（108部門）（山形県）'!X55/'生産者価格評価表（108部門）（山形県）'!X$121,0)</f>
        <v>0</v>
      </c>
      <c r="AF56" s="75">
        <f>IFERROR('生産者価格評価表（108部門）（山形県）'!Y55/'生産者価格評価表（108部門）（山形県）'!Y$121,0)</f>
        <v>0</v>
      </c>
      <c r="AG56" s="75">
        <f>IFERROR('生産者価格評価表（108部門）（山形県）'!Z55/'生産者価格評価表（108部門）（山形県）'!Z$121,0)</f>
        <v>0</v>
      </c>
      <c r="AH56" s="75">
        <f>IFERROR('生産者価格評価表（108部門）（山形県）'!AA55/'生産者価格評価表（108部門）（山形県）'!AA$121,0)</f>
        <v>6.2792179861919993E-6</v>
      </c>
      <c r="AI56" s="75">
        <f>IFERROR('生産者価格評価表（108部門）（山形県）'!AB55/'生産者価格評価表（108部門）（山形県）'!AB$121,0)</f>
        <v>0</v>
      </c>
      <c r="AJ56" s="75">
        <f>IFERROR('生産者価格評価表（108部門）（山形県）'!AC55/'生産者価格評価表（108部門）（山形県）'!AC$121,0)</f>
        <v>0</v>
      </c>
      <c r="AK56" s="75">
        <f>IFERROR('生産者価格評価表（108部門）（山形県）'!AD55/'生産者価格評価表（108部門）（山形県）'!AD$121,0)</f>
        <v>0</v>
      </c>
      <c r="AL56" s="75">
        <f>IFERROR('生産者価格評価表（108部門）（山形県）'!AE55/'生産者価格評価表（108部門）（山形県）'!AE$121,0)</f>
        <v>3.2388663967611336E-5</v>
      </c>
      <c r="AM56" s="75">
        <f>IFERROR('生産者価格評価表（108部門）（山形県）'!AF55/'生産者価格評価表（108部門）（山形県）'!AF$121,0)</f>
        <v>0</v>
      </c>
      <c r="AN56" s="75">
        <f>IFERROR('生産者価格評価表（108部門）（山形県）'!AG55/'生産者価格評価表（108部門）（山形県）'!AG$121,0)</f>
        <v>0</v>
      </c>
      <c r="AO56" s="75">
        <f>IFERROR('生産者価格評価表（108部門）（山形県）'!AH55/'生産者価格評価表（108部門）（山形県）'!AH$121,0)</f>
        <v>0</v>
      </c>
      <c r="AP56" s="75">
        <f>IFERROR('生産者価格評価表（108部門）（山形県）'!AI55/'生産者価格評価表（108部門）（山形県）'!AI$121,0)</f>
        <v>0</v>
      </c>
      <c r="AQ56" s="75">
        <f>IFERROR('生産者価格評価表（108部門）（山形県）'!AJ55/'生産者価格評価表（108部門）（山形県）'!AJ$121,0)</f>
        <v>0</v>
      </c>
      <c r="AR56" s="75">
        <f>IFERROR('生産者価格評価表（108部門）（山形県）'!AK55/'生産者価格評価表（108部門）（山形県）'!AK$121,0)</f>
        <v>4.2663936174751484E-5</v>
      </c>
      <c r="AS56" s="75">
        <f>IFERROR('生産者価格評価表（108部門）（山形県）'!AL55/'生産者価格評価表（108部門）（山形県）'!AL$121,0)</f>
        <v>0</v>
      </c>
      <c r="AT56" s="75">
        <f>IFERROR('生産者価格評価表（108部門）（山形県）'!AM55/'生産者価格評価表（108部門）（山形県）'!AM$121,0)</f>
        <v>0</v>
      </c>
      <c r="AU56" s="75">
        <f>IFERROR('生産者価格評価表（108部門）（山形県）'!AN55/'生産者価格評価表（108部門）（山形県）'!AN$121,0)</f>
        <v>0</v>
      </c>
      <c r="AV56" s="75">
        <f>IFERROR('生産者価格評価表（108部門）（山形県）'!AO55/'生産者価格評価表（108部門）（山形県）'!AO$121,0)</f>
        <v>0</v>
      </c>
      <c r="AW56" s="75">
        <f>IFERROR('生産者価格評価表（108部門）（山形県）'!AP55/'生産者価格評価表（108部門）（山形県）'!AP$121,0)</f>
        <v>0</v>
      </c>
      <c r="AX56" s="75">
        <f>IFERROR('生産者価格評価表（108部門）（山形県）'!AQ55/'生産者価格評価表（108部門）（山形県）'!AQ$121,0)</f>
        <v>0</v>
      </c>
      <c r="AY56" s="75">
        <f>IFERROR('生産者価格評価表（108部門）（山形県）'!AR55/'生産者価格評価表（108部門）（山形県）'!AR$121,0)</f>
        <v>0</v>
      </c>
      <c r="AZ56" s="75">
        <f>IFERROR('生産者価格評価表（108部門）（山形県）'!AS55/'生産者価格評価表（108部門）（山形県）'!AS$121,0)</f>
        <v>2.2635814889336017E-4</v>
      </c>
      <c r="BA56" s="75">
        <f>IFERROR('生産者価格評価表（108部門）（山形県）'!AT55/'生産者価格評価表（108部門）（山形県）'!AT$121,0)</f>
        <v>4.2487161488159015E-4</v>
      </c>
      <c r="BB56" s="75">
        <f>IFERROR('生産者価格評価表（108部門）（山形県）'!AU55/'生産者価格評価表（108部門）（山形県）'!AU$121,0)</f>
        <v>1.1669724358866465E-3</v>
      </c>
      <c r="BC56" s="75">
        <f>IFERROR('生産者価格評価表（108部門）（山形県）'!AV55/'生産者価格評価表（108部門）（山形県）'!AV$121,0)</f>
        <v>4.3204942645438636E-3</v>
      </c>
      <c r="BD56" s="75">
        <f>IFERROR('生産者価格評価表（108部門）（山形県）'!AW55/'生産者価格評価表（108部門）（山形県）'!AW$121,0)</f>
        <v>1.3689384237305735E-2</v>
      </c>
      <c r="BE56" s="75">
        <f>IFERROR('生産者価格評価表（108部門）（山形県）'!AX55/'生産者価格評価表（108部門）（山形県）'!AX$121,0)</f>
        <v>7.7606774062822792E-3</v>
      </c>
      <c r="BF56" s="75">
        <f>IFERROR('生産者価格評価表（108部門）（山形県）'!AY55/'生産者価格評価表（108部門）（山形県）'!AY$121,0)</f>
        <v>6.8044691588977175E-3</v>
      </c>
      <c r="BG56" s="75">
        <f>IFERROR('生産者価格評価表（108部門）（山形県）'!AZ55/'生産者価格評価表（108部門）（山形県）'!AZ$121,0)</f>
        <v>7.7930174563591026E-3</v>
      </c>
      <c r="BH56" s="75">
        <f>IFERROR('生産者価格評価表（108部門）（山形県）'!BA55/'生産者価格評価表（108部門）（山形県）'!BA$121,0)</f>
        <v>3.8182156826224623E-3</v>
      </c>
      <c r="BI56" s="75">
        <f>IFERROR('生産者価格評価表（108部門）（山形県）'!BB55/'生産者価格評価表（108部門）（山形県）'!BB$121,0)</f>
        <v>7.6221120371347192E-2</v>
      </c>
      <c r="BJ56" s="75">
        <f>IFERROR('生産者価格評価表（108部門）（山形県）'!BC55/'生産者価格評価表（108部門）（山形県）'!BC$121,0)</f>
        <v>5.7631642805144384E-3</v>
      </c>
      <c r="BK56" s="75">
        <f>IFERROR('生産者価格評価表（108部門）（山形県）'!BD55/'生産者価格評価表（108部門）（山形県）'!BD$121,0)</f>
        <v>3.6016485520461009E-3</v>
      </c>
      <c r="BL56" s="75">
        <f>IFERROR('生産者価格評価表（108部門）（山形県）'!BE55/'生産者価格評価表（108部門）（山形県）'!BE$121,0)</f>
        <v>0</v>
      </c>
      <c r="BM56" s="75">
        <f>IFERROR('生産者価格評価表（108部門）（山形県）'!BF55/'生産者価格評価表（108部門）（山形県）'!BF$121,0)</f>
        <v>6.121556624398776E-3</v>
      </c>
      <c r="BN56" s="75">
        <f>IFERROR('生産者価格評価表（108部門）（山形県）'!BG55/'生産者価格評価表（108部門）（山形県）'!BG$121,0)</f>
        <v>2.317222046389655E-3</v>
      </c>
      <c r="BO56" s="75">
        <f>IFERROR('生産者価格評価表（108部門）（山形県）'!BH55/'生産者価格評価表（108部門）（山形県）'!BH$121,0)</f>
        <v>1.0649627263045794E-3</v>
      </c>
      <c r="BP56" s="75">
        <f>IFERROR('生産者価格評価表（108部門）（山形県）'!BI55/'生産者価格評価表（108部門）（山形県）'!BI$121,0)</f>
        <v>1.7366290219475815E-2</v>
      </c>
      <c r="BQ56" s="75">
        <f>IFERROR('生産者価格評価表（108部門）（山形県）'!BJ55/'生産者価格評価表（108部門）（山形県）'!BJ$121,0)</f>
        <v>4.7619547089858298E-3</v>
      </c>
      <c r="BR56" s="75">
        <f>IFERROR('生産者価格評価表（108部門）（山形県）'!BK55/'生産者価格評価表（108部門）（山形県）'!BK$121,0)</f>
        <v>0</v>
      </c>
      <c r="BS56" s="75">
        <f>IFERROR('生産者価格評価表（108部門）（山形県）'!BL55/'生産者価格評価表（108部門）（山形県）'!BL$121,0)</f>
        <v>4.5340536368898322E-3</v>
      </c>
      <c r="BT56" s="75">
        <f>IFERROR('生産者価格評価表（108部門）（山形県）'!BM55/'生産者価格評価表（108部門）（山形県）'!BM$121,0)</f>
        <v>3.7994210406033365E-3</v>
      </c>
      <c r="BU56" s="75">
        <f>IFERROR('生産者価格評価表（108部門）（山形県）'!BN55/'生産者価格評価表（108部門）（山形県）'!BN$121,0)</f>
        <v>1.0610705022400376E-3</v>
      </c>
      <c r="BV56" s="75">
        <f>IFERROR('生産者価格評価表（108部門）（山形県）'!BO55/'生産者価格評価表（108部門）（山形県）'!BO$121,0)</f>
        <v>1.8760512356061586E-3</v>
      </c>
      <c r="BW56" s="75">
        <f>IFERROR('生産者価格評価表（108部門）（山形県）'!BP55/'生産者価格評価表（108部門）（山形県）'!BP$121,0)</f>
        <v>0</v>
      </c>
      <c r="BX56" s="75">
        <f>IFERROR('生産者価格評価表（108部門）（山形県）'!BQ55/'生産者価格評価表（108部門）（山形県）'!BQ$121,0)</f>
        <v>0</v>
      </c>
      <c r="BY56" s="75">
        <f>IFERROR('生産者価格評価表（108部門）（山形県）'!BR55/'生産者価格評価表（108部門）（山形県）'!BR$121,0)</f>
        <v>1.9503738216491493E-4</v>
      </c>
      <c r="BZ56" s="75">
        <f>IFERROR('生産者価格評価表（108部門）（山形県）'!BS55/'生産者価格評価表（108部門）（山形県）'!BS$121,0)</f>
        <v>0</v>
      </c>
      <c r="CA56" s="75">
        <f>IFERROR('生産者価格評価表（108部門）（山形県）'!BT55/'生産者価格評価表（108部門）（山形県）'!BT$121,0)</f>
        <v>1.9308588885779879E-4</v>
      </c>
      <c r="CB56" s="75">
        <f>IFERROR('生産者価格評価表（108部門）（山形県）'!BU55/'生産者価格評価表（108部門）（山形県）'!BU$121,0)</f>
        <v>4.4595673327773739E-6</v>
      </c>
      <c r="CC56" s="75">
        <f>IFERROR('生産者価格評価表（108部門）（山形県）'!BV55/'生産者価格評価表（108部門）（山形県）'!BV$121,0)</f>
        <v>6.5667067965415339E-5</v>
      </c>
      <c r="CD56" s="75">
        <f>IFERROR('生産者価格評価表（108部門）（山形県）'!BW55/'生産者価格評価表（108部門）（山形県）'!BW$121,0)</f>
        <v>1.8637939389421107E-5</v>
      </c>
      <c r="CE56" s="75">
        <f>IFERROR('生産者価格評価表（108部門）（山形県）'!BX55/'生産者価格評価表（108部門）（山形県）'!BX$121,0)</f>
        <v>0</v>
      </c>
      <c r="CF56" s="75">
        <f>IFERROR('生産者価格評価表（108部門）（山形県）'!BY55/'生産者価格評価表（108部門）（山形県）'!BY$121,0)</f>
        <v>4.8285852245292128E-4</v>
      </c>
      <c r="CG56" s="75">
        <f>IFERROR('生産者価格評価表（108部門）（山形県）'!BZ55/'生産者価格評価表（108部門）（山形県）'!BZ$121,0)</f>
        <v>1.3020663793440189E-5</v>
      </c>
      <c r="CH56" s="75">
        <f>IFERROR('生産者価格評価表（108部門）（山形県）'!CA55/'生産者価格評価表（108部門）（山形県）'!CA$121,0)</f>
        <v>1.3164476975329771E-4</v>
      </c>
      <c r="CI56" s="75">
        <f>IFERROR('生産者価格評価表（108部門）（山形県）'!CB55/'生産者価格評価表（108部門）（山形県）'!CB$121,0)</f>
        <v>0</v>
      </c>
      <c r="CJ56" s="75">
        <f>IFERROR('生産者価格評価表（108部門）（山形県）'!CC55/'生産者価格評価表（108部門）（山形県）'!CC$121,0)</f>
        <v>0</v>
      </c>
      <c r="CK56" s="75">
        <f>IFERROR('生産者価格評価表（108部門）（山形県）'!CD55/'生産者価格評価表（108部門）（山形県）'!CD$121,0)</f>
        <v>0</v>
      </c>
      <c r="CL56" s="75">
        <f>IFERROR('生産者価格評価表（108部門）（山形県）'!CE55/'生産者価格評価表（108部門）（山形県）'!CE$121,0)</f>
        <v>0</v>
      </c>
      <c r="CM56" s="75">
        <f>IFERROR('生産者価格評価表（108部門）（山形県）'!CF55/'生産者価格評価表（108部門）（山形県）'!CF$121,0)</f>
        <v>5.0879077392729948E-4</v>
      </c>
      <c r="CN56" s="75">
        <f>IFERROR('生産者価格評価表（108部門）（山形県）'!CG55/'生産者価格評価表（108部門）（山形県）'!CG$121,0)</f>
        <v>0</v>
      </c>
      <c r="CO56" s="75">
        <f>IFERROR('生産者価格評価表（108部門）（山形県）'!CH55/'生産者価格評価表（108部門）（山形県）'!CH$121,0)</f>
        <v>0</v>
      </c>
      <c r="CP56" s="75">
        <f>IFERROR('生産者価格評価表（108部門）（山形県）'!CI55/'生産者価格評価表（108部門）（山形県）'!CI$121,0)</f>
        <v>6.4397424103035882E-4</v>
      </c>
      <c r="CQ56" s="75">
        <f>IFERROR('生産者価格評価表（108部門）（山形県）'!CJ55/'生産者価格評価表（108部門）（山形県）'!CJ$121,0)</f>
        <v>3.1927460809041859E-5</v>
      </c>
      <c r="CR56" s="75">
        <f>IFERROR('生産者価格評価表（108部門）（山形県）'!CK55/'生産者価格評価表（108部門）（山形県）'!CK$121,0)</f>
        <v>0</v>
      </c>
      <c r="CS56" s="75">
        <f>IFERROR('生産者価格評価表（108部門）（山形県）'!CL55/'生産者価格評価表（108部門）（山形県）'!CL$121,0)</f>
        <v>4.0479274611398961E-4</v>
      </c>
      <c r="CT56" s="75">
        <f>IFERROR('生産者価格評価表（108部門）（山形県）'!CM55/'生産者価格評価表（108部門）（山形県）'!CM$121,0)</f>
        <v>4.5914635693899351E-4</v>
      </c>
      <c r="CU56" s="75">
        <f>IFERROR('生産者価格評価表（108部門）（山形県）'!CN55/'生産者価格評価表（108部門）（山形県）'!CN$121,0)</f>
        <v>8.6301549361323348E-4</v>
      </c>
      <c r="CV56" s="75">
        <f>IFERROR('生産者価格評価表（108部門）（山形県）'!CO55/'生産者価格評価表（108部門）（山形県）'!CO$121,0)</f>
        <v>1.7939828844335619E-3</v>
      </c>
      <c r="CW56" s="75">
        <f>IFERROR('生産者価格評価表（108部門）（山形県）'!CP55/'生産者価格評価表（108部門）（山形県）'!CP$121,0)</f>
        <v>2.2584579249288586E-5</v>
      </c>
      <c r="CX56" s="75">
        <f>IFERROR('生産者価格評価表（108部門）（山形県）'!CQ55/'生産者価格評価表（108部門）（山形県）'!CQ$121,0)</f>
        <v>4.783087004352609E-5</v>
      </c>
      <c r="CY56" s="75">
        <f>IFERROR('生産者価格評価表（108部門）（山形県）'!CR55/'生産者価格評価表（108部門）（山形県）'!CR$121,0)</f>
        <v>0</v>
      </c>
      <c r="CZ56" s="75">
        <f>IFERROR('生産者価格評価表（108部門）（山形県）'!CS55/'生産者価格評価表（108部門）（山形県）'!CS$121,0)</f>
        <v>0</v>
      </c>
      <c r="DA56" s="75">
        <f>IFERROR('生産者価格評価表（108部門）（山形県）'!CT55/'生産者価格評価表（108部門）（山形県）'!CT$121,0)</f>
        <v>0</v>
      </c>
      <c r="DB56" s="75">
        <f>IFERROR('生産者価格評価表（108部門）（山形県）'!CU55/'生産者価格評価表（108部門）（山形県）'!CU$121,0)</f>
        <v>5.3403113401511309E-5</v>
      </c>
      <c r="DC56" s="75">
        <f>IFERROR('生産者価格評価表（108部門）（山形県）'!CV55/'生産者価格評価表（108部門）（山形県）'!CV$121,0)</f>
        <v>0</v>
      </c>
      <c r="DD56" s="75">
        <f>IFERROR('生産者価格評価表（108部門）（山形県）'!CW55/'生産者価格評価表（108部門）（山形県）'!CW$121,0)</f>
        <v>5.0230221850146506E-3</v>
      </c>
      <c r="DE56" s="75">
        <f>IFERROR('生産者価格評価表（108部門）（山形県）'!CX55/'生産者価格評価表（108部門）（山形県）'!CX$121,0)</f>
        <v>6.0778573526879322E-5</v>
      </c>
      <c r="DF56" s="75">
        <f>IFERROR('生産者価格評価表（108部門）（山形県）'!CY55/'生産者価格評価表（108部門）（山形県）'!CY$121,0)</f>
        <v>5.5224210293792801E-5</v>
      </c>
      <c r="DG56" s="75">
        <f>IFERROR('生産者価格評価表（108部門）（山形県）'!CZ55/'生産者価格評価表（108部門）（山形県）'!CZ$121,0)</f>
        <v>2.8344135598344702E-5</v>
      </c>
      <c r="DH56" s="75">
        <f>IFERROR('生産者価格評価表（108部門）（山形県）'!DA55/'生産者価格評価表（108部門）（山形県）'!DA$121,0)</f>
        <v>3.2626427406199024E-5</v>
      </c>
      <c r="DI56" s="75">
        <f>IFERROR('生産者価格評価表（108部門）（山形県）'!DB55/'生産者価格評価表（108部門）（山形県）'!DB$121,0)</f>
        <v>2.7924380776856274E-4</v>
      </c>
      <c r="DJ56" s="75">
        <f>IFERROR('生産者価格評価表（108部門）（山形県）'!DC55/'生産者価格評価表（108部門）（山形県）'!DC$121,0)</f>
        <v>0</v>
      </c>
      <c r="DK56" s="75">
        <f>IFERROR('生産者価格評価表（108部門）（山形県）'!DD55/'生産者価格評価表（108部門）（山形県）'!DD$121,0)</f>
        <v>4.7999616003071976E-5</v>
      </c>
      <c r="DL56" s="75">
        <f>IFERROR('生産者価格評価表（108部門）（山形県）'!DE55/'生産者価格評価表（108部門）（山形県）'!DE$121,0)</f>
        <v>0</v>
      </c>
      <c r="DM56" s="72">
        <f>IFERROR('生産者価格評価表（108部門）（山形県）'!DF55/'生産者価格評価表（108部門）（山形県）'!DF$121,0)</f>
        <v>1.9293845263360988E-4</v>
      </c>
      <c r="DN56" s="573">
        <v>1.5639221632851026E-5</v>
      </c>
      <c r="DO56" s="573">
        <v>9.305891326061549E-6</v>
      </c>
      <c r="DP56" s="573">
        <v>1.660537878989849E-5</v>
      </c>
      <c r="DQ56" s="573">
        <v>6.1624909845737481E-6</v>
      </c>
      <c r="DR56" s="573">
        <v>5.6214788930661408E-5</v>
      </c>
      <c r="DS56" s="573">
        <v>1.2532474949072907E-5</v>
      </c>
      <c r="DT56" s="573">
        <v>7.5101100935726043E-5</v>
      </c>
      <c r="DU56" s="573">
        <v>5.606362438734523E-6</v>
      </c>
      <c r="DV56" s="573">
        <v>6.2170607939384317E-6</v>
      </c>
      <c r="DW56" s="573">
        <v>2.5692426695157829E-6</v>
      </c>
      <c r="DX56" s="573">
        <v>0</v>
      </c>
      <c r="DY56" s="573">
        <v>7.2220083748443239E-6</v>
      </c>
      <c r="DZ56" s="573">
        <v>2.9193322411879351E-6</v>
      </c>
      <c r="EA56" s="573">
        <v>5.9267725911095526E-6</v>
      </c>
      <c r="EB56" s="573">
        <v>4.2835247992768762E-5</v>
      </c>
      <c r="EC56" s="573">
        <v>5.2765067040517994E-6</v>
      </c>
      <c r="ED56" s="573">
        <v>3.7750214151863529E-6</v>
      </c>
      <c r="EE56" s="573">
        <v>1.7699217216227133E-5</v>
      </c>
      <c r="EF56" s="573">
        <v>0</v>
      </c>
      <c r="EG56" s="573">
        <v>7.3084893158961836E-6</v>
      </c>
      <c r="EH56" s="573">
        <v>0</v>
      </c>
      <c r="EI56" s="573">
        <v>5.1996763132151399E-6</v>
      </c>
      <c r="EJ56" s="573">
        <v>1.0734235517554095E-9</v>
      </c>
      <c r="EK56" s="573">
        <v>0</v>
      </c>
      <c r="EL56" s="573">
        <v>3.8033116725862654E-6</v>
      </c>
      <c r="EM56" s="573">
        <v>2.3224749012656745E-6</v>
      </c>
      <c r="EN56" s="573">
        <v>4.4232498932599337E-8</v>
      </c>
      <c r="EO56" s="573">
        <v>5.7515528660351756E-6</v>
      </c>
      <c r="EP56" s="573">
        <v>6.6446161031214344E-6</v>
      </c>
      <c r="EQ56" s="573">
        <v>4.4648645592118371E-6</v>
      </c>
      <c r="ER56" s="573">
        <v>5.015725210575469E-6</v>
      </c>
      <c r="ES56" s="573">
        <v>6.4322330424426986E-6</v>
      </c>
      <c r="ET56" s="573">
        <v>1.0029579959917173E-5</v>
      </c>
      <c r="EU56" s="573">
        <v>8.8270464775297838E-6</v>
      </c>
      <c r="EV56" s="573">
        <v>1.2578694507762444E-5</v>
      </c>
      <c r="EW56" s="573">
        <v>8.7724957449234803E-6</v>
      </c>
      <c r="EX56" s="573">
        <v>0</v>
      </c>
      <c r="EY56" s="573">
        <v>4.9014696673134435E-6</v>
      </c>
      <c r="EZ56" s="573">
        <v>2.379825220518917E-6</v>
      </c>
      <c r="FA56" s="573">
        <v>5.7573531131701501E-6</v>
      </c>
      <c r="FB56" s="573">
        <v>2.7506597032863999E-6</v>
      </c>
      <c r="FC56" s="573">
        <v>4.4602714495386278E-6</v>
      </c>
      <c r="FD56" s="573">
        <v>1.9500392770437034E-5</v>
      </c>
      <c r="FE56" s="573">
        <v>3.2016684488440212E-5</v>
      </c>
      <c r="FF56" s="573">
        <v>8.4037224913342001E-5</v>
      </c>
      <c r="FG56" s="573">
        <v>3.0720105048042247E-4</v>
      </c>
      <c r="FH56" s="573">
        <v>9.4260947907664279E-4</v>
      </c>
      <c r="FI56" s="573">
        <v>5.4857775671500074E-4</v>
      </c>
      <c r="FJ56" s="573">
        <v>4.7709441381773606E-4</v>
      </c>
      <c r="FK56" s="573">
        <v>5.3930750482557202E-4</v>
      </c>
      <c r="FL56" s="573">
        <v>2.8786008887958623E-4</v>
      </c>
      <c r="FM56" s="573">
        <v>1.0051578266837584</v>
      </c>
      <c r="FN56" s="573">
        <v>4.0440053099699921E-4</v>
      </c>
      <c r="FO56" s="573">
        <v>2.7843464636791957E-4</v>
      </c>
      <c r="FP56" s="573">
        <v>0</v>
      </c>
      <c r="FQ56" s="573">
        <v>4.1598513169397794E-4</v>
      </c>
      <c r="FR56" s="573">
        <v>1.6269587626864497E-4</v>
      </c>
      <c r="FS56" s="573">
        <v>7.6780717994599071E-5</v>
      </c>
      <c r="FT56" s="573">
        <v>1.1906229621413056E-3</v>
      </c>
      <c r="FU56" s="573">
        <v>3.3150832047363293E-4</v>
      </c>
      <c r="FV56" s="573">
        <v>5.6611456563639484E-6</v>
      </c>
      <c r="FW56" s="573">
        <v>3.1101680787675172E-4</v>
      </c>
      <c r="FX56" s="573">
        <v>2.6241306629229996E-4</v>
      </c>
      <c r="FY56" s="573">
        <v>7.7396348800243085E-5</v>
      </c>
      <c r="FZ56" s="573">
        <v>1.31029592289676E-4</v>
      </c>
      <c r="GA56" s="573">
        <v>1.3710074898661531E-5</v>
      </c>
      <c r="GB56" s="573">
        <v>1.6262575710722504E-5</v>
      </c>
      <c r="GC56" s="573">
        <v>3.4601298337221426E-5</v>
      </c>
      <c r="GD56" s="573">
        <v>7.2572758614982709E-6</v>
      </c>
      <c r="GE56" s="573">
        <v>1.9296621911467352E-5</v>
      </c>
      <c r="GF56" s="573">
        <v>4.4160268511538049E-6</v>
      </c>
      <c r="GG56" s="573">
        <v>7.6853419319420502E-6</v>
      </c>
      <c r="GH56" s="573">
        <v>7.636269234779837E-6</v>
      </c>
      <c r="GI56" s="573">
        <v>4.4832446596286162E-6</v>
      </c>
      <c r="GJ56" s="573">
        <v>4.6251452439280669E-5</v>
      </c>
      <c r="GK56" s="573">
        <v>7.0531259781980205E-6</v>
      </c>
      <c r="GL56" s="573">
        <v>8.922276832910274E-5</v>
      </c>
      <c r="GM56" s="573">
        <v>4.0616313292385675E-6</v>
      </c>
      <c r="GN56" s="573">
        <v>1.6786346084725654E-5</v>
      </c>
      <c r="GO56" s="573">
        <v>3.9415194795991211E-6</v>
      </c>
      <c r="GP56" s="573">
        <v>7.2421156053613496E-6</v>
      </c>
      <c r="GQ56" s="573">
        <v>4.4047784761379537E-5</v>
      </c>
      <c r="GR56" s="573">
        <v>2.5994446185986006E-6</v>
      </c>
      <c r="GS56" s="573">
        <v>6.459239850975667E-6</v>
      </c>
      <c r="GT56" s="573">
        <v>5.4178576342255823E-5</v>
      </c>
      <c r="GU56" s="573">
        <v>8.3522530482379244E-6</v>
      </c>
      <c r="GV56" s="573">
        <v>5.9788327599304947E-6</v>
      </c>
      <c r="GW56" s="573">
        <v>3.3358914783015839E-5</v>
      </c>
      <c r="GX56" s="573">
        <v>3.8570339864090557E-5</v>
      </c>
      <c r="GY56" s="573">
        <v>6.4106776120762641E-5</v>
      </c>
      <c r="GZ56" s="573">
        <v>1.2660949902917505E-4</v>
      </c>
      <c r="HA56" s="573">
        <v>4.6400533986246034E-6</v>
      </c>
      <c r="HB56" s="573">
        <v>9.8446668695725053E-6</v>
      </c>
      <c r="HC56" s="573">
        <v>5.0320365416480435E-6</v>
      </c>
      <c r="HD56" s="573">
        <v>3.1797322305869193E-6</v>
      </c>
      <c r="HE56" s="573">
        <v>5.2312261131203669E-6</v>
      </c>
      <c r="HF56" s="573">
        <v>2.7815978379697842E-5</v>
      </c>
      <c r="HG56" s="573">
        <v>2.2624943476138882E-5</v>
      </c>
      <c r="HH56" s="573">
        <v>3.5512296955206448E-4</v>
      </c>
      <c r="HI56" s="573">
        <v>7.0117735744682716E-6</v>
      </c>
      <c r="HJ56" s="573">
        <v>1.5885549400861778E-5</v>
      </c>
      <c r="HK56" s="573">
        <v>6.398684397552602E-6</v>
      </c>
      <c r="HL56" s="573">
        <v>8.2095823995634721E-6</v>
      </c>
      <c r="HM56" s="573">
        <v>2.6794446543494565E-5</v>
      </c>
      <c r="HN56" s="573">
        <v>2.5573327215477208E-6</v>
      </c>
      <c r="HO56" s="573">
        <v>1.0321594908199134E-5</v>
      </c>
      <c r="HP56" s="573">
        <v>7.4648231850615537E-6</v>
      </c>
      <c r="HQ56" s="573">
        <v>2.3138677583172765E-5</v>
      </c>
      <c r="HR56" s="576">
        <v>923</v>
      </c>
      <c r="HS56" s="582">
        <f>'生産者価格評価表（108部門）（山形県）'!DV55*100</f>
        <v>1895800</v>
      </c>
      <c r="HT56" s="71">
        <f t="shared" si="2"/>
        <v>4.8686570313324191E-4</v>
      </c>
      <c r="HU56" s="74"/>
      <c r="HV56" s="150">
        <v>0.22400244955500814</v>
      </c>
      <c r="HX56" s="153">
        <f>運賃!C57</f>
        <v>1.4517866122888136E-2</v>
      </c>
      <c r="HY56" s="621">
        <f>運賃!D57</f>
        <v>1.2439146525703847E-4</v>
      </c>
      <c r="HZ56" s="621">
        <f>運賃!E57</f>
        <v>1.0661730699919943E-2</v>
      </c>
      <c r="IA56" s="621">
        <f>運賃!F57</f>
        <v>4.4653346502526637E-5</v>
      </c>
      <c r="IB56" s="621">
        <f>運賃!G57</f>
        <v>4.7523918777689063E-4</v>
      </c>
      <c r="IC56" s="621">
        <f>運賃!H57</f>
        <v>1.3013260980736333E-4</v>
      </c>
      <c r="ID56" s="621">
        <f>運賃!I57</f>
        <v>9.2602535246906427E-4</v>
      </c>
      <c r="IE56" s="622">
        <f>運賃!J57</f>
        <v>2.1556934611553094E-3</v>
      </c>
    </row>
    <row r="57" spans="1:239">
      <c r="A57" s="6" t="s">
        <v>264</v>
      </c>
      <c r="B57" s="1" t="s">
        <v>390</v>
      </c>
      <c r="C57" s="403">
        <f>IFERROR(1-('生産者価格評価表（108部門）（山形県）'!DT56/'生産者価格評価表（108部門）（山形県）'!DP56*-1),0)</f>
        <v>4.097012470468564E-3</v>
      </c>
      <c r="D57" s="403">
        <v>0.4368478524629944</v>
      </c>
      <c r="E57" s="72">
        <v>0.5631521475370056</v>
      </c>
      <c r="F57" s="72">
        <v>0.24150691579713662</v>
      </c>
      <c r="G57" s="242">
        <f>'生産者価格評価表（108部門）（山形県）'!DI56</f>
        <v>35747</v>
      </c>
      <c r="H57" s="242">
        <f t="shared" si="0"/>
        <v>35747</v>
      </c>
      <c r="I57" s="243">
        <f t="shared" si="1"/>
        <v>2.1154411760354548E-2</v>
      </c>
      <c r="J57" s="75">
        <f>IFERROR('生産者価格評価表（108部門）（山形県）'!C56/'生産者価格評価表（108部門）（山形県）'!C$121,0)</f>
        <v>0</v>
      </c>
      <c r="K57" s="75">
        <f>IFERROR('生産者価格評価表（108部門）（山形県）'!D56/'生産者価格評価表（108部門）（山形県）'!D$121,0)</f>
        <v>0</v>
      </c>
      <c r="L57" s="75">
        <f>IFERROR('生産者価格評価表（108部門）（山形県）'!E56/'生産者価格評価表（108部門）（山形県）'!E$121,0)</f>
        <v>0</v>
      </c>
      <c r="M57" s="75">
        <f>IFERROR('生産者価格評価表（108部門）（山形県）'!F56/'生産者価格評価表（108部門）（山形県）'!F$121,0)</f>
        <v>8.6051114361930983E-5</v>
      </c>
      <c r="N57" s="75">
        <f>IFERROR('生産者価格評価表（108部門）（山形県）'!G56/'生産者価格評価表（108部門）（山形県）'!G$121,0)</f>
        <v>0</v>
      </c>
      <c r="O57" s="75">
        <f>IFERROR('生産者価格評価表（108部門）（山形県）'!H56/'生産者価格評価表（108部門）（山形県）'!H$121,0)</f>
        <v>0</v>
      </c>
      <c r="P57" s="75">
        <f>IFERROR('生産者価格評価表（108部門）（山形県）'!I56/'生産者価格評価表（108部門）（山形県）'!I$121,0)</f>
        <v>0</v>
      </c>
      <c r="Q57" s="75">
        <f>IFERROR('生産者価格評価表（108部門）（山形県）'!J56/'生産者価格評価表（108部門）（山形県）'!J$121,0)</f>
        <v>2.9406229415639409E-6</v>
      </c>
      <c r="R57" s="75">
        <f>IFERROR('生産者価格評価表（108部門）（山形県）'!K56/'生産者価格評価表（108部門）（山形県）'!K$121,0)</f>
        <v>2.7101739931703616E-5</v>
      </c>
      <c r="S57" s="75">
        <f>IFERROR('生産者価格評価表（108部門）（山形県）'!L56/'生産者価格評価表（108部門）（山形県）'!L$121,0)</f>
        <v>0</v>
      </c>
      <c r="T57" s="75">
        <f>IFERROR('生産者価格評価表（108部門）（山形県）'!M56/'生産者価格評価表（108部門）（山形県）'!M$121,0)</f>
        <v>0</v>
      </c>
      <c r="U57" s="75">
        <f>IFERROR('生産者価格評価表（108部門）（山形県）'!N56/'生産者価格評価表（108部門）（山形県）'!N$121,0)</f>
        <v>0</v>
      </c>
      <c r="V57" s="75">
        <f>IFERROR('生産者価格評価表（108部門）（山形県）'!O56/'生産者価格評価表（108部門）（山形県）'!O$121,0)</f>
        <v>0</v>
      </c>
      <c r="W57" s="75">
        <f>IFERROR('生産者価格評価表（108部門）（山形県）'!P56/'生産者価格評価表（108部門）（山形県）'!P$121,0)</f>
        <v>0</v>
      </c>
      <c r="X57" s="75">
        <f>IFERROR('生産者価格評価表（108部門）（山形県）'!Q56/'生産者価格評価表（108部門）（山形県）'!Q$121,0)</f>
        <v>0</v>
      </c>
      <c r="Y57" s="75">
        <f>IFERROR('生産者価格評価表（108部門）（山形県）'!R56/'生産者価格評価表（108部門）（山形県）'!R$121,0)</f>
        <v>0</v>
      </c>
      <c r="Z57" s="75">
        <f>IFERROR('生産者価格評価表（108部門）（山形県）'!S56/'生産者価格評価表（108部門）（山形県）'!S$121,0)</f>
        <v>0</v>
      </c>
      <c r="AA57" s="75">
        <f>IFERROR('生産者価格評価表（108部門）（山形県）'!T56/'生産者価格評価表（108部門）（山形県）'!T$121,0)</f>
        <v>0</v>
      </c>
      <c r="AB57" s="75">
        <f>IFERROR('生産者価格評価表（108部門）（山形県）'!U56/'生産者価格評価表（108部門）（山形県）'!U$121,0)</f>
        <v>0</v>
      </c>
      <c r="AC57" s="75">
        <f>IFERROR('生産者価格評価表（108部門）（山形県）'!V56/'生産者価格評価表（108部門）（山形県）'!V$121,0)</f>
        <v>0</v>
      </c>
      <c r="AD57" s="75">
        <f>IFERROR('生産者価格評価表（108部門）（山形県）'!W56/'生産者価格評価表（108部門）（山形県）'!W$121,0)</f>
        <v>0</v>
      </c>
      <c r="AE57" s="75">
        <f>IFERROR('生産者価格評価表（108部門）（山形県）'!X56/'生産者価格評価表（108部門）（山形県）'!X$121,0)</f>
        <v>0</v>
      </c>
      <c r="AF57" s="75">
        <f>IFERROR('生産者価格評価表（108部門）（山形県）'!Y56/'生産者価格評価表（108部門）（山形県）'!Y$121,0)</f>
        <v>0</v>
      </c>
      <c r="AG57" s="75">
        <f>IFERROR('生産者価格評価表（108部門）（山形県）'!Z56/'生産者価格評価表（108部門）（山形県）'!Z$121,0)</f>
        <v>0</v>
      </c>
      <c r="AH57" s="75">
        <f>IFERROR('生産者価格評価表（108部門）（山形県）'!AA56/'生産者価格評価表（108部門）（山形県）'!AA$121,0)</f>
        <v>9.7327878785975994E-5</v>
      </c>
      <c r="AI57" s="75">
        <f>IFERROR('生産者価格評価表（108部門）（山形県）'!AB56/'生産者価格評価表（108部門）（山形県）'!AB$121,0)</f>
        <v>0</v>
      </c>
      <c r="AJ57" s="75">
        <f>IFERROR('生産者価格評価表（108部門）（山形県）'!AC56/'生産者価格評価表（108部門）（山形県）'!AC$121,0)</f>
        <v>0</v>
      </c>
      <c r="AK57" s="75">
        <f>IFERROR('生産者価格評価表（108部門）（山形県）'!AD56/'生産者価格評価表（108部門）（山形県）'!AD$121,0)</f>
        <v>0</v>
      </c>
      <c r="AL57" s="75">
        <f>IFERROR('生産者価格評価表（108部門）（山形県）'!AE56/'生産者価格評価表（108部門）（山形県）'!AE$121,0)</f>
        <v>0</v>
      </c>
      <c r="AM57" s="75">
        <f>IFERROR('生産者価格評価表（108部門）（山形県）'!AF56/'生産者価格評価表（108部門）（山形県）'!AF$121,0)</f>
        <v>0</v>
      </c>
      <c r="AN57" s="75">
        <f>IFERROR('生産者価格評価表（108部門）（山形県）'!AG56/'生産者価格評価表（108部門）（山形県）'!AG$121,0)</f>
        <v>0</v>
      </c>
      <c r="AO57" s="75">
        <f>IFERROR('生産者価格評価表（108部門）（山形県）'!AH56/'生産者価格評価表（108部門）（山形県）'!AH$121,0)</f>
        <v>7.3887985813506719E-5</v>
      </c>
      <c r="AP57" s="75">
        <f>IFERROR('生産者価格評価表（108部門）（山形県）'!AI56/'生産者価格評価表（108部門）（山形県）'!AI$121,0)</f>
        <v>0</v>
      </c>
      <c r="AQ57" s="75">
        <f>IFERROR('生産者価格評価表（108部門）（山形県）'!AJ56/'生産者価格評価表（108部門）（山形県）'!AJ$121,0)</f>
        <v>0</v>
      </c>
      <c r="AR57" s="75">
        <f>IFERROR('生産者価格評価表（108部門）（山形県）'!AK56/'生産者価格評価表（108部門）（山形県）'!AK$121,0)</f>
        <v>0</v>
      </c>
      <c r="AS57" s="75">
        <f>IFERROR('生産者価格評価表（108部門）（山形県）'!AL56/'生産者価格評価表（108部門）（山形県）'!AL$121,0)</f>
        <v>0</v>
      </c>
      <c r="AT57" s="75">
        <f>IFERROR('生産者価格評価表（108部門）（山形県）'!AM56/'生産者価格評価表（108部門）（山形県）'!AM$121,0)</f>
        <v>0</v>
      </c>
      <c r="AU57" s="75">
        <f>IFERROR('生産者価格評価表（108部門）（山形県）'!AN56/'生産者価格評価表（108部門）（山形県）'!AN$121,0)</f>
        <v>0</v>
      </c>
      <c r="AV57" s="75">
        <f>IFERROR('生産者価格評価表（108部門）（山形県）'!AO56/'生産者価格評価表（108部門）（山形県）'!AO$121,0)</f>
        <v>0</v>
      </c>
      <c r="AW57" s="75">
        <f>IFERROR('生産者価格評価表（108部門）（山形県）'!AP56/'生産者価格評価表（108部門）（山形県）'!AP$121,0)</f>
        <v>0</v>
      </c>
      <c r="AX57" s="75">
        <f>IFERROR('生産者価格評価表（108部門）（山形県）'!AQ56/'生産者価格評価表（108部門）（山形県）'!AQ$121,0)</f>
        <v>0</v>
      </c>
      <c r="AY57" s="75">
        <f>IFERROR('生産者価格評価表（108部門）（山形県）'!AR56/'生産者価格評価表（108部門）（山形県）'!AR$121,0)</f>
        <v>6.506745325987941E-5</v>
      </c>
      <c r="AZ57" s="75">
        <f>IFERROR('生産者価格評価表（108部門）（山形県）'!AS56/'生産者価格評価表（108部門）（山形県）'!AS$121,0)</f>
        <v>0</v>
      </c>
      <c r="BA57" s="75">
        <f>IFERROR('生産者価格評価表（108部門）（山形県）'!AT56/'生産者価格評価表（108部門）（山形県）'!AT$121,0)</f>
        <v>3.140355414342188E-4</v>
      </c>
      <c r="BB57" s="75">
        <f>IFERROR('生産者価格評価表（108部門）（山形県）'!AU56/'生産者価格評価表（108部門）（山形県）'!AU$121,0)</f>
        <v>1.0659844366272253E-4</v>
      </c>
      <c r="BC57" s="75">
        <f>IFERROR('生産者価格評価表（108部門）（山形県）'!AV56/'生産者価格評価表（108部門）（山形県）'!AV$121,0)</f>
        <v>4.3204942645438637E-5</v>
      </c>
      <c r="BD57" s="75">
        <f>IFERROR('生産者価格評価表（108部門）（山形県）'!AW56/'生産者価格評価表（108部門）（山形県）'!AW$121,0)</f>
        <v>5.1919282821639957E-5</v>
      </c>
      <c r="BE57" s="75">
        <f>IFERROR('生産者価格評価表（108部門）（山形県）'!AX56/'生産者価格評価表（108部門）（山形県）'!AX$121,0)</f>
        <v>3.0469875957134978E-5</v>
      </c>
      <c r="BF57" s="75">
        <f>IFERROR('生産者価格評価表（108部門）（山形県）'!AY56/'生産者価格評価表（108部門）（山形県）'!AY$121,0)</f>
        <v>3.0835962955729836E-5</v>
      </c>
      <c r="BG57" s="75">
        <f>IFERROR('生産者価格評価表（108部門）（山形県）'!AZ56/'生産者価格評価表（108部門）（山形県）'!AZ$121,0)</f>
        <v>0</v>
      </c>
      <c r="BH57" s="75">
        <f>IFERROR('生産者価格評価表（108部門）（山形県）'!BA56/'生産者価格評価表（108部門）（山形県）'!BA$121,0)</f>
        <v>0</v>
      </c>
      <c r="BI57" s="75">
        <f>IFERROR('生産者価格評価表（108部門）（山形県）'!BB56/'生産者価格評価表（108部門）（山形県）'!BB$121,0)</f>
        <v>0</v>
      </c>
      <c r="BJ57" s="75">
        <f>IFERROR('生産者価格評価表（108部門）（山形県）'!BC56/'生産者価格評価表（108部門）（山形県）'!BC$121,0)</f>
        <v>9.3120601795680658E-3</v>
      </c>
      <c r="BK57" s="75">
        <f>IFERROR('生産者価格評価表（108部門）（山形県）'!BD56/'生産者価格評価表（108部門）（山形県）'!BD$121,0)</f>
        <v>3.1913341600408489E-4</v>
      </c>
      <c r="BL57" s="75">
        <f>IFERROR('生産者価格評価表（108部門）（山形県）'!BE56/'生産者価格評価表（108部門）（山形県）'!BE$121,0)</f>
        <v>0</v>
      </c>
      <c r="BM57" s="75">
        <f>IFERROR('生産者価格評価表（108部門）（山形県）'!BF56/'生産者価格評価表（108部門）（山形県）'!BF$121,0)</f>
        <v>9.1823349365981639E-3</v>
      </c>
      <c r="BN57" s="75">
        <f>IFERROR('生産者価格評価表（108部門）（山形県）'!BG56/'生産者価格評価表（108部門）（山形県）'!BG$121,0)</f>
        <v>1.1303522177510512E-5</v>
      </c>
      <c r="BO57" s="75">
        <f>IFERROR('生産者価格評価表（108部門）（山形県）'!BH56/'生産者価格評価表（108部門）（山形県）'!BH$121,0)</f>
        <v>0</v>
      </c>
      <c r="BP57" s="75">
        <f>IFERROR('生産者価格評価表（108部門）（山形県）'!BI56/'生産者価格評価表（108部門）（山形県）'!BI$121,0)</f>
        <v>1.0654165778819518E-4</v>
      </c>
      <c r="BQ57" s="75">
        <f>IFERROR('生産者価格評価表（108部門）（山形県）'!BJ56/'生産者価格評価表（108部門）（山形県）'!BJ$121,0)</f>
        <v>1.0488887024197863E-5</v>
      </c>
      <c r="BR57" s="75">
        <f>IFERROR('生産者価格評価表（108部門）（山形県）'!BK56/'生産者価格評価表（108部門）（山形県）'!BK$121,0)</f>
        <v>0</v>
      </c>
      <c r="BS57" s="75">
        <f>IFERROR('生産者価格評価表（108部門）（山形県）'!BL56/'生産者価格評価表（108部門）（山形県）'!BL$121,0)</f>
        <v>1.2121568002415924E-3</v>
      </c>
      <c r="BT57" s="75">
        <f>IFERROR('生産者価格評価表（108部門）（山形県）'!BM56/'生産者価格評価表（108部門）（山形県）'!BM$121,0)</f>
        <v>3.5232726441685076E-4</v>
      </c>
      <c r="BU57" s="75">
        <f>IFERROR('生産者価格評価表（108部門）（山形県）'!BN56/'生産者価格評価表（108部門）（山形県）'!BN$121,0)</f>
        <v>2.0042442820089601E-3</v>
      </c>
      <c r="BV57" s="75">
        <f>IFERROR('生産者価格評価表（108部門）（山形県）'!BO56/'生産者価格評価表（108部門）（山形県）'!BO$121,0)</f>
        <v>2.6038297321775133E-3</v>
      </c>
      <c r="BW57" s="75">
        <f>IFERROR('生産者価格評価表（108部門）（山形県）'!BP56/'生産者価格評価表（108部門）（山形県）'!BP$121,0)</f>
        <v>6.730879254757049E-6</v>
      </c>
      <c r="BX57" s="75">
        <f>IFERROR('生産者価格評価表（108部門）（山形県）'!BQ56/'生産者価格評価表（108部門）（山形県）'!BQ$121,0)</f>
        <v>0</v>
      </c>
      <c r="BY57" s="75">
        <f>IFERROR('生産者価格評価表（108部門）（山形県）'!BR56/'生産者価格評価表（108部門）（山形県）'!BR$121,0)</f>
        <v>0</v>
      </c>
      <c r="BZ57" s="75">
        <f>IFERROR('生産者価格評価表（108部門）（山形県）'!BS56/'生産者価格評価表（108部門）（山形県）'!BS$121,0)</f>
        <v>1.9392623046193227E-5</v>
      </c>
      <c r="CA57" s="75">
        <f>IFERROR('生産者価格評価表（108部門）（山形県）'!BT56/'生産者価格評価表（108部門）（山形県）'!BT$121,0)</f>
        <v>2.1272174196198171E-4</v>
      </c>
      <c r="CB57" s="75">
        <f>IFERROR('生産者価格評価表（108部門）（山形県）'!BU56/'生産者価格評価表（108部門）（山形県）'!BU$121,0)</f>
        <v>9.8110481321102232E-5</v>
      </c>
      <c r="CC57" s="75">
        <f>IFERROR('生産者価格評価表（108部門）（山形県）'!BV56/'生産者価格評価表（108部門）（山形県）'!BV$121,0)</f>
        <v>1.9700120389624603E-4</v>
      </c>
      <c r="CD57" s="75">
        <f>IFERROR('生産者価格評価表（108部門）（山形県）'!BW56/'生産者価格評価表（108部門）（山形県）'!BW$121,0)</f>
        <v>7.4551757557684428E-5</v>
      </c>
      <c r="CE57" s="75">
        <f>IFERROR('生産者価格評価表（108部門）（山形県）'!BX56/'生産者価格評価表（108部門）（山形県）'!BX$121,0)</f>
        <v>0</v>
      </c>
      <c r="CF57" s="75">
        <f>IFERROR('生産者価格評価表（108部門）（山形県）'!BY56/'生産者価格評価表（108部門）（山形県）'!BY$121,0)</f>
        <v>0</v>
      </c>
      <c r="CG57" s="75">
        <f>IFERROR('生産者価格評価表（108部門）（山形県）'!BZ56/'生産者価格評価表（108部門）（山形県）'!BZ$121,0)</f>
        <v>1.4973763362456218E-4</v>
      </c>
      <c r="CH57" s="75">
        <f>IFERROR('生産者価格評価表（108部門）（山形県）'!CA56/'生産者価格評価表（108部門）（山形県）'!CA$121,0)</f>
        <v>0</v>
      </c>
      <c r="CI57" s="75">
        <f>IFERROR('生産者価格評価表（108部門）（山形県）'!CB56/'生産者価格評価表（108部門）（山形県）'!CB$121,0)</f>
        <v>0</v>
      </c>
      <c r="CJ57" s="75">
        <f>IFERROR('生産者価格評価表（108部門）（山形県）'!CC56/'生産者価格評価表（108部門）（山形県）'!CC$121,0)</f>
        <v>0</v>
      </c>
      <c r="CK57" s="75">
        <f>IFERROR('生産者価格評価表（108部門）（山形県）'!CD56/'生産者価格評価表（108部門）（山形県）'!CD$121,0)</f>
        <v>0</v>
      </c>
      <c r="CL57" s="75">
        <f>IFERROR('生産者価格評価表（108部門）（山形県）'!CE56/'生産者価格評価表（108部門）（山形県）'!CE$121,0)</f>
        <v>0</v>
      </c>
      <c r="CM57" s="75">
        <f>IFERROR('生産者価格評価表（108部門）（山形県）'!CF56/'生産者価格評価表（108部門）（山形県）'!CF$121,0)</f>
        <v>1.1306461642828877E-4</v>
      </c>
      <c r="CN57" s="75">
        <f>IFERROR('生産者価格評価表（108部門）（山形県）'!CG56/'生産者価格評価表（108部門）（山形県）'!CG$121,0)</f>
        <v>0</v>
      </c>
      <c r="CO57" s="75">
        <f>IFERROR('生産者価格評価表（108部門）（山形県）'!CH56/'生産者価格評価表（108部門）（山形県）'!CH$121,0)</f>
        <v>0</v>
      </c>
      <c r="CP57" s="75">
        <f>IFERROR('生産者価格評価表（108部門）（山形県）'!CI56/'生産者価格評価表（108部門）（山形県）'!CI$121,0)</f>
        <v>0</v>
      </c>
      <c r="CQ57" s="75">
        <f>IFERROR('生産者価格評価表（108部門）（山形県）'!CJ56/'生産者価格評価表（108部門）（山形県）'!CJ$121,0)</f>
        <v>2.8734714728137674E-4</v>
      </c>
      <c r="CR57" s="75">
        <f>IFERROR('生産者価格評価表（108部門）（山形県）'!CK56/'生産者価格評価表（108部門）（山形県）'!CK$121,0)</f>
        <v>0</v>
      </c>
      <c r="CS57" s="75">
        <f>IFERROR('生産者価格評価表（108部門）（山形県）'!CL56/'生産者価格評価表（108部門）（山形県）'!CL$121,0)</f>
        <v>8.095854922279793E-5</v>
      </c>
      <c r="CT57" s="75">
        <f>IFERROR('生産者価格評価表（108部門）（山形県）'!CM56/'生産者価格評価表（108部門）（山形県）'!CM$121,0)</f>
        <v>1.7535237752443974E-3</v>
      </c>
      <c r="CU57" s="75">
        <f>IFERROR('生産者価格評価表（108部門）（山形県）'!CN56/'生産者価格評価表（108部門）（山形県）'!CN$121,0)</f>
        <v>2.2592028628618678E-5</v>
      </c>
      <c r="CV57" s="75">
        <f>IFERROR('生産者価格評価表（108部門）（山形県）'!CO56/'生産者価格評価表（108部門）（山形県）'!CO$121,0)</f>
        <v>2.4243011951804894E-5</v>
      </c>
      <c r="CW57" s="75">
        <f>IFERROR('生産者価格評価表（108部門）（山形県）'!CP56/'生産者価格評価表（108部門）（山形県）'!CP$121,0)</f>
        <v>1.7565783860557791E-5</v>
      </c>
      <c r="CX57" s="75">
        <f>IFERROR('生産者価格評価表（108部門）（山形県）'!CQ56/'生産者価格評価表（108部門）（山形県）'!CQ$121,0)</f>
        <v>0</v>
      </c>
      <c r="CY57" s="75">
        <f>IFERROR('生産者価格評価表（108部門）（山形県）'!CR56/'生産者価格評価表（108部門）（山形県）'!CR$121,0)</f>
        <v>4.4997210172969275E-5</v>
      </c>
      <c r="CZ57" s="75">
        <f>IFERROR('生産者価格評価表（108部門）（山形県）'!CS56/'生産者価格評価表（108部門）（山形県）'!CS$121,0)</f>
        <v>0</v>
      </c>
      <c r="DA57" s="75">
        <f>IFERROR('生産者価格評価表（108部門）（山形県）'!CT56/'生産者価格評価表（108部門）（山形県）'!CT$121,0)</f>
        <v>5.0647443148245067E-5</v>
      </c>
      <c r="DB57" s="75">
        <f>IFERROR('生産者価格評価表（108部門）（山形県）'!CU56/'生産者価格評価表（108部門）（山形県）'!CU$121,0)</f>
        <v>8.010467010226696E-5</v>
      </c>
      <c r="DC57" s="75">
        <f>IFERROR('生産者価格評価表（108部門）（山形県）'!CV56/'生産者価格評価表（108部門）（山形県）'!CV$121,0)</f>
        <v>2.2642363862787276E-4</v>
      </c>
      <c r="DD57" s="75">
        <f>IFERROR('生産者価格評価表（108部門）（山形県）'!CW56/'生産者価格評価表（108部門）（山形県）'!CW$121,0)</f>
        <v>1.00460443700293E-3</v>
      </c>
      <c r="DE57" s="75">
        <f>IFERROR('生産者価格評価表（108部門）（山形県）'!CX56/'生産者価格評価表（108部門）（山形県）'!CX$121,0)</f>
        <v>4.3051489581539523E-4</v>
      </c>
      <c r="DF57" s="75">
        <f>IFERROR('生産者価格評価表（108部門）（山形県）'!CY56/'生産者価格評価表（108部門）（山形県）'!CY$121,0)</f>
        <v>0</v>
      </c>
      <c r="DG57" s="75">
        <f>IFERROR('生産者価格評価表（108部門）（山形県）'!CZ56/'生産者価格評価表（108部門）（山形県）'!CZ$121,0)</f>
        <v>7.5584361595585871E-5</v>
      </c>
      <c r="DH57" s="75">
        <f>IFERROR('生産者価格評価表（108部門）（山形県）'!DA56/'生産者価格評価表（108部門）（山形県）'!DA$121,0)</f>
        <v>0</v>
      </c>
      <c r="DI57" s="75">
        <f>IFERROR('生産者価格評価表（108部門）（山形県）'!DB56/'生産者価格評価表（108部門）（山形県）'!DB$121,0)</f>
        <v>3.0716818854541899E-4</v>
      </c>
      <c r="DJ57" s="75">
        <f>IFERROR('生産者価格評価表（108部門）（山形県）'!DC56/'生産者価格評価表（108部門）（山形県）'!DC$121,0)</f>
        <v>0</v>
      </c>
      <c r="DK57" s="75">
        <f>IFERROR('生産者価格評価表（108部門）（山形県）'!DD56/'生産者価格評価表（108部門）（山形県）'!DD$121,0)</f>
        <v>2.3999808001535988E-5</v>
      </c>
      <c r="DL57" s="75">
        <f>IFERROR('生産者価格評価表（108部門）（山形県）'!DE56/'生産者価格評価表（108部門）（山形県）'!DE$121,0)</f>
        <v>0</v>
      </c>
      <c r="DM57" s="72">
        <f>IFERROR('生産者価格評価表（108部門）（山形県）'!DF56/'生産者価格評価表（108部門）（山形県）'!DF$121,0)</f>
        <v>0</v>
      </c>
      <c r="DN57" s="573">
        <v>2.303617117061618E-7</v>
      </c>
      <c r="DO57" s="573">
        <v>1.1567669235076966E-7</v>
      </c>
      <c r="DP57" s="573">
        <v>2.4566455663666718E-7</v>
      </c>
      <c r="DQ57" s="573">
        <v>5.4163393517249942E-7</v>
      </c>
      <c r="DR57" s="573">
        <v>9.9273732407772513E-8</v>
      </c>
      <c r="DS57" s="573">
        <v>2.3450839175113385E-7</v>
      </c>
      <c r="DT57" s="573">
        <v>3.7924950908440459E-7</v>
      </c>
      <c r="DU57" s="573">
        <v>1.5844242545919431E-7</v>
      </c>
      <c r="DV57" s="573">
        <v>2.7820435558696939E-7</v>
      </c>
      <c r="DW57" s="573">
        <v>5.7622080835874364E-8</v>
      </c>
      <c r="DX57" s="573">
        <v>0</v>
      </c>
      <c r="DY57" s="573">
        <v>1.4283908339280328E-7</v>
      </c>
      <c r="DZ57" s="573">
        <v>9.0569358900153768E-8</v>
      </c>
      <c r="EA57" s="573">
        <v>1.7950640043697333E-7</v>
      </c>
      <c r="EB57" s="573">
        <v>1.3162079153061243E-7</v>
      </c>
      <c r="EC57" s="573">
        <v>1.5688035605456754E-7</v>
      </c>
      <c r="ED57" s="573">
        <v>1.052057324556453E-7</v>
      </c>
      <c r="EE57" s="573">
        <v>1.1837084234549127E-7</v>
      </c>
      <c r="EF57" s="573">
        <v>0</v>
      </c>
      <c r="EG57" s="573">
        <v>1.3123955223893592E-7</v>
      </c>
      <c r="EH57" s="573">
        <v>0</v>
      </c>
      <c r="EI57" s="573">
        <v>8.3524055592896952E-8</v>
      </c>
      <c r="EJ57" s="573">
        <v>1.7242744165377843E-11</v>
      </c>
      <c r="EK57" s="573">
        <v>0</v>
      </c>
      <c r="EL57" s="573">
        <v>5.0299410743346064E-7</v>
      </c>
      <c r="EM57" s="573">
        <v>7.4420441645444134E-8</v>
      </c>
      <c r="EN57" s="573">
        <v>8.2768106299585715E-10</v>
      </c>
      <c r="EO57" s="573">
        <v>1.173963357300375E-7</v>
      </c>
      <c r="EP57" s="573">
        <v>1.1576445150718817E-7</v>
      </c>
      <c r="EQ57" s="573">
        <v>9.7255518369602237E-8</v>
      </c>
      <c r="ER57" s="573">
        <v>1.3111403988476342E-7</v>
      </c>
      <c r="ES57" s="573">
        <v>4.3502773544594304E-7</v>
      </c>
      <c r="ET57" s="573">
        <v>2.1438668118478247E-7</v>
      </c>
      <c r="EU57" s="573">
        <v>1.754730583310767E-7</v>
      </c>
      <c r="EV57" s="573">
        <v>1.8378908891000236E-7</v>
      </c>
      <c r="EW57" s="573">
        <v>1.2826916820167327E-7</v>
      </c>
      <c r="EX57" s="573">
        <v>0</v>
      </c>
      <c r="EY57" s="573">
        <v>1.0218536673358051E-7</v>
      </c>
      <c r="EZ57" s="573">
        <v>6.613501998024413E-8</v>
      </c>
      <c r="FA57" s="573">
        <v>6.4450800510755244E-8</v>
      </c>
      <c r="FB57" s="573">
        <v>6.1196163953461085E-8</v>
      </c>
      <c r="FC57" s="573">
        <v>3.5304297543505522E-7</v>
      </c>
      <c r="FD57" s="573">
        <v>9.3171945007768041E-8</v>
      </c>
      <c r="FE57" s="573">
        <v>1.3633862569340443E-6</v>
      </c>
      <c r="FF57" s="573">
        <v>5.2885172178656975E-7</v>
      </c>
      <c r="FG57" s="573">
        <v>3.1436975515767835E-7</v>
      </c>
      <c r="FH57" s="573">
        <v>3.1700982674898794E-7</v>
      </c>
      <c r="FI57" s="573">
        <v>2.6274838953438972E-7</v>
      </c>
      <c r="FJ57" s="573">
        <v>2.3750678236868852E-7</v>
      </c>
      <c r="FK57" s="573">
        <v>8.0645947437184488E-8</v>
      </c>
      <c r="FL57" s="573">
        <v>1.0380770087284094E-7</v>
      </c>
      <c r="FM57" s="573">
        <v>8.9448116077320309E-8</v>
      </c>
      <c r="FN57" s="573">
        <v>1.0000382222273827</v>
      </c>
      <c r="FO57" s="573">
        <v>1.4419889562880347E-6</v>
      </c>
      <c r="FP57" s="573">
        <v>0</v>
      </c>
      <c r="FQ57" s="573">
        <v>3.771733940626027E-5</v>
      </c>
      <c r="FR57" s="573">
        <v>1.3061113002027929E-7</v>
      </c>
      <c r="FS57" s="573">
        <v>6.4823366664991381E-8</v>
      </c>
      <c r="FT57" s="573">
        <v>5.2750579290982622E-7</v>
      </c>
      <c r="FU57" s="573">
        <v>2.2983586839335397E-7</v>
      </c>
      <c r="FV57" s="573">
        <v>3.1547264594892563E-7</v>
      </c>
      <c r="FW57" s="573">
        <v>5.1409103098573839E-6</v>
      </c>
      <c r="FX57" s="573">
        <v>1.5945206238683319E-6</v>
      </c>
      <c r="FY57" s="573">
        <v>8.4273057682202569E-6</v>
      </c>
      <c r="FZ57" s="573">
        <v>1.0814079867024991E-5</v>
      </c>
      <c r="GA57" s="573">
        <v>2.5093972976964147E-7</v>
      </c>
      <c r="GB57" s="573">
        <v>1.8495526655475284E-7</v>
      </c>
      <c r="GC57" s="573">
        <v>3.1734179699101125E-7</v>
      </c>
      <c r="GD57" s="573">
        <v>2.3968441320523413E-7</v>
      </c>
      <c r="GE57" s="573">
        <v>1.0305116493935113E-6</v>
      </c>
      <c r="GF57" s="573">
        <v>5.8888297542203804E-7</v>
      </c>
      <c r="GG57" s="573">
        <v>9.3346752367965095E-7</v>
      </c>
      <c r="GH57" s="573">
        <v>5.0144492589490502E-7</v>
      </c>
      <c r="GI57" s="573">
        <v>6.360563270953026E-8</v>
      </c>
      <c r="GJ57" s="573">
        <v>1.3355770055714149E-7</v>
      </c>
      <c r="GK57" s="573">
        <v>7.236233761213609E-7</v>
      </c>
      <c r="GL57" s="573">
        <v>1.0755593740742195E-6</v>
      </c>
      <c r="GM57" s="573">
        <v>1.0591456852385447E-7</v>
      </c>
      <c r="GN57" s="573">
        <v>1.5831987492436877E-7</v>
      </c>
      <c r="GO57" s="573">
        <v>1.4279148930318806E-7</v>
      </c>
      <c r="GP57" s="573">
        <v>2.3014810788216231E-7</v>
      </c>
      <c r="GQ57" s="573">
        <v>7.3810516698132925E-7</v>
      </c>
      <c r="GR57" s="573">
        <v>8.5843236620351041E-8</v>
      </c>
      <c r="GS57" s="573">
        <v>2.2079649500320902E-7</v>
      </c>
      <c r="GT57" s="573">
        <v>2.4756769225458028E-7</v>
      </c>
      <c r="GU57" s="573">
        <v>1.4060961436977589E-6</v>
      </c>
      <c r="GV57" s="573">
        <v>2.7023169945003784E-7</v>
      </c>
      <c r="GW57" s="573">
        <v>5.1433679907802854E-7</v>
      </c>
      <c r="GX57" s="573">
        <v>7.3453775238058569E-6</v>
      </c>
      <c r="GY57" s="573">
        <v>2.1365665762986113E-7</v>
      </c>
      <c r="GZ57" s="573">
        <v>3.3273504184419752E-7</v>
      </c>
      <c r="HA57" s="573">
        <v>1.8066171555883624E-7</v>
      </c>
      <c r="HB57" s="573">
        <v>1.9059508010589462E-7</v>
      </c>
      <c r="HC57" s="573">
        <v>3.3154556263402975E-7</v>
      </c>
      <c r="HD57" s="573">
        <v>8.4374484645422291E-8</v>
      </c>
      <c r="HE57" s="573">
        <v>3.868798841020863E-7</v>
      </c>
      <c r="HF57" s="573">
        <v>7.4941835606258839E-7</v>
      </c>
      <c r="HG57" s="573">
        <v>1.132872555056674E-6</v>
      </c>
      <c r="HH57" s="573">
        <v>4.3330439272867508E-6</v>
      </c>
      <c r="HI57" s="573">
        <v>1.9324374198144055E-6</v>
      </c>
      <c r="HJ57" s="573">
        <v>2.5200705356645211E-7</v>
      </c>
      <c r="HK57" s="573">
        <v>4.5700130250517303E-7</v>
      </c>
      <c r="HL57" s="573">
        <v>1.3916379784470371E-7</v>
      </c>
      <c r="HM57" s="573">
        <v>1.4118267397564259E-6</v>
      </c>
      <c r="HN57" s="573">
        <v>7.6464142396762542E-8</v>
      </c>
      <c r="HO57" s="573">
        <v>2.5284624269654771E-7</v>
      </c>
      <c r="HP57" s="573">
        <v>1.9916658413598344E-7</v>
      </c>
      <c r="HQ57" s="573">
        <v>8.6596817961886464E-7</v>
      </c>
      <c r="HR57" s="576">
        <v>979</v>
      </c>
      <c r="HS57" s="582">
        <f>'生産者価格評価表（108部門）（山形県）'!DV56*100</f>
        <v>3296800</v>
      </c>
      <c r="HT57" s="71">
        <f t="shared" si="2"/>
        <v>2.9695462266440185E-4</v>
      </c>
      <c r="HU57" s="74"/>
      <c r="HV57" s="150">
        <v>0.20623185737590566</v>
      </c>
      <c r="HX57" s="153">
        <f>運賃!C58</f>
        <v>9.8251257920160696E-3</v>
      </c>
      <c r="HY57" s="621">
        <f>運賃!D58</f>
        <v>1.9602359455816227E-5</v>
      </c>
      <c r="HZ57" s="621">
        <f>運賃!E58</f>
        <v>7.5669562581145138E-3</v>
      </c>
      <c r="IA57" s="621">
        <f>運賃!F58</f>
        <v>3.6197538767842466E-5</v>
      </c>
      <c r="IB57" s="621">
        <f>運賃!G58</f>
        <v>2.8467972027878565E-4</v>
      </c>
      <c r="IC57" s="621">
        <f>運賃!H58</f>
        <v>1.325386804114847E-5</v>
      </c>
      <c r="ID57" s="621">
        <f>運賃!I58</f>
        <v>4.5085426748377319E-4</v>
      </c>
      <c r="IE57" s="622">
        <f>運賃!J58</f>
        <v>1.4535817798741906E-3</v>
      </c>
    </row>
    <row r="58" spans="1:239">
      <c r="A58" s="6" t="s">
        <v>265</v>
      </c>
      <c r="B58" s="1" t="s">
        <v>266</v>
      </c>
      <c r="C58" s="403">
        <f>IFERROR(1-('生産者価格評価表（108部門）（山形県）'!DT57/'生産者価格評価表（108部門）（山形県）'!DP57*-1),0)</f>
        <v>9.5581399428160463E-2</v>
      </c>
      <c r="D58" s="403">
        <v>0.80231052593186958</v>
      </c>
      <c r="E58" s="72">
        <v>0.19768947406813042</v>
      </c>
      <c r="F58" s="72">
        <v>0.11622839010868773</v>
      </c>
      <c r="G58" s="242">
        <f>'生産者価格評価表（108部門）（山形県）'!DI57</f>
        <v>2305</v>
      </c>
      <c r="H58" s="242">
        <f t="shared" si="0"/>
        <v>2305</v>
      </c>
      <c r="I58" s="243">
        <f t="shared" si="1"/>
        <v>1.3640562594795993E-3</v>
      </c>
      <c r="J58" s="75">
        <f>IFERROR('生産者価格評価表（108部門）（山形県）'!C57/'生産者価格評価表（108部門）（山形県）'!C$121,0)</f>
        <v>0</v>
      </c>
      <c r="K58" s="75">
        <f>IFERROR('生産者価格評価表（108部門）（山形県）'!D57/'生産者価格評価表（108部門）（山形県）'!D$121,0)</f>
        <v>0</v>
      </c>
      <c r="L58" s="75">
        <f>IFERROR('生産者価格評価表（108部門）（山形県）'!E57/'生産者価格評価表（108部門）（山形県）'!E$121,0)</f>
        <v>0</v>
      </c>
      <c r="M58" s="75">
        <f>IFERROR('生産者価格評価表（108部門）（山形県）'!F57/'生産者価格評価表（108部門）（山形県）'!F$121,0)</f>
        <v>0</v>
      </c>
      <c r="N58" s="75">
        <f>IFERROR('生産者価格評価表（108部門）（山形県）'!G57/'生産者価格評価表（108部門）（山形県）'!G$121,0)</f>
        <v>0</v>
      </c>
      <c r="O58" s="75">
        <f>IFERROR('生産者価格評価表（108部門）（山形県）'!H57/'生産者価格評価表（108部門）（山形県）'!H$121,0)</f>
        <v>0</v>
      </c>
      <c r="P58" s="75">
        <f>IFERROR('生産者価格評価表（108部門）（山形県）'!I57/'生産者価格評価表（108部門）（山形県）'!I$121,0)</f>
        <v>0</v>
      </c>
      <c r="Q58" s="75">
        <f>IFERROR('生産者価格評価表（108部門）（山形県）'!J57/'生産者価格評価表（108部門）（山形県）'!J$121,0)</f>
        <v>0</v>
      </c>
      <c r="R58" s="75">
        <f>IFERROR('生産者価格評価表（108部門）（山形県）'!K57/'生産者価格評価表（108部門）（山形県）'!K$121,0)</f>
        <v>0</v>
      </c>
      <c r="S58" s="75">
        <f>IFERROR('生産者価格評価表（108部門）（山形県）'!L57/'生産者価格評価表（108部門）（山形県）'!L$121,0)</f>
        <v>0</v>
      </c>
      <c r="T58" s="75">
        <f>IFERROR('生産者価格評価表（108部門）（山形県）'!M57/'生産者価格評価表（108部門）（山形県）'!M$121,0)</f>
        <v>0</v>
      </c>
      <c r="U58" s="75">
        <f>IFERROR('生産者価格評価表（108部門）（山形県）'!N57/'生産者価格評価表（108部門）（山形県）'!N$121,0)</f>
        <v>0</v>
      </c>
      <c r="V58" s="75">
        <f>IFERROR('生産者価格評価表（108部門）（山形県）'!O57/'生産者価格評価表（108部門）（山形県）'!O$121,0)</f>
        <v>0</v>
      </c>
      <c r="W58" s="75">
        <f>IFERROR('生産者価格評価表（108部門）（山形県）'!P57/'生産者価格評価表（108部門）（山形県）'!P$121,0)</f>
        <v>0</v>
      </c>
      <c r="X58" s="75">
        <f>IFERROR('生産者価格評価表（108部門）（山形県）'!Q57/'生産者価格評価表（108部門）（山形県）'!Q$121,0)</f>
        <v>0</v>
      </c>
      <c r="Y58" s="75">
        <f>IFERROR('生産者価格評価表（108部門）（山形県）'!R57/'生産者価格評価表（108部門）（山形県）'!R$121,0)</f>
        <v>0</v>
      </c>
      <c r="Z58" s="75">
        <f>IFERROR('生産者価格評価表（108部門）（山形県）'!S57/'生産者価格評価表（108部門）（山形県）'!S$121,0)</f>
        <v>0</v>
      </c>
      <c r="AA58" s="75">
        <f>IFERROR('生産者価格評価表（108部門）（山形県）'!T57/'生産者価格評価表（108部門）（山形県）'!T$121,0)</f>
        <v>0</v>
      </c>
      <c r="AB58" s="75">
        <f>IFERROR('生産者価格評価表（108部門）（山形県）'!U57/'生産者価格評価表（108部門）（山形県）'!U$121,0)</f>
        <v>0</v>
      </c>
      <c r="AC58" s="75">
        <f>IFERROR('生産者価格評価表（108部門）（山形県）'!V57/'生産者価格評価表（108部門）（山形県）'!V$121,0)</f>
        <v>0</v>
      </c>
      <c r="AD58" s="75">
        <f>IFERROR('生産者価格評価表（108部門）（山形県）'!W57/'生産者価格評価表（108部門）（山形県）'!W$121,0)</f>
        <v>0</v>
      </c>
      <c r="AE58" s="75">
        <f>IFERROR('生産者価格評価表（108部門）（山形県）'!X57/'生産者価格評価表（108部門）（山形県）'!X$121,0)</f>
        <v>0</v>
      </c>
      <c r="AF58" s="75">
        <f>IFERROR('生産者価格評価表（108部門）（山形県）'!Y57/'生産者価格評価表（108部門）（山形県）'!Y$121,0)</f>
        <v>0</v>
      </c>
      <c r="AG58" s="75">
        <f>IFERROR('生産者価格評価表（108部門）（山形県）'!Z57/'生産者価格評価表（108部門）（山形県）'!Z$121,0)</f>
        <v>0</v>
      </c>
      <c r="AH58" s="75">
        <f>IFERROR('生産者価格評価表（108部門）（山形県）'!AA57/'生産者価格評価表（108部門）（山形県）'!AA$121,0)</f>
        <v>0</v>
      </c>
      <c r="AI58" s="75">
        <f>IFERROR('生産者価格評価表（108部門）（山形県）'!AB57/'生産者価格評価表（108部門）（山形県）'!AB$121,0)</f>
        <v>0</v>
      </c>
      <c r="AJ58" s="75">
        <f>IFERROR('生産者価格評価表（108部門）（山形県）'!AC57/'生産者価格評価表（108部門）（山形県）'!AC$121,0)</f>
        <v>0</v>
      </c>
      <c r="AK58" s="75">
        <f>IFERROR('生産者価格評価表（108部門）（山形県）'!AD57/'生産者価格評価表（108部門）（山形県）'!AD$121,0)</f>
        <v>0</v>
      </c>
      <c r="AL58" s="75">
        <f>IFERROR('生産者価格評価表（108部門）（山形県）'!AE57/'生産者価格評価表（108部門）（山形県）'!AE$121,0)</f>
        <v>0</v>
      </c>
      <c r="AM58" s="75">
        <f>IFERROR('生産者価格評価表（108部門）（山形県）'!AF57/'生産者価格評価表（108部門）（山形県）'!AF$121,0)</f>
        <v>0</v>
      </c>
      <c r="AN58" s="75">
        <f>IFERROR('生産者価格評価表（108部門）（山形県）'!AG57/'生産者価格評価表（108部門）（山形県）'!AG$121,0)</f>
        <v>0</v>
      </c>
      <c r="AO58" s="75">
        <f>IFERROR('生産者価格評価表（108部門）（山形県）'!AH57/'生産者価格評価表（108部門）（山形県）'!AH$121,0)</f>
        <v>0</v>
      </c>
      <c r="AP58" s="75">
        <f>IFERROR('生産者価格評価表（108部門）（山形県）'!AI57/'生産者価格評価表（108部門）（山形県）'!AI$121,0)</f>
        <v>0</v>
      </c>
      <c r="AQ58" s="75">
        <f>IFERROR('生産者価格評価表（108部門）（山形県）'!AJ57/'生産者価格評価表（108部門）（山形県）'!AJ$121,0)</f>
        <v>0</v>
      </c>
      <c r="AR58" s="75">
        <f>IFERROR('生産者価格評価表（108部門）（山形県）'!AK57/'生産者価格評価表（108部門）（山形県）'!AK$121,0)</f>
        <v>0</v>
      </c>
      <c r="AS58" s="75">
        <f>IFERROR('生産者価格評価表（108部門）（山形県）'!AL57/'生産者価格評価表（108部門）（山形県）'!AL$121,0)</f>
        <v>0</v>
      </c>
      <c r="AT58" s="75">
        <f>IFERROR('生産者価格評価表（108部門）（山形県）'!AM57/'生産者価格評価表（108部門）（山形県）'!AM$121,0)</f>
        <v>0</v>
      </c>
      <c r="AU58" s="75">
        <f>IFERROR('生産者価格評価表（108部門）（山形県）'!AN57/'生産者価格評価表（108部門）（山形県）'!AN$121,0)</f>
        <v>0</v>
      </c>
      <c r="AV58" s="75">
        <f>IFERROR('生産者価格評価表（108部門）（山形県）'!AO57/'生産者価格評価表（108部門）（山形県）'!AO$121,0)</f>
        <v>0</v>
      </c>
      <c r="AW58" s="75">
        <f>IFERROR('生産者価格評価表（108部門）（山形県）'!AP57/'生産者価格評価表（108部門）（山形県）'!AP$121,0)</f>
        <v>0</v>
      </c>
      <c r="AX58" s="75">
        <f>IFERROR('生産者価格評価表（108部門）（山形県）'!AQ57/'生産者価格評価表（108部門）（山形県）'!AQ$121,0)</f>
        <v>0</v>
      </c>
      <c r="AY58" s="75">
        <f>IFERROR('生産者価格評価表（108部門）（山形県）'!AR57/'生産者価格評価表（108部門）（山形県）'!AR$121,0)</f>
        <v>0</v>
      </c>
      <c r="AZ58" s="75">
        <f>IFERROR('生産者価格評価表（108部門）（山形県）'!AS57/'生産者価格評価表（108部門）（山形県）'!AS$121,0)</f>
        <v>0</v>
      </c>
      <c r="BA58" s="75">
        <f>IFERROR('生産者価格評価表（108部門）（山形県）'!AT57/'生産者価格評価表（108部門）（山形県）'!AT$121,0)</f>
        <v>0</v>
      </c>
      <c r="BB58" s="75">
        <f>IFERROR('生産者価格評価表（108部門）（山形県）'!AU57/'生産者価格評価表（108部門）（山形県）'!AU$121,0)</f>
        <v>7.2935777242915406E-5</v>
      </c>
      <c r="BC58" s="75">
        <f>IFERROR('生産者価格評価表（108部門）（山形県）'!AV57/'生産者価格評価表（108部門）（山形県）'!AV$121,0)</f>
        <v>0</v>
      </c>
      <c r="BD58" s="75">
        <f>IFERROR('生産者価格評価表（108部門）（山形県）'!AW57/'生産者価格評価表（108部門）（山形県）'!AW$121,0)</f>
        <v>0</v>
      </c>
      <c r="BE58" s="75">
        <f>IFERROR('生産者価格評価表（108部門）（山形県）'!AX57/'生産者価格評価表（108部門）（山形県）'!AX$121,0)</f>
        <v>0</v>
      </c>
      <c r="BF58" s="75">
        <f>IFERROR('生産者価格評価表（108部門）（山形県）'!AY57/'生産者価格評価表（108部門）（山形県）'!AY$121,0)</f>
        <v>0</v>
      </c>
      <c r="BG58" s="75">
        <f>IFERROR('生産者価格評価表（108部門）（山形県）'!AZ57/'生産者価格評価表（108部門）（山形県）'!AZ$121,0)</f>
        <v>0</v>
      </c>
      <c r="BH58" s="75">
        <f>IFERROR('生産者価格評価表（108部門）（山形県）'!BA57/'生産者価格評価表（108部門）（山形県）'!BA$121,0)</f>
        <v>0</v>
      </c>
      <c r="BI58" s="75">
        <f>IFERROR('生産者価格評価表（108部門）（山形県）'!BB57/'生産者価格評価表（108部門）（山形県）'!BB$121,0)</f>
        <v>0</v>
      </c>
      <c r="BJ58" s="75">
        <f>IFERROR('生産者価格評価表（108部門）（山形県）'!BC57/'生産者価格評価表（108部門）（山形県）'!BC$121,0)</f>
        <v>6.0664887163309877E-5</v>
      </c>
      <c r="BK58" s="75">
        <f>IFERROR('生産者価格評価表（108部門）（山形県）'!BD57/'生産者価格評価表（108部門）（山形県）'!BD$121,0)</f>
        <v>4.3146837843752277E-2</v>
      </c>
      <c r="BL58" s="75">
        <f>IFERROR('生産者価格評価表（108部門）（山形県）'!BE57/'生産者価格評価表（108部門）（山形県）'!BE$121,0)</f>
        <v>0</v>
      </c>
      <c r="BM58" s="75">
        <f>IFERROR('生産者価格評価表（108部門）（山形県）'!BF57/'生産者価格評価表（108部門）（山形県）'!BF$121,0)</f>
        <v>0</v>
      </c>
      <c r="BN58" s="75">
        <f>IFERROR('生産者価格評価表（108部門）（山形県）'!BG57/'生産者価格評価表（108部門）（山形県）'!BG$121,0)</f>
        <v>0</v>
      </c>
      <c r="BO58" s="75">
        <f>IFERROR('生産者価格評価表（108部門）（山形県）'!BH57/'生産者価格評価表（108部門）（山形県）'!BH$121,0)</f>
        <v>0</v>
      </c>
      <c r="BP58" s="75">
        <f>IFERROR('生産者価格評価表（108部門）（山形県）'!BI57/'生産者価格評価表（108部門）（山形県）'!BI$121,0)</f>
        <v>0</v>
      </c>
      <c r="BQ58" s="75">
        <f>IFERROR('生産者価格評価表（108部門）（山形県）'!BJ57/'生産者価格評価表（108部門）（山形県）'!BJ$121,0)</f>
        <v>0</v>
      </c>
      <c r="BR58" s="75">
        <f>IFERROR('生産者価格評価表（108部門）（山形県）'!BK57/'生産者価格評価表（108部門）（山形県）'!BK$121,0)</f>
        <v>0</v>
      </c>
      <c r="BS58" s="75">
        <f>IFERROR('生産者価格評価表（108部門）（山形県）'!BL57/'生産者価格評価表（108部門）（山形県）'!BL$121,0)</f>
        <v>0</v>
      </c>
      <c r="BT58" s="75">
        <f>IFERROR('生産者価格評価表（108部門）（山形県）'!BM57/'生産者価格評価表（108部門）（山形県）'!BM$121,0)</f>
        <v>0</v>
      </c>
      <c r="BU58" s="75">
        <f>IFERROR('生産者価格評価表（108部門）（山形県）'!BN57/'生産者価格評価表（108部門）（山形県）'!BN$121,0)</f>
        <v>0</v>
      </c>
      <c r="BV58" s="75">
        <f>IFERROR('生産者価格評価表（108部門）（山形県）'!BO57/'生産者価格評価表（108部門）（山形県）'!BO$121,0)</f>
        <v>0</v>
      </c>
      <c r="BW58" s="75">
        <f>IFERROR('生産者価格評価表（108部門）（山形県）'!BP57/'生産者価格評価表（108部門）（山形県）'!BP$121,0)</f>
        <v>0</v>
      </c>
      <c r="BX58" s="75">
        <f>IFERROR('生産者価格評価表（108部門）（山形県）'!BQ57/'生産者価格評価表（108部門）（山形県）'!BQ$121,0)</f>
        <v>0</v>
      </c>
      <c r="BY58" s="75">
        <f>IFERROR('生産者価格評価表（108部門）（山形県）'!BR57/'生産者価格評価表（108部門）（山形県）'!BR$121,0)</f>
        <v>0</v>
      </c>
      <c r="BZ58" s="75">
        <f>IFERROR('生産者価格評価表（108部門）（山形県）'!BS57/'生産者価格評価表（108部門）（山形県）'!BS$121,0)</f>
        <v>0</v>
      </c>
      <c r="CA58" s="75">
        <f>IFERROR('生産者価格評価表（108部門）（山形県）'!BT57/'生産者価格評価表（108部門）（山形県）'!BT$121,0)</f>
        <v>0</v>
      </c>
      <c r="CB58" s="75">
        <f>IFERROR('生産者価格評価表（108部門）（山形県）'!BU57/'生産者価格評価表（108部門）（山形県）'!BU$121,0)</f>
        <v>0</v>
      </c>
      <c r="CC58" s="75">
        <f>IFERROR('生産者価格評価表（108部門）（山形県）'!BV57/'生産者価格評価表（108部門）（山形県）'!BV$121,0)</f>
        <v>0</v>
      </c>
      <c r="CD58" s="75">
        <f>IFERROR('生産者価格評価表（108部門）（山形県）'!BW57/'生産者価格評価表（108部門）（山形県）'!BW$121,0)</f>
        <v>0</v>
      </c>
      <c r="CE58" s="75">
        <f>IFERROR('生産者価格評価表（108部門）（山形県）'!BX57/'生産者価格評価表（108部門）（山形県）'!BX$121,0)</f>
        <v>0</v>
      </c>
      <c r="CF58" s="75">
        <f>IFERROR('生産者価格評価表（108部門）（山形県）'!BY57/'生産者価格評価表（108部門）（山形県）'!BY$121,0)</f>
        <v>0</v>
      </c>
      <c r="CG58" s="75">
        <f>IFERROR('生産者価格評価表（108部門）（山形県）'!BZ57/'生産者価格評価表（108部門）（山形県）'!BZ$121,0)</f>
        <v>0</v>
      </c>
      <c r="CH58" s="75">
        <f>IFERROR('生産者価格評価表（108部門）（山形県）'!CA57/'生産者価格評価表（108部門）（山形県）'!CA$121,0)</f>
        <v>0</v>
      </c>
      <c r="CI58" s="75">
        <f>IFERROR('生産者価格評価表（108部門）（山形県）'!CB57/'生産者価格評価表（108部門）（山形県）'!CB$121,0)</f>
        <v>0</v>
      </c>
      <c r="CJ58" s="75">
        <f>IFERROR('生産者価格評価表（108部門）（山形県）'!CC57/'生産者価格評価表（108部門）（山形県）'!CC$121,0)</f>
        <v>0</v>
      </c>
      <c r="CK58" s="75">
        <f>IFERROR('生産者価格評価表（108部門）（山形県）'!CD57/'生産者価格評価表（108部門）（山形県）'!CD$121,0)</f>
        <v>0</v>
      </c>
      <c r="CL58" s="75">
        <f>IFERROR('生産者価格評価表（108部門）（山形県）'!CE57/'生産者価格評価表（108部門）（山形県）'!CE$121,0)</f>
        <v>0</v>
      </c>
      <c r="CM58" s="75">
        <f>IFERROR('生産者価格評価表（108部門）（山形県）'!CF57/'生産者価格評価表（108部門）（山形県）'!CF$121,0)</f>
        <v>0</v>
      </c>
      <c r="CN58" s="75">
        <f>IFERROR('生産者価格評価表（108部門）（山形県）'!CG57/'生産者価格評価表（108部門）（山形県）'!CG$121,0)</f>
        <v>0</v>
      </c>
      <c r="CO58" s="75">
        <f>IFERROR('生産者価格評価表（108部門）（山形県）'!CH57/'生産者価格評価表（108部門）（山形県）'!CH$121,0)</f>
        <v>4.8684069598745898E-5</v>
      </c>
      <c r="CP58" s="75">
        <f>IFERROR('生産者価格評価表（108部門）（山形県）'!CI57/'生産者価格評価表（108部門）（山形県）'!CI$121,0)</f>
        <v>4.5998160073597053E-5</v>
      </c>
      <c r="CQ58" s="75">
        <f>IFERROR('生産者価格評価表（108部門）（山形県）'!CJ57/'生産者価格評価表（108部門）（山形県）'!CJ$121,0)</f>
        <v>0</v>
      </c>
      <c r="CR58" s="75">
        <f>IFERROR('生産者価格評価表（108部門）（山形県）'!CK57/'生産者価格評価表（108部門）（山形県）'!CK$121,0)</f>
        <v>0</v>
      </c>
      <c r="CS58" s="75">
        <f>IFERROR('生産者価格評価表（108部門）（山形県）'!CL57/'生産者価格評価表（108部門）（山形県）'!CL$121,0)</f>
        <v>0</v>
      </c>
      <c r="CT58" s="75">
        <f>IFERROR('生産者価格評価表（108部門）（山形県）'!CM57/'生産者価格評価表（108部門）（山形県）'!CM$121,0)</f>
        <v>0</v>
      </c>
      <c r="CU58" s="75">
        <f>IFERROR('生産者価格評価表（108部門）（山形県）'!CN57/'生産者価格評価表（108部門）（山形県）'!CN$121,0)</f>
        <v>0</v>
      </c>
      <c r="CV58" s="75">
        <f>IFERROR('生産者価格評価表（108部門）（山形県）'!CO57/'生産者価格評価表（108部門）（山形県）'!CO$121,0)</f>
        <v>0</v>
      </c>
      <c r="CW58" s="75">
        <f>IFERROR('生産者価格評価表（108部門）（山形県）'!CP57/'生産者価格評価表（108部門）（山形県）'!CP$121,0)</f>
        <v>0</v>
      </c>
      <c r="CX58" s="75">
        <f>IFERROR('生産者価格評価表（108部門）（山形県）'!CQ57/'生産者価格評価表（108部門）（山形県）'!CQ$121,0)</f>
        <v>0</v>
      </c>
      <c r="CY58" s="75">
        <f>IFERROR('生産者価格評価表（108部門）（山形県）'!CR57/'生産者価格評価表（108部門）（山形県）'!CR$121,0)</f>
        <v>0</v>
      </c>
      <c r="CZ58" s="75">
        <f>IFERROR('生産者価格評価表（108部門）（山形県）'!CS57/'生産者価格評価表（108部門）（山形県）'!CS$121,0)</f>
        <v>0</v>
      </c>
      <c r="DA58" s="75">
        <f>IFERROR('生産者価格評価表（108部門）（山形県）'!CT57/'生産者価格評価表（108部門）（山形県）'!CT$121,0)</f>
        <v>0</v>
      </c>
      <c r="DB58" s="75">
        <f>IFERROR('生産者価格評価表（108部門）（山形県）'!CU57/'生産者価格評価表（108部門）（山形県）'!CU$121,0)</f>
        <v>2.8837681236816106E-3</v>
      </c>
      <c r="DC58" s="75">
        <f>IFERROR('生産者価格評価表（108部門）（山形県）'!CV57/'生産者価格評価表（108部門）（山形県）'!CV$121,0)</f>
        <v>0</v>
      </c>
      <c r="DD58" s="75">
        <f>IFERROR('生産者価格評価表（108部門）（山形県）'!CW57/'生産者価格評価表（108部門）（山形県）'!CW$121,0)</f>
        <v>1.0548346588530766E-3</v>
      </c>
      <c r="DE58" s="75">
        <f>IFERROR('生産者価格評価表（108部門）（山形県）'!CX57/'生産者価格評価表（108部門）（山形県）'!CX$121,0)</f>
        <v>0</v>
      </c>
      <c r="DF58" s="75">
        <f>IFERROR('生産者価格評価表（108部門）（山形県）'!CY57/'生産者価格評価表（108部門）（山形県）'!CY$121,0)</f>
        <v>0</v>
      </c>
      <c r="DG58" s="75">
        <f>IFERROR('生産者価格評価表（108部門）（山形県）'!CZ57/'生産者価格評価表（108部門）（山形県）'!CZ$121,0)</f>
        <v>0</v>
      </c>
      <c r="DH58" s="75">
        <f>IFERROR('生産者価格評価表（108部門）（山形県）'!DA57/'生産者価格評価表（108部門）（山形県）'!DA$121,0)</f>
        <v>0</v>
      </c>
      <c r="DI58" s="75">
        <f>IFERROR('生産者価格評価表（108部門）（山形県）'!DB57/'生産者価格評価表（108部門）（山形県）'!DB$121,0)</f>
        <v>0</v>
      </c>
      <c r="DJ58" s="75">
        <f>IFERROR('生産者価格評価表（108部門）（山形県）'!DC57/'生産者価格評価表（108部門）（山形県）'!DC$121,0)</f>
        <v>0</v>
      </c>
      <c r="DK58" s="75">
        <f>IFERROR('生産者価格評価表（108部門）（山形県）'!DD57/'生産者価格評価表（108部門）（山形県）'!DD$121,0)</f>
        <v>0</v>
      </c>
      <c r="DL58" s="75">
        <f>IFERROR('生産者価格評価表（108部門）（山形県）'!DE57/'生産者価格評価表（108部門）（山形県）'!DE$121,0)</f>
        <v>0</v>
      </c>
      <c r="DM58" s="72">
        <f>IFERROR('生産者価格評価表（108部門）（山形県）'!DF57/'生産者価格評価表（108部門）（山形県）'!DF$121,0)</f>
        <v>0</v>
      </c>
      <c r="DN58" s="573">
        <v>5.7136766955667225E-6</v>
      </c>
      <c r="DO58" s="573">
        <v>2.1358673752282098E-6</v>
      </c>
      <c r="DP58" s="573">
        <v>4.7642305764450074E-6</v>
      </c>
      <c r="DQ58" s="573">
        <v>3.4633167063244108E-6</v>
      </c>
      <c r="DR58" s="573">
        <v>1.6400905526136538E-6</v>
      </c>
      <c r="DS58" s="573">
        <v>8.9725795802903819E-6</v>
      </c>
      <c r="DT58" s="573">
        <v>1.3515485532585056E-5</v>
      </c>
      <c r="DU58" s="573">
        <v>1.863319198311944E-6</v>
      </c>
      <c r="DV58" s="573">
        <v>2.413800486892843E-6</v>
      </c>
      <c r="DW58" s="573">
        <v>8.9423138584146612E-7</v>
      </c>
      <c r="DX58" s="573">
        <v>0</v>
      </c>
      <c r="DY58" s="573">
        <v>2.258838787856887E-6</v>
      </c>
      <c r="DZ58" s="573">
        <v>8.6181063041643218E-7</v>
      </c>
      <c r="EA58" s="573">
        <v>2.8349835015203232E-6</v>
      </c>
      <c r="EB58" s="573">
        <v>1.5344368086964658E-6</v>
      </c>
      <c r="EC58" s="573">
        <v>1.1368747357844946E-6</v>
      </c>
      <c r="ED58" s="573">
        <v>9.5776333200378193E-7</v>
      </c>
      <c r="EE58" s="573">
        <v>2.0439812304957617E-6</v>
      </c>
      <c r="EF58" s="573">
        <v>0</v>
      </c>
      <c r="EG58" s="573">
        <v>1.9027136628015327E-6</v>
      </c>
      <c r="EH58" s="573">
        <v>0</v>
      </c>
      <c r="EI58" s="573">
        <v>1.2824931645289473E-6</v>
      </c>
      <c r="EJ58" s="573">
        <v>2.64758474344235E-10</v>
      </c>
      <c r="EK58" s="573">
        <v>0</v>
      </c>
      <c r="EL58" s="573">
        <v>8.3908238964146441E-7</v>
      </c>
      <c r="EM58" s="573">
        <v>5.8852611439463321E-7</v>
      </c>
      <c r="EN58" s="573">
        <v>3.166809575288367E-8</v>
      </c>
      <c r="EO58" s="573">
        <v>2.8661327493714033E-6</v>
      </c>
      <c r="EP58" s="573">
        <v>1.0805412236071951E-6</v>
      </c>
      <c r="EQ58" s="573">
        <v>1.435663112187703E-6</v>
      </c>
      <c r="ER58" s="573">
        <v>1.7581502378042573E-6</v>
      </c>
      <c r="ES58" s="573">
        <v>1.7369679146198195E-6</v>
      </c>
      <c r="ET58" s="573">
        <v>3.585969784937276E-6</v>
      </c>
      <c r="EU58" s="573">
        <v>1.8717241643096384E-6</v>
      </c>
      <c r="EV58" s="573">
        <v>3.3156119999207584E-6</v>
      </c>
      <c r="EW58" s="573">
        <v>1.7070933155940301E-6</v>
      </c>
      <c r="EX58" s="573">
        <v>0</v>
      </c>
      <c r="EY58" s="573">
        <v>1.3197254105681714E-6</v>
      </c>
      <c r="EZ58" s="573">
        <v>7.8379602971934634E-7</v>
      </c>
      <c r="FA58" s="573">
        <v>1.3640034499241327E-6</v>
      </c>
      <c r="FB58" s="573">
        <v>8.1705475792194801E-7</v>
      </c>
      <c r="FC58" s="573">
        <v>1.1493139943461482E-6</v>
      </c>
      <c r="FD58" s="573">
        <v>1.3414866699328497E-6</v>
      </c>
      <c r="FE58" s="573">
        <v>1.0361325796380293E-6</v>
      </c>
      <c r="FF58" s="573">
        <v>8.8188030812754752E-6</v>
      </c>
      <c r="FG58" s="573">
        <v>1.4988702625574138E-6</v>
      </c>
      <c r="FH58" s="573">
        <v>1.3246670403454343E-6</v>
      </c>
      <c r="FI58" s="573">
        <v>1.400929724743066E-6</v>
      </c>
      <c r="FJ58" s="573">
        <v>1.7057465139553546E-6</v>
      </c>
      <c r="FK58" s="573">
        <v>6.890538004715422E-7</v>
      </c>
      <c r="FL58" s="573">
        <v>9.8990373408145432E-7</v>
      </c>
      <c r="FM58" s="573">
        <v>2.0279813404696391E-6</v>
      </c>
      <c r="FN58" s="573">
        <v>6.3259820074582268E-6</v>
      </c>
      <c r="FO58" s="573">
        <v>1.0041419722028413</v>
      </c>
      <c r="FP58" s="573">
        <v>0</v>
      </c>
      <c r="FQ58" s="573">
        <v>5.3673919322591466E-7</v>
      </c>
      <c r="FR58" s="573">
        <v>8.3569469012409107E-7</v>
      </c>
      <c r="FS58" s="573">
        <v>1.0018915647527455E-6</v>
      </c>
      <c r="FT58" s="573">
        <v>2.0965313549708948E-6</v>
      </c>
      <c r="FU58" s="573">
        <v>3.5560156043007871E-6</v>
      </c>
      <c r="FV58" s="573">
        <v>9.0112924629548962E-6</v>
      </c>
      <c r="FW58" s="573">
        <v>4.1468866958096404E-6</v>
      </c>
      <c r="FX58" s="573">
        <v>3.2749466002171727E-6</v>
      </c>
      <c r="FY58" s="573">
        <v>6.1648290765317375E-6</v>
      </c>
      <c r="FZ58" s="573">
        <v>7.7388058848845676E-6</v>
      </c>
      <c r="GA58" s="573">
        <v>3.1682559187462735E-6</v>
      </c>
      <c r="GB58" s="573">
        <v>1.546228679708008E-6</v>
      </c>
      <c r="GC58" s="573">
        <v>2.2763600128913465E-6</v>
      </c>
      <c r="GD58" s="573">
        <v>2.5844796651363137E-6</v>
      </c>
      <c r="GE58" s="573">
        <v>2.9691474302939852E-6</v>
      </c>
      <c r="GF58" s="573">
        <v>1.4548328347607761E-6</v>
      </c>
      <c r="GG58" s="573">
        <v>7.2383224180067867E-7</v>
      </c>
      <c r="GH58" s="573">
        <v>6.0959419903473638E-7</v>
      </c>
      <c r="GI58" s="573">
        <v>1.7702649310235162E-7</v>
      </c>
      <c r="GJ58" s="573">
        <v>9.7282732234720604E-7</v>
      </c>
      <c r="GK58" s="573">
        <v>2.2559675904888194E-6</v>
      </c>
      <c r="GL58" s="573">
        <v>4.615414792237514E-5</v>
      </c>
      <c r="GM58" s="573">
        <v>7.460709297601885E-7</v>
      </c>
      <c r="GN58" s="573">
        <v>9.3670075852577616E-6</v>
      </c>
      <c r="GO58" s="573">
        <v>1.4998647844643991E-6</v>
      </c>
      <c r="GP58" s="573">
        <v>1.7493320752989604E-6</v>
      </c>
      <c r="GQ58" s="573">
        <v>1.7698335960151461E-6</v>
      </c>
      <c r="GR58" s="573">
        <v>8.0029852845766624E-7</v>
      </c>
      <c r="GS58" s="573">
        <v>7.6693374129390777E-6</v>
      </c>
      <c r="GT58" s="573">
        <v>7.5079409435331781E-6</v>
      </c>
      <c r="GU58" s="573">
        <v>2.3317926211877229E-6</v>
      </c>
      <c r="GV58" s="573">
        <v>5.5059481007873752E-6</v>
      </c>
      <c r="GW58" s="573">
        <v>2.1603830506338981E-6</v>
      </c>
      <c r="GX58" s="573">
        <v>2.3822293458532555E-6</v>
      </c>
      <c r="GY58" s="573">
        <v>1.3511210128550771E-6</v>
      </c>
      <c r="GZ58" s="573">
        <v>1.3910012687200581E-6</v>
      </c>
      <c r="HA58" s="573">
        <v>1.5498817892895202E-6</v>
      </c>
      <c r="HB58" s="573">
        <v>2.8530786339840098E-6</v>
      </c>
      <c r="HC58" s="573">
        <v>1.8002819674773226E-6</v>
      </c>
      <c r="HD58" s="573">
        <v>2.0847593181375399E-6</v>
      </c>
      <c r="HE58" s="573">
        <v>1.7410815385273658E-6</v>
      </c>
      <c r="HF58" s="573">
        <v>2.8416629291556125E-4</v>
      </c>
      <c r="HG58" s="573">
        <v>3.6322346257688339E-6</v>
      </c>
      <c r="HH58" s="573">
        <v>1.0499006872751102E-4</v>
      </c>
      <c r="HI58" s="573">
        <v>1.4534636930388901E-6</v>
      </c>
      <c r="HJ58" s="573">
        <v>5.5166829829494523E-6</v>
      </c>
      <c r="HK58" s="573">
        <v>1.151619256085201E-6</v>
      </c>
      <c r="HL58" s="573">
        <v>1.9713193569676373E-6</v>
      </c>
      <c r="HM58" s="573">
        <v>2.8694485641840662E-6</v>
      </c>
      <c r="HN58" s="573">
        <v>1.0265421228458983E-6</v>
      </c>
      <c r="HO58" s="573">
        <v>2.5635429182694244E-6</v>
      </c>
      <c r="HP58" s="573">
        <v>6.8337649144387708E-7</v>
      </c>
      <c r="HQ58" s="573">
        <v>1.087204306365963E-6</v>
      </c>
      <c r="HR58" s="576">
        <v>2616</v>
      </c>
      <c r="HS58" s="582">
        <f>'生産者価格評価表（108部門）（山形県）'!DV57*100</f>
        <v>10967200</v>
      </c>
      <c r="HT58" s="71">
        <f t="shared" si="2"/>
        <v>2.3852943321905318E-4</v>
      </c>
      <c r="HU58" s="74"/>
      <c r="HV58" s="150">
        <v>0.17396602756126117</v>
      </c>
      <c r="HX58" s="153">
        <f>運賃!C59</f>
        <v>7.0806949580424989E-3</v>
      </c>
      <c r="HY58" s="621">
        <f>運賃!D59</f>
        <v>9.5232345666205524E-6</v>
      </c>
      <c r="HZ58" s="621">
        <f>運賃!E59</f>
        <v>5.2527440945317073E-3</v>
      </c>
      <c r="IA58" s="621">
        <f>運賃!F59</f>
        <v>3.0440339061162125E-5</v>
      </c>
      <c r="IB58" s="621">
        <f>運賃!G59</f>
        <v>2.7039183858797638E-4</v>
      </c>
      <c r="IC58" s="621">
        <f>運賃!H59</f>
        <v>2.0406931214186898E-5</v>
      </c>
      <c r="ID58" s="621">
        <f>運賃!I59</f>
        <v>3.6018233593039875E-4</v>
      </c>
      <c r="IE58" s="622">
        <f>運賃!J59</f>
        <v>1.1370061841504467E-3</v>
      </c>
    </row>
    <row r="59" spans="1:239">
      <c r="A59" s="6" t="s">
        <v>267</v>
      </c>
      <c r="B59" s="1" t="s">
        <v>36</v>
      </c>
      <c r="C59" s="403">
        <f>IFERROR(1-('生産者価格評価表（108部門）（山形県）'!DT58/'生産者価格評価表（108部門）（山形県）'!DP58*-1),0)</f>
        <v>0</v>
      </c>
      <c r="D59" s="403">
        <v>0</v>
      </c>
      <c r="E59" s="72">
        <v>0</v>
      </c>
      <c r="F59" s="72">
        <v>0</v>
      </c>
      <c r="G59" s="242">
        <f>'生産者価格評価表（108部門）（山形県）'!DI58</f>
        <v>37004</v>
      </c>
      <c r="H59" s="242">
        <f t="shared" si="0"/>
        <v>37004</v>
      </c>
      <c r="I59" s="243">
        <f t="shared" si="1"/>
        <v>2.1898281052400471E-2</v>
      </c>
      <c r="J59" s="75">
        <f>IFERROR('生産者価格評価表（108部門）（山形県）'!C58/'生産者価格評価表（108部門）（山形県）'!C$121,0)</f>
        <v>0</v>
      </c>
      <c r="K59" s="75">
        <f>IFERROR('生産者価格評価表（108部門）（山形県）'!D58/'生産者価格評価表（108部門）（山形県）'!D$121,0)</f>
        <v>0</v>
      </c>
      <c r="L59" s="75">
        <f>IFERROR('生産者価格評価表（108部門）（山形県）'!E58/'生産者価格評価表（108部門）（山形県）'!E$121,0)</f>
        <v>0</v>
      </c>
      <c r="M59" s="75">
        <f>IFERROR('生産者価格評価表（108部門）（山形県）'!F58/'生産者価格評価表（108部門）（山形県）'!F$121,0)</f>
        <v>0</v>
      </c>
      <c r="N59" s="75">
        <f>IFERROR('生産者価格評価表（108部門）（山形県）'!G58/'生産者価格評価表（108部門）（山形県）'!G$121,0)</f>
        <v>0</v>
      </c>
      <c r="O59" s="75">
        <f>IFERROR('生産者価格評価表（108部門）（山形県）'!H58/'生産者価格評価表（108部門）（山形県）'!H$121,0)</f>
        <v>0</v>
      </c>
      <c r="P59" s="75">
        <f>IFERROR('生産者価格評価表（108部門）（山形県）'!I58/'生産者価格評価表（108部門）（山形県）'!I$121,0)</f>
        <v>0</v>
      </c>
      <c r="Q59" s="75">
        <f>IFERROR('生産者価格評価表（108部門）（山形県）'!J58/'生産者価格評価表（108部門）（山形県）'!J$121,0)</f>
        <v>0</v>
      </c>
      <c r="R59" s="75">
        <f>IFERROR('生産者価格評価表（108部門）（山形県）'!K58/'生産者価格評価表（108部門）（山形県）'!K$121,0)</f>
        <v>0</v>
      </c>
      <c r="S59" s="75">
        <f>IFERROR('生産者価格評価表（108部門）（山形県）'!L58/'生産者価格評価表（108部門）（山形県）'!L$121,0)</f>
        <v>0</v>
      </c>
      <c r="T59" s="75">
        <f>IFERROR('生産者価格評価表（108部門）（山形県）'!M58/'生産者価格評価表（108部門）（山形県）'!M$121,0)</f>
        <v>0</v>
      </c>
      <c r="U59" s="75">
        <f>IFERROR('生産者価格評価表（108部門）（山形県）'!N58/'生産者価格評価表（108部門）（山形県）'!N$121,0)</f>
        <v>0</v>
      </c>
      <c r="V59" s="75">
        <f>IFERROR('生産者価格評価表（108部門）（山形県）'!O58/'生産者価格評価表（108部門）（山形県）'!O$121,0)</f>
        <v>0</v>
      </c>
      <c r="W59" s="75">
        <f>IFERROR('生産者価格評価表（108部門）（山形県）'!P58/'生産者価格評価表（108部門）（山形県）'!P$121,0)</f>
        <v>0</v>
      </c>
      <c r="X59" s="75">
        <f>IFERROR('生産者価格評価表（108部門）（山形県）'!Q58/'生産者価格評価表（108部門）（山形県）'!Q$121,0)</f>
        <v>0</v>
      </c>
      <c r="Y59" s="75">
        <f>IFERROR('生産者価格評価表（108部門）（山形県）'!R58/'生産者価格評価表（108部門）（山形県）'!R$121,0)</f>
        <v>0</v>
      </c>
      <c r="Z59" s="75">
        <f>IFERROR('生産者価格評価表（108部門）（山形県）'!S58/'生産者価格評価表（108部門）（山形県）'!S$121,0)</f>
        <v>0</v>
      </c>
      <c r="AA59" s="75">
        <f>IFERROR('生産者価格評価表（108部門）（山形県）'!T58/'生産者価格評価表（108部門）（山形県）'!T$121,0)</f>
        <v>0</v>
      </c>
      <c r="AB59" s="75">
        <f>IFERROR('生産者価格評価表（108部門）（山形県）'!U58/'生産者価格評価表（108部門）（山形県）'!U$121,0)</f>
        <v>0</v>
      </c>
      <c r="AC59" s="75">
        <f>IFERROR('生産者価格評価表（108部門）（山形県）'!V58/'生産者価格評価表（108部門）（山形県）'!V$121,0)</f>
        <v>0</v>
      </c>
      <c r="AD59" s="75">
        <f>IFERROR('生産者価格評価表（108部門）（山形県）'!W58/'生産者価格評価表（108部門）（山形県）'!W$121,0)</f>
        <v>0</v>
      </c>
      <c r="AE59" s="75">
        <f>IFERROR('生産者価格評価表（108部門）（山形県）'!X58/'生産者価格評価表（108部門）（山形県）'!X$121,0)</f>
        <v>0</v>
      </c>
      <c r="AF59" s="75">
        <f>IFERROR('生産者価格評価表（108部門）（山形県）'!Y58/'生産者価格評価表（108部門）（山形県）'!Y$121,0)</f>
        <v>0</v>
      </c>
      <c r="AG59" s="75">
        <f>IFERROR('生産者価格評価表（108部門）（山形県）'!Z58/'生産者価格評価表（108部門）（山形県）'!Z$121,0)</f>
        <v>0</v>
      </c>
      <c r="AH59" s="75">
        <f>IFERROR('生産者価格評価表（108部門）（山形県）'!AA58/'生産者価格評価表（108部門）（山形県）'!AA$121,0)</f>
        <v>0</v>
      </c>
      <c r="AI59" s="75">
        <f>IFERROR('生産者価格評価表（108部門）（山形県）'!AB58/'生産者価格評価表（108部門）（山形県）'!AB$121,0)</f>
        <v>0</v>
      </c>
      <c r="AJ59" s="75">
        <f>IFERROR('生産者価格評価表（108部門）（山形県）'!AC58/'生産者価格評価表（108部門）（山形県）'!AC$121,0)</f>
        <v>0</v>
      </c>
      <c r="AK59" s="75">
        <f>IFERROR('生産者価格評価表（108部門）（山形県）'!AD58/'生産者価格評価表（108部門）（山形県）'!AD$121,0)</f>
        <v>0</v>
      </c>
      <c r="AL59" s="75">
        <f>IFERROR('生産者価格評価表（108部門）（山形県）'!AE58/'生産者価格評価表（108部門）（山形県）'!AE$121,0)</f>
        <v>0</v>
      </c>
      <c r="AM59" s="75">
        <f>IFERROR('生産者価格評価表（108部門）（山形県）'!AF58/'生産者価格評価表（108部門）（山形県）'!AF$121,0)</f>
        <v>0</v>
      </c>
      <c r="AN59" s="75">
        <f>IFERROR('生産者価格評価表（108部門）（山形県）'!AG58/'生産者価格評価表（108部門）（山形県）'!AG$121,0)</f>
        <v>0</v>
      </c>
      <c r="AO59" s="75">
        <f>IFERROR('生産者価格評価表（108部門）（山形県）'!AH58/'生産者価格評価表（108部門）（山形県）'!AH$121,0)</f>
        <v>0</v>
      </c>
      <c r="AP59" s="75">
        <f>IFERROR('生産者価格評価表（108部門）（山形県）'!AI58/'生産者価格評価表（108部門）（山形県）'!AI$121,0)</f>
        <v>0</v>
      </c>
      <c r="AQ59" s="75">
        <f>IFERROR('生産者価格評価表（108部門）（山形県）'!AJ58/'生産者価格評価表（108部門）（山形県）'!AJ$121,0)</f>
        <v>0</v>
      </c>
      <c r="AR59" s="75">
        <f>IFERROR('生産者価格評価表（108部門）（山形県）'!AK58/'生産者価格評価表（108部門）（山形県）'!AK$121,0)</f>
        <v>0</v>
      </c>
      <c r="AS59" s="75">
        <f>IFERROR('生産者価格評価表（108部門）（山形県）'!AL58/'生産者価格評価表（108部門）（山形県）'!AL$121,0)</f>
        <v>0</v>
      </c>
      <c r="AT59" s="75">
        <f>IFERROR('生産者価格評価表（108部門）（山形県）'!AM58/'生産者価格評価表（108部門）（山形県）'!AM$121,0)</f>
        <v>0</v>
      </c>
      <c r="AU59" s="75">
        <f>IFERROR('生産者価格評価表（108部門）（山形県）'!AN58/'生産者価格評価表（108部門）（山形県）'!AN$121,0)</f>
        <v>0</v>
      </c>
      <c r="AV59" s="75">
        <f>IFERROR('生産者価格評価表（108部門）（山形県）'!AO58/'生産者価格評価表（108部門）（山形県）'!AO$121,0)</f>
        <v>0</v>
      </c>
      <c r="AW59" s="75">
        <f>IFERROR('生産者価格評価表（108部門）（山形県）'!AP58/'生産者価格評価表（108部門）（山形県）'!AP$121,0)</f>
        <v>0</v>
      </c>
      <c r="AX59" s="75">
        <f>IFERROR('生産者価格評価表（108部門）（山形県）'!AQ58/'生産者価格評価表（108部門）（山形県）'!AQ$121,0)</f>
        <v>0</v>
      </c>
      <c r="AY59" s="75">
        <f>IFERROR('生産者価格評価表（108部門）（山形県）'!AR58/'生産者価格評価表（108部門）（山形県）'!AR$121,0)</f>
        <v>0</v>
      </c>
      <c r="AZ59" s="75">
        <f>IFERROR('生産者価格評価表（108部門）（山形県）'!AS58/'生産者価格評価表（108部門）（山形県）'!AS$121,0)</f>
        <v>0</v>
      </c>
      <c r="BA59" s="75">
        <f>IFERROR('生産者価格評価表（108部門）（山形県）'!AT58/'生産者価格評価表（108部門）（山形県）'!AT$121,0)</f>
        <v>0</v>
      </c>
      <c r="BB59" s="75">
        <f>IFERROR('生産者価格評価表（108部門）（山形県）'!AU58/'生産者価格評価表（108部門）（山形県）'!AU$121,0)</f>
        <v>0</v>
      </c>
      <c r="BC59" s="75">
        <f>IFERROR('生産者価格評価表（108部門）（山形県）'!AV58/'生産者価格評価表（108部門）（山形県）'!AV$121,0)</f>
        <v>0</v>
      </c>
      <c r="BD59" s="75">
        <f>IFERROR('生産者価格評価表（108部門）（山形県）'!AW58/'生産者価格評価表（108部門）（山形県）'!AW$121,0)</f>
        <v>0</v>
      </c>
      <c r="BE59" s="75">
        <f>IFERROR('生産者価格評価表（108部門）（山形県）'!AX58/'生産者価格評価表（108部門）（山形県）'!AX$121,0)</f>
        <v>0</v>
      </c>
      <c r="BF59" s="75">
        <f>IFERROR('生産者価格評価表（108部門）（山形県）'!AY58/'生産者価格評価表（108部門）（山形県）'!AY$121,0)</f>
        <v>0</v>
      </c>
      <c r="BG59" s="75">
        <f>IFERROR('生産者価格評価表（108部門）（山形県）'!AZ58/'生産者価格評価表（108部門）（山形県）'!AZ$121,0)</f>
        <v>0</v>
      </c>
      <c r="BH59" s="75">
        <f>IFERROR('生産者価格評価表（108部門）（山形県）'!BA58/'生産者価格評価表（108部門）（山形県）'!BA$121,0)</f>
        <v>0</v>
      </c>
      <c r="BI59" s="75">
        <f>IFERROR('生産者価格評価表（108部門）（山形県）'!BB58/'生産者価格評価表（108部門）（山形県）'!BB$121,0)</f>
        <v>0</v>
      </c>
      <c r="BJ59" s="75">
        <f>IFERROR('生産者価格評価表（108部門）（山形県）'!BC58/'生産者価格評価表（108部門）（山形県）'!BC$121,0)</f>
        <v>0</v>
      </c>
      <c r="BK59" s="75">
        <f>IFERROR('生産者価格評価表（108部門）（山形県）'!BD58/'生産者価格評価表（108部門）（山形県）'!BD$121,0)</f>
        <v>0</v>
      </c>
      <c r="BL59" s="75">
        <f>IFERROR('生産者価格評価表（108部門）（山形県）'!BE58/'生産者価格評価表（108部門）（山形県）'!BE$121,0)</f>
        <v>0</v>
      </c>
      <c r="BM59" s="75">
        <f>IFERROR('生産者価格評価表（108部門）（山形県）'!BF58/'生産者価格評価表（108部門）（山形県）'!BF$121,0)</f>
        <v>0</v>
      </c>
      <c r="BN59" s="75">
        <f>IFERROR('生産者価格評価表（108部門）（山形県）'!BG58/'生産者価格評価表（108部門）（山形県）'!BG$121,0)</f>
        <v>0</v>
      </c>
      <c r="BO59" s="75">
        <f>IFERROR('生産者価格評価表（108部門）（山形県）'!BH58/'生産者価格評価表（108部門）（山形県）'!BH$121,0)</f>
        <v>0</v>
      </c>
      <c r="BP59" s="75">
        <f>IFERROR('生産者価格評価表（108部門）（山形県）'!BI58/'生産者価格評価表（108部門）（山形県）'!BI$121,0)</f>
        <v>0</v>
      </c>
      <c r="BQ59" s="75">
        <f>IFERROR('生産者価格評価表（108部門）（山形県）'!BJ58/'生産者価格評価表（108部門）（山形県）'!BJ$121,0)</f>
        <v>0</v>
      </c>
      <c r="BR59" s="75">
        <f>IFERROR('生産者価格評価表（108部門）（山形県）'!BK58/'生産者価格評価表（108部門）（山形県）'!BK$121,0)</f>
        <v>0</v>
      </c>
      <c r="BS59" s="75">
        <f>IFERROR('生産者価格評価表（108部門）（山形県）'!BL58/'生産者価格評価表（108部門）（山形県）'!BL$121,0)</f>
        <v>0</v>
      </c>
      <c r="BT59" s="75">
        <f>IFERROR('生産者価格評価表（108部門）（山形県）'!BM58/'生産者価格評価表（108部門）（山形県）'!BM$121,0)</f>
        <v>0</v>
      </c>
      <c r="BU59" s="75">
        <f>IFERROR('生産者価格評価表（108部門）（山形県）'!BN58/'生産者価格評価表（108部門）（山形県）'!BN$121,0)</f>
        <v>0</v>
      </c>
      <c r="BV59" s="75">
        <f>IFERROR('生産者価格評価表（108部門）（山形県）'!BO58/'生産者価格評価表（108部門）（山形県）'!BO$121,0)</f>
        <v>0</v>
      </c>
      <c r="BW59" s="75">
        <f>IFERROR('生産者価格評価表（108部門）（山形県）'!BP58/'生産者価格評価表（108部門）（山形県）'!BP$121,0)</f>
        <v>0</v>
      </c>
      <c r="BX59" s="75">
        <f>IFERROR('生産者価格評価表（108部門）（山形県）'!BQ58/'生産者価格評価表（108部門）（山形県）'!BQ$121,0)</f>
        <v>0</v>
      </c>
      <c r="BY59" s="75">
        <f>IFERROR('生産者価格評価表（108部門）（山形県）'!BR58/'生産者価格評価表（108部門）（山形県）'!BR$121,0)</f>
        <v>0</v>
      </c>
      <c r="BZ59" s="75">
        <f>IFERROR('生産者価格評価表（108部門）（山形県）'!BS58/'生産者価格評価表（108部門）（山形県）'!BS$121,0)</f>
        <v>0</v>
      </c>
      <c r="CA59" s="75">
        <f>IFERROR('生産者価格評価表（108部門）（山形県）'!BT58/'生産者価格評価表（108部門）（山形県）'!BT$121,0)</f>
        <v>0</v>
      </c>
      <c r="CB59" s="75">
        <f>IFERROR('生産者価格評価表（108部門）（山形県）'!BU58/'生産者価格評価表（108部門）（山形県）'!BU$121,0)</f>
        <v>0</v>
      </c>
      <c r="CC59" s="75">
        <f>IFERROR('生産者価格評価表（108部門）（山形県）'!BV58/'生産者価格評価表（108部門）（山形県）'!BV$121,0)</f>
        <v>0</v>
      </c>
      <c r="CD59" s="75">
        <f>IFERROR('生産者価格評価表（108部門）（山形県）'!BW58/'生産者価格評価表（108部門）（山形県）'!BW$121,0)</f>
        <v>0</v>
      </c>
      <c r="CE59" s="75">
        <f>IFERROR('生産者価格評価表（108部門）（山形県）'!BX58/'生産者価格評価表（108部門）（山形県）'!BX$121,0)</f>
        <v>0</v>
      </c>
      <c r="CF59" s="75">
        <f>IFERROR('生産者価格評価表（108部門）（山形県）'!BY58/'生産者価格評価表（108部門）（山形県）'!BY$121,0)</f>
        <v>0</v>
      </c>
      <c r="CG59" s="75">
        <f>IFERROR('生産者価格評価表（108部門）（山形県）'!BZ58/'生産者価格評価表（108部門）（山形県）'!BZ$121,0)</f>
        <v>0</v>
      </c>
      <c r="CH59" s="75">
        <f>IFERROR('生産者価格評価表（108部門）（山形県）'!CA58/'生産者価格評価表（108部門）（山形県）'!CA$121,0)</f>
        <v>0</v>
      </c>
      <c r="CI59" s="75">
        <f>IFERROR('生産者価格評価表（108部門）（山形県）'!CB58/'生産者価格評価表（108部門）（山形県）'!CB$121,0)</f>
        <v>0</v>
      </c>
      <c r="CJ59" s="75">
        <f>IFERROR('生産者価格評価表（108部門）（山形県）'!CC58/'生産者価格評価表（108部門）（山形県）'!CC$121,0)</f>
        <v>0</v>
      </c>
      <c r="CK59" s="75">
        <f>IFERROR('生産者価格評価表（108部門）（山形県）'!CD58/'生産者価格評価表（108部門）（山形県）'!CD$121,0)</f>
        <v>0</v>
      </c>
      <c r="CL59" s="75">
        <f>IFERROR('生産者価格評価表（108部門）（山形県）'!CE58/'生産者価格評価表（108部門）（山形県）'!CE$121,0)</f>
        <v>0</v>
      </c>
      <c r="CM59" s="75">
        <f>IFERROR('生産者価格評価表（108部門）（山形県）'!CF58/'生産者価格評価表（108部門）（山形県）'!CF$121,0)</f>
        <v>0</v>
      </c>
      <c r="CN59" s="75">
        <f>IFERROR('生産者価格評価表（108部門）（山形県）'!CG58/'生産者価格評価表（108部門）（山形県）'!CG$121,0)</f>
        <v>0</v>
      </c>
      <c r="CO59" s="75">
        <f>IFERROR('生産者価格評価表（108部門）（山形県）'!CH58/'生産者価格評価表（108部門）（山形県）'!CH$121,0)</f>
        <v>0</v>
      </c>
      <c r="CP59" s="75">
        <f>IFERROR('生産者価格評価表（108部門）（山形県）'!CI58/'生産者価格評価表（108部門）（山形県）'!CI$121,0)</f>
        <v>0</v>
      </c>
      <c r="CQ59" s="75">
        <f>IFERROR('生産者価格評価表（108部門）（山形県）'!CJ58/'生産者価格評価表（108部門）（山形県）'!CJ$121,0)</f>
        <v>0</v>
      </c>
      <c r="CR59" s="75">
        <f>IFERROR('生産者価格評価表（108部門）（山形県）'!CK58/'生産者価格評価表（108部門）（山形県）'!CK$121,0)</f>
        <v>0</v>
      </c>
      <c r="CS59" s="75">
        <f>IFERROR('生産者価格評価表（108部門）（山形県）'!CL58/'生産者価格評価表（108部門）（山形県）'!CL$121,0)</f>
        <v>0</v>
      </c>
      <c r="CT59" s="75">
        <f>IFERROR('生産者価格評価表（108部門）（山形県）'!CM58/'生産者価格評価表（108部門）（山形県）'!CM$121,0)</f>
        <v>0</v>
      </c>
      <c r="CU59" s="75">
        <f>IFERROR('生産者価格評価表（108部門）（山形県）'!CN58/'生産者価格評価表（108部門）（山形県）'!CN$121,0)</f>
        <v>0</v>
      </c>
      <c r="CV59" s="75">
        <f>IFERROR('生産者価格評価表（108部門）（山形県）'!CO58/'生産者価格評価表（108部門）（山形県）'!CO$121,0)</f>
        <v>0</v>
      </c>
      <c r="CW59" s="75">
        <f>IFERROR('生産者価格評価表（108部門）（山形県）'!CP58/'生産者価格評価表（108部門）（山形県）'!CP$121,0)</f>
        <v>0</v>
      </c>
      <c r="CX59" s="75">
        <f>IFERROR('生産者価格評価表（108部門）（山形県）'!CQ58/'生産者価格評価表（108部門）（山形県）'!CQ$121,0)</f>
        <v>0</v>
      </c>
      <c r="CY59" s="75">
        <f>IFERROR('生産者価格評価表（108部門）（山形県）'!CR58/'生産者価格評価表（108部門）（山形県）'!CR$121,0)</f>
        <v>0</v>
      </c>
      <c r="CZ59" s="75">
        <f>IFERROR('生産者価格評価表（108部門）（山形県）'!CS58/'生産者価格評価表（108部門）（山形県）'!CS$121,0)</f>
        <v>0</v>
      </c>
      <c r="DA59" s="75">
        <f>IFERROR('生産者価格評価表（108部門）（山形県）'!CT58/'生産者価格評価表（108部門）（山形県）'!CT$121,0)</f>
        <v>0</v>
      </c>
      <c r="DB59" s="75">
        <f>IFERROR('生産者価格評価表（108部門）（山形県）'!CU58/'生産者価格評価表（108部門）（山形県）'!CU$121,0)</f>
        <v>0</v>
      </c>
      <c r="DC59" s="75">
        <f>IFERROR('生産者価格評価表（108部門）（山形県）'!CV58/'生産者価格評価表（108部門）（山形県）'!CV$121,0)</f>
        <v>0</v>
      </c>
      <c r="DD59" s="75">
        <f>IFERROR('生産者価格評価表（108部門）（山形県）'!CW58/'生産者価格評価表（108部門）（山形県）'!CW$121,0)</f>
        <v>0</v>
      </c>
      <c r="DE59" s="75">
        <f>IFERROR('生産者価格評価表（108部門）（山形県）'!CX58/'生産者価格評価表（108部門）（山形県）'!CX$121,0)</f>
        <v>0</v>
      </c>
      <c r="DF59" s="75">
        <f>IFERROR('生産者価格評価表（108部門）（山形県）'!CY58/'生産者価格評価表（108部門）（山形県）'!CY$121,0)</f>
        <v>0</v>
      </c>
      <c r="DG59" s="75">
        <f>IFERROR('生産者価格評価表（108部門）（山形県）'!CZ58/'生産者価格評価表（108部門）（山形県）'!CZ$121,0)</f>
        <v>0</v>
      </c>
      <c r="DH59" s="75">
        <f>IFERROR('生産者価格評価表（108部門）（山形県）'!DA58/'生産者価格評価表（108部門）（山形県）'!DA$121,0)</f>
        <v>0</v>
      </c>
      <c r="DI59" s="75">
        <f>IFERROR('生産者価格評価表（108部門）（山形県）'!DB58/'生産者価格評価表（108部門）（山形県）'!DB$121,0)</f>
        <v>0</v>
      </c>
      <c r="DJ59" s="75">
        <f>IFERROR('生産者価格評価表（108部門）（山形県）'!DC58/'生産者価格評価表（108部門）（山形県）'!DC$121,0)</f>
        <v>0</v>
      </c>
      <c r="DK59" s="75">
        <f>IFERROR('生産者価格評価表（108部門）（山形県）'!DD58/'生産者価格評価表（108部門）（山形県）'!DD$121,0)</f>
        <v>0</v>
      </c>
      <c r="DL59" s="75">
        <f>IFERROR('生産者価格評価表（108部門）（山形県）'!DE58/'生産者価格評価表（108部門）（山形県）'!DE$121,0)</f>
        <v>0</v>
      </c>
      <c r="DM59" s="72">
        <f>IFERROR('生産者価格評価表（108部門）（山形県）'!DF58/'生産者価格評価表（108部門）（山形県）'!DF$121,0)</f>
        <v>0</v>
      </c>
      <c r="DN59" s="573">
        <v>0</v>
      </c>
      <c r="DO59" s="573">
        <v>0</v>
      </c>
      <c r="DP59" s="573">
        <v>0</v>
      </c>
      <c r="DQ59" s="573">
        <v>0</v>
      </c>
      <c r="DR59" s="573">
        <v>0</v>
      </c>
      <c r="DS59" s="573">
        <v>0</v>
      </c>
      <c r="DT59" s="573">
        <v>0</v>
      </c>
      <c r="DU59" s="573">
        <v>0</v>
      </c>
      <c r="DV59" s="573">
        <v>0</v>
      </c>
      <c r="DW59" s="573">
        <v>0</v>
      </c>
      <c r="DX59" s="573">
        <v>0</v>
      </c>
      <c r="DY59" s="573">
        <v>0</v>
      </c>
      <c r="DZ59" s="573">
        <v>0</v>
      </c>
      <c r="EA59" s="573">
        <v>0</v>
      </c>
      <c r="EB59" s="573">
        <v>0</v>
      </c>
      <c r="EC59" s="573">
        <v>0</v>
      </c>
      <c r="ED59" s="573">
        <v>0</v>
      </c>
      <c r="EE59" s="573">
        <v>0</v>
      </c>
      <c r="EF59" s="573">
        <v>0</v>
      </c>
      <c r="EG59" s="573">
        <v>0</v>
      </c>
      <c r="EH59" s="573">
        <v>0</v>
      </c>
      <c r="EI59" s="573">
        <v>0</v>
      </c>
      <c r="EJ59" s="573">
        <v>0</v>
      </c>
      <c r="EK59" s="573">
        <v>0</v>
      </c>
      <c r="EL59" s="573">
        <v>0</v>
      </c>
      <c r="EM59" s="573">
        <v>0</v>
      </c>
      <c r="EN59" s="573">
        <v>0</v>
      </c>
      <c r="EO59" s="573">
        <v>0</v>
      </c>
      <c r="EP59" s="573">
        <v>0</v>
      </c>
      <c r="EQ59" s="573">
        <v>0</v>
      </c>
      <c r="ER59" s="573">
        <v>0</v>
      </c>
      <c r="ES59" s="573">
        <v>0</v>
      </c>
      <c r="ET59" s="573">
        <v>0</v>
      </c>
      <c r="EU59" s="573">
        <v>0</v>
      </c>
      <c r="EV59" s="573">
        <v>0</v>
      </c>
      <c r="EW59" s="573">
        <v>0</v>
      </c>
      <c r="EX59" s="573">
        <v>0</v>
      </c>
      <c r="EY59" s="573">
        <v>0</v>
      </c>
      <c r="EZ59" s="573">
        <v>0</v>
      </c>
      <c r="FA59" s="573">
        <v>0</v>
      </c>
      <c r="FB59" s="573">
        <v>0</v>
      </c>
      <c r="FC59" s="573">
        <v>0</v>
      </c>
      <c r="FD59" s="573">
        <v>0</v>
      </c>
      <c r="FE59" s="573">
        <v>0</v>
      </c>
      <c r="FF59" s="573">
        <v>0</v>
      </c>
      <c r="FG59" s="573">
        <v>0</v>
      </c>
      <c r="FH59" s="573">
        <v>0</v>
      </c>
      <c r="FI59" s="573">
        <v>0</v>
      </c>
      <c r="FJ59" s="573">
        <v>0</v>
      </c>
      <c r="FK59" s="573">
        <v>0</v>
      </c>
      <c r="FL59" s="573">
        <v>0</v>
      </c>
      <c r="FM59" s="573">
        <v>0</v>
      </c>
      <c r="FN59" s="573">
        <v>0</v>
      </c>
      <c r="FO59" s="573">
        <v>0</v>
      </c>
      <c r="FP59" s="573">
        <v>1</v>
      </c>
      <c r="FQ59" s="573">
        <v>0</v>
      </c>
      <c r="FR59" s="573">
        <v>0</v>
      </c>
      <c r="FS59" s="573">
        <v>0</v>
      </c>
      <c r="FT59" s="573">
        <v>0</v>
      </c>
      <c r="FU59" s="573">
        <v>0</v>
      </c>
      <c r="FV59" s="573">
        <v>0</v>
      </c>
      <c r="FW59" s="573">
        <v>0</v>
      </c>
      <c r="FX59" s="573">
        <v>0</v>
      </c>
      <c r="FY59" s="573">
        <v>0</v>
      </c>
      <c r="FZ59" s="573">
        <v>0</v>
      </c>
      <c r="GA59" s="573">
        <v>0</v>
      </c>
      <c r="GB59" s="573">
        <v>0</v>
      </c>
      <c r="GC59" s="573">
        <v>0</v>
      </c>
      <c r="GD59" s="573">
        <v>0</v>
      </c>
      <c r="GE59" s="573">
        <v>0</v>
      </c>
      <c r="GF59" s="573">
        <v>0</v>
      </c>
      <c r="GG59" s="573">
        <v>0</v>
      </c>
      <c r="GH59" s="573">
        <v>0</v>
      </c>
      <c r="GI59" s="573">
        <v>0</v>
      </c>
      <c r="GJ59" s="573">
        <v>0</v>
      </c>
      <c r="GK59" s="573">
        <v>0</v>
      </c>
      <c r="GL59" s="573">
        <v>0</v>
      </c>
      <c r="GM59" s="573">
        <v>0</v>
      </c>
      <c r="GN59" s="573">
        <v>0</v>
      </c>
      <c r="GO59" s="573">
        <v>0</v>
      </c>
      <c r="GP59" s="573">
        <v>0</v>
      </c>
      <c r="GQ59" s="573">
        <v>0</v>
      </c>
      <c r="GR59" s="573">
        <v>0</v>
      </c>
      <c r="GS59" s="573">
        <v>0</v>
      </c>
      <c r="GT59" s="573">
        <v>0</v>
      </c>
      <c r="GU59" s="573">
        <v>0</v>
      </c>
      <c r="GV59" s="573">
        <v>0</v>
      </c>
      <c r="GW59" s="573">
        <v>0</v>
      </c>
      <c r="GX59" s="573">
        <v>0</v>
      </c>
      <c r="GY59" s="573">
        <v>0</v>
      </c>
      <c r="GZ59" s="573">
        <v>0</v>
      </c>
      <c r="HA59" s="573">
        <v>0</v>
      </c>
      <c r="HB59" s="573">
        <v>0</v>
      </c>
      <c r="HC59" s="573">
        <v>0</v>
      </c>
      <c r="HD59" s="573">
        <v>0</v>
      </c>
      <c r="HE59" s="573">
        <v>0</v>
      </c>
      <c r="HF59" s="573">
        <v>0</v>
      </c>
      <c r="HG59" s="573">
        <v>0</v>
      </c>
      <c r="HH59" s="573">
        <v>0</v>
      </c>
      <c r="HI59" s="573">
        <v>0</v>
      </c>
      <c r="HJ59" s="573">
        <v>0</v>
      </c>
      <c r="HK59" s="573">
        <v>0</v>
      </c>
      <c r="HL59" s="573">
        <v>0</v>
      </c>
      <c r="HM59" s="573">
        <v>0</v>
      </c>
      <c r="HN59" s="573">
        <v>0</v>
      </c>
      <c r="HO59" s="573">
        <v>0</v>
      </c>
      <c r="HP59" s="573">
        <v>0</v>
      </c>
      <c r="HQ59" s="573">
        <v>0</v>
      </c>
      <c r="HR59" s="576">
        <v>0</v>
      </c>
      <c r="HS59" s="582">
        <f>'生産者価格評価表（108部門）（山形県）'!DV58*100</f>
        <v>0</v>
      </c>
      <c r="HT59" s="71">
        <f t="shared" si="2"/>
        <v>0</v>
      </c>
      <c r="HU59" s="74"/>
      <c r="HV59" s="150">
        <v>0.1830369440274642</v>
      </c>
      <c r="HX59" s="153">
        <f>運賃!C60</f>
        <v>2.1276666097089954E-2</v>
      </c>
      <c r="HY59" s="621">
        <f>運賃!D60</f>
        <v>1.3022772097469548E-5</v>
      </c>
      <c r="HZ59" s="621">
        <f>運賃!E60</f>
        <v>1.636977713712974E-2</v>
      </c>
      <c r="IA59" s="621">
        <f>運賃!F60</f>
        <v>6.3516536097267496E-4</v>
      </c>
      <c r="IB59" s="621">
        <f>運賃!G60</f>
        <v>1.7419483786470693E-3</v>
      </c>
      <c r="IC59" s="621">
        <f>運賃!H60</f>
        <v>0</v>
      </c>
      <c r="ID59" s="621">
        <f>運賃!I60</f>
        <v>9.3540130206355493E-4</v>
      </c>
      <c r="IE59" s="622">
        <f>運賃!J60</f>
        <v>1.5813511461794467E-3</v>
      </c>
    </row>
    <row r="60" spans="1:239">
      <c r="A60" s="6" t="s">
        <v>268</v>
      </c>
      <c r="B60" s="1" t="s">
        <v>37</v>
      </c>
      <c r="C60" s="403">
        <f>IFERROR(1-('生産者価格評価表（108部門）（山形県）'!DT59/'生産者価格評価表（108部門）（山形県）'!DP59*-1),0)</f>
        <v>2.7409621566747533E-2</v>
      </c>
      <c r="D60" s="403">
        <v>0.77087888062964582</v>
      </c>
      <c r="E60" s="72">
        <v>0.22912111937035418</v>
      </c>
      <c r="F60" s="72">
        <v>0.10581547879317883</v>
      </c>
      <c r="G60" s="242">
        <f>'生産者価格評価表（108部門）（山形県）'!DI59</f>
        <v>1242</v>
      </c>
      <c r="H60" s="242">
        <f t="shared" si="0"/>
        <v>1242</v>
      </c>
      <c r="I60" s="243">
        <f t="shared" si="1"/>
        <v>7.3499257018380139E-4</v>
      </c>
      <c r="J60" s="75">
        <f>IFERROR('生産者価格評価表（108部門）（山形県）'!C59/'生産者価格評価表（108部門）（山形県）'!C$121,0)</f>
        <v>0</v>
      </c>
      <c r="K60" s="75">
        <f>IFERROR('生産者価格評価表（108部門）（山形県）'!D59/'生産者価格評価表（108部門）（山形県）'!D$121,0)</f>
        <v>0</v>
      </c>
      <c r="L60" s="75">
        <f>IFERROR('生産者価格評価表（108部門）（山形県）'!E59/'生産者価格評価表（108部門）（山形県）'!E$121,0)</f>
        <v>0</v>
      </c>
      <c r="M60" s="75">
        <f>IFERROR('生産者価格評価表（108部門）（山形県）'!F59/'生産者価格評価表（108部門）（山形県）'!F$121,0)</f>
        <v>0</v>
      </c>
      <c r="N60" s="75">
        <f>IFERROR('生産者価格評価表（108部門）（山形県）'!G59/'生産者価格評価表（108部門）（山形県）'!G$121,0)</f>
        <v>0</v>
      </c>
      <c r="O60" s="75">
        <f>IFERROR('生産者価格評価表（108部門）（山形県）'!H59/'生産者価格評価表（108部門）（山形県）'!H$121,0)</f>
        <v>0</v>
      </c>
      <c r="P60" s="75">
        <f>IFERROR('生産者価格評価表（108部門）（山形県）'!I59/'生産者価格評価表（108部門）（山形県）'!I$121,0)</f>
        <v>0</v>
      </c>
      <c r="Q60" s="75">
        <f>IFERROR('生産者価格評価表（108部門）（山形県）'!J59/'生産者価格評価表（108部門）（山形県）'!J$121,0)</f>
        <v>0</v>
      </c>
      <c r="R60" s="75">
        <f>IFERROR('生産者価格評価表（108部門）（山形県）'!K59/'生産者価格評価表（108部門）（山形県）'!K$121,0)</f>
        <v>0</v>
      </c>
      <c r="S60" s="75">
        <f>IFERROR('生産者価格評価表（108部門）（山形県）'!L59/'生産者価格評価表（108部門）（山形県）'!L$121,0)</f>
        <v>0</v>
      </c>
      <c r="T60" s="75">
        <f>IFERROR('生産者価格評価表（108部門）（山形県）'!M59/'生産者価格評価表（108部門）（山形県）'!M$121,0)</f>
        <v>0</v>
      </c>
      <c r="U60" s="75">
        <f>IFERROR('生産者価格評価表（108部門）（山形県）'!N59/'生産者価格評価表（108部門）（山形県）'!N$121,0)</f>
        <v>0</v>
      </c>
      <c r="V60" s="75">
        <f>IFERROR('生産者価格評価表（108部門）（山形県）'!O59/'生産者価格評価表（108部門）（山形県）'!O$121,0)</f>
        <v>0</v>
      </c>
      <c r="W60" s="75">
        <f>IFERROR('生産者価格評価表（108部門）（山形県）'!P59/'生産者価格評価表（108部門）（山形県）'!P$121,0)</f>
        <v>0</v>
      </c>
      <c r="X60" s="75">
        <f>IFERROR('生産者価格評価表（108部門）（山形県）'!Q59/'生産者価格評価表（108部門）（山形県）'!Q$121,0)</f>
        <v>0</v>
      </c>
      <c r="Y60" s="75">
        <f>IFERROR('生産者価格評価表（108部門）（山形県）'!R59/'生産者価格評価表（108部門）（山形県）'!R$121,0)</f>
        <v>0</v>
      </c>
      <c r="Z60" s="75">
        <f>IFERROR('生産者価格評価表（108部門）（山形県）'!S59/'生産者価格評価表（108部門）（山形県）'!S$121,0)</f>
        <v>0</v>
      </c>
      <c r="AA60" s="75">
        <f>IFERROR('生産者価格評価表（108部門）（山形県）'!T59/'生産者価格評価表（108部門）（山形県）'!T$121,0)</f>
        <v>0</v>
      </c>
      <c r="AB60" s="75">
        <f>IFERROR('生産者価格評価表（108部門）（山形県）'!U59/'生産者価格評価表（108部門）（山形県）'!U$121,0)</f>
        <v>0</v>
      </c>
      <c r="AC60" s="75">
        <f>IFERROR('生産者価格評価表（108部門）（山形県）'!V59/'生産者価格評価表（108部門）（山形県）'!V$121,0)</f>
        <v>0</v>
      </c>
      <c r="AD60" s="75">
        <f>IFERROR('生産者価格評価表（108部門）（山形県）'!W59/'生産者価格評価表（108部門）（山形県）'!W$121,0)</f>
        <v>0</v>
      </c>
      <c r="AE60" s="75">
        <f>IFERROR('生産者価格評価表（108部門）（山形県）'!X59/'生産者価格評価表（108部門）（山形県）'!X$121,0)</f>
        <v>0</v>
      </c>
      <c r="AF60" s="75">
        <f>IFERROR('生産者価格評価表（108部門）（山形県）'!Y59/'生産者価格評価表（108部門）（山形県）'!Y$121,0)</f>
        <v>0</v>
      </c>
      <c r="AG60" s="75">
        <f>IFERROR('生産者価格評価表（108部門）（山形県）'!Z59/'生産者価格評価表（108部門）（山形県）'!Z$121,0)</f>
        <v>0</v>
      </c>
      <c r="AH60" s="75">
        <f>IFERROR('生産者価格評価表（108部門）（山形県）'!AA59/'生産者価格評価表（108部門）（山形県）'!AA$121,0)</f>
        <v>0</v>
      </c>
      <c r="AI60" s="75">
        <f>IFERROR('生産者価格評価表（108部門）（山形県）'!AB59/'生産者価格評価表（108部門）（山形県）'!AB$121,0)</f>
        <v>0</v>
      </c>
      <c r="AJ60" s="75">
        <f>IFERROR('生産者価格評価表（108部門）（山形県）'!AC59/'生産者価格評価表（108部門）（山形県）'!AC$121,0)</f>
        <v>0</v>
      </c>
      <c r="AK60" s="75">
        <f>IFERROR('生産者価格評価表（108部門）（山形県）'!AD59/'生産者価格評価表（108部門）（山形県）'!AD$121,0)</f>
        <v>0</v>
      </c>
      <c r="AL60" s="75">
        <f>IFERROR('生産者価格評価表（108部門）（山形県）'!AE59/'生産者価格評価表（108部門）（山形県）'!AE$121,0)</f>
        <v>0</v>
      </c>
      <c r="AM60" s="75">
        <f>IFERROR('生産者価格評価表（108部門）（山形県）'!AF59/'生産者価格評価表（108部門）（山形県）'!AF$121,0)</f>
        <v>0</v>
      </c>
      <c r="AN60" s="75">
        <f>IFERROR('生産者価格評価表（108部門）（山形県）'!AG59/'生産者価格評価表（108部門）（山形県）'!AG$121,0)</f>
        <v>0</v>
      </c>
      <c r="AO60" s="75">
        <f>IFERROR('生産者価格評価表（108部門）（山形県）'!AH59/'生産者価格評価表（108部門）（山形県）'!AH$121,0)</f>
        <v>0</v>
      </c>
      <c r="AP60" s="75">
        <f>IFERROR('生産者価格評価表（108部門）（山形県）'!AI59/'生産者価格評価表（108部門）（山形県）'!AI$121,0)</f>
        <v>0</v>
      </c>
      <c r="AQ60" s="75">
        <f>IFERROR('生産者価格評価表（108部門）（山形県）'!AJ59/'生産者価格評価表（108部門）（山形県）'!AJ$121,0)</f>
        <v>0</v>
      </c>
      <c r="AR60" s="75">
        <f>IFERROR('生産者価格評価表（108部門）（山形県）'!AK59/'生産者価格評価表（108部門）（山形県）'!AK$121,0)</f>
        <v>0</v>
      </c>
      <c r="AS60" s="75">
        <f>IFERROR('生産者価格評価表（108部門）（山形県）'!AL59/'生産者価格評価表（108部門）（山形県）'!AL$121,0)</f>
        <v>0</v>
      </c>
      <c r="AT60" s="75">
        <f>IFERROR('生産者価格評価表（108部門）（山形県）'!AM59/'生産者価格評価表（108部門）（山形県）'!AM$121,0)</f>
        <v>0</v>
      </c>
      <c r="AU60" s="75">
        <f>IFERROR('生産者価格評価表（108部門）（山形県）'!AN59/'生産者価格評価表（108部門）（山形県）'!AN$121,0)</f>
        <v>0</v>
      </c>
      <c r="AV60" s="75">
        <f>IFERROR('生産者価格評価表（108部門）（山形県）'!AO59/'生産者価格評価表（108部門）（山形県）'!AO$121,0)</f>
        <v>0</v>
      </c>
      <c r="AW60" s="75">
        <f>IFERROR('生産者価格評価表（108部門）（山形県）'!AP59/'生産者価格評価表（108部門）（山形県）'!AP$121,0)</f>
        <v>0</v>
      </c>
      <c r="AX60" s="75">
        <f>IFERROR('生産者価格評価表（108部門）（山形県）'!AQ59/'生産者価格評価表（108部門）（山形県）'!AQ$121,0)</f>
        <v>0</v>
      </c>
      <c r="AY60" s="75">
        <f>IFERROR('生産者価格評価表（108部門）（山形県）'!AR59/'生産者価格評価表（108部門）（山形県）'!AR$121,0)</f>
        <v>0</v>
      </c>
      <c r="AZ60" s="75">
        <f>IFERROR('生産者価格評価表（108部門）（山形県）'!AS59/'生産者価格評価表（108部門）（山形県）'!AS$121,0)</f>
        <v>0</v>
      </c>
      <c r="BA60" s="75">
        <f>IFERROR('生産者価格評価表（108部門）（山形県）'!AT59/'生産者価格評価表（108部門）（山形県）'!AT$121,0)</f>
        <v>0</v>
      </c>
      <c r="BB60" s="75">
        <f>IFERROR('生産者価格評価表（108部門）（山形県）'!AU59/'生産者価格評価表（108部門）（山形県）'!AU$121,0)</f>
        <v>0</v>
      </c>
      <c r="BC60" s="75">
        <f>IFERROR('生産者価格評価表（108部門）（山形県）'!AV59/'生産者価格評価表（108部門）（山形県）'!AV$121,0)</f>
        <v>0</v>
      </c>
      <c r="BD60" s="75">
        <f>IFERROR('生産者価格評価表（108部門）（山形県）'!AW59/'生産者価格評価表（108部門）（山形県）'!AW$121,0)</f>
        <v>0</v>
      </c>
      <c r="BE60" s="75">
        <f>IFERROR('生産者価格評価表（108部門）（山形県）'!AX59/'生産者価格評価表（108部門）（山形県）'!AX$121,0)</f>
        <v>0</v>
      </c>
      <c r="BF60" s="75">
        <f>IFERROR('生産者価格評価表（108部門）（山形県）'!AY59/'生産者価格評価表（108部門）（山形県）'!AY$121,0)</f>
        <v>0</v>
      </c>
      <c r="BG60" s="75">
        <f>IFERROR('生産者価格評価表（108部門）（山形県）'!AZ59/'生産者価格評価表（108部門）（山形県）'!AZ$121,0)</f>
        <v>0</v>
      </c>
      <c r="BH60" s="75">
        <f>IFERROR('生産者価格評価表（108部門）（山形県）'!BA59/'生産者価格評価表（108部門）（山形県）'!BA$121,0)</f>
        <v>0</v>
      </c>
      <c r="BI60" s="75">
        <f>IFERROR('生産者価格評価表（108部門）（山形県）'!BB59/'生産者価格評価表（108部門）（山形県）'!BB$121,0)</f>
        <v>0</v>
      </c>
      <c r="BJ60" s="75">
        <f>IFERROR('生産者価格評価表（108部門）（山形県）'!BC59/'生産者価格評価表（108部門）（山形県）'!BC$121,0)</f>
        <v>0</v>
      </c>
      <c r="BK60" s="75">
        <f>IFERROR('生産者価格評価表（108部門）（山形県）'!BD59/'生産者価格評価表（108部門）（山形県）'!BD$121,0)</f>
        <v>0</v>
      </c>
      <c r="BL60" s="75">
        <f>IFERROR('生産者価格評価表（108部門）（山形県）'!BE59/'生産者価格評価表（108部門）（山形県）'!BE$121,0)</f>
        <v>0</v>
      </c>
      <c r="BM60" s="75">
        <f>IFERROR('生産者価格評価表（108部門）（山形県）'!BF59/'生産者価格評価表（108部門）（山形県）'!BF$121,0)</f>
        <v>4.940970703979012E-2</v>
      </c>
      <c r="BN60" s="75">
        <f>IFERROR('生産者価格評価表（108部門）（山形県）'!BG59/'生産者価格評価表（108部門）（山形県）'!BG$121,0)</f>
        <v>0</v>
      </c>
      <c r="BO60" s="75">
        <f>IFERROR('生産者価格評価表（108部門）（山形県）'!BH59/'生産者価格評価表（108部門）（山形県）'!BH$121,0)</f>
        <v>0</v>
      </c>
      <c r="BP60" s="75">
        <f>IFERROR('生産者価格評価表（108部門）（山形県）'!BI59/'生産者価格評価表（108部門）（山形県）'!BI$121,0)</f>
        <v>0</v>
      </c>
      <c r="BQ60" s="75">
        <f>IFERROR('生産者価格評価表（108部門）（山形県）'!BJ59/'生産者価格評価表（108部門）（山形県）'!BJ$121,0)</f>
        <v>0</v>
      </c>
      <c r="BR60" s="75">
        <f>IFERROR('生産者価格評価表（108部門）（山形県）'!BK59/'生産者価格評価表（108部門）（山形県）'!BK$121,0)</f>
        <v>0</v>
      </c>
      <c r="BS60" s="75">
        <f>IFERROR('生産者価格評価表（108部門）（山形県）'!BL59/'生産者価格評価表（108部門）（山形県）'!BL$121,0)</f>
        <v>0</v>
      </c>
      <c r="BT60" s="75">
        <f>IFERROR('生産者価格評価表（108部門）（山形県）'!BM59/'生産者価格評価表（108部門）（山形県）'!BM$121,0)</f>
        <v>0</v>
      </c>
      <c r="BU60" s="75">
        <f>IFERROR('生産者価格評価表（108部門）（山形県）'!BN59/'生産者価格評価表（108部門）（山形県）'!BN$121,0)</f>
        <v>0</v>
      </c>
      <c r="BV60" s="75">
        <f>IFERROR('生産者価格評価表（108部門）（山形県）'!BO59/'生産者価格評価表（108部門）（山形県）'!BO$121,0)</f>
        <v>0</v>
      </c>
      <c r="BW60" s="75">
        <f>IFERROR('生産者価格評価表（108部門）（山形県）'!BP59/'生産者価格評価表（108部門）（山形県）'!BP$121,0)</f>
        <v>0</v>
      </c>
      <c r="BX60" s="75">
        <f>IFERROR('生産者価格評価表（108部門）（山形県）'!BQ59/'生産者価格評価表（108部門）（山形県）'!BQ$121,0)</f>
        <v>0</v>
      </c>
      <c r="BY60" s="75">
        <f>IFERROR('生産者価格評価表（108部門）（山形県）'!BR59/'生産者価格評価表（108部門）（山形県）'!BR$121,0)</f>
        <v>0</v>
      </c>
      <c r="BZ60" s="75">
        <f>IFERROR('生産者価格評価表（108部門）（山形県）'!BS59/'生産者価格評価表（108部門）（山形県）'!BS$121,0)</f>
        <v>0</v>
      </c>
      <c r="CA60" s="75">
        <f>IFERROR('生産者価格評価表（108部門）（山形県）'!BT59/'生産者価格評価表（108部門）（山形県）'!BT$121,0)</f>
        <v>0</v>
      </c>
      <c r="CB60" s="75">
        <f>IFERROR('生産者価格評価表（108部門）（山形県）'!BU59/'生産者価格評価表（108部門）（山形県）'!BU$121,0)</f>
        <v>0</v>
      </c>
      <c r="CC60" s="75">
        <f>IFERROR('生産者価格評価表（108部門）（山形県）'!BV59/'生産者価格評価表（108部門）（山形県）'!BV$121,0)</f>
        <v>0</v>
      </c>
      <c r="CD60" s="75">
        <f>IFERROR('生産者価格評価表（108部門）（山形県）'!BW59/'生産者価格評価表（108部門）（山形県）'!BW$121,0)</f>
        <v>0</v>
      </c>
      <c r="CE60" s="75">
        <f>IFERROR('生産者価格評価表（108部門）（山形県）'!BX59/'生産者価格評価表（108部門）（山形県）'!BX$121,0)</f>
        <v>0</v>
      </c>
      <c r="CF60" s="75">
        <f>IFERROR('生産者価格評価表（108部門）（山形県）'!BY59/'生産者価格評価表（108部門）（山形県）'!BY$121,0)</f>
        <v>0</v>
      </c>
      <c r="CG60" s="75">
        <f>IFERROR('生産者価格評価表（108部門）（山形県）'!BZ59/'生産者価格評価表（108部門）（山形県）'!BZ$121,0)</f>
        <v>0</v>
      </c>
      <c r="CH60" s="75">
        <f>IFERROR('生産者価格評価表（108部門）（山形県）'!CA59/'生産者価格評価表（108部門）（山形県）'!CA$121,0)</f>
        <v>0</v>
      </c>
      <c r="CI60" s="75">
        <f>IFERROR('生産者価格評価表（108部門）（山形県）'!CB59/'生産者価格評価表（108部門）（山形県）'!CB$121,0)</f>
        <v>0</v>
      </c>
      <c r="CJ60" s="75">
        <f>IFERROR('生産者価格評価表（108部門）（山形県）'!CC59/'生産者価格評価表（108部門）（山形県）'!CC$121,0)</f>
        <v>0</v>
      </c>
      <c r="CK60" s="75">
        <f>IFERROR('生産者価格評価表（108部門）（山形県）'!CD59/'生産者価格評価表（108部門）（山形県）'!CD$121,0)</f>
        <v>0</v>
      </c>
      <c r="CL60" s="75">
        <f>IFERROR('生産者価格評価表（108部門）（山形県）'!CE59/'生産者価格評価表（108部門）（山形県）'!CE$121,0)</f>
        <v>0</v>
      </c>
      <c r="CM60" s="75">
        <f>IFERROR('生産者価格評価表（108部門）（山形県）'!CF59/'生産者価格評価表（108部門）（山形県）'!CF$121,0)</f>
        <v>0</v>
      </c>
      <c r="CN60" s="75">
        <f>IFERROR('生産者価格評価表（108部門）（山形県）'!CG59/'生産者価格評価表（108部門）（山形県）'!CG$121,0)</f>
        <v>0</v>
      </c>
      <c r="CO60" s="75">
        <f>IFERROR('生産者価格評価表（108部門）（山形県）'!CH59/'生産者価格評価表（108部門）（山形県）'!CH$121,0)</f>
        <v>0</v>
      </c>
      <c r="CP60" s="75">
        <f>IFERROR('生産者価格評価表（108部門）（山形県）'!CI59/'生産者価格評価表（108部門）（山形県）'!CI$121,0)</f>
        <v>0</v>
      </c>
      <c r="CQ60" s="75">
        <f>IFERROR('生産者価格評価表（108部門）（山形県）'!CJ59/'生産者価格評価表（108部門）（山形県）'!CJ$121,0)</f>
        <v>0</v>
      </c>
      <c r="CR60" s="75">
        <f>IFERROR('生産者価格評価表（108部門）（山形県）'!CK59/'生産者価格評価表（108部門）（山形県）'!CK$121,0)</f>
        <v>0</v>
      </c>
      <c r="CS60" s="75">
        <f>IFERROR('生産者価格評価表（108部門）（山形県）'!CL59/'生産者価格評価表（108部門）（山形県）'!CL$121,0)</f>
        <v>0</v>
      </c>
      <c r="CT60" s="75">
        <f>IFERROR('生産者価格評価表（108部門）（山形県）'!CM59/'生産者価格評価表（108部門）（山形県）'!CM$121,0)</f>
        <v>2.7917944316391063E-4</v>
      </c>
      <c r="CU60" s="75">
        <f>IFERROR('生産者価格評価表（108部門）（山形県）'!CN59/'生産者価格評価表（108部門）（山形県）'!CN$121,0)</f>
        <v>0</v>
      </c>
      <c r="CV60" s="75">
        <f>IFERROR('生産者価格評価表（108部門）（山形県）'!CO59/'生産者価格評価表（108部門）（山形県）'!CO$121,0)</f>
        <v>0</v>
      </c>
      <c r="CW60" s="75">
        <f>IFERROR('生産者価格評価表（108部門）（山形県）'!CP59/'生産者価格評価表（108部門）（山形県）'!CP$121,0)</f>
        <v>0</v>
      </c>
      <c r="CX60" s="75">
        <f>IFERROR('生産者価格評価表（108部門）（山形県）'!CQ59/'生産者価格評価表（108部門）（山形県）'!CQ$121,0)</f>
        <v>0</v>
      </c>
      <c r="CY60" s="75">
        <f>IFERROR('生産者価格評価表（108部門）（山形県）'!CR59/'生産者価格評価表（108部門）（山形県）'!CR$121,0)</f>
        <v>0</v>
      </c>
      <c r="CZ60" s="75">
        <f>IFERROR('生産者価格評価表（108部門）（山形県）'!CS59/'生産者価格評価表（108部門）（山形県）'!CS$121,0)</f>
        <v>0</v>
      </c>
      <c r="DA60" s="75">
        <f>IFERROR('生産者価格評価表（108部門）（山形県）'!CT59/'生産者価格評価表（108部門）（山形県）'!CT$121,0)</f>
        <v>0</v>
      </c>
      <c r="DB60" s="75">
        <f>IFERROR('生産者価格評価表（108部門）（山形県）'!CU59/'生産者価格評価表（108部門）（山形県）'!CU$121,0)</f>
        <v>0</v>
      </c>
      <c r="DC60" s="75">
        <f>IFERROR('生産者価格評価表（108部門）（山形県）'!CV59/'生産者価格評価表（108部門）（山形県）'!CV$121,0)</f>
        <v>0</v>
      </c>
      <c r="DD60" s="75">
        <f>IFERROR('生産者価格評価表（108部門）（山形県）'!CW59/'生産者価格評価表（108部門）（山形県）'!CW$121,0)</f>
        <v>3.8342402678945165E-3</v>
      </c>
      <c r="DE60" s="75">
        <f>IFERROR('生産者価格評価表（108部門）（山形県）'!CX59/'生産者価格評価表（108部門）（山形県）'!CX$121,0)</f>
        <v>0</v>
      </c>
      <c r="DF60" s="75">
        <f>IFERROR('生産者価格評価表（108部門）（山形県）'!CY59/'生産者価格評価表（108部門）（山形県）'!CY$121,0)</f>
        <v>0</v>
      </c>
      <c r="DG60" s="75">
        <f>IFERROR('生産者価格評価表（108部門）（山形県）'!CZ59/'生産者価格評価表（108部門）（山形県）'!CZ$121,0)</f>
        <v>0</v>
      </c>
      <c r="DH60" s="75">
        <f>IFERROR('生産者価格評価表（108部門）（山形県）'!DA59/'生産者価格評価表（108部門）（山形県）'!DA$121,0)</f>
        <v>0</v>
      </c>
      <c r="DI60" s="75">
        <f>IFERROR('生産者価格評価表（108部門）（山形県）'!DB59/'生産者価格評価表（108部門）（山形県）'!DB$121,0)</f>
        <v>0</v>
      </c>
      <c r="DJ60" s="75">
        <f>IFERROR('生産者価格評価表（108部門）（山形県）'!DC59/'生産者価格評価表（108部門）（山形県）'!DC$121,0)</f>
        <v>0</v>
      </c>
      <c r="DK60" s="75">
        <f>IFERROR('生産者価格評価表（108部門）（山形県）'!DD59/'生産者価格評価表（108部門）（山形県）'!DD$121,0)</f>
        <v>0</v>
      </c>
      <c r="DL60" s="75">
        <f>IFERROR('生産者価格評価表（108部門）（山形県）'!DE59/'生産者価格評価表（108部門）（山形県）'!DE$121,0)</f>
        <v>0</v>
      </c>
      <c r="DM60" s="72">
        <f>IFERROR('生産者価格評価表（108部門）（山形県）'!DF59/'生産者価格評価表（108部門）（山形県）'!DF$121,0)</f>
        <v>0</v>
      </c>
      <c r="DN60" s="573">
        <v>3.5851473145550654E-6</v>
      </c>
      <c r="DO60" s="573">
        <v>1.1124096695777857E-6</v>
      </c>
      <c r="DP60" s="573">
        <v>3.9750936034243771E-6</v>
      </c>
      <c r="DQ60" s="573">
        <v>1.4197019763470494E-6</v>
      </c>
      <c r="DR60" s="573">
        <v>7.7815483565905969E-7</v>
      </c>
      <c r="DS60" s="573">
        <v>2.7090213981156341E-6</v>
      </c>
      <c r="DT60" s="573">
        <v>6.5134438586730437E-6</v>
      </c>
      <c r="DU60" s="573">
        <v>1.0235925996318052E-6</v>
      </c>
      <c r="DV60" s="573">
        <v>1.2224257054207214E-6</v>
      </c>
      <c r="DW60" s="573">
        <v>4.405080519086153E-7</v>
      </c>
      <c r="DX60" s="573">
        <v>0</v>
      </c>
      <c r="DY60" s="573">
        <v>1.213563975238596E-6</v>
      </c>
      <c r="DZ60" s="573">
        <v>4.1238702603860952E-7</v>
      </c>
      <c r="EA60" s="573">
        <v>1.2464095509366532E-6</v>
      </c>
      <c r="EB60" s="573">
        <v>5.0264828793804462E-7</v>
      </c>
      <c r="EC60" s="573">
        <v>5.4550841434916375E-7</v>
      </c>
      <c r="ED60" s="573">
        <v>4.5116093454980292E-7</v>
      </c>
      <c r="EE60" s="573">
        <v>6.5395704178965687E-7</v>
      </c>
      <c r="EF60" s="573">
        <v>0</v>
      </c>
      <c r="EG60" s="573">
        <v>1.3730719439344836E-6</v>
      </c>
      <c r="EH60" s="573">
        <v>0</v>
      </c>
      <c r="EI60" s="573">
        <v>9.9855137699945469E-7</v>
      </c>
      <c r="EJ60" s="573">
        <v>2.0614140210705456E-10</v>
      </c>
      <c r="EK60" s="573">
        <v>0</v>
      </c>
      <c r="EL60" s="573">
        <v>5.2801517757959591E-7</v>
      </c>
      <c r="EM60" s="573">
        <v>2.7753392757235734E-7</v>
      </c>
      <c r="EN60" s="573">
        <v>9.5613026626797888E-9</v>
      </c>
      <c r="EO60" s="573">
        <v>7.7565337303411372E-7</v>
      </c>
      <c r="EP60" s="573">
        <v>5.8310751737405243E-7</v>
      </c>
      <c r="EQ60" s="573">
        <v>8.3430605457937016E-7</v>
      </c>
      <c r="ER60" s="573">
        <v>9.0934118520690593E-7</v>
      </c>
      <c r="ES60" s="573">
        <v>8.0944333531328308E-7</v>
      </c>
      <c r="ET60" s="573">
        <v>1.9044915295159223E-6</v>
      </c>
      <c r="EU60" s="573">
        <v>1.3350080543235489E-6</v>
      </c>
      <c r="EV60" s="573">
        <v>1.7291710373621656E-6</v>
      </c>
      <c r="EW60" s="573">
        <v>1.1556684272347602E-6</v>
      </c>
      <c r="EX60" s="573">
        <v>0</v>
      </c>
      <c r="EY60" s="573">
        <v>7.2637329477041685E-7</v>
      </c>
      <c r="EZ60" s="573">
        <v>2.8575848974539594E-7</v>
      </c>
      <c r="FA60" s="573">
        <v>6.2934570443314908E-7</v>
      </c>
      <c r="FB60" s="573">
        <v>4.6242554988113936E-7</v>
      </c>
      <c r="FC60" s="573">
        <v>6.5708665367267534E-7</v>
      </c>
      <c r="FD60" s="573">
        <v>6.6305435938135592E-7</v>
      </c>
      <c r="FE60" s="573">
        <v>4.490794036341237E-7</v>
      </c>
      <c r="FF60" s="573">
        <v>5.0792945551829475E-7</v>
      </c>
      <c r="FG60" s="573">
        <v>7.3278355053625819E-7</v>
      </c>
      <c r="FH60" s="573">
        <v>5.3186695327148943E-7</v>
      </c>
      <c r="FI60" s="573">
        <v>7.5846917336774285E-7</v>
      </c>
      <c r="FJ60" s="573">
        <v>4.9882114419971675E-7</v>
      </c>
      <c r="FK60" s="573">
        <v>2.7342635338101579E-7</v>
      </c>
      <c r="FL60" s="573">
        <v>4.7373006402959609E-7</v>
      </c>
      <c r="FM60" s="573">
        <v>3.851849054344367E-7</v>
      </c>
      <c r="FN60" s="573">
        <v>2.2218630610965368E-7</v>
      </c>
      <c r="FO60" s="573">
        <v>3.650023578311357E-7</v>
      </c>
      <c r="FP60" s="573">
        <v>0</v>
      </c>
      <c r="FQ60" s="573">
        <v>1.0013563612259997</v>
      </c>
      <c r="FR60" s="573">
        <v>3.8466132392223564E-7</v>
      </c>
      <c r="FS60" s="573">
        <v>2.7214093237158371E-7</v>
      </c>
      <c r="FT60" s="573">
        <v>3.4743480936066246E-7</v>
      </c>
      <c r="FU60" s="573">
        <v>1.4486172314656294E-6</v>
      </c>
      <c r="FV60" s="573">
        <v>1.2593470370011992E-6</v>
      </c>
      <c r="FW60" s="573">
        <v>8.1891823332780183E-7</v>
      </c>
      <c r="FX60" s="573">
        <v>1.0322748788777466E-6</v>
      </c>
      <c r="FY60" s="573">
        <v>1.1331044094857876E-6</v>
      </c>
      <c r="FZ60" s="573">
        <v>8.010667536277783E-7</v>
      </c>
      <c r="GA60" s="573">
        <v>2.4841123230587222E-6</v>
      </c>
      <c r="GB60" s="573">
        <v>5.9473678195613155E-7</v>
      </c>
      <c r="GC60" s="573">
        <v>1.6595369648508073E-6</v>
      </c>
      <c r="GD60" s="573">
        <v>1.4888380243479613E-6</v>
      </c>
      <c r="GE60" s="573">
        <v>1.1116918542544652E-6</v>
      </c>
      <c r="GF60" s="573">
        <v>5.5680432751960435E-7</v>
      </c>
      <c r="GG60" s="573">
        <v>3.2915221941271925E-7</v>
      </c>
      <c r="GH60" s="573">
        <v>2.7714317134351826E-7</v>
      </c>
      <c r="GI60" s="573">
        <v>6.9538633714393401E-8</v>
      </c>
      <c r="GJ60" s="573">
        <v>4.4555628487876232E-7</v>
      </c>
      <c r="GK60" s="573">
        <v>1.593524097302817E-6</v>
      </c>
      <c r="GL60" s="573">
        <v>2.1787489856924562E-5</v>
      </c>
      <c r="GM60" s="573">
        <v>2.6493399920314257E-7</v>
      </c>
      <c r="GN60" s="573">
        <v>7.9954040473721921E-7</v>
      </c>
      <c r="GO60" s="573">
        <v>6.0370826530554919E-7</v>
      </c>
      <c r="GP60" s="573">
        <v>7.8244091128732764E-7</v>
      </c>
      <c r="GQ60" s="573">
        <v>8.8782696011415269E-7</v>
      </c>
      <c r="GR60" s="573">
        <v>4.619497120572257E-7</v>
      </c>
      <c r="GS60" s="573">
        <v>8.6404853988769763E-7</v>
      </c>
      <c r="GT60" s="573">
        <v>9.8987669689035064E-7</v>
      </c>
      <c r="GU60" s="573">
        <v>1.3003360378376116E-6</v>
      </c>
      <c r="GV60" s="573">
        <v>5.2585033163860445E-7</v>
      </c>
      <c r="GW60" s="573">
        <v>8.5929701118136228E-7</v>
      </c>
      <c r="GX60" s="573">
        <v>8.8234252503633517E-6</v>
      </c>
      <c r="GY60" s="573">
        <v>7.005947510222104E-7</v>
      </c>
      <c r="GZ60" s="573">
        <v>7.9438938991399812E-7</v>
      </c>
      <c r="HA60" s="573">
        <v>3.6636749312448169E-7</v>
      </c>
      <c r="HB60" s="573">
        <v>1.1547557279267349E-6</v>
      </c>
      <c r="HC60" s="573">
        <v>7.7932909861362856E-7</v>
      </c>
      <c r="HD60" s="573">
        <v>4.3552500313659133E-7</v>
      </c>
      <c r="HE60" s="573">
        <v>8.5544355625863402E-7</v>
      </c>
      <c r="HF60" s="573">
        <v>6.7074362099830994E-6</v>
      </c>
      <c r="HG60" s="573">
        <v>7.8087006525569558E-7</v>
      </c>
      <c r="HH60" s="573">
        <v>1.0826904061153584E-4</v>
      </c>
      <c r="HI60" s="573">
        <v>4.5401206151581467E-7</v>
      </c>
      <c r="HJ60" s="573">
        <v>2.1814419434611558E-6</v>
      </c>
      <c r="HK60" s="573">
        <v>5.3124436119784199E-7</v>
      </c>
      <c r="HL60" s="573">
        <v>9.6720528672249977E-7</v>
      </c>
      <c r="HM60" s="573">
        <v>1.3624156550038991E-6</v>
      </c>
      <c r="HN60" s="573">
        <v>4.3029378635638E-7</v>
      </c>
      <c r="HO60" s="573">
        <v>1.1408365754981428E-6</v>
      </c>
      <c r="HP60" s="573">
        <v>2.9427507411052354E-7</v>
      </c>
      <c r="HQ60" s="573">
        <v>1.269882844387159E-6</v>
      </c>
      <c r="HR60" s="576">
        <v>52</v>
      </c>
      <c r="HS60" s="582">
        <f>'生産者価格評価表（108部門）（山形県）'!DV59*100</f>
        <v>228700</v>
      </c>
      <c r="HT60" s="71">
        <f t="shared" si="2"/>
        <v>2.2737210319195454E-4</v>
      </c>
      <c r="HU60" s="74"/>
      <c r="HV60" s="150">
        <v>0.11772082419841207</v>
      </c>
      <c r="HX60" s="153">
        <f>運賃!C61</f>
        <v>1.7438863005673894E-2</v>
      </c>
      <c r="HY60" s="621">
        <f>運賃!D61</f>
        <v>4.2775971431054368E-6</v>
      </c>
      <c r="HZ60" s="621">
        <f>運賃!E61</f>
        <v>1.3169595920162928E-2</v>
      </c>
      <c r="IA60" s="621">
        <f>運賃!F61</f>
        <v>4.9777722544242734E-4</v>
      </c>
      <c r="IB60" s="621">
        <f>運賃!G61</f>
        <v>1.3902190715092669E-3</v>
      </c>
      <c r="IC60" s="621">
        <f>運賃!H61</f>
        <v>0</v>
      </c>
      <c r="ID60" s="621">
        <f>運賃!I61</f>
        <v>7.4970518350216337E-4</v>
      </c>
      <c r="IE60" s="622">
        <f>運賃!J61</f>
        <v>1.6272880079140049E-3</v>
      </c>
    </row>
    <row r="61" spans="1:239">
      <c r="A61" s="6" t="s">
        <v>269</v>
      </c>
      <c r="B61" s="1" t="s">
        <v>270</v>
      </c>
      <c r="C61" s="403">
        <f>IFERROR(1-('生産者価格評価表（108部門）（山形県）'!DT60/'生産者価格評価表（108部門）（山形県）'!DP60*-1),0)</f>
        <v>2.7965125843065763E-3</v>
      </c>
      <c r="D61" s="403">
        <v>0.74799927657458065</v>
      </c>
      <c r="E61" s="72">
        <v>0.25200072342541935</v>
      </c>
      <c r="F61" s="72">
        <v>0.32863860378894061</v>
      </c>
      <c r="G61" s="242">
        <f>'生産者価格評価表（108部門）（山形県）'!DI60</f>
        <v>82</v>
      </c>
      <c r="H61" s="242">
        <f t="shared" si="0"/>
        <v>82</v>
      </c>
      <c r="I61" s="243">
        <f t="shared" si="1"/>
        <v>4.8526079512940187E-5</v>
      </c>
      <c r="J61" s="75">
        <f>IFERROR('生産者価格評価表（108部門）（山形県）'!C60/'生産者価格評価表（108部門）（山形県）'!C$121,0)</f>
        <v>0</v>
      </c>
      <c r="K61" s="75">
        <f>IFERROR('生産者価格評価表（108部門）（山形県）'!D60/'生産者価格評価表（108部門）（山形県）'!D$121,0)</f>
        <v>0</v>
      </c>
      <c r="L61" s="75">
        <f>IFERROR('生産者価格評価表（108部門）（山形県）'!E60/'生産者価格評価表（108部門）（山形県）'!E$121,0)</f>
        <v>0</v>
      </c>
      <c r="M61" s="75">
        <f>IFERROR('生産者価格評価表（108部門）（山形県）'!F60/'生産者価格評価表（108部門）（山形県）'!F$121,0)</f>
        <v>0</v>
      </c>
      <c r="N61" s="75">
        <f>IFERROR('生産者価格評価表（108部門）（山形県）'!G60/'生産者価格評価表（108部門）（山形県）'!G$121,0)</f>
        <v>0</v>
      </c>
      <c r="O61" s="75">
        <f>IFERROR('生産者価格評価表（108部門）（山形県）'!H60/'生産者価格評価表（108部門）（山形県）'!H$121,0)</f>
        <v>0</v>
      </c>
      <c r="P61" s="75">
        <f>IFERROR('生産者価格評価表（108部門）（山形県）'!I60/'生産者価格評価表（108部門）（山形県）'!I$121,0)</f>
        <v>0</v>
      </c>
      <c r="Q61" s="75">
        <f>IFERROR('生産者価格評価表（108部門）（山形県）'!J60/'生産者価格評価表（108部門）（山形県）'!J$121,0)</f>
        <v>0</v>
      </c>
      <c r="R61" s="75">
        <f>IFERROR('生産者価格評価表（108部門）（山形県）'!K60/'生産者価格評価表（108部門）（山形県）'!K$121,0)</f>
        <v>0</v>
      </c>
      <c r="S61" s="75">
        <f>IFERROR('生産者価格評価表（108部門）（山形県）'!L60/'生産者価格評価表（108部門）（山形県）'!L$121,0)</f>
        <v>0</v>
      </c>
      <c r="T61" s="75">
        <f>IFERROR('生産者価格評価表（108部門）（山形県）'!M60/'生産者価格評価表（108部門）（山形県）'!M$121,0)</f>
        <v>0</v>
      </c>
      <c r="U61" s="75">
        <f>IFERROR('生産者価格評価表（108部門）（山形県）'!N60/'生産者価格評価表（108部門）（山形県）'!N$121,0)</f>
        <v>0</v>
      </c>
      <c r="V61" s="75">
        <f>IFERROR('生産者価格評価表（108部門）（山形県）'!O60/'生産者価格評価表（108部門）（山形県）'!O$121,0)</f>
        <v>0</v>
      </c>
      <c r="W61" s="75">
        <f>IFERROR('生産者価格評価表（108部門）（山形県）'!P60/'生産者価格評価表（108部門）（山形県）'!P$121,0)</f>
        <v>0</v>
      </c>
      <c r="X61" s="75">
        <f>IFERROR('生産者価格評価表（108部門）（山形県）'!Q60/'生産者価格評価表（108部門）（山形県）'!Q$121,0)</f>
        <v>0</v>
      </c>
      <c r="Y61" s="75">
        <f>IFERROR('生産者価格評価表（108部門）（山形県）'!R60/'生産者価格評価表（108部門）（山形県）'!R$121,0)</f>
        <v>0</v>
      </c>
      <c r="Z61" s="75">
        <f>IFERROR('生産者価格評価表（108部門）（山形県）'!S60/'生産者価格評価表（108部門）（山形県）'!S$121,0)</f>
        <v>0</v>
      </c>
      <c r="AA61" s="75">
        <f>IFERROR('生産者価格評価表（108部門）（山形県）'!T60/'生産者価格評価表（108部門）（山形県）'!T$121,0)</f>
        <v>0</v>
      </c>
      <c r="AB61" s="75">
        <f>IFERROR('生産者価格評価表（108部門）（山形県）'!U60/'生産者価格評価表（108部門）（山形県）'!U$121,0)</f>
        <v>0</v>
      </c>
      <c r="AC61" s="75">
        <f>IFERROR('生産者価格評価表（108部門）（山形県）'!V60/'生産者価格評価表（108部門）（山形県）'!V$121,0)</f>
        <v>0</v>
      </c>
      <c r="AD61" s="75">
        <f>IFERROR('生産者価格評価表（108部門）（山形県）'!W60/'生産者価格評価表（108部門）（山形県）'!W$121,0)</f>
        <v>0</v>
      </c>
      <c r="AE61" s="75">
        <f>IFERROR('生産者価格評価表（108部門）（山形県）'!X60/'生産者価格評価表（108部門）（山形県）'!X$121,0)</f>
        <v>0</v>
      </c>
      <c r="AF61" s="75">
        <f>IFERROR('生産者価格評価表（108部門）（山形県）'!Y60/'生産者価格評価表（108部門）（山形県）'!Y$121,0)</f>
        <v>0</v>
      </c>
      <c r="AG61" s="75">
        <f>IFERROR('生産者価格評価表（108部門）（山形県）'!Z60/'生産者価格評価表（108部門）（山形県）'!Z$121,0)</f>
        <v>0</v>
      </c>
      <c r="AH61" s="75">
        <f>IFERROR('生産者価格評価表（108部門）（山形県）'!AA60/'生産者価格評価表（108部門）（山形県）'!AA$121,0)</f>
        <v>0</v>
      </c>
      <c r="AI61" s="75">
        <f>IFERROR('生産者価格評価表（108部門）（山形県）'!AB60/'生産者価格評価表（108部門）（山形県）'!AB$121,0)</f>
        <v>0</v>
      </c>
      <c r="AJ61" s="75">
        <f>IFERROR('生産者価格評価表（108部門）（山形県）'!AC60/'生産者価格評価表（108部門）（山形県）'!AC$121,0)</f>
        <v>0</v>
      </c>
      <c r="AK61" s="75">
        <f>IFERROR('生産者価格評価表（108部門）（山形県）'!AD60/'生産者価格評価表（108部門）（山形県）'!AD$121,0)</f>
        <v>0</v>
      </c>
      <c r="AL61" s="75">
        <f>IFERROR('生産者価格評価表（108部門）（山形県）'!AE60/'生産者価格評価表（108部門）（山形県）'!AE$121,0)</f>
        <v>0</v>
      </c>
      <c r="AM61" s="75">
        <f>IFERROR('生産者価格評価表（108部門）（山形県）'!AF60/'生産者価格評価表（108部門）（山形県）'!AF$121,0)</f>
        <v>0</v>
      </c>
      <c r="AN61" s="75">
        <f>IFERROR('生産者価格評価表（108部門）（山形県）'!AG60/'生産者価格評価表（108部門）（山形県）'!AG$121,0)</f>
        <v>0</v>
      </c>
      <c r="AO61" s="75">
        <f>IFERROR('生産者価格評価表（108部門）（山形県）'!AH60/'生産者価格評価表（108部門）（山形県）'!AH$121,0)</f>
        <v>0</v>
      </c>
      <c r="AP61" s="75">
        <f>IFERROR('生産者価格評価表（108部門）（山形県）'!AI60/'生産者価格評価表（108部門）（山形県）'!AI$121,0)</f>
        <v>0</v>
      </c>
      <c r="AQ61" s="75">
        <f>IFERROR('生産者価格評価表（108部門）（山形県）'!AJ60/'生産者価格評価表（108部門）（山形県）'!AJ$121,0)</f>
        <v>0</v>
      </c>
      <c r="AR61" s="75">
        <f>IFERROR('生産者価格評価表（108部門）（山形県）'!AK60/'生産者価格評価表（108部門）（山形県）'!AK$121,0)</f>
        <v>0</v>
      </c>
      <c r="AS61" s="75">
        <f>IFERROR('生産者価格評価表（108部門）（山形県）'!AL60/'生産者価格評価表（108部門）（山形県）'!AL$121,0)</f>
        <v>0</v>
      </c>
      <c r="AT61" s="75">
        <f>IFERROR('生産者価格評価表（108部門）（山形県）'!AM60/'生産者価格評価表（108部門）（山形県）'!AM$121,0)</f>
        <v>0</v>
      </c>
      <c r="AU61" s="75">
        <f>IFERROR('生産者価格評価表（108部門）（山形県）'!AN60/'生産者価格評価表（108部門）（山形県）'!AN$121,0)</f>
        <v>0</v>
      </c>
      <c r="AV61" s="75">
        <f>IFERROR('生産者価格評価表（108部門）（山形県）'!AO60/'生産者価格評価表（108部門）（山形県）'!AO$121,0)</f>
        <v>0</v>
      </c>
      <c r="AW61" s="75">
        <f>IFERROR('生産者価格評価表（108部門）（山形県）'!AP60/'生産者価格評価表（108部門）（山形県）'!AP$121,0)</f>
        <v>0</v>
      </c>
      <c r="AX61" s="75">
        <f>IFERROR('生産者価格評価表（108部門）（山形県）'!AQ60/'生産者価格評価表（108部門）（山形県）'!AQ$121,0)</f>
        <v>0</v>
      </c>
      <c r="AY61" s="75">
        <f>IFERROR('生産者価格評価表（108部門）（山形県）'!AR60/'生産者価格評価表（108部門）（山形県）'!AR$121,0)</f>
        <v>0</v>
      </c>
      <c r="AZ61" s="75">
        <f>IFERROR('生産者価格評価表（108部門）（山形県）'!AS60/'生産者価格評価表（108部門）（山形県）'!AS$121,0)</f>
        <v>0</v>
      </c>
      <c r="BA61" s="75">
        <f>IFERROR('生産者価格評価表（108部門）（山形県）'!AT60/'生産者価格評価表（108部門）（山形県）'!AT$121,0)</f>
        <v>0</v>
      </c>
      <c r="BB61" s="75">
        <f>IFERROR('生産者価格評価表（108部門）（山形県）'!AU60/'生産者価格評価表（108部門）（山形県）'!AU$121,0)</f>
        <v>2.1880733172874623E-4</v>
      </c>
      <c r="BC61" s="75">
        <f>IFERROR('生産者価格評価表（108部門）（山形県）'!AV60/'生産者価格評価表（108部門）（山形県）'!AV$121,0)</f>
        <v>0</v>
      </c>
      <c r="BD61" s="75">
        <f>IFERROR('生産者価格評価表（108部門）（山形県）'!AW60/'生産者価格評価表（108部門）（山形県）'!AW$121,0)</f>
        <v>0</v>
      </c>
      <c r="BE61" s="75">
        <f>IFERROR('生産者価格評価表（108部門）（山形県）'!AX60/'生産者価格評価表（108部門）（山形県）'!AX$121,0)</f>
        <v>0</v>
      </c>
      <c r="BF61" s="75">
        <f>IFERROR('生産者価格評価表（108部門）（山形県）'!AY60/'生産者価格評価表（108部門）（山形県）'!AY$121,0)</f>
        <v>0</v>
      </c>
      <c r="BG61" s="75">
        <f>IFERROR('生産者価格評価表（108部門）（山形県）'!AZ60/'生産者価格評価表（108部門）（山形県）'!AZ$121,0)</f>
        <v>0</v>
      </c>
      <c r="BH61" s="75">
        <f>IFERROR('生産者価格評価表（108部門）（山形県）'!BA60/'生産者価格評価表（108部門）（山形県）'!BA$121,0)</f>
        <v>0</v>
      </c>
      <c r="BI61" s="75">
        <f>IFERROR('生産者価格評価表（108部門）（山形県）'!BB60/'生産者価格評価表（108部門）（山形県）'!BB$121,0)</f>
        <v>0</v>
      </c>
      <c r="BJ61" s="75">
        <f>IFERROR('生産者価格評価表（108部門）（山形県）'!BC60/'生産者価格評価表（108部門）（山形県）'!BC$121,0)</f>
        <v>0</v>
      </c>
      <c r="BK61" s="75">
        <f>IFERROR('生産者価格評価表（108部門）（山形県）'!BD60/'生産者価格評価表（108部門）（山形県）'!BD$121,0)</f>
        <v>0</v>
      </c>
      <c r="BL61" s="75">
        <f>IFERROR('生産者価格評価表（108部門）（山形県）'!BE60/'生産者価格評価表（108部門）（山形県）'!BE$121,0)</f>
        <v>0</v>
      </c>
      <c r="BM61" s="75">
        <f>IFERROR('生産者価格評価表（108部門）（山形県）'!BF60/'生産者価格評価表（108部門）（山形県）'!BF$121,0)</f>
        <v>0.51114997813729779</v>
      </c>
      <c r="BN61" s="75">
        <f>IFERROR('生産者価格評価表（108部門）（山形県）'!BG60/'生産者価格評価表（108部門）（山形県）'!BG$121,0)</f>
        <v>0.35499841750689515</v>
      </c>
      <c r="BO61" s="75">
        <f>IFERROR('生産者価格評価表（108部門）（山形県）'!BH60/'生産者価格評価表（108部門）（山形県）'!BH$121,0)</f>
        <v>0</v>
      </c>
      <c r="BP61" s="75">
        <f>IFERROR('生産者価格評価表（108部門）（山形県）'!BI60/'生産者価格評価表（108部門）（山形県）'!BI$121,0)</f>
        <v>8.0652034945663753E-2</v>
      </c>
      <c r="BQ61" s="75">
        <f>IFERROR('生産者価格評価表（108部門）（山形県）'!BJ60/'生産者価格評価表（108部門）（山形県）'!BJ$121,0)</f>
        <v>0</v>
      </c>
      <c r="BR61" s="75">
        <f>IFERROR('生産者価格評価表（108部門）（山形県）'!BK60/'生産者価格評価表（108部門）（山形県）'!BK$121,0)</f>
        <v>0</v>
      </c>
      <c r="BS61" s="75">
        <f>IFERROR('生産者価格評価表（108部門）（山形県）'!BL60/'生産者価格評価表（108部門）（山形県）'!BL$121,0)</f>
        <v>0</v>
      </c>
      <c r="BT61" s="75">
        <f>IFERROR('生産者価格評価表（108部門）（山形県）'!BM60/'生産者価格評価表（108部門）（山形県）'!BM$121,0)</f>
        <v>0</v>
      </c>
      <c r="BU61" s="75">
        <f>IFERROR('生産者価格評価表（108部門）（山形県）'!BN60/'生産者価格評価表（108部門）（山形県）'!BN$121,0)</f>
        <v>0</v>
      </c>
      <c r="BV61" s="75">
        <f>IFERROR('生産者価格評価表（108部門）（山形県）'!BO60/'生産者価格評価表（108部門）（山形県）'!BO$121,0)</f>
        <v>0</v>
      </c>
      <c r="BW61" s="75">
        <f>IFERROR('生産者価格評価表（108部門）（山形県）'!BP60/'生産者価格評価表（108部門）（山形県）'!BP$121,0)</f>
        <v>0</v>
      </c>
      <c r="BX61" s="75">
        <f>IFERROR('生産者価格評価表（108部門）（山形県）'!BQ60/'生産者価格評価表（108部門）（山形県）'!BQ$121,0)</f>
        <v>0</v>
      </c>
      <c r="BY61" s="75">
        <f>IFERROR('生産者価格評価表（108部門）（山形県）'!BR60/'生産者価格評価表（108部門）（山形県）'!BR$121,0)</f>
        <v>0</v>
      </c>
      <c r="BZ61" s="75">
        <f>IFERROR('生産者価格評価表（108部門）（山形県）'!BS60/'生産者価格評価表（108部門）（山形県）'!BS$121,0)</f>
        <v>0</v>
      </c>
      <c r="CA61" s="75">
        <f>IFERROR('生産者価格評価表（108部門）（山形県）'!BT60/'生産者価格評価表（108部門）（山形県）'!BT$121,0)</f>
        <v>0</v>
      </c>
      <c r="CB61" s="75">
        <f>IFERROR('生産者価格評価表（108部門）（山形県）'!BU60/'生産者価格評価表（108部門）（山形県）'!BU$121,0)</f>
        <v>0</v>
      </c>
      <c r="CC61" s="75">
        <f>IFERROR('生産者価格評価表（108部門）（山形県）'!BV60/'生産者価格評価表（108部門）（山形県）'!BV$121,0)</f>
        <v>0</v>
      </c>
      <c r="CD61" s="75">
        <f>IFERROR('生産者価格評価表（108部門）（山形県）'!BW60/'生産者価格評価表（108部門）（山形県）'!BW$121,0)</f>
        <v>0</v>
      </c>
      <c r="CE61" s="75">
        <f>IFERROR('生産者価格評価表（108部門）（山形県）'!BX60/'生産者価格評価表（108部門）（山形県）'!BX$121,0)</f>
        <v>0</v>
      </c>
      <c r="CF61" s="75">
        <f>IFERROR('生産者価格評価表（108部門）（山形県）'!BY60/'生産者価格評価表（108部門）（山形県）'!BY$121,0)</f>
        <v>0</v>
      </c>
      <c r="CG61" s="75">
        <f>IFERROR('生産者価格評価表（108部門）（山形県）'!BZ60/'生産者価格評価表（108部門）（山形県）'!BZ$121,0)</f>
        <v>0</v>
      </c>
      <c r="CH61" s="75">
        <f>IFERROR('生産者価格評価表（108部門）（山形県）'!CA60/'生産者価格評価表（108部門）（山形県）'!CA$121,0)</f>
        <v>1.5797372370395725E-4</v>
      </c>
      <c r="CI61" s="75">
        <f>IFERROR('生産者価格評価表（108部門）（山形県）'!CB60/'生産者価格評価表（108部門）（山形県）'!CB$121,0)</f>
        <v>0</v>
      </c>
      <c r="CJ61" s="75">
        <f>IFERROR('生産者価格評価表（108部門）（山形県）'!CC60/'生産者価格評価表（108部門）（山形県）'!CC$121,0)</f>
        <v>0</v>
      </c>
      <c r="CK61" s="75">
        <f>IFERROR('生産者価格評価表（108部門）（山形県）'!CD60/'生産者価格評価表（108部門）（山形県）'!CD$121,0)</f>
        <v>0</v>
      </c>
      <c r="CL61" s="75">
        <f>IFERROR('生産者価格評価表（108部門）（山形県）'!CE60/'生産者価格評価表（108部門）（山形県）'!CE$121,0)</f>
        <v>0</v>
      </c>
      <c r="CM61" s="75">
        <f>IFERROR('生産者価格評価表（108部門）（山形県）'!CF60/'生産者価格評価表（108部門）（山形県）'!CF$121,0)</f>
        <v>0</v>
      </c>
      <c r="CN61" s="75">
        <f>IFERROR('生産者価格評価表（108部門）（山形県）'!CG60/'生産者価格評価表（108部門）（山形県）'!CG$121,0)</f>
        <v>0</v>
      </c>
      <c r="CO61" s="75">
        <f>IFERROR('生産者価格評価表（108部門）（山形県）'!CH60/'生産者価格評価表（108部門）（山形県）'!CH$121,0)</f>
        <v>0</v>
      </c>
      <c r="CP61" s="75">
        <f>IFERROR('生産者価格評価表（108部門）（山形県）'!CI60/'生産者価格評価表（108部門）（山形県）'!CI$121,0)</f>
        <v>0</v>
      </c>
      <c r="CQ61" s="75">
        <f>IFERROR('生産者価格評価表（108部門）（山形県）'!CJ60/'生産者価格評価表（108部門）（山形県）'!CJ$121,0)</f>
        <v>0</v>
      </c>
      <c r="CR61" s="75">
        <f>IFERROR('生産者価格評価表（108部門）（山形県）'!CK60/'生産者価格評価表（108部門）（山形県）'!CK$121,0)</f>
        <v>0</v>
      </c>
      <c r="CS61" s="75">
        <f>IFERROR('生産者価格評価表（108部門）（山形県）'!CL60/'生産者価格評価表（108部門）（山形県）'!CL$121,0)</f>
        <v>0</v>
      </c>
      <c r="CT61" s="75">
        <f>IFERROR('生産者価格評価表（108部門）（山形県）'!CM60/'生産者価格評価表（108部門）（山形県）'!CM$121,0)</f>
        <v>0</v>
      </c>
      <c r="CU61" s="75">
        <f>IFERROR('生産者価格評価表（108部門）（山形県）'!CN60/'生産者価格評価表（108部門）（山形県）'!CN$121,0)</f>
        <v>0</v>
      </c>
      <c r="CV61" s="75">
        <f>IFERROR('生産者価格評価表（108部門）（山形県）'!CO60/'生産者価格評価表（108部門）（山形県）'!CO$121,0)</f>
        <v>0</v>
      </c>
      <c r="CW61" s="75">
        <f>IFERROR('生産者価格評価表（108部門）（山形県）'!CP60/'生産者価格評価表（108部門）（山形県）'!CP$121,0)</f>
        <v>0</v>
      </c>
      <c r="CX61" s="75">
        <f>IFERROR('生産者価格評価表（108部門）（山形県）'!CQ60/'生産者価格評価表（108部門）（山形県）'!CQ$121,0)</f>
        <v>0</v>
      </c>
      <c r="CY61" s="75">
        <f>IFERROR('生産者価格評価表（108部門）（山形県）'!CR60/'生産者価格評価表（108部門）（山形県）'!CR$121,0)</f>
        <v>0</v>
      </c>
      <c r="CZ61" s="75">
        <f>IFERROR('生産者価格評価表（108部門）（山形県）'!CS60/'生産者価格評価表（108部門）（山形県）'!CS$121,0)</f>
        <v>0</v>
      </c>
      <c r="DA61" s="75">
        <f>IFERROR('生産者価格評価表（108部門）（山形県）'!CT60/'生産者価格評価表（108部門）（山形県）'!CT$121,0)</f>
        <v>0</v>
      </c>
      <c r="DB61" s="75">
        <f>IFERROR('生産者価格評価表（108部門）（山形県）'!CU60/'生産者価格評価表（108部門）（山形県）'!CU$121,0)</f>
        <v>0</v>
      </c>
      <c r="DC61" s="75">
        <f>IFERROR('生産者価格評価表（108部門）（山形県）'!CV60/'生産者価格評価表（108部門）（山形県）'!CV$121,0)</f>
        <v>0</v>
      </c>
      <c r="DD61" s="75">
        <f>IFERROR('生産者価格評価表（108部門）（山形県）'!CW60/'生産者価格評価表（108部門）（山形県）'!CW$121,0)</f>
        <v>0.15497697781498534</v>
      </c>
      <c r="DE61" s="75">
        <f>IFERROR('生産者価格評価表（108部門）（山形県）'!CX60/'生産者価格評価表（108部門）（山形県）'!CX$121,0)</f>
        <v>0</v>
      </c>
      <c r="DF61" s="75">
        <f>IFERROR('生産者価格評価表（108部門）（山形県）'!CY60/'生産者価格評価表（108部門）（山形県）'!CY$121,0)</f>
        <v>0</v>
      </c>
      <c r="DG61" s="75">
        <f>IFERROR('生産者価格評価表（108部門）（山形県）'!CZ60/'生産者価格評価表（108部門）（山形県）'!CZ$121,0)</f>
        <v>0</v>
      </c>
      <c r="DH61" s="75">
        <f>IFERROR('生産者価格評価表（108部門）（山形県）'!DA60/'生産者価格評価表（108部門）（山形県）'!DA$121,0)</f>
        <v>0</v>
      </c>
      <c r="DI61" s="75">
        <f>IFERROR('生産者価格評価表（108部門）（山形県）'!DB60/'生産者価格評価表（108部門）（山形県）'!DB$121,0)</f>
        <v>0</v>
      </c>
      <c r="DJ61" s="75">
        <f>IFERROR('生産者価格評価表（108部門）（山形県）'!DC60/'生産者価格評価表（108部門）（山形県）'!DC$121,0)</f>
        <v>0</v>
      </c>
      <c r="DK61" s="75">
        <f>IFERROR('生産者価格評価表（108部門）（山形県）'!DD60/'生産者価格評価表（108部門）（山形県）'!DD$121,0)</f>
        <v>0</v>
      </c>
      <c r="DL61" s="75">
        <f>IFERROR('生産者価格評価表（108部門）（山形県）'!DE60/'生産者価格評価表（108部門）（山形県）'!DE$121,0)</f>
        <v>0</v>
      </c>
      <c r="DM61" s="72">
        <f>IFERROR('生産者価格評価表（108部門）（山形県）'!DF60/'生産者価格評価表（108部門）（山形県）'!DF$121,0)</f>
        <v>0</v>
      </c>
      <c r="DN61" s="573">
        <v>1.4783319423328927E-5</v>
      </c>
      <c r="DO61" s="573">
        <v>4.5938993733793068E-6</v>
      </c>
      <c r="DP61" s="573">
        <v>1.6398193016617827E-5</v>
      </c>
      <c r="DQ61" s="573">
        <v>5.8690463538813555E-6</v>
      </c>
      <c r="DR61" s="573">
        <v>3.1890913750802232E-6</v>
      </c>
      <c r="DS61" s="573">
        <v>1.1161054834754816E-5</v>
      </c>
      <c r="DT61" s="573">
        <v>2.6949446322143265E-5</v>
      </c>
      <c r="DU61" s="573">
        <v>4.2083878427620154E-6</v>
      </c>
      <c r="DV61" s="573">
        <v>5.0299421925239065E-6</v>
      </c>
      <c r="DW61" s="573">
        <v>1.8144918166055704E-6</v>
      </c>
      <c r="DX61" s="573">
        <v>0</v>
      </c>
      <c r="DY61" s="573">
        <v>5.006361505399346E-6</v>
      </c>
      <c r="DZ61" s="573">
        <v>1.6956750359685552E-6</v>
      </c>
      <c r="EA61" s="573">
        <v>5.1294059600030764E-6</v>
      </c>
      <c r="EB61" s="573">
        <v>2.0695878103027868E-6</v>
      </c>
      <c r="EC61" s="573">
        <v>2.2495096739559733E-6</v>
      </c>
      <c r="ED61" s="573">
        <v>1.8550165254925939E-6</v>
      </c>
      <c r="EE61" s="573">
        <v>2.6963765963936094E-6</v>
      </c>
      <c r="EF61" s="573">
        <v>0</v>
      </c>
      <c r="EG61" s="573">
        <v>5.6598964779058666E-6</v>
      </c>
      <c r="EH61" s="573">
        <v>0</v>
      </c>
      <c r="EI61" s="573">
        <v>4.120452709715875E-6</v>
      </c>
      <c r="EJ61" s="573">
        <v>8.5062813838281514E-10</v>
      </c>
      <c r="EK61" s="573">
        <v>0</v>
      </c>
      <c r="EL61" s="573">
        <v>2.1764291903189895E-6</v>
      </c>
      <c r="EM61" s="573">
        <v>1.1408696650263151E-6</v>
      </c>
      <c r="EN61" s="573">
        <v>3.9392166995833124E-8</v>
      </c>
      <c r="EO61" s="573">
        <v>3.1323372607837864E-6</v>
      </c>
      <c r="EP61" s="573">
        <v>2.4004815071126512E-6</v>
      </c>
      <c r="EQ61" s="573">
        <v>3.4255650974171228E-6</v>
      </c>
      <c r="ER61" s="573">
        <v>3.7472378337896124E-6</v>
      </c>
      <c r="ES61" s="573">
        <v>3.3339781798084552E-6</v>
      </c>
      <c r="ET61" s="573">
        <v>7.8380300660940916E-6</v>
      </c>
      <c r="EU61" s="573">
        <v>5.5001857504794338E-6</v>
      </c>
      <c r="EV61" s="573">
        <v>7.1107759272507414E-6</v>
      </c>
      <c r="EW61" s="573">
        <v>4.730146322992111E-6</v>
      </c>
      <c r="EX61" s="573">
        <v>0</v>
      </c>
      <c r="EY61" s="573">
        <v>2.9589908714486594E-6</v>
      </c>
      <c r="EZ61" s="573">
        <v>1.1519992508808628E-6</v>
      </c>
      <c r="FA61" s="573">
        <v>2.5902129165691837E-6</v>
      </c>
      <c r="FB61" s="573">
        <v>1.8993442146123411E-6</v>
      </c>
      <c r="FC61" s="573">
        <v>2.703835016519353E-6</v>
      </c>
      <c r="FD61" s="573">
        <v>2.7178903539660647E-6</v>
      </c>
      <c r="FE61" s="573">
        <v>1.8378048648242614E-6</v>
      </c>
      <c r="FF61" s="573">
        <v>2.6998013160634954E-6</v>
      </c>
      <c r="FG61" s="573">
        <v>3.01709489413542E-6</v>
      </c>
      <c r="FH61" s="573">
        <v>2.1908442286751295E-6</v>
      </c>
      <c r="FI61" s="573">
        <v>3.1256756911812985E-6</v>
      </c>
      <c r="FJ61" s="573">
        <v>2.0458437190595242E-6</v>
      </c>
      <c r="FK61" s="573">
        <v>1.1277630812664349E-6</v>
      </c>
      <c r="FL61" s="573">
        <v>1.9521635062529034E-6</v>
      </c>
      <c r="FM61" s="573">
        <v>1.5668826274849918E-6</v>
      </c>
      <c r="FN61" s="573">
        <v>9.0348611855264257E-7</v>
      </c>
      <c r="FO61" s="573">
        <v>1.5003409310116776E-6</v>
      </c>
      <c r="FP61" s="573">
        <v>0</v>
      </c>
      <c r="FQ61" s="573">
        <v>1.4337162945701823E-3</v>
      </c>
      <c r="FR61" s="573">
        <v>1.0009953286396367</v>
      </c>
      <c r="FS61" s="573">
        <v>1.1117436920591788E-6</v>
      </c>
      <c r="FT61" s="573">
        <v>2.3002207682538484E-4</v>
      </c>
      <c r="FU61" s="573">
        <v>5.9918319930332023E-6</v>
      </c>
      <c r="FV61" s="573">
        <v>5.1910608354149933E-6</v>
      </c>
      <c r="FW61" s="573">
        <v>3.3429577285578123E-6</v>
      </c>
      <c r="FX61" s="573">
        <v>4.2127940734047002E-6</v>
      </c>
      <c r="FY61" s="573">
        <v>4.6470615676804622E-6</v>
      </c>
      <c r="FZ61" s="573">
        <v>3.2622240443649707E-6</v>
      </c>
      <c r="GA61" s="573">
        <v>1.0233365234982278E-5</v>
      </c>
      <c r="GB61" s="573">
        <v>2.4441158885614664E-6</v>
      </c>
      <c r="GC61" s="573">
        <v>6.8210228152196423E-6</v>
      </c>
      <c r="GD61" s="573">
        <v>6.1270006088163573E-6</v>
      </c>
      <c r="GE61" s="573">
        <v>4.5889215839461064E-6</v>
      </c>
      <c r="GF61" s="573">
        <v>2.2662847917188491E-6</v>
      </c>
      <c r="GG61" s="573">
        <v>1.3258403990364398E-6</v>
      </c>
      <c r="GH61" s="573">
        <v>1.1173283264184905E-6</v>
      </c>
      <c r="GI61" s="573">
        <v>2.8464316999158859E-7</v>
      </c>
      <c r="GJ61" s="573">
        <v>2.8099981330688707E-6</v>
      </c>
      <c r="GK61" s="573">
        <v>6.5665921719255398E-6</v>
      </c>
      <c r="GL61" s="573">
        <v>9.029468483229653E-5</v>
      </c>
      <c r="GM61" s="573">
        <v>1.0495152783245047E-6</v>
      </c>
      <c r="GN61" s="573">
        <v>5.0582291711805325E-6</v>
      </c>
      <c r="GO61" s="573">
        <v>2.4692192517399151E-6</v>
      </c>
      <c r="GP61" s="573">
        <v>3.2196799102860435E-6</v>
      </c>
      <c r="GQ61" s="573">
        <v>3.6719311969623743E-6</v>
      </c>
      <c r="GR61" s="573">
        <v>1.905549259192544E-6</v>
      </c>
      <c r="GS61" s="573">
        <v>3.5425735676396997E-6</v>
      </c>
      <c r="GT61" s="573">
        <v>4.0691308704077812E-6</v>
      </c>
      <c r="GU61" s="573">
        <v>5.3654595543385457E-6</v>
      </c>
      <c r="GV61" s="573">
        <v>2.1283314880525193E-6</v>
      </c>
      <c r="GW61" s="573">
        <v>3.5422723806057375E-6</v>
      </c>
      <c r="GX61" s="573">
        <v>4.8740227642578083E-6</v>
      </c>
      <c r="GY61" s="573">
        <v>2.8606057804695739E-6</v>
      </c>
      <c r="GZ61" s="573">
        <v>3.2786509416948138E-6</v>
      </c>
      <c r="HA61" s="573">
        <v>1.5078676823143378E-6</v>
      </c>
      <c r="HB61" s="573">
        <v>4.7071629375261084E-6</v>
      </c>
      <c r="HC61" s="573">
        <v>3.1937631446981825E-6</v>
      </c>
      <c r="HD61" s="573">
        <v>1.7891103549717512E-6</v>
      </c>
      <c r="HE61" s="573">
        <v>3.4921813044149425E-6</v>
      </c>
      <c r="HF61" s="573">
        <v>2.7654723857389739E-5</v>
      </c>
      <c r="HG61" s="573">
        <v>3.2187439749511526E-6</v>
      </c>
      <c r="HH61" s="573">
        <v>4.4651957377818413E-4</v>
      </c>
      <c r="HI61" s="573">
        <v>1.8580047923495953E-6</v>
      </c>
      <c r="HJ61" s="573">
        <v>8.9614056177808634E-6</v>
      </c>
      <c r="HK61" s="573">
        <v>2.1877647404809716E-6</v>
      </c>
      <c r="HL61" s="573">
        <v>3.9686371997311126E-6</v>
      </c>
      <c r="HM61" s="573">
        <v>5.6309329091372469E-6</v>
      </c>
      <c r="HN61" s="573">
        <v>1.7744204281504806E-6</v>
      </c>
      <c r="HO61" s="573">
        <v>4.68853515604631E-6</v>
      </c>
      <c r="HP61" s="573">
        <v>1.2121752757592714E-6</v>
      </c>
      <c r="HQ61" s="573">
        <v>1.9768103374041088E-6</v>
      </c>
      <c r="HR61" s="576">
        <v>6472</v>
      </c>
      <c r="HS61" s="582">
        <f>'生産者価格評価表（108部門）（山形県）'!DV60*100</f>
        <v>8846800</v>
      </c>
      <c r="HT61" s="71">
        <f t="shared" si="2"/>
        <v>7.3156395532848035E-4</v>
      </c>
      <c r="HU61" s="74"/>
      <c r="HV61" s="150">
        <v>2.4598962631920556E-2</v>
      </c>
      <c r="HX61" s="153">
        <f>運賃!C62</f>
        <v>1.9281162902813325E-2</v>
      </c>
      <c r="HY61" s="621">
        <f>運賃!D62</f>
        <v>1.0832339465852887E-4</v>
      </c>
      <c r="HZ61" s="621">
        <f>運賃!E62</f>
        <v>1.2622103623467719E-2</v>
      </c>
      <c r="IA61" s="621">
        <f>運賃!F62</f>
        <v>6.2706362287693771E-4</v>
      </c>
      <c r="IB61" s="621">
        <f>運賃!G62</f>
        <v>2.5970724508924581E-3</v>
      </c>
      <c r="IC61" s="621">
        <f>運賃!H62</f>
        <v>2.8415325460629284E-5</v>
      </c>
      <c r="ID61" s="621">
        <f>運賃!I62</f>
        <v>1.0166505780271192E-3</v>
      </c>
      <c r="IE61" s="622">
        <f>運賃!J62</f>
        <v>2.2815339074299334E-3</v>
      </c>
    </row>
    <row r="62" spans="1:239">
      <c r="A62" s="6" t="s">
        <v>271</v>
      </c>
      <c r="B62" s="1" t="s">
        <v>38</v>
      </c>
      <c r="C62" s="403">
        <f>IFERROR(1-('生産者価格評価表（108部門）（山形県）'!DT61/'生産者価格評価表（108部門）（山形県）'!DP61*-1),0)</f>
        <v>0.12854317732366516</v>
      </c>
      <c r="D62" s="403">
        <v>0.47284345047923321</v>
      </c>
      <c r="E62" s="72">
        <v>0.52715654952076674</v>
      </c>
      <c r="F62" s="72">
        <v>0.17784877529286475</v>
      </c>
      <c r="G62" s="242">
        <f>'生産者価格評価表（108部門）（山形県）'!DI61</f>
        <v>92</v>
      </c>
      <c r="H62" s="242">
        <f t="shared" si="0"/>
        <v>92</v>
      </c>
      <c r="I62" s="243">
        <f t="shared" si="1"/>
        <v>5.444389408768899E-5</v>
      </c>
      <c r="J62" s="75">
        <f>IFERROR('生産者価格評価表（108部門）（山形県）'!C61/'生産者価格評価表（108部門）（山形県）'!C$121,0)</f>
        <v>0</v>
      </c>
      <c r="K62" s="75">
        <f>IFERROR('生産者価格評価表（108部門）（山形県）'!D61/'生産者価格評価表（108部門）（山形県）'!D$121,0)</f>
        <v>0</v>
      </c>
      <c r="L62" s="75">
        <f>IFERROR('生産者価格評価表（108部門）（山形県）'!E61/'生産者価格評価表（108部門）（山形県）'!E$121,0)</f>
        <v>0</v>
      </c>
      <c r="M62" s="75">
        <f>IFERROR('生産者価格評価表（108部門）（山形県）'!F61/'生産者価格評価表（108部門）（山形県）'!F$121,0)</f>
        <v>0</v>
      </c>
      <c r="N62" s="75">
        <f>IFERROR('生産者価格評価表（108部門）（山形県）'!G61/'生産者価格評価表（108部門）（山形県）'!G$121,0)</f>
        <v>4.1350531107739001E-2</v>
      </c>
      <c r="O62" s="75">
        <f>IFERROR('生産者価格評価表（108部門）（山形県）'!H61/'生産者価格評価表（108部門）（山形県）'!H$121,0)</f>
        <v>0</v>
      </c>
      <c r="P62" s="75">
        <f>IFERROR('生産者価格評価表（108部門）（山形県）'!I61/'生産者価格評価表（108部門）（山形県）'!I$121,0)</f>
        <v>0</v>
      </c>
      <c r="Q62" s="75">
        <f>IFERROR('生産者価格評価表（108部門）（山形県）'!J61/'生産者価格評価表（108部門）（山形県）'!J$121,0)</f>
        <v>0</v>
      </c>
      <c r="R62" s="75">
        <f>IFERROR('生産者価格評価表（108部門）（山形県）'!K61/'生産者価格評価表（108部門）（山形県）'!K$121,0)</f>
        <v>0</v>
      </c>
      <c r="S62" s="75">
        <f>IFERROR('生産者価格評価表（108部門）（山形県）'!L61/'生産者価格評価表（108部門）（山形県）'!L$121,0)</f>
        <v>0</v>
      </c>
      <c r="T62" s="75">
        <f>IFERROR('生産者価格評価表（108部門）（山形県）'!M61/'生産者価格評価表（108部門）（山形県）'!M$121,0)</f>
        <v>0</v>
      </c>
      <c r="U62" s="75">
        <f>IFERROR('生産者価格評価表（108部門）（山形県）'!N61/'生産者価格評価表（108部門）（山形県）'!N$121,0)</f>
        <v>0</v>
      </c>
      <c r="V62" s="75">
        <f>IFERROR('生産者価格評価表（108部門）（山形県）'!O61/'生産者価格評価表（108部門）（山形県）'!O$121,0)</f>
        <v>0</v>
      </c>
      <c r="W62" s="75">
        <f>IFERROR('生産者価格評価表（108部門）（山形県）'!P61/'生産者価格評価表（108部門）（山形県）'!P$121,0)</f>
        <v>0</v>
      </c>
      <c r="X62" s="75">
        <f>IFERROR('生産者価格評価表（108部門）（山形県）'!Q61/'生産者価格評価表（108部門）（山形県）'!Q$121,0)</f>
        <v>0</v>
      </c>
      <c r="Y62" s="75">
        <f>IFERROR('生産者価格評価表（108部門）（山形県）'!R61/'生産者価格評価表（108部門）（山形県）'!R$121,0)</f>
        <v>0</v>
      </c>
      <c r="Z62" s="75">
        <f>IFERROR('生産者価格評価表（108部門）（山形県）'!S61/'生産者価格評価表（108部門）（山形県）'!S$121,0)</f>
        <v>0</v>
      </c>
      <c r="AA62" s="75">
        <f>IFERROR('生産者価格評価表（108部門）（山形県）'!T61/'生産者価格評価表（108部門）（山形県）'!T$121,0)</f>
        <v>0</v>
      </c>
      <c r="AB62" s="75">
        <f>IFERROR('生産者価格評価表（108部門）（山形県）'!U61/'生産者価格評価表（108部門）（山形県）'!U$121,0)</f>
        <v>0</v>
      </c>
      <c r="AC62" s="75">
        <f>IFERROR('生産者価格評価表（108部門）（山形県）'!V61/'生産者価格評価表（108部門）（山形県）'!V$121,0)</f>
        <v>0</v>
      </c>
      <c r="AD62" s="75">
        <f>IFERROR('生産者価格評価表（108部門）（山形県）'!W61/'生産者価格評価表（108部門）（山形県）'!W$121,0)</f>
        <v>0</v>
      </c>
      <c r="AE62" s="75">
        <f>IFERROR('生産者価格評価表（108部門）（山形県）'!X61/'生産者価格評価表（108部門）（山形県）'!X$121,0)</f>
        <v>0</v>
      </c>
      <c r="AF62" s="75">
        <f>IFERROR('生産者価格評価表（108部門）（山形県）'!Y61/'生産者価格評価表（108部門）（山形県）'!Y$121,0)</f>
        <v>0</v>
      </c>
      <c r="AG62" s="75">
        <f>IFERROR('生産者価格評価表（108部門）（山形県）'!Z61/'生産者価格評価表（108部門）（山形県）'!Z$121,0)</f>
        <v>0</v>
      </c>
      <c r="AH62" s="75">
        <f>IFERROR('生産者価格評価表（108部門）（山形県）'!AA61/'生産者価格評価表（108部門）（山形県）'!AA$121,0)</f>
        <v>0</v>
      </c>
      <c r="AI62" s="75">
        <f>IFERROR('生産者価格評価表（108部門）（山形県）'!AB61/'生産者価格評価表（108部門）（山形県）'!AB$121,0)</f>
        <v>0</v>
      </c>
      <c r="AJ62" s="75">
        <f>IFERROR('生産者価格評価表（108部門）（山形県）'!AC61/'生産者価格評価表（108部門）（山形県）'!AC$121,0)</f>
        <v>0</v>
      </c>
      <c r="AK62" s="75">
        <f>IFERROR('生産者価格評価表（108部門）（山形県）'!AD61/'生産者価格評価表（108部門）（山形県）'!AD$121,0)</f>
        <v>0</v>
      </c>
      <c r="AL62" s="75">
        <f>IFERROR('生産者価格評価表（108部門）（山形県）'!AE61/'生産者価格評価表（108部門）（山形県）'!AE$121,0)</f>
        <v>0</v>
      </c>
      <c r="AM62" s="75">
        <f>IFERROR('生産者価格評価表（108部門）（山形県）'!AF61/'生産者価格評価表（108部門）（山形県）'!AF$121,0)</f>
        <v>0</v>
      </c>
      <c r="AN62" s="75">
        <f>IFERROR('生産者価格評価表（108部門）（山形県）'!AG61/'生産者価格評価表（108部門）（山形県）'!AG$121,0)</f>
        <v>0</v>
      </c>
      <c r="AO62" s="75">
        <f>IFERROR('生産者価格評価表（108部門）（山形県）'!AH61/'生産者価格評価表（108部門）（山形県）'!AH$121,0)</f>
        <v>0</v>
      </c>
      <c r="AP62" s="75">
        <f>IFERROR('生産者価格評価表（108部門）（山形県）'!AI61/'生産者価格評価表（108部門）（山形県）'!AI$121,0)</f>
        <v>0</v>
      </c>
      <c r="AQ62" s="75">
        <f>IFERROR('生産者価格評価表（108部門）（山形県）'!AJ61/'生産者価格評価表（108部門）（山形県）'!AJ$121,0)</f>
        <v>0</v>
      </c>
      <c r="AR62" s="75">
        <f>IFERROR('生産者価格評価表（108部門）（山形県）'!AK61/'生産者価格評価表（108部門）（山形県）'!AK$121,0)</f>
        <v>0</v>
      </c>
      <c r="AS62" s="75">
        <f>IFERROR('生産者価格評価表（108部門）（山形県）'!AL61/'生産者価格評価表（108部門）（山形県）'!AL$121,0)</f>
        <v>0</v>
      </c>
      <c r="AT62" s="75">
        <f>IFERROR('生産者価格評価表（108部門）（山形県）'!AM61/'生産者価格評価表（108部門）（山形県）'!AM$121,0)</f>
        <v>0</v>
      </c>
      <c r="AU62" s="75">
        <f>IFERROR('生産者価格評価表（108部門）（山形県）'!AN61/'生産者価格評価表（108部門）（山形県）'!AN$121,0)</f>
        <v>0</v>
      </c>
      <c r="AV62" s="75">
        <f>IFERROR('生産者価格評価表（108部門）（山形県）'!AO61/'生産者価格評価表（108部門）（山形県）'!AO$121,0)</f>
        <v>0</v>
      </c>
      <c r="AW62" s="75">
        <f>IFERROR('生産者価格評価表（108部門）（山形県）'!AP61/'生産者価格評価表（108部門）（山形県）'!AP$121,0)</f>
        <v>0</v>
      </c>
      <c r="AX62" s="75">
        <f>IFERROR('生産者価格評価表（108部門）（山形県）'!AQ61/'生産者価格評価表（108部門）（山形県）'!AQ$121,0)</f>
        <v>0</v>
      </c>
      <c r="AY62" s="75">
        <f>IFERROR('生産者価格評価表（108部門）（山形県）'!AR61/'生産者価格評価表（108部門）（山形県）'!AR$121,0)</f>
        <v>0</v>
      </c>
      <c r="AZ62" s="75">
        <f>IFERROR('生産者価格評価表（108部門）（山形県）'!AS61/'生産者価格評価表（108部門）（山形県）'!AS$121,0)</f>
        <v>0</v>
      </c>
      <c r="BA62" s="75">
        <f>IFERROR('生産者価格評価表（108部門）（山形県）'!AT61/'生産者価格評価表（108部門）（山形県）'!AT$121,0)</f>
        <v>0</v>
      </c>
      <c r="BB62" s="75">
        <f>IFERROR('生産者価格評価表（108部門）（山形県）'!AU61/'生産者価格評価表（108部門）（山形県）'!AU$121,0)</f>
        <v>0</v>
      </c>
      <c r="BC62" s="75">
        <f>IFERROR('生産者価格評価表（108部門）（山形県）'!AV61/'生産者価格評価表（108部門）（山形県）'!AV$121,0)</f>
        <v>0</v>
      </c>
      <c r="BD62" s="75">
        <f>IFERROR('生産者価格評価表（108部門）（山形県）'!AW61/'生産者価格評価表（108部門）（山形県）'!AW$121,0)</f>
        <v>0</v>
      </c>
      <c r="BE62" s="75">
        <f>IFERROR('生産者価格評価表（108部門）（山形県）'!AX61/'生産者価格評価表（108部門）（山形県）'!AX$121,0)</f>
        <v>0</v>
      </c>
      <c r="BF62" s="75">
        <f>IFERROR('生産者価格評価表（108部門）（山形県）'!AY61/'生産者価格評価表（108部門）（山形県）'!AY$121,0)</f>
        <v>0</v>
      </c>
      <c r="BG62" s="75">
        <f>IFERROR('生産者価格評価表（108部門）（山形県）'!AZ61/'生産者価格評価表（108部門）（山形県）'!AZ$121,0)</f>
        <v>0</v>
      </c>
      <c r="BH62" s="75">
        <f>IFERROR('生産者価格評価表（108部門）（山形県）'!BA61/'生産者価格評価表（108部門）（山形県）'!BA$121,0)</f>
        <v>0</v>
      </c>
      <c r="BI62" s="75">
        <f>IFERROR('生産者価格評価表（108部門）（山形県）'!BB61/'生産者価格評価表（108部門）（山形県）'!BB$121,0)</f>
        <v>0</v>
      </c>
      <c r="BJ62" s="75">
        <f>IFERROR('生産者価格評価表（108部門）（山形県）'!BC61/'生産者価格評価表（108部門）（山形県）'!BC$121,0)</f>
        <v>0</v>
      </c>
      <c r="BK62" s="75">
        <f>IFERROR('生産者価格評価表（108部門）（山形県）'!BD61/'生産者価格評価表（108部門）（山形県）'!BD$121,0)</f>
        <v>0</v>
      </c>
      <c r="BL62" s="75">
        <f>IFERROR('生産者価格評価表（108部門）（山形県）'!BE61/'生産者価格評価表（108部門）（山形県）'!BE$121,0)</f>
        <v>0</v>
      </c>
      <c r="BM62" s="75">
        <f>IFERROR('生産者価格評価表（108部門）（山形県）'!BF61/'生産者価格評価表（108部門）（山形県）'!BF$121,0)</f>
        <v>0</v>
      </c>
      <c r="BN62" s="75">
        <f>IFERROR('生産者価格評価表（108部門）（山形県）'!BG61/'生産者価格評価表（108部門）（山形県）'!BG$121,0)</f>
        <v>0</v>
      </c>
      <c r="BO62" s="75">
        <f>IFERROR('生産者価格評価表（108部門）（山形県）'!BH61/'生産者価格評価表（108部門）（山形県）'!BH$121,0)</f>
        <v>0.16400425985090522</v>
      </c>
      <c r="BP62" s="75">
        <f>IFERROR('生産者価格評価表（108部門）（山形県）'!BI61/'生産者価格評価表（108部門）（山形県）'!BI$121,0)</f>
        <v>0</v>
      </c>
      <c r="BQ62" s="75">
        <f>IFERROR('生産者価格評価表（108部門）（山形県）'!BJ61/'生産者価格評価表（108部門）（山形県）'!BJ$121,0)</f>
        <v>0</v>
      </c>
      <c r="BR62" s="75">
        <f>IFERROR('生産者価格評価表（108部門）（山形県）'!BK61/'生産者価格評価表（108部門）（山形県）'!BK$121,0)</f>
        <v>0</v>
      </c>
      <c r="BS62" s="75">
        <f>IFERROR('生産者価格評価表（108部門）（山形県）'!BL61/'生産者価格評価表（108部門）（山形県）'!BL$121,0)</f>
        <v>0</v>
      </c>
      <c r="BT62" s="75">
        <f>IFERROR('生産者価格評価表（108部門）（山形県）'!BM61/'生産者価格評価表（108部門）（山形県）'!BM$121,0)</f>
        <v>0</v>
      </c>
      <c r="BU62" s="75">
        <f>IFERROR('生産者価格評価表（108部門）（山形県）'!BN61/'生産者価格評価表（108部門）（山形県）'!BN$121,0)</f>
        <v>0</v>
      </c>
      <c r="BV62" s="75">
        <f>IFERROR('生産者価格評価表（108部門）（山形県）'!BO61/'生産者価格評価表（108部門）（山形県）'!BO$121,0)</f>
        <v>0</v>
      </c>
      <c r="BW62" s="75">
        <f>IFERROR('生産者価格評価表（108部門）（山形県）'!BP61/'生産者価格評価表（108部門）（山形県）'!BP$121,0)</f>
        <v>0</v>
      </c>
      <c r="BX62" s="75">
        <f>IFERROR('生産者価格評価表（108部門）（山形県）'!BQ61/'生産者価格評価表（108部門）（山形県）'!BQ$121,0)</f>
        <v>0</v>
      </c>
      <c r="BY62" s="75">
        <f>IFERROR('生産者価格評価表（108部門）（山形県）'!BR61/'生産者価格評価表（108部門）（山形県）'!BR$121,0)</f>
        <v>0</v>
      </c>
      <c r="BZ62" s="75">
        <f>IFERROR('生産者価格評価表（108部門）（山形県）'!BS61/'生産者価格評価表（108部門）（山形県）'!BS$121,0)</f>
        <v>0</v>
      </c>
      <c r="CA62" s="75">
        <f>IFERROR('生産者価格評価表（108部門）（山形県）'!BT61/'生産者価格評価表（108部門）（山形県）'!BT$121,0)</f>
        <v>0</v>
      </c>
      <c r="CB62" s="75">
        <f>IFERROR('生産者価格評価表（108部門）（山形県）'!BU61/'生産者価格評価表（108部門）（山形県）'!BU$121,0)</f>
        <v>0</v>
      </c>
      <c r="CC62" s="75">
        <f>IFERROR('生産者価格評価表（108部門）（山形県）'!BV61/'生産者価格評価表（108部門）（山形県）'!BV$121,0)</f>
        <v>0</v>
      </c>
      <c r="CD62" s="75">
        <f>IFERROR('生産者価格評価表（108部門）（山形県）'!BW61/'生産者価格評価表（108部門）（山形県）'!BW$121,0)</f>
        <v>0</v>
      </c>
      <c r="CE62" s="75">
        <f>IFERROR('生産者価格評価表（108部門）（山形県）'!BX61/'生産者価格評価表（108部門）（山形県）'!BX$121,0)</f>
        <v>0</v>
      </c>
      <c r="CF62" s="75">
        <f>IFERROR('生産者価格評価表（108部門）（山形県）'!BY61/'生産者価格評価表（108部門）（山形県）'!BY$121,0)</f>
        <v>0</v>
      </c>
      <c r="CG62" s="75">
        <f>IFERROR('生産者価格評価表（108部門）（山形県）'!BZ61/'生産者価格評価表（108部門）（山形県）'!BZ$121,0)</f>
        <v>0</v>
      </c>
      <c r="CH62" s="75">
        <f>IFERROR('生産者価格評価表（108部門）（山形県）'!CA61/'生産者価格評価表（108部門）（山形県）'!CA$121,0)</f>
        <v>0</v>
      </c>
      <c r="CI62" s="75">
        <f>IFERROR('生産者価格評価表（108部門）（山形県）'!CB61/'生産者価格評価表（108部門）（山形県）'!CB$121,0)</f>
        <v>2.6599252582985271E-2</v>
      </c>
      <c r="CJ62" s="75">
        <f>IFERROR('生産者価格評価表（108部門）（山形県）'!CC61/'生産者価格評価表（108部門）（山形県）'!CC$121,0)</f>
        <v>0</v>
      </c>
      <c r="CK62" s="75">
        <f>IFERROR('生産者価格評価表（108部門）（山形県）'!CD61/'生産者価格評価表（108部門）（山形県）'!CD$121,0)</f>
        <v>0</v>
      </c>
      <c r="CL62" s="75">
        <f>IFERROR('生産者価格評価表（108部門）（山形県）'!CE61/'生産者価格評価表（108部門）（山形県）'!CE$121,0)</f>
        <v>0</v>
      </c>
      <c r="CM62" s="75">
        <f>IFERROR('生産者価格評価表（108部門）（山形県）'!CF61/'生産者価格評価表（108部門）（山形県）'!CF$121,0)</f>
        <v>9.0451693142631017E-4</v>
      </c>
      <c r="CN62" s="75">
        <f>IFERROR('生産者価格評価表（108部門）（山形県）'!CG61/'生産者価格評価表（108部門）（山形県）'!CG$121,0)</f>
        <v>0</v>
      </c>
      <c r="CO62" s="75">
        <f>IFERROR('生産者価格評価表（108部門）（山形県）'!CH61/'生産者価格評価表（108部門）（山形県）'!CH$121,0)</f>
        <v>0</v>
      </c>
      <c r="CP62" s="75">
        <f>IFERROR('生産者価格評価表（108部門）（山形県）'!CI61/'生産者価格評価表（108部門）（山形県）'!CI$121,0)</f>
        <v>0</v>
      </c>
      <c r="CQ62" s="75">
        <f>IFERROR('生産者価格評価表（108部門）（山形県）'!CJ61/'生産者価格評価表（108部門）（山形県）'!CJ$121,0)</f>
        <v>0</v>
      </c>
      <c r="CR62" s="75">
        <f>IFERROR('生産者価格評価表（108部門）（山形県）'!CK61/'生産者価格評価表（108部門）（山形県）'!CK$121,0)</f>
        <v>0</v>
      </c>
      <c r="CS62" s="75">
        <f>IFERROR('生産者価格評価表（108部門）（山形県）'!CL61/'生産者価格評価表（108部門）（山形県）'!CL$121,0)</f>
        <v>0</v>
      </c>
      <c r="CT62" s="75">
        <f>IFERROR('生産者価格評価表（108部門）（山形県）'!CM61/'生産者価格評価表（108部門）（山形県）'!CM$121,0)</f>
        <v>1.0936450914024267E-3</v>
      </c>
      <c r="CU62" s="75">
        <f>IFERROR('生産者価格評価表（108部門）（山形県）'!CN61/'生産者価格評価表（108部門）（山形県）'!CN$121,0)</f>
        <v>1.0392333169164593E-4</v>
      </c>
      <c r="CV62" s="75">
        <f>IFERROR('生産者価格評価表（108部門）（山形県）'!CO61/'生産者価格評価表（108部門）（山形県）'!CO$121,0)</f>
        <v>4.969817450120003E-4</v>
      </c>
      <c r="CW62" s="75">
        <f>IFERROR('生産者価格評価表（108部門）（山形県）'!CP61/'生産者価格評価表（108部門）（山形県）'!CP$121,0)</f>
        <v>0</v>
      </c>
      <c r="CX62" s="75">
        <f>IFERROR('生産者価格評価表（108部門）（山形県）'!CQ61/'生産者価格評価表（108部門）（山形県）'!CQ$121,0)</f>
        <v>0</v>
      </c>
      <c r="CY62" s="75">
        <f>IFERROR('生産者価格評価表（108部門）（山形県）'!CR61/'生産者価格評価表（108部門）（山形県）'!CR$121,0)</f>
        <v>0</v>
      </c>
      <c r="CZ62" s="75">
        <f>IFERROR('生産者価格評価表（108部門）（山形県）'!CS61/'生産者価格評価表（108部門）（山形県）'!CS$121,0)</f>
        <v>0</v>
      </c>
      <c r="DA62" s="75">
        <f>IFERROR('生産者価格評価表（108部門）（山形県）'!CT61/'生産者価格評価表（108部門）（山形県）'!CT$121,0)</f>
        <v>0</v>
      </c>
      <c r="DB62" s="75">
        <f>IFERROR('生産者価格評価表（108部門）（山形県）'!CU61/'生産者価格評価表（108部門）（山形県）'!CU$121,0)</f>
        <v>2.6701556700755655E-5</v>
      </c>
      <c r="DC62" s="75">
        <f>IFERROR('生産者価格評価表（108部門）（山形県）'!CV61/'生産者価格評価表（108部門）（山形県）'!CV$121,0)</f>
        <v>0</v>
      </c>
      <c r="DD62" s="75">
        <f>IFERROR('生産者価格評価表（108部門）（山形県）'!CW61/'生産者価格評価表（108部門）（山形県）'!CW$121,0)</f>
        <v>0</v>
      </c>
      <c r="DE62" s="75">
        <f>IFERROR('生産者価格評価表（108部門）（山形県）'!CX61/'生産者価格評価表（108部門）（山形県）'!CX$121,0)</f>
        <v>0</v>
      </c>
      <c r="DF62" s="75">
        <f>IFERROR('生産者価格評価表（108部門）（山形県）'!CY61/'生産者価格評価表（108部門）（山形県）'!CY$121,0)</f>
        <v>0</v>
      </c>
      <c r="DG62" s="75">
        <f>IFERROR('生産者価格評価表（108部門）（山形県）'!CZ61/'生産者価格評価表（108部門）（山形県）'!CZ$121,0)</f>
        <v>0</v>
      </c>
      <c r="DH62" s="75">
        <f>IFERROR('生産者価格評価表（108部門）（山形県）'!DA61/'生産者価格評価表（108部門）（山形県）'!DA$121,0)</f>
        <v>0</v>
      </c>
      <c r="DI62" s="75">
        <f>IFERROR('生産者価格評価表（108部門）（山形県）'!DB61/'生産者価格評価表（108部門）（山形県）'!DB$121,0)</f>
        <v>2.7924380776856273E-5</v>
      </c>
      <c r="DJ62" s="75">
        <f>IFERROR('生産者価格評価表（108部門）（山形県）'!DC61/'生産者価格評価表（108部門）（山形県）'!DC$121,0)</f>
        <v>0</v>
      </c>
      <c r="DK62" s="75">
        <f>IFERROR('生産者価格評価表（108部門）（山形県）'!DD61/'生産者価格評価表（108部門）（山形県）'!DD$121,0)</f>
        <v>0</v>
      </c>
      <c r="DL62" s="75">
        <f>IFERROR('生産者価格評価表（108部門）（山形県）'!DE61/'生産者価格評価表（108部門）（山形県）'!DE$121,0)</f>
        <v>0</v>
      </c>
      <c r="DM62" s="72">
        <f>IFERROR('生産者価格評価表（108部門）（山形県）'!DF61/'生産者価格評価表（108部門）（山形県）'!DF$121,0)</f>
        <v>0</v>
      </c>
      <c r="DN62" s="573">
        <v>8.721596797773188E-7</v>
      </c>
      <c r="DO62" s="573">
        <v>6.3644849994943936E-7</v>
      </c>
      <c r="DP62" s="573">
        <v>3.0001289100009058E-7</v>
      </c>
      <c r="DQ62" s="573">
        <v>5.868965056395469E-7</v>
      </c>
      <c r="DR62" s="573">
        <v>5.4747434598785534E-3</v>
      </c>
      <c r="DS62" s="573">
        <v>7.3251723037973896E-7</v>
      </c>
      <c r="DT62" s="573">
        <v>1.9565520046639226E-6</v>
      </c>
      <c r="DU62" s="573">
        <v>1.2526225403988143E-5</v>
      </c>
      <c r="DV62" s="573">
        <v>8.8176440626791972E-7</v>
      </c>
      <c r="DW62" s="573">
        <v>2.6841106597216561E-6</v>
      </c>
      <c r="DX62" s="573">
        <v>0</v>
      </c>
      <c r="DY62" s="573">
        <v>3.1499915246968744E-7</v>
      </c>
      <c r="DZ62" s="573">
        <v>1.440226005358066E-7</v>
      </c>
      <c r="EA62" s="573">
        <v>7.4030439700129648E-7</v>
      </c>
      <c r="EB62" s="573">
        <v>2.858629834026006E-7</v>
      </c>
      <c r="EC62" s="573">
        <v>5.429601498581475E-7</v>
      </c>
      <c r="ED62" s="573">
        <v>2.6371494405480537E-7</v>
      </c>
      <c r="EE62" s="573">
        <v>3.0803571681843004E-7</v>
      </c>
      <c r="EF62" s="573">
        <v>0</v>
      </c>
      <c r="EG62" s="573">
        <v>8.2959273662908627E-7</v>
      </c>
      <c r="EH62" s="573">
        <v>0</v>
      </c>
      <c r="EI62" s="573">
        <v>1.8310355871464361E-7</v>
      </c>
      <c r="EJ62" s="573">
        <v>3.7799982247932568E-11</v>
      </c>
      <c r="EK62" s="573">
        <v>0</v>
      </c>
      <c r="EL62" s="573">
        <v>6.118359568814876E-7</v>
      </c>
      <c r="EM62" s="573">
        <v>2.3900846880364625E-7</v>
      </c>
      <c r="EN62" s="573">
        <v>2.5853686316986646E-9</v>
      </c>
      <c r="EO62" s="573">
        <v>6.9028321112384221E-7</v>
      </c>
      <c r="EP62" s="573">
        <v>2.1597562391521932E-7</v>
      </c>
      <c r="EQ62" s="573">
        <v>2.1590959950536869E-7</v>
      </c>
      <c r="ER62" s="573">
        <v>3.8513169124448367E-7</v>
      </c>
      <c r="ES62" s="573">
        <v>8.305404845609764E-7</v>
      </c>
      <c r="ET62" s="573">
        <v>1.306856570121824E-6</v>
      </c>
      <c r="EU62" s="573">
        <v>6.8737517704459272E-7</v>
      </c>
      <c r="EV62" s="573">
        <v>8.6514803935844674E-7</v>
      </c>
      <c r="EW62" s="573">
        <v>6.4138315112212033E-7</v>
      </c>
      <c r="EX62" s="573">
        <v>0</v>
      </c>
      <c r="EY62" s="573">
        <v>7.0296351251468821E-7</v>
      </c>
      <c r="EZ62" s="573">
        <v>4.7332276592131274E-7</v>
      </c>
      <c r="FA62" s="573">
        <v>1.5974621339373306E-6</v>
      </c>
      <c r="FB62" s="573">
        <v>1.5667274134101872E-7</v>
      </c>
      <c r="FC62" s="573">
        <v>3.1777648981759082E-7</v>
      </c>
      <c r="FD62" s="573">
        <v>3.4463248456622315E-7</v>
      </c>
      <c r="FE62" s="573">
        <v>2.2847907233001212E-7</v>
      </c>
      <c r="FF62" s="573">
        <v>2.5766420342881715E-7</v>
      </c>
      <c r="FG62" s="573">
        <v>2.6845885534464822E-7</v>
      </c>
      <c r="FH62" s="573">
        <v>1.5624755730862071E-7</v>
      </c>
      <c r="FI62" s="573">
        <v>1.8778837234149485E-7</v>
      </c>
      <c r="FJ62" s="573">
        <v>3.3991784492778208E-7</v>
      </c>
      <c r="FK62" s="573">
        <v>1.4632488527732726E-7</v>
      </c>
      <c r="FL62" s="573">
        <v>1.5406923670425187E-7</v>
      </c>
      <c r="FM62" s="573">
        <v>2.5496107837936133E-7</v>
      </c>
      <c r="FN62" s="573">
        <v>1.5123658715733534E-7</v>
      </c>
      <c r="FO62" s="573">
        <v>2.0378128708975381E-7</v>
      </c>
      <c r="FP62" s="573">
        <v>0</v>
      </c>
      <c r="FQ62" s="573">
        <v>3.0615729091879353E-7</v>
      </c>
      <c r="FR62" s="573">
        <v>2.1499426197234569E-7</v>
      </c>
      <c r="FS62" s="573">
        <v>1.0215357672283754</v>
      </c>
      <c r="FT62" s="573">
        <v>2.8305076058308625E-7</v>
      </c>
      <c r="FU62" s="573">
        <v>2.2765876295908121E-6</v>
      </c>
      <c r="FV62" s="573">
        <v>9.437488549095008E-6</v>
      </c>
      <c r="FW62" s="573">
        <v>5.2790097380116335E-7</v>
      </c>
      <c r="FX62" s="573">
        <v>5.5868419217044715E-7</v>
      </c>
      <c r="FY62" s="573">
        <v>6.3080632578015697E-7</v>
      </c>
      <c r="FZ62" s="573">
        <v>5.8876359968557954E-7</v>
      </c>
      <c r="GA62" s="573">
        <v>5.1535334619689327E-7</v>
      </c>
      <c r="GB62" s="573">
        <v>5.6773450298753283E-7</v>
      </c>
      <c r="GC62" s="573">
        <v>3.2083141002706998E-7</v>
      </c>
      <c r="GD62" s="573">
        <v>3.9776130975180677E-7</v>
      </c>
      <c r="GE62" s="573">
        <v>4.9821770254218431E-7</v>
      </c>
      <c r="GF62" s="573">
        <v>3.2844583491487174E-7</v>
      </c>
      <c r="GG62" s="573">
        <v>2.3199551137962525E-7</v>
      </c>
      <c r="GH62" s="573">
        <v>1.9790318850404539E-7</v>
      </c>
      <c r="GI62" s="573">
        <v>3.6387046167485395E-8</v>
      </c>
      <c r="GJ62" s="573">
        <v>4.3093033195664382E-7</v>
      </c>
      <c r="GK62" s="573">
        <v>1.431957782017768E-6</v>
      </c>
      <c r="GL62" s="573">
        <v>6.5923789410687447E-6</v>
      </c>
      <c r="GM62" s="573">
        <v>3.5197094498731654E-3</v>
      </c>
      <c r="GN62" s="573">
        <v>1.329657369683239E-5</v>
      </c>
      <c r="GO62" s="573">
        <v>1.5093305601109005E-6</v>
      </c>
      <c r="GP62" s="573">
        <v>4.5563392450612834E-7</v>
      </c>
      <c r="GQ62" s="573">
        <v>1.1995563232087138E-4</v>
      </c>
      <c r="GR62" s="573">
        <v>2.8407960107450658E-7</v>
      </c>
      <c r="GS62" s="573">
        <v>3.6713588664592069E-7</v>
      </c>
      <c r="GT62" s="573">
        <v>3.9504574025797795E-7</v>
      </c>
      <c r="GU62" s="573">
        <v>2.7152987929525931E-7</v>
      </c>
      <c r="GV62" s="573">
        <v>4.2363144830324764E-7</v>
      </c>
      <c r="GW62" s="573">
        <v>4.2608431857396631E-7</v>
      </c>
      <c r="GX62" s="573">
        <v>1.4382098924870109E-4</v>
      </c>
      <c r="GY62" s="573">
        <v>1.4229702635912983E-5</v>
      </c>
      <c r="GZ62" s="573">
        <v>6.5468802969686297E-5</v>
      </c>
      <c r="HA62" s="573">
        <v>4.9552734580502958E-7</v>
      </c>
      <c r="HB62" s="573">
        <v>4.9256673504452766E-7</v>
      </c>
      <c r="HC62" s="573">
        <v>1.4923506716139415E-6</v>
      </c>
      <c r="HD62" s="573">
        <v>2.8191083514590624E-6</v>
      </c>
      <c r="HE62" s="573">
        <v>4.2069000921702988E-7</v>
      </c>
      <c r="HF62" s="573">
        <v>3.8248150224892046E-6</v>
      </c>
      <c r="HG62" s="573">
        <v>3.0882392015782253E-7</v>
      </c>
      <c r="HH62" s="573">
        <v>2.816579087150131E-7</v>
      </c>
      <c r="HI62" s="573">
        <v>1.9146024029394803E-7</v>
      </c>
      <c r="HJ62" s="573">
        <v>1.6581950796843339E-5</v>
      </c>
      <c r="HK62" s="573">
        <v>1.7618589614931992E-5</v>
      </c>
      <c r="HL62" s="573">
        <v>3.6701202795706263E-7</v>
      </c>
      <c r="HM62" s="573">
        <v>4.2180158656837152E-6</v>
      </c>
      <c r="HN62" s="573">
        <v>1.5328876467494794E-7</v>
      </c>
      <c r="HO62" s="573">
        <v>2.2192955144778478E-6</v>
      </c>
      <c r="HP62" s="573">
        <v>4.1875757062638192E-7</v>
      </c>
      <c r="HQ62" s="573">
        <v>1.5626755283989386E-5</v>
      </c>
      <c r="HR62" s="576">
        <v>38</v>
      </c>
      <c r="HS62" s="582">
        <f>'生産者価格評価表（108部門）（山形県）'!DV61*100</f>
        <v>93900</v>
      </c>
      <c r="HT62" s="71">
        <f t="shared" si="2"/>
        <v>4.0468583599574014E-4</v>
      </c>
      <c r="HU62" s="74"/>
      <c r="HV62" s="150">
        <v>6.1010106339847547E-2</v>
      </c>
      <c r="HX62" s="153">
        <f>運賃!C63</f>
        <v>4.3402673374999179E-3</v>
      </c>
      <c r="HY62" s="621">
        <f>運賃!D63</f>
        <v>9.3113807186911612E-6</v>
      </c>
      <c r="HZ62" s="621">
        <f>運賃!E63</f>
        <v>3.4929316920990221E-3</v>
      </c>
      <c r="IA62" s="621">
        <f>運賃!F63</f>
        <v>2.4830348583176431E-5</v>
      </c>
      <c r="IB62" s="621">
        <f>運賃!G63</f>
        <v>8.0310658698711266E-5</v>
      </c>
      <c r="IC62" s="621">
        <f>運賃!H63</f>
        <v>0</v>
      </c>
      <c r="ID62" s="621">
        <f>運賃!I63</f>
        <v>1.8351179499753831E-4</v>
      </c>
      <c r="IE62" s="622">
        <f>運賃!J63</f>
        <v>5.493714624027785E-4</v>
      </c>
    </row>
    <row r="63" spans="1:239">
      <c r="A63" s="6" t="s">
        <v>272</v>
      </c>
      <c r="B63" s="1" t="s">
        <v>40</v>
      </c>
      <c r="C63" s="403">
        <f>IFERROR(1-('生産者価格評価表（108部門）（山形県）'!DT62/'生産者価格評価表（108部門）（山形県）'!DP62*-1),0)</f>
        <v>5.1527811911198484E-2</v>
      </c>
      <c r="D63" s="403">
        <v>0.64180694651608783</v>
      </c>
      <c r="E63" s="72">
        <v>0.35819305348391223</v>
      </c>
      <c r="F63" s="72">
        <v>0.21841039846580013</v>
      </c>
      <c r="G63" s="242">
        <f>'生産者価格評価表（108部門）（山形県）'!DI62</f>
        <v>356</v>
      </c>
      <c r="H63" s="242">
        <f t="shared" si="0"/>
        <v>356</v>
      </c>
      <c r="I63" s="243">
        <f t="shared" si="1"/>
        <v>2.1067419886105742E-4</v>
      </c>
      <c r="J63" s="75">
        <f>IFERROR('生産者価格評価表（108部門）（山形県）'!C62/'生産者価格評価表（108部門）（山形県）'!C$121,0)</f>
        <v>0</v>
      </c>
      <c r="K63" s="75">
        <f>IFERROR('生産者価格評価表（108部門）（山形県）'!D62/'生産者価格評価表（108部門）（山形県）'!D$121,0)</f>
        <v>0</v>
      </c>
      <c r="L63" s="75">
        <f>IFERROR('生産者価格評価表（108部門）（山形県）'!E62/'生産者価格評価表（108部門）（山形県）'!E$121,0)</f>
        <v>0</v>
      </c>
      <c r="M63" s="75">
        <f>IFERROR('生産者価格評価表（108部門）（山形県）'!F62/'生産者価格評価表（108部門）（山形県）'!F$121,0)</f>
        <v>0</v>
      </c>
      <c r="N63" s="75">
        <f>IFERROR('生産者価格評価表（108部門）（山形県）'!G62/'生産者価格評価表（108部門）（山形県）'!G$121,0)</f>
        <v>0</v>
      </c>
      <c r="O63" s="75">
        <f>IFERROR('生産者価格評価表（108部門）（山形県）'!H62/'生産者価格評価表（108部門）（山形県）'!H$121,0)</f>
        <v>0</v>
      </c>
      <c r="P63" s="75">
        <f>IFERROR('生産者価格評価表（108部門）（山形県）'!I62/'生産者価格評価表（108部門）（山形県）'!I$121,0)</f>
        <v>0</v>
      </c>
      <c r="Q63" s="75">
        <f>IFERROR('生産者価格評価表（108部門）（山形県）'!J62/'生産者価格評価表（108部門）（山形県）'!J$121,0)</f>
        <v>0</v>
      </c>
      <c r="R63" s="75">
        <f>IFERROR('生産者価格評価表（108部門）（山形県）'!K62/'生産者価格評価表（108部門）（山形県）'!K$121,0)</f>
        <v>0</v>
      </c>
      <c r="S63" s="75">
        <f>IFERROR('生産者価格評価表（108部門）（山形県）'!L62/'生産者価格評価表（108部門）（山形県）'!L$121,0)</f>
        <v>0</v>
      </c>
      <c r="T63" s="75">
        <f>IFERROR('生産者価格評価表（108部門）（山形県）'!M62/'生産者価格評価表（108部門）（山形県）'!M$121,0)</f>
        <v>0</v>
      </c>
      <c r="U63" s="75">
        <f>IFERROR('生産者価格評価表（108部門）（山形県）'!N62/'生産者価格評価表（108部門）（山形県）'!N$121,0)</f>
        <v>0</v>
      </c>
      <c r="V63" s="75">
        <f>IFERROR('生産者価格評価表（108部門）（山形県）'!O62/'生産者価格評価表（108部門）（山形県）'!O$121,0)</f>
        <v>0</v>
      </c>
      <c r="W63" s="75">
        <f>IFERROR('生産者価格評価表（108部門）（山形県）'!P62/'生産者価格評価表（108部門）（山形県）'!P$121,0)</f>
        <v>0</v>
      </c>
      <c r="X63" s="75">
        <f>IFERROR('生産者価格評価表（108部門）（山形県）'!Q62/'生産者価格評価表（108部門）（山形県）'!Q$121,0)</f>
        <v>0</v>
      </c>
      <c r="Y63" s="75">
        <f>IFERROR('生産者価格評価表（108部門）（山形県）'!R62/'生産者価格評価表（108部門）（山形県）'!R$121,0)</f>
        <v>0</v>
      </c>
      <c r="Z63" s="75">
        <f>IFERROR('生産者価格評価表（108部門）（山形県）'!S62/'生産者価格評価表（108部門）（山形県）'!S$121,0)</f>
        <v>0</v>
      </c>
      <c r="AA63" s="75">
        <f>IFERROR('生産者価格評価表（108部門）（山形県）'!T62/'生産者価格評価表（108部門）（山形県）'!T$121,0)</f>
        <v>0</v>
      </c>
      <c r="AB63" s="75">
        <f>IFERROR('生産者価格評価表（108部門）（山形県）'!U62/'生産者価格評価表（108部門）（山形県）'!U$121,0)</f>
        <v>0</v>
      </c>
      <c r="AC63" s="75">
        <f>IFERROR('生産者価格評価表（108部門）（山形県）'!V62/'生産者価格評価表（108部門）（山形県）'!V$121,0)</f>
        <v>0</v>
      </c>
      <c r="AD63" s="75">
        <f>IFERROR('生産者価格評価表（108部門）（山形県）'!W62/'生産者価格評価表（108部門）（山形県）'!W$121,0)</f>
        <v>0</v>
      </c>
      <c r="AE63" s="75">
        <f>IFERROR('生産者価格評価表（108部門）（山形県）'!X62/'生産者価格評価表（108部門）（山形県）'!X$121,0)</f>
        <v>0</v>
      </c>
      <c r="AF63" s="75">
        <f>IFERROR('生産者価格評価表（108部門）（山形県）'!Y62/'生産者価格評価表（108部門）（山形県）'!Y$121,0)</f>
        <v>0</v>
      </c>
      <c r="AG63" s="75">
        <f>IFERROR('生産者価格評価表（108部門）（山形県）'!Z62/'生産者価格評価表（108部門）（山形県）'!Z$121,0)</f>
        <v>0</v>
      </c>
      <c r="AH63" s="75">
        <f>IFERROR('生産者価格評価表（108部門）（山形県）'!AA62/'生産者価格評価表（108部門）（山形県）'!AA$121,0)</f>
        <v>0</v>
      </c>
      <c r="AI63" s="75">
        <f>IFERROR('生産者価格評価表（108部門）（山形県）'!AB62/'生産者価格評価表（108部門）（山形県）'!AB$121,0)</f>
        <v>0</v>
      </c>
      <c r="AJ63" s="75">
        <f>IFERROR('生産者価格評価表（108部門）（山形県）'!AC62/'生産者価格評価表（108部門）（山形県）'!AC$121,0)</f>
        <v>0</v>
      </c>
      <c r="AK63" s="75">
        <f>IFERROR('生産者価格評価表（108部門）（山形県）'!AD62/'生産者価格評価表（108部門）（山形県）'!AD$121,0)</f>
        <v>0</v>
      </c>
      <c r="AL63" s="75">
        <f>IFERROR('生産者価格評価表（108部門）（山形県）'!AE62/'生産者価格評価表（108部門）（山形県）'!AE$121,0)</f>
        <v>0</v>
      </c>
      <c r="AM63" s="75">
        <f>IFERROR('生産者価格評価表（108部門）（山形県）'!AF62/'生産者価格評価表（108部門）（山形県）'!AF$121,0)</f>
        <v>0</v>
      </c>
      <c r="AN63" s="75">
        <f>IFERROR('生産者価格評価表（108部門）（山形県）'!AG62/'生産者価格評価表（108部門）（山形県）'!AG$121,0)</f>
        <v>0</v>
      </c>
      <c r="AO63" s="75">
        <f>IFERROR('生産者価格評価表（108部門）（山形県）'!AH62/'生産者価格評価表（108部門）（山形県）'!AH$121,0)</f>
        <v>0</v>
      </c>
      <c r="AP63" s="75">
        <f>IFERROR('生産者価格評価表（108部門）（山形県）'!AI62/'生産者価格評価表（108部門）（山形県）'!AI$121,0)</f>
        <v>0</v>
      </c>
      <c r="AQ63" s="75">
        <f>IFERROR('生産者価格評価表（108部門）（山形県）'!AJ62/'生産者価格評価表（108部門）（山形県）'!AJ$121,0)</f>
        <v>0</v>
      </c>
      <c r="AR63" s="75">
        <f>IFERROR('生産者価格評価表（108部門）（山形県）'!AK62/'生産者価格評価表（108部門）（山形県）'!AK$121,0)</f>
        <v>0</v>
      </c>
      <c r="AS63" s="75">
        <f>IFERROR('生産者価格評価表（108部門）（山形県）'!AL62/'生産者価格評価表（108部門）（山形県）'!AL$121,0)</f>
        <v>0</v>
      </c>
      <c r="AT63" s="75">
        <f>IFERROR('生産者価格評価表（108部門）（山形県）'!AM62/'生産者価格評価表（108部門）（山形県）'!AM$121,0)</f>
        <v>0</v>
      </c>
      <c r="AU63" s="75">
        <f>IFERROR('生産者価格評価表（108部門）（山形県）'!AN62/'生産者価格評価表（108部門）（山形県）'!AN$121,0)</f>
        <v>0</v>
      </c>
      <c r="AV63" s="75">
        <f>IFERROR('生産者価格評価表（108部門）（山形県）'!AO62/'生産者価格評価表（108部門）（山形県）'!AO$121,0)</f>
        <v>0</v>
      </c>
      <c r="AW63" s="75">
        <f>IFERROR('生産者価格評価表（108部門）（山形県）'!AP62/'生産者価格評価表（108部門）（山形県）'!AP$121,0)</f>
        <v>0</v>
      </c>
      <c r="AX63" s="75">
        <f>IFERROR('生産者価格評価表（108部門）（山形県）'!AQ62/'生産者価格評価表（108部門）（山形県）'!AQ$121,0)</f>
        <v>0</v>
      </c>
      <c r="AY63" s="75">
        <f>IFERROR('生産者価格評価表（108部門）（山形県）'!AR62/'生産者価格評価表（108部門）（山形県）'!AR$121,0)</f>
        <v>0</v>
      </c>
      <c r="AZ63" s="75">
        <f>IFERROR('生産者価格評価表（108部門）（山形県）'!AS62/'生産者価格評価表（108部門）（山形県）'!AS$121,0)</f>
        <v>0</v>
      </c>
      <c r="BA63" s="75">
        <f>IFERROR('生産者価格評価表（108部門）（山形県）'!AT62/'生産者価格評価表（108部門）（山形県）'!AT$121,0)</f>
        <v>0</v>
      </c>
      <c r="BB63" s="75">
        <f>IFERROR('生産者価格評価表（108部門）（山形県）'!AU62/'生産者価格評価表（108部門）（山形県）'!AU$121,0)</f>
        <v>0</v>
      </c>
      <c r="BC63" s="75">
        <f>IFERROR('生産者価格評価表（108部門）（山形県）'!AV62/'生産者価格評価表（108部門）（山形県）'!AV$121,0)</f>
        <v>0</v>
      </c>
      <c r="BD63" s="75">
        <f>IFERROR('生産者価格評価表（108部門）（山形県）'!AW62/'生産者価格評価表（108部門）（山形県）'!AW$121,0)</f>
        <v>0</v>
      </c>
      <c r="BE63" s="75">
        <f>IFERROR('生産者価格評価表（108部門）（山形県）'!AX62/'生産者価格評価表（108部門）（山形県）'!AX$121,0)</f>
        <v>0</v>
      </c>
      <c r="BF63" s="75">
        <f>IFERROR('生産者価格評価表（108部門）（山形県）'!AY62/'生産者価格評価表（108部門）（山形県）'!AY$121,0)</f>
        <v>0</v>
      </c>
      <c r="BG63" s="75">
        <f>IFERROR('生産者価格評価表（108部門）（山形県）'!AZ62/'生産者価格評価表（108部門）（山形県）'!AZ$121,0)</f>
        <v>0</v>
      </c>
      <c r="BH63" s="75">
        <f>IFERROR('生産者価格評価表（108部門）（山形県）'!BA62/'生産者価格評価表（108部門）（山形県）'!BA$121,0)</f>
        <v>0</v>
      </c>
      <c r="BI63" s="75">
        <f>IFERROR('生産者価格評価表（108部門）（山形県）'!BB62/'生産者価格評価表（108部門）（山形県）'!BB$121,0)</f>
        <v>0</v>
      </c>
      <c r="BJ63" s="75">
        <f>IFERROR('生産者価格評価表（108部門）（山形県）'!BC62/'生産者価格評価表（108部門）（山形県）'!BC$121,0)</f>
        <v>0</v>
      </c>
      <c r="BK63" s="75">
        <f>IFERROR('生産者価格評価表（108部門）（山形県）'!BD62/'生産者価格評価表（108部門）（山形県）'!BD$121,0)</f>
        <v>0</v>
      </c>
      <c r="BL63" s="75">
        <f>IFERROR('生産者価格評価表（108部門）（山形県）'!BE62/'生産者価格評価表（108部門）（山形県）'!BE$121,0)</f>
        <v>0</v>
      </c>
      <c r="BM63" s="75">
        <f>IFERROR('生産者価格評価表（108部門）（山形県）'!BF62/'生産者価格評価表（108部門）（山形県）'!BF$121,0)</f>
        <v>0</v>
      </c>
      <c r="BN63" s="75">
        <f>IFERROR('生産者価格評価表（108部門）（山形県）'!BG62/'生産者価格評価表（108部門）（山形県）'!BG$121,0)</f>
        <v>0</v>
      </c>
      <c r="BO63" s="75">
        <f>IFERROR('生産者価格評価表（108部門）（山形県）'!BH62/'生産者価格評価表（108部門）（山形県）'!BH$121,0)</f>
        <v>0</v>
      </c>
      <c r="BP63" s="75">
        <f>IFERROR('生産者価格評価表（108部門）（山形県）'!BI62/'生産者価格評価表（108部門）（山形県）'!BI$121,0)</f>
        <v>0.24131685489026208</v>
      </c>
      <c r="BQ63" s="75">
        <f>IFERROR('生産者価格評価表（108部門）（山形県）'!BJ62/'生産者価格評価表（108部門）（山形県）'!BJ$121,0)</f>
        <v>0</v>
      </c>
      <c r="BR63" s="75">
        <f>IFERROR('生産者価格評価表（108部門）（山形県）'!BK62/'生産者価格評価表（108部門）（山形県）'!BK$121,0)</f>
        <v>0</v>
      </c>
      <c r="BS63" s="75">
        <f>IFERROR('生産者価格評価表（108部門）（山形県）'!BL62/'生産者価格評価表（108部門）（山形県）'!BL$121,0)</f>
        <v>0</v>
      </c>
      <c r="BT63" s="75">
        <f>IFERROR('生産者価格評価表（108部門）（山形県）'!BM62/'生産者価格評価表（108部門）（山形県）'!BM$121,0)</f>
        <v>0</v>
      </c>
      <c r="BU63" s="75">
        <f>IFERROR('生産者価格評価表（108部門）（山形県）'!BN62/'生産者価格評価表（108部門）（山形県）'!BN$121,0)</f>
        <v>0</v>
      </c>
      <c r="BV63" s="75">
        <f>IFERROR('生産者価格評価表（108部門）（山形県）'!BO62/'生産者価格評価表（108部門）（山形県）'!BO$121,0)</f>
        <v>0</v>
      </c>
      <c r="BW63" s="75">
        <f>IFERROR('生産者価格評価表（108部門）（山形県）'!BP62/'生産者価格評価表（108部門）（山形県）'!BP$121,0)</f>
        <v>0</v>
      </c>
      <c r="BX63" s="75">
        <f>IFERROR('生産者価格評価表（108部門）（山形県）'!BQ62/'生産者価格評価表（108部門）（山形県）'!BQ$121,0)</f>
        <v>0</v>
      </c>
      <c r="BY63" s="75">
        <f>IFERROR('生産者価格評価表（108部門）（山形県）'!BR62/'生産者価格評価表（108部門）（山形県）'!BR$121,0)</f>
        <v>0</v>
      </c>
      <c r="BZ63" s="75">
        <f>IFERROR('生産者価格評価表（108部門）（山形県）'!BS62/'生産者価格評価表（108部門）（山形県）'!BS$121,0)</f>
        <v>0</v>
      </c>
      <c r="CA63" s="75">
        <f>IFERROR('生産者価格評価表（108部門）（山形県）'!BT62/'生産者価格評価表（108部門）（山形県）'!BT$121,0)</f>
        <v>0</v>
      </c>
      <c r="CB63" s="75">
        <f>IFERROR('生産者価格評価表（108部門）（山形県）'!BU62/'生産者価格評価表（108部門）（山形県）'!BU$121,0)</f>
        <v>0</v>
      </c>
      <c r="CC63" s="75">
        <f>IFERROR('生産者価格評価表（108部門）（山形県）'!BV62/'生産者価格評価表（108部門）（山形県）'!BV$121,0)</f>
        <v>0</v>
      </c>
      <c r="CD63" s="75">
        <f>IFERROR('生産者価格評価表（108部門）（山形県）'!BW62/'生産者価格評価表（108部門）（山形県）'!BW$121,0)</f>
        <v>0</v>
      </c>
      <c r="CE63" s="75">
        <f>IFERROR('生産者価格評価表（108部門）（山形県）'!BX62/'生産者価格評価表（108部門）（山形県）'!BX$121,0)</f>
        <v>0</v>
      </c>
      <c r="CF63" s="75">
        <f>IFERROR('生産者価格評価表（108部門）（山形県）'!BY62/'生産者価格評価表（108部門）（山形県）'!BY$121,0)</f>
        <v>8.4339288588443584E-2</v>
      </c>
      <c r="CG63" s="75">
        <f>IFERROR('生産者価格評価表（108部門）（山形県）'!BZ62/'生産者価格評価表（108部門）（山形県）'!BZ$121,0)</f>
        <v>0</v>
      </c>
      <c r="CH63" s="75">
        <f>IFERROR('生産者価格評価表（108部門）（山形県）'!CA62/'生産者価格評価表（108部門）（山形県）'!CA$121,0)</f>
        <v>0</v>
      </c>
      <c r="CI63" s="75">
        <f>IFERROR('生産者価格評価表（108部門）（山形県）'!CB62/'生産者価格評価表（108部門）（山形県）'!CB$121,0)</f>
        <v>0</v>
      </c>
      <c r="CJ63" s="75">
        <f>IFERROR('生産者価格評価表（108部門）（山形県）'!CC62/'生産者価格評価表（108部門）（山形県）'!CC$121,0)</f>
        <v>0.15027700831024932</v>
      </c>
      <c r="CK63" s="75">
        <f>IFERROR('生産者価格評価表（108部門）（山形県）'!CD62/'生産者価格評価表（108部門）（山形県）'!CD$121,0)</f>
        <v>0</v>
      </c>
      <c r="CL63" s="75">
        <f>IFERROR('生産者価格評価表（108部門）（山形県）'!CE62/'生産者価格評価表（108部門）（山形県）'!CE$121,0)</f>
        <v>0</v>
      </c>
      <c r="CM63" s="75">
        <f>IFERROR('生産者価格評価表（108部門）（山形県）'!CF62/'生産者価格評価表（108部門）（山形県）'!CF$121,0)</f>
        <v>1.639436938210187E-3</v>
      </c>
      <c r="CN63" s="75">
        <f>IFERROR('生産者価格評価表（108部門）（山形県）'!CG62/'生産者価格評価表（108部門）（山形県）'!CG$121,0)</f>
        <v>0</v>
      </c>
      <c r="CO63" s="75">
        <f>IFERROR('生産者価格評価表（108部門）（山形県）'!CH62/'生産者価格評価表（108部門）（山形県）'!CH$121,0)</f>
        <v>0</v>
      </c>
      <c r="CP63" s="75">
        <f>IFERROR('生産者価格評価表（108部門）（山形県）'!CI62/'生産者価格評価表（108部門）（山形県）'!CI$121,0)</f>
        <v>0</v>
      </c>
      <c r="CQ63" s="75">
        <f>IFERROR('生産者価格評価表（108部門）（山形県）'!CJ62/'生産者価格評価表（108部門）（山形県）'!CJ$121,0)</f>
        <v>0</v>
      </c>
      <c r="CR63" s="75">
        <f>IFERROR('生産者価格評価表（108部門）（山形県）'!CK62/'生産者価格評価表（108部門）（山形県）'!CK$121,0)</f>
        <v>0</v>
      </c>
      <c r="CS63" s="75">
        <f>IFERROR('生産者価格評価表（108部門）（山形県）'!CL62/'生産者価格評価表（108部門）（山形県）'!CL$121,0)</f>
        <v>0</v>
      </c>
      <c r="CT63" s="75">
        <f>IFERROR('生産者価格評価表（108部門）（山形県）'!CM62/'生産者価格評価表（108部門）（山形県）'!CM$121,0)</f>
        <v>5.9642881039562723E-3</v>
      </c>
      <c r="CU63" s="75">
        <f>IFERROR('生産者価格評価表（108部門）（山形県）'!CN62/'生産者価格評価表（108部門）（山形県）'!CN$121,0)</f>
        <v>0</v>
      </c>
      <c r="CV63" s="75">
        <f>IFERROR('生産者価格評価表（108部門）（山形県）'!CO62/'生産者価格評価表（108部門）（山形県）'!CO$121,0)</f>
        <v>0</v>
      </c>
      <c r="CW63" s="75">
        <f>IFERROR('生産者価格評価表（108部門）（山形県）'!CP62/'生産者価格評価表（108部門）（山形県）'!CP$121,0)</f>
        <v>0</v>
      </c>
      <c r="CX63" s="75">
        <f>IFERROR('生産者価格評価表（108部門）（山形県）'!CQ62/'生産者価格評価表（108部門）（山形県）'!CQ$121,0)</f>
        <v>0</v>
      </c>
      <c r="CY63" s="75">
        <f>IFERROR('生産者価格評価表（108部門）（山形県）'!CR62/'生産者価格評価表（108部門）（山形県）'!CR$121,0)</f>
        <v>0</v>
      </c>
      <c r="CZ63" s="75">
        <f>IFERROR('生産者価格評価表（108部門）（山形県）'!CS62/'生産者価格評価表（108部門）（山形県）'!CS$121,0)</f>
        <v>0</v>
      </c>
      <c r="DA63" s="75">
        <f>IFERROR('生産者価格評価表（108部門）（山形県）'!CT62/'生産者価格評価表（108部門）（山形県）'!CT$121,0)</f>
        <v>0</v>
      </c>
      <c r="DB63" s="75">
        <f>IFERROR('生産者価格評価表（108部門）（山形県）'!CU62/'生産者価格評価表（108部門）（山形県）'!CU$121,0)</f>
        <v>0</v>
      </c>
      <c r="DC63" s="75">
        <f>IFERROR('生産者価格評価表（108部門）（山形県）'!CV62/'生産者価格評価表（108部門）（山形県）'!CV$121,0)</f>
        <v>0</v>
      </c>
      <c r="DD63" s="75">
        <f>IFERROR('生産者価格評価表（108部門）（山形県）'!CW62/'生産者価格評価表（108部門）（山形県）'!CW$121,0)</f>
        <v>4.4872331519464209E-3</v>
      </c>
      <c r="DE63" s="75">
        <f>IFERROR('生産者価格評価表（108部門）（山形県）'!CX62/'生産者価格評価表（108部門）（山形県）'!CX$121,0)</f>
        <v>5.0648811272399435E-6</v>
      </c>
      <c r="DF63" s="75">
        <f>IFERROR('生産者価格評価表（108部門）（山形県）'!CY62/'生産者価格評価表（108部門）（山形県）'!CY$121,0)</f>
        <v>0</v>
      </c>
      <c r="DG63" s="75">
        <f>IFERROR('生産者価格評価表（108部門）（山形県）'!CZ62/'生産者価格評価表（108部門）（山形県）'!CZ$121,0)</f>
        <v>0</v>
      </c>
      <c r="DH63" s="75">
        <f>IFERROR('生産者価格評価表（108部門）（山形県）'!DA62/'生産者価格評価表（108部門）（山形県）'!DA$121,0)</f>
        <v>0</v>
      </c>
      <c r="DI63" s="75">
        <f>IFERROR('生産者価格評価表（108部門）（山形県）'!DB62/'生産者価格評価表（108部門）（山形県）'!DB$121,0)</f>
        <v>0</v>
      </c>
      <c r="DJ63" s="75">
        <f>IFERROR('生産者価格評価表（108部門）（山形県）'!DC62/'生産者価格評価表（108部門）（山形県）'!DC$121,0)</f>
        <v>0</v>
      </c>
      <c r="DK63" s="75">
        <f>IFERROR('生産者価格評価表（108部門）（山形県）'!DD62/'生産者価格評価表（108部門）（山形県）'!DD$121,0)</f>
        <v>1.1999904000767994E-4</v>
      </c>
      <c r="DL63" s="75">
        <f>IFERROR('生産者価格評価表（108部門）（山形県）'!DE62/'生産者価格評価表（108部門）（山形県）'!DE$121,0)</f>
        <v>0</v>
      </c>
      <c r="DM63" s="72">
        <f>IFERROR('生産者価格評価表（108部門）（山形県）'!DF62/'生産者価格評価表（108部門）（山形県）'!DF$121,0)</f>
        <v>0</v>
      </c>
      <c r="DN63" s="573">
        <v>9.0691434997318378E-6</v>
      </c>
      <c r="DO63" s="573">
        <v>2.914650726767749E-6</v>
      </c>
      <c r="DP63" s="573">
        <v>9.4146386981238811E-6</v>
      </c>
      <c r="DQ63" s="573">
        <v>4.652338252180062E-6</v>
      </c>
      <c r="DR63" s="573">
        <v>2.8622602947192439E-6</v>
      </c>
      <c r="DS63" s="573">
        <v>9.9496110593999901E-6</v>
      </c>
      <c r="DT63" s="573">
        <v>1.8830623453387072E-5</v>
      </c>
      <c r="DU63" s="573">
        <v>3.2681498331100435E-6</v>
      </c>
      <c r="DV63" s="573">
        <v>3.8180940255153236E-6</v>
      </c>
      <c r="DW63" s="573">
        <v>1.2327407790771724E-6</v>
      </c>
      <c r="DX63" s="573">
        <v>0</v>
      </c>
      <c r="DY63" s="573">
        <v>4.0677232459250857E-6</v>
      </c>
      <c r="DZ63" s="573">
        <v>1.8076455491447455E-6</v>
      </c>
      <c r="EA63" s="573">
        <v>3.8212975783161708E-6</v>
      </c>
      <c r="EB63" s="573">
        <v>2.1349490143391437E-6</v>
      </c>
      <c r="EC63" s="573">
        <v>4.0573263387919958E-6</v>
      </c>
      <c r="ED63" s="573">
        <v>2.4463699953563049E-6</v>
      </c>
      <c r="EE63" s="573">
        <v>2.9489356992012553E-6</v>
      </c>
      <c r="EF63" s="573">
        <v>0</v>
      </c>
      <c r="EG63" s="573">
        <v>4.0992158583225512E-6</v>
      </c>
      <c r="EH63" s="573">
        <v>0</v>
      </c>
      <c r="EI63" s="573">
        <v>2.6860016581469171E-6</v>
      </c>
      <c r="EJ63" s="573">
        <v>5.5449940846917619E-10</v>
      </c>
      <c r="EK63" s="573">
        <v>0</v>
      </c>
      <c r="EL63" s="573">
        <v>2.1669298154743315E-6</v>
      </c>
      <c r="EM63" s="573">
        <v>1.4441442829253824E-6</v>
      </c>
      <c r="EN63" s="573">
        <v>3.5116460424063706E-8</v>
      </c>
      <c r="EO63" s="573">
        <v>2.9118662653953115E-6</v>
      </c>
      <c r="EP63" s="573">
        <v>2.8141608942198947E-6</v>
      </c>
      <c r="EQ63" s="573">
        <v>2.6087723390104512E-6</v>
      </c>
      <c r="ER63" s="573">
        <v>3.0426712036103503E-6</v>
      </c>
      <c r="ES63" s="573">
        <v>3.608450021557006E-6</v>
      </c>
      <c r="ET63" s="573">
        <v>5.8447556645000074E-6</v>
      </c>
      <c r="EU63" s="573">
        <v>5.3068626918464047E-6</v>
      </c>
      <c r="EV63" s="573">
        <v>5.9524377778046272E-6</v>
      </c>
      <c r="EW63" s="573">
        <v>3.2647621347603905E-6</v>
      </c>
      <c r="EX63" s="573">
        <v>0</v>
      </c>
      <c r="EY63" s="573">
        <v>2.7487049029059172E-6</v>
      </c>
      <c r="EZ63" s="573">
        <v>1.1747569755648378E-6</v>
      </c>
      <c r="FA63" s="573">
        <v>2.0525195519381277E-6</v>
      </c>
      <c r="FB63" s="573">
        <v>1.6719896056021641E-6</v>
      </c>
      <c r="FC63" s="573">
        <v>2.8267298396390028E-6</v>
      </c>
      <c r="FD63" s="573">
        <v>2.2855909065081846E-6</v>
      </c>
      <c r="FE63" s="573">
        <v>1.7039121680634284E-6</v>
      </c>
      <c r="FF63" s="573">
        <v>2.1831562573117604E-6</v>
      </c>
      <c r="FG63" s="573">
        <v>3.4710455573158881E-6</v>
      </c>
      <c r="FH63" s="573">
        <v>1.9583292710471767E-6</v>
      </c>
      <c r="FI63" s="573">
        <v>3.1776625611753736E-6</v>
      </c>
      <c r="FJ63" s="573">
        <v>2.2510090186987967E-6</v>
      </c>
      <c r="FK63" s="573">
        <v>1.2359430195105442E-6</v>
      </c>
      <c r="FL63" s="573">
        <v>2.7002782634498747E-6</v>
      </c>
      <c r="FM63" s="573">
        <v>1.3636590607842508E-6</v>
      </c>
      <c r="FN63" s="573">
        <v>2.9711835237404894E-6</v>
      </c>
      <c r="FO63" s="573">
        <v>1.6394326362362779E-6</v>
      </c>
      <c r="FP63" s="573">
        <v>0</v>
      </c>
      <c r="FQ63" s="573">
        <v>6.3335451823715898E-7</v>
      </c>
      <c r="FR63" s="573">
        <v>1.3714795258207481E-6</v>
      </c>
      <c r="FS63" s="573">
        <v>1.6051191046038017E-6</v>
      </c>
      <c r="FT63" s="573">
        <v>1.0125927062430402</v>
      </c>
      <c r="FU63" s="573">
        <v>5.046513676513645E-6</v>
      </c>
      <c r="FV63" s="573">
        <v>4.9573493744555086E-6</v>
      </c>
      <c r="FW63" s="573">
        <v>4.0542287841199537E-6</v>
      </c>
      <c r="FX63" s="573">
        <v>4.1657529400527405E-6</v>
      </c>
      <c r="FY63" s="573">
        <v>3.9522474450936506E-6</v>
      </c>
      <c r="FZ63" s="573">
        <v>3.1022916771832172E-6</v>
      </c>
      <c r="GA63" s="573">
        <v>6.487832160810484E-6</v>
      </c>
      <c r="GB63" s="573">
        <v>2.3289172992232296E-6</v>
      </c>
      <c r="GC63" s="573">
        <v>5.7437628953866593E-6</v>
      </c>
      <c r="GD63" s="573">
        <v>1.1906770699923686E-5</v>
      </c>
      <c r="GE63" s="573">
        <v>5.9157285606614178E-6</v>
      </c>
      <c r="GF63" s="573">
        <v>7.7915470285388508E-6</v>
      </c>
      <c r="GG63" s="573">
        <v>1.9996133053898933E-6</v>
      </c>
      <c r="GH63" s="573">
        <v>1.4362586904061345E-6</v>
      </c>
      <c r="GI63" s="573">
        <v>4.9772498745657979E-7</v>
      </c>
      <c r="GJ63" s="573">
        <v>4.4027729342710556E-3</v>
      </c>
      <c r="GK63" s="573">
        <v>5.2419150854660012E-6</v>
      </c>
      <c r="GL63" s="573">
        <v>5.3486883501889916E-5</v>
      </c>
      <c r="GM63" s="573">
        <v>5.2929628133986489E-6</v>
      </c>
      <c r="GN63" s="573">
        <v>7.8525353149567871E-3</v>
      </c>
      <c r="GO63" s="573">
        <v>6.0262887998015023E-6</v>
      </c>
      <c r="GP63" s="573">
        <v>2.996305026027345E-6</v>
      </c>
      <c r="GQ63" s="573">
        <v>8.9686318787615983E-5</v>
      </c>
      <c r="GR63" s="573">
        <v>1.9890360141706487E-6</v>
      </c>
      <c r="GS63" s="573">
        <v>3.5631609820100578E-6</v>
      </c>
      <c r="GT63" s="573">
        <v>4.2750995176093307E-6</v>
      </c>
      <c r="GU63" s="573">
        <v>3.7061259390439425E-6</v>
      </c>
      <c r="GV63" s="573">
        <v>2.9579200412289283E-6</v>
      </c>
      <c r="GW63" s="573">
        <v>3.6548531175018535E-6</v>
      </c>
      <c r="GX63" s="573">
        <v>3.1825416123293907E-4</v>
      </c>
      <c r="GY63" s="573">
        <v>4.1419078934117976E-6</v>
      </c>
      <c r="GZ63" s="573">
        <v>1.5137877030739442E-5</v>
      </c>
      <c r="HA63" s="573">
        <v>2.096265168586597E-6</v>
      </c>
      <c r="HB63" s="573">
        <v>6.8054766555270146E-6</v>
      </c>
      <c r="HC63" s="573">
        <v>3.0826094288942201E-6</v>
      </c>
      <c r="HD63" s="573">
        <v>1.5534270341323744E-6</v>
      </c>
      <c r="HE63" s="573">
        <v>5.7681627209566115E-6</v>
      </c>
      <c r="HF63" s="573">
        <v>1.6241718157981216E-5</v>
      </c>
      <c r="HG63" s="573">
        <v>3.0339075095972005E-6</v>
      </c>
      <c r="HH63" s="573">
        <v>2.4164503099259322E-4</v>
      </c>
      <c r="HI63" s="573">
        <v>2.2236784664639289E-6</v>
      </c>
      <c r="HJ63" s="573">
        <v>7.6415808636195703E-6</v>
      </c>
      <c r="HK63" s="573">
        <v>2.4375375159783559E-6</v>
      </c>
      <c r="HL63" s="573">
        <v>3.3327773178020261E-6</v>
      </c>
      <c r="HM63" s="573">
        <v>4.4286042303453283E-6</v>
      </c>
      <c r="HN63" s="573">
        <v>1.4322136955842899E-6</v>
      </c>
      <c r="HO63" s="573">
        <v>1.0337618522627648E-5</v>
      </c>
      <c r="HP63" s="573">
        <v>1.8721214896337153E-6</v>
      </c>
      <c r="HQ63" s="573">
        <v>3.4751087258468531E-5</v>
      </c>
      <c r="HR63" s="576">
        <v>391</v>
      </c>
      <c r="HS63" s="582">
        <f>'生産者価格評価表（108部門）（山形県）'!DV62*100</f>
        <v>938600</v>
      </c>
      <c r="HT63" s="71">
        <f t="shared" si="2"/>
        <v>4.1657788195184316E-4</v>
      </c>
      <c r="HU63" s="74"/>
      <c r="HV63" s="150">
        <v>0.10402661646115294</v>
      </c>
      <c r="HX63" s="153">
        <f>運賃!C64</f>
        <v>1.230557089977628E-2</v>
      </c>
      <c r="HY63" s="621">
        <f>運賃!D64</f>
        <v>3.4623762001977681E-5</v>
      </c>
      <c r="HZ63" s="621">
        <f>運賃!E64</f>
        <v>9.5666407359042381E-3</v>
      </c>
      <c r="IA63" s="621">
        <f>運賃!F64</f>
        <v>3.5576709580013768E-4</v>
      </c>
      <c r="IB63" s="621">
        <f>運賃!G64</f>
        <v>2.248956284165156E-4</v>
      </c>
      <c r="IC63" s="621">
        <f>運賃!H64</f>
        <v>2.239426808384795E-5</v>
      </c>
      <c r="ID63" s="621">
        <f>運賃!I64</f>
        <v>6.5785147803757598E-4</v>
      </c>
      <c r="IE63" s="622">
        <f>運賃!J64</f>
        <v>1.4433979315319871E-3</v>
      </c>
    </row>
    <row r="64" spans="1:239">
      <c r="A64" s="6" t="s">
        <v>273</v>
      </c>
      <c r="B64" s="1" t="s">
        <v>42</v>
      </c>
      <c r="C64" s="403">
        <f>IFERROR(1-('生産者価格評価表（108部門）（山形県）'!DT63/'生産者価格評価表（108部門）（山形県）'!DP63*-1),0)</f>
        <v>4.4731493457410121E-2</v>
      </c>
      <c r="D64" s="403">
        <v>0.69230849914515569</v>
      </c>
      <c r="E64" s="72">
        <v>0.30769150085484431</v>
      </c>
      <c r="F64" s="72">
        <v>0.11059482478314227</v>
      </c>
      <c r="G64" s="242">
        <f>'生産者価格評価表（108部門）（山形県）'!DI63</f>
        <v>13013</v>
      </c>
      <c r="H64" s="242">
        <f t="shared" si="0"/>
        <v>13013</v>
      </c>
      <c r="I64" s="243">
        <f t="shared" si="1"/>
        <v>7.7008521061206177E-3</v>
      </c>
      <c r="J64" s="75">
        <f>IFERROR('生産者価格評価表（108部門）（山形県）'!C63/'生産者価格評価表（108部門）（山形県）'!C$121,0)</f>
        <v>1.0521789253135951E-4</v>
      </c>
      <c r="K64" s="75">
        <f>IFERROR('生産者価格評価表（108部門）（山形県）'!D63/'生産者価格評価表（108部門）（山形県）'!D$121,0)</f>
        <v>0</v>
      </c>
      <c r="L64" s="75">
        <f>IFERROR('生産者価格評価表（108部門）（山形県）'!E63/'生産者価格評価表（108部門）（山形県）'!E$121,0)</f>
        <v>1.8095180650220158E-4</v>
      </c>
      <c r="M64" s="75">
        <f>IFERROR('生産者価格評価表（108部門）（山形県）'!F63/'生産者価格評価表（108部門）（山形県）'!F$121,0)</f>
        <v>1.7210222872386197E-4</v>
      </c>
      <c r="N64" s="75">
        <f>IFERROR('生産者価格評価表（108部門）（山形県）'!G63/'生産者価格評価表（108部門）（山形県）'!G$121,0)</f>
        <v>8.3459787556904395E-3</v>
      </c>
      <c r="O64" s="75">
        <f>IFERROR('生産者価格評価表（108部門）（山形県）'!H63/'生産者価格評価表（108部門）（山形県）'!H$121,0)</f>
        <v>2.2522522522522522E-3</v>
      </c>
      <c r="P64" s="75">
        <f>IFERROR('生産者価格評価表（108部門）（山形県）'!I63/'生産者価格評価表（108部門）（山形県）'!I$121,0)</f>
        <v>1.056338028169014E-3</v>
      </c>
      <c r="Q64" s="75">
        <f>IFERROR('生産者価格評価表（108部門）（山形県）'!J63/'生産者価格評価表（108部門）（山形県）'!J$121,0)</f>
        <v>2.4995295003293498E-4</v>
      </c>
      <c r="R64" s="75">
        <f>IFERROR('生産者価格評価表（108部門）（山形県）'!K63/'生産者価格評価表（108部門）（山形県）'!K$121,0)</f>
        <v>1.3279852566534772E-3</v>
      </c>
      <c r="S64" s="75">
        <f>IFERROR('生産者価格評価表（108部門）（山形県）'!L63/'生産者価格評価表（108部門）（山形県）'!L$121,0)</f>
        <v>0</v>
      </c>
      <c r="T64" s="75">
        <f>IFERROR('生産者価格評価表（108部門）（山形県）'!M63/'生産者価格評価表（108部門）（山形県）'!M$121,0)</f>
        <v>0</v>
      </c>
      <c r="U64" s="75">
        <f>IFERROR('生産者価格評価表（108部門）（山形県）'!N63/'生産者価格評価表（108部門）（山形県）'!N$121,0)</f>
        <v>1.6128243976345242E-3</v>
      </c>
      <c r="V64" s="75">
        <f>IFERROR('生産者価格評価表（108部門）（山形県）'!O63/'生産者価格評価表（108部門）（山形県）'!O$121,0)</f>
        <v>1.5107227469924002E-2</v>
      </c>
      <c r="W64" s="75">
        <f>IFERROR('生産者価格評価表（108部門）（山形県）'!P63/'生産者価格評価表（108部門）（山形県）'!P$121,0)</f>
        <v>1.3907561077372399E-3</v>
      </c>
      <c r="X64" s="75">
        <f>IFERROR('生産者価格評価表（108部門）（山形県）'!Q63/'生産者価格評価表（108部門）（山形県）'!Q$121,0)</f>
        <v>6.2863429200062867E-3</v>
      </c>
      <c r="Y64" s="75">
        <f>IFERROR('生産者価格評価表（108部門）（山形県）'!R63/'生産者価格評価表（108部門）（山形県）'!R$121,0)</f>
        <v>1.0563845239667238E-3</v>
      </c>
      <c r="Z64" s="75">
        <f>IFERROR('生産者価格評価表（108部門）（山形県）'!S63/'生産者価格評価表（108部門）（山形県）'!S$121,0)</f>
        <v>8.962500896250089E-5</v>
      </c>
      <c r="AA64" s="75">
        <f>IFERROR('生産者価格評価表（108部門）（山形県）'!T63/'生産者価格評価表（108部門）（山形県）'!T$121,0)</f>
        <v>4.007212983370066E-5</v>
      </c>
      <c r="AB64" s="75">
        <f>IFERROR('生産者価格評価表（108部門）（山形県）'!U63/'生産者価格評価表（108部門）（山形県）'!U$121,0)</f>
        <v>0</v>
      </c>
      <c r="AC64" s="75">
        <f>IFERROR('生産者価格評価表（108部門）（山形県）'!V63/'生産者価格評価表（108部門）（山形県）'!V$121,0)</f>
        <v>0</v>
      </c>
      <c r="AD64" s="75">
        <f>IFERROR('生産者価格評価表（108部門）（山形県）'!W63/'生産者価格評価表（108部門）（山形県）'!W$121,0)</f>
        <v>0</v>
      </c>
      <c r="AE64" s="75">
        <f>IFERROR('生産者価格評価表（108部門）（山形県）'!X63/'生産者価格評価表（108部門）（山形県）'!X$121,0)</f>
        <v>0</v>
      </c>
      <c r="AF64" s="75">
        <f>IFERROR('生産者価格評価表（108部門）（山形県）'!Y63/'生産者価格評価表（108部門）（山形県）'!Y$121,0)</f>
        <v>0</v>
      </c>
      <c r="AG64" s="75">
        <f>IFERROR('生産者価格評価表（108部門）（山形県）'!Z63/'生産者価格評価表（108部門）（山形県）'!Z$121,0)</f>
        <v>0</v>
      </c>
      <c r="AH64" s="75">
        <f>IFERROR('生産者価格評価表（108部門）（山形県）'!AA63/'生産者価格評価表（108部門）（山形県）'!AA$121,0)</f>
        <v>1.2558435972384E-4</v>
      </c>
      <c r="AI64" s="75">
        <f>IFERROR('生産者価格評価表（108部門）（山形県）'!AB63/'生産者価格評価表（108部門）（山形県）'!AB$121,0)</f>
        <v>1.4563106796116506E-4</v>
      </c>
      <c r="AJ64" s="75">
        <f>IFERROR('生産者価格評価表（108部門）（山形県）'!AC63/'生産者価格評価表（108部門）（山形県）'!AC$121,0)</f>
        <v>0</v>
      </c>
      <c r="AK64" s="75">
        <f>IFERROR('生産者価格評価表（108部門）（山形県）'!AD63/'生産者価格評価表（108部門）（山形県）'!AD$121,0)</f>
        <v>2.4869435463814973E-4</v>
      </c>
      <c r="AL64" s="75">
        <f>IFERROR('生産者価格評価表（108部門）（山形県）'!AE63/'生産者価格評価表（108部門）（山形県）'!AE$121,0)</f>
        <v>2.2672064777327935E-4</v>
      </c>
      <c r="AM64" s="75">
        <f>IFERROR('生産者価格評価表（108部門）（山形県）'!AF63/'生産者価格評価表（108部門）（山形県）'!AF$121,0)</f>
        <v>3.1476235442241108E-4</v>
      </c>
      <c r="AN64" s="75">
        <f>IFERROR('生産者価格評価表（108部門）（山形県）'!AG63/'生産者価格評価表（108部門）（山形県）'!AG$121,0)</f>
        <v>1.4654492165483036E-3</v>
      </c>
      <c r="AO64" s="75">
        <f>IFERROR('生産者価格評価表（108部門）（山形県）'!AH63/'生産者価格評価表（108部門）（山形県）'!AH$121,0)</f>
        <v>2.8077434609132556E-3</v>
      </c>
      <c r="AP64" s="75">
        <f>IFERROR('生産者価格評価表（108部門）（山形県）'!AI63/'生産者価格評価表（108部門）（山形県）'!AI$121,0)</f>
        <v>1.3791835233541744E-4</v>
      </c>
      <c r="AQ64" s="75">
        <f>IFERROR('生産者価格評価表（108部門）（山形県）'!AJ63/'生産者価格評価表（108部門）（山形県）'!AJ$121,0)</f>
        <v>5.1948051948051948E-3</v>
      </c>
      <c r="AR64" s="75">
        <f>IFERROR('生産者価格評価表（108部門）（山形県）'!AK63/'生産者価格評価表（108部門）（山形県）'!AK$121,0)</f>
        <v>3.4131148939801187E-4</v>
      </c>
      <c r="AS64" s="75">
        <f>IFERROR('生産者価格評価表（108部門）（山形県）'!AL63/'生産者価格評価表（108部門）（山形県）'!AL$121,0)</f>
        <v>0</v>
      </c>
      <c r="AT64" s="75">
        <f>IFERROR('生産者価格評価表（108部門）（山形県）'!AM63/'生産者価格評価表（108部門）（山形県）'!AM$121,0)</f>
        <v>0</v>
      </c>
      <c r="AU64" s="75">
        <f>IFERROR('生産者価格評価表（108部門）（山形県）'!AN63/'生産者価格評価表（108部門）（山形県）'!AN$121,0)</f>
        <v>2.1118354604719495E-3</v>
      </c>
      <c r="AV64" s="75">
        <f>IFERROR('生産者価格評価表（108部門）（山形県）'!AO63/'生産者価格評価表（108部門）（山形県）'!AO$121,0)</f>
        <v>0</v>
      </c>
      <c r="AW64" s="75">
        <f>IFERROR('生産者価格評価表（108部門）（山形県）'!AP63/'生産者価格評価表（108部門）（山形県）'!AP$121,0)</f>
        <v>0</v>
      </c>
      <c r="AX64" s="75">
        <f>IFERROR('生産者価格評価表（108部門）（山形県）'!AQ63/'生産者価格評価表（108部門）（山形県）'!AQ$121,0)</f>
        <v>1.201923076923077E-3</v>
      </c>
      <c r="AY64" s="75">
        <f>IFERROR('生産者価格評価表（108部門）（山形県）'!AR63/'生産者価格評価表（108部門）（山形県）'!AR$121,0)</f>
        <v>2.1689151086626471E-5</v>
      </c>
      <c r="AZ64" s="75">
        <f>IFERROR('生産者価格評価表（108部門）（山形県）'!AS63/'生産者価格評価表（108部門）（山形県）'!AS$121,0)</f>
        <v>1.7605633802816902E-4</v>
      </c>
      <c r="BA64" s="75">
        <f>IFERROR('生産者価格評価表（108部門）（山形県）'!AT63/'生産者価格評価表（108部門）（山形県）'!AT$121,0)</f>
        <v>0</v>
      </c>
      <c r="BB64" s="75">
        <f>IFERROR('生産者価格評価表（108部門）（山形県）'!AU63/'生産者価格評価表（108部門）（山形県）'!AU$121,0)</f>
        <v>7.7424132765556355E-4</v>
      </c>
      <c r="BC64" s="75">
        <f>IFERROR('生産者価格評価表（108部門）（山形県）'!AV63/'生産者価格評価表（108部門）（山形県）'!AV$121,0)</f>
        <v>2.4410792594672832E-3</v>
      </c>
      <c r="BD64" s="75">
        <f>IFERROR('生産者価格評価表（108部門）（山形県）'!AW63/'生産者価格評価表（108部門）（山形県）'!AW$121,0)</f>
        <v>2.4228998650098647E-4</v>
      </c>
      <c r="BE64" s="75">
        <f>IFERROR('生産者価格評価表（108部門）（山形県）'!AX63/'生産者価格評価表（108部門）（山形県）'!AX$121,0)</f>
        <v>1.3741914056667876E-3</v>
      </c>
      <c r="BF64" s="75">
        <f>IFERROR('生産者価格評価表（108部門）（山形県）'!AY63/'生産者価格評価表（108部門）（山形県）'!AY$121,0)</f>
        <v>1.2128812095920402E-3</v>
      </c>
      <c r="BG64" s="75">
        <f>IFERROR('生産者価格評価表（108部門）（山形県）'!AZ63/'生産者価格評価表（108部門）（山形県）'!AZ$121,0)</f>
        <v>3.1172069825436408E-4</v>
      </c>
      <c r="BH64" s="75">
        <f>IFERROR('生産者価格評価表（108部門）（山形県）'!BA63/'生産者価格評価表（108部門）（山形県）'!BA$121,0)</f>
        <v>2.8869435649096667E-3</v>
      </c>
      <c r="BI64" s="75">
        <f>IFERROR('生産者価格評価表（108部門）（山形県）'!BB63/'生産者価格評価表（108部門）（山形県）'!BB$121,0)</f>
        <v>6.3297816225340231E-4</v>
      </c>
      <c r="BJ64" s="75">
        <f>IFERROR('生産者価格評価表（108部門）（山形県）'!BC63/'生産者価格評価表（108部門）（山形県）'!BC$121,0)</f>
        <v>1.1829652996845426E-3</v>
      </c>
      <c r="BK64" s="75">
        <f>IFERROR('生産者価格評価表（108部門）（山形県）'!BD63/'生産者価格評価表（108部門）（山形県）'!BD$121,0)</f>
        <v>5.6532205120723609E-4</v>
      </c>
      <c r="BL64" s="75">
        <f>IFERROR('生産者価格評価表（108部門）（山形県）'!BE63/'生産者価格評価表（108部門）（山形県）'!BE$121,0)</f>
        <v>0</v>
      </c>
      <c r="BM64" s="75">
        <f>IFERROR('生産者価格評価表（108部門）（山形県）'!BF63/'生産者価格評価表（108部門）（山形県）'!BF$121,0)</f>
        <v>4.3725404459991256E-4</v>
      </c>
      <c r="BN64" s="75">
        <f>IFERROR('生産者価格評価表（108部門）（山形県）'!BG63/'生産者価格評価表（108部門）（山形県）'!BG$121,0)</f>
        <v>3.1649862097029435E-4</v>
      </c>
      <c r="BO64" s="75">
        <f>IFERROR('生産者価格評価表（108部門）（山形県）'!BH63/'生産者価格評価表（108部門）（山形県）'!BH$121,0)</f>
        <v>0</v>
      </c>
      <c r="BP64" s="75">
        <f>IFERROR('生産者価格評価表（108部門）（山形県）'!BI63/'生産者価格評価表（108部門）（山形県）'!BI$121,0)</f>
        <v>3.1962497336458556E-4</v>
      </c>
      <c r="BQ64" s="75">
        <f>IFERROR('生産者価格評価表（108部門）（山形県）'!BJ63/'生産者価格評価表（108部門）（山形県）'!BJ$121,0)</f>
        <v>6.0426478146403888E-2</v>
      </c>
      <c r="BR64" s="75">
        <f>IFERROR('生産者価格評価表（108部門）（山形県）'!BK63/'生産者価格評価表（108部門）（山形県）'!BK$121,0)</f>
        <v>0</v>
      </c>
      <c r="BS64" s="75">
        <f>IFERROR('生産者価格評価表（108部門）（山形県）'!BL63/'生産者価格評価表（108部門）（山形県）'!BL$121,0)</f>
        <v>1.2792658272445872E-3</v>
      </c>
      <c r="BT64" s="75">
        <f>IFERROR('生産者価格評価表（108部門）（山形県）'!BM63/'生産者価格評価表（108部門）（山形県）'!BM$121,0)</f>
        <v>4.1136588710291768E-3</v>
      </c>
      <c r="BU64" s="75">
        <f>IFERROR('生産者価格評価表（108部門）（山形県）'!BN63/'生産者価格評価表（108部門）（山形県）'!BN$121,0)</f>
        <v>2.6182897115460189E-3</v>
      </c>
      <c r="BV64" s="75">
        <f>IFERROR('生産者価格評価表（108部門）（山形県）'!BO63/'生産者価格評価表（108部門）（山形県）'!BO$121,0)</f>
        <v>2.8302497088886014E-3</v>
      </c>
      <c r="BW64" s="75">
        <f>IFERROR('生産者価格評価表（108部門）（山形県）'!BP63/'生産者価格評価表（108部門）（山形県）'!BP$121,0)</f>
        <v>1.3461758509514098E-5</v>
      </c>
      <c r="BX64" s="75">
        <f>IFERROR('生産者価格評価表（108部門）（山形県）'!BQ63/'生産者価格評価表（108部門）（山形県）'!BQ$121,0)</f>
        <v>0</v>
      </c>
      <c r="BY64" s="75">
        <f>IFERROR('生産者価格評価表（108部門）（山形県）'!BR63/'生産者価格評価表（108部門）（山形県）'!BR$121,0)</f>
        <v>6.5012460721638316E-4</v>
      </c>
      <c r="BZ64" s="75">
        <f>IFERROR('生産者価格評価表（108部門）（山形県）'!BS63/'生産者価格評価表（108部門）（山形県）'!BS$121,0)</f>
        <v>5.0420819920102397E-4</v>
      </c>
      <c r="CA64" s="75">
        <f>IFERROR('生産者価格評価表（108部門）（山形県）'!BT63/'生産者価格評価表（108部門）（山形県）'!BT$121,0)</f>
        <v>3.1417364966692687E-4</v>
      </c>
      <c r="CB64" s="75">
        <f>IFERROR('生産者価格評価表（108部門）（山形県）'!BU63/'生産者価格評価表（108部門）（山形県）'!BU$121,0)</f>
        <v>1.8284226064387233E-4</v>
      </c>
      <c r="CC64" s="75">
        <f>IFERROR('生産者価格評価表（108部門）（山形県）'!BV63/'生産者価格評価表（108部門）（山形県）'!BV$121,0)</f>
        <v>0</v>
      </c>
      <c r="CD64" s="75">
        <f>IFERROR('生産者価格評価表（108部門）（山形県）'!BW63/'生産者価格評価表（108部門）（山形県）'!BW$121,0)</f>
        <v>0</v>
      </c>
      <c r="CE64" s="75">
        <f>IFERROR('生産者価格評価表（108部門）（山形県）'!BX63/'生産者価格評価表（108部門）（山形県）'!BX$121,0)</f>
        <v>0</v>
      </c>
      <c r="CF64" s="75">
        <f>IFERROR('生産者価格評価表（108部門）（山形県）'!BY63/'生産者価格評価表（108部門）（山形県）'!BY$121,0)</f>
        <v>0</v>
      </c>
      <c r="CG64" s="75">
        <f>IFERROR('生産者価格評価表（108部門）（山形県）'!BZ63/'生産者価格評価表（108部門）（山形県）'!BZ$121,0)</f>
        <v>1.9530995690160283E-4</v>
      </c>
      <c r="CH64" s="75">
        <f>IFERROR('生産者価格評価表（108部門）（山形県）'!CA63/'生産者価格評価表（108部門）（山形県）'!CA$121,0)</f>
        <v>1.755263596710636E-5</v>
      </c>
      <c r="CI64" s="75">
        <f>IFERROR('生産者価格評価表（108部門）（山形県）'!CB63/'生産者価格評価表（108部門）（山形県）'!CB$121,0)</f>
        <v>0</v>
      </c>
      <c r="CJ64" s="75">
        <f>IFERROR('生産者価格評価表（108部門）（山形県）'!CC63/'生産者価格評価表（108部門）（山形県）'!CC$121,0)</f>
        <v>0</v>
      </c>
      <c r="CK64" s="75">
        <f>IFERROR('生産者価格評価表（108部門）（山形県）'!CD63/'生産者価格評価表（108部門）（山形県）'!CD$121,0)</f>
        <v>0</v>
      </c>
      <c r="CL64" s="75">
        <f>IFERROR('生産者価格評価表（108部門）（山形県）'!CE63/'生産者価格評価表（108部門）（山形県）'!CE$121,0)</f>
        <v>0</v>
      </c>
      <c r="CM64" s="75">
        <f>IFERROR('生産者価格評価表（108部門）（山形県）'!CF63/'生産者価格評価表（108部門）（山形県）'!CF$121,0)</f>
        <v>1.1306461642828877E-4</v>
      </c>
      <c r="CN64" s="75">
        <f>IFERROR('生産者価格評価表（108部門）（山形県）'!CG63/'生産者価格評価表（108部門）（山形県）'!CG$121,0)</f>
        <v>0</v>
      </c>
      <c r="CO64" s="75">
        <f>IFERROR('生産者価格評価表（108部門）（山形県）'!CH63/'生産者価格評価表（108部門）（山形県）'!CH$121,0)</f>
        <v>1.3242066930858885E-3</v>
      </c>
      <c r="CP64" s="75">
        <f>IFERROR('生産者価格評価表（108部門）（山形県）'!CI63/'生産者価格評価表（108部門）（山形県）'!CI$121,0)</f>
        <v>2.0239190432382705E-3</v>
      </c>
      <c r="CQ64" s="75">
        <f>IFERROR('生産者価格評価表（108部門）（山形県）'!CJ63/'生産者価格評価表（108部門）（山形県）'!CJ$121,0)</f>
        <v>1.3696880687078956E-2</v>
      </c>
      <c r="CR64" s="75">
        <f>IFERROR('生産者価格評価表（108部門）（山形県）'!CK63/'生産者価格評価表（108部門）（山形県）'!CK$121,0)</f>
        <v>7.3081607795371501E-4</v>
      </c>
      <c r="CS64" s="75">
        <f>IFERROR('生産者価格評価表（108部門）（山形県）'!CL63/'生産者価格評価表（108部門）（山形県）'!CL$121,0)</f>
        <v>3.1573834196891191E-3</v>
      </c>
      <c r="CT64" s="75">
        <f>IFERROR('生産者価格評価表（108部門）（山形県）'!CM63/'生産者価格評価表（108部門）（山形県）'!CM$121,0)</f>
        <v>1.1974721570418977E-3</v>
      </c>
      <c r="CU64" s="75">
        <f>IFERROR('生産者価格評価表（108部門）（山形県）'!CN63/'生産者価格評価表（108部門）（山形県）'!CN$121,0)</f>
        <v>2.2004635884274593E-3</v>
      </c>
      <c r="CV64" s="75">
        <f>IFERROR('生産者価格評価表（108部門）（山形県）'!CO63/'生産者価格評価表（108部門）（山形県）'!CO$121,0)</f>
        <v>4.1213120318068317E-3</v>
      </c>
      <c r="CW64" s="75">
        <f>IFERROR('生産者価格評価表（108部門）（山形県）'!CP63/'生産者価格評価表（108部門）（山形県）'!CP$121,0)</f>
        <v>2.1831759940978967E-4</v>
      </c>
      <c r="CX64" s="75">
        <f>IFERROR('生産者価格評価表（108部門）（山形県）'!CQ63/'生産者価格評価表（108部門）（山形県）'!CQ$121,0)</f>
        <v>1.4349261013057828E-4</v>
      </c>
      <c r="CY64" s="75">
        <f>IFERROR('生産者価格評価表（108部門）（山形県）'!CR63/'生産者価格評価表（108部門）（山形県）'!CR$121,0)</f>
        <v>2.8258247988624703E-3</v>
      </c>
      <c r="CZ64" s="75">
        <f>IFERROR('生産者価格評価表（108部門）（山形県）'!CS63/'生産者価格評価表（108部門）（山形県）'!CS$121,0)</f>
        <v>1.4407853071564281E-3</v>
      </c>
      <c r="DA64" s="75">
        <f>IFERROR('生産者価格評価表（108部門）（山形県）'!CT63/'生産者価格評価表（108部門）（山形県）'!CT$121,0)</f>
        <v>4.828389580132696E-3</v>
      </c>
      <c r="DB64" s="75">
        <f>IFERROR('生産者価格評価表（108部門）（山形県）'!CU63/'生産者価格評価表（108部門）（山形県）'!CU$121,0)</f>
        <v>1.0333502443192439E-2</v>
      </c>
      <c r="DC64" s="75">
        <f>IFERROR('生産者価格評価表（108部門）（山形県）'!CV63/'生産者価格評価表（108部門）（山形県）'!CV$121,0)</f>
        <v>1.8113891090229821E-3</v>
      </c>
      <c r="DD64" s="75">
        <f>IFERROR('生産者価格評価表（108部門）（山形県）'!CW63/'生産者価格評価表（108部門）（山形県）'!CW$121,0)</f>
        <v>9.3763080786940143E-4</v>
      </c>
      <c r="DE64" s="75">
        <f>IFERROR('生産者価格評価表（108部門）（山形県）'!CX63/'生産者価格評価表（108部門）（山形県）'!CX$121,0)</f>
        <v>2.4919215146020522E-3</v>
      </c>
      <c r="DF64" s="75">
        <f>IFERROR('生産者価格評価表（108部門）（山形県）'!CY63/'生産者価格評価表（108部門）（山形県）'!CY$121,0)</f>
        <v>2.3746410426330905E-3</v>
      </c>
      <c r="DG64" s="75">
        <f>IFERROR('生産者価格評価表（108部門）（山形県）'!CZ63/'生産者価格評価表（108部門）（山形県）'!CZ$121,0)</f>
        <v>1.8990570850890951E-3</v>
      </c>
      <c r="DH64" s="75">
        <f>IFERROR('生産者価格評価表（108部門）（山形県）'!DA63/'生産者価格評価表（108部門）（山形県）'!DA$121,0)</f>
        <v>3.6867862969004895E-3</v>
      </c>
      <c r="DI64" s="75">
        <f>IFERROR('生産者価格評価表（108部門）（山形県）'!DB63/'生産者価格評価表（108部門）（山形県）'!DB$121,0)</f>
        <v>5.8641199631398171E-3</v>
      </c>
      <c r="DJ64" s="75">
        <f>IFERROR('生産者価格評価表（108部門）（山形県）'!DC63/'生産者価格評価表（108部門）（山形県）'!DC$121,0)</f>
        <v>0</v>
      </c>
      <c r="DK64" s="75">
        <f>IFERROR('生産者価格評価表（108部門）（山形県）'!DD63/'生産者価格評価表（108部門）（山形県）'!DD$121,0)</f>
        <v>7.6079391364869079E-3</v>
      </c>
      <c r="DL64" s="75">
        <f>IFERROR('生産者価格評価表（108部門）（山形県）'!DE63/'生産者価格評価表（108部門）（山形県）'!DE$121,0)</f>
        <v>0.12889051629439766</v>
      </c>
      <c r="DM64" s="72">
        <f>IFERROR('生産者価格評価表（108部門）（山形県）'!DF63/'生産者価格評価表（108部門）（山形県）'!DF$121,0)</f>
        <v>2.9817760861557889E-4</v>
      </c>
      <c r="DN64" s="573">
        <v>1.9580876136287637E-5</v>
      </c>
      <c r="DO64" s="573">
        <v>1.0237428591096983E-5</v>
      </c>
      <c r="DP64" s="573">
        <v>2.5575648381136468E-5</v>
      </c>
      <c r="DQ64" s="573">
        <v>3.8327407150364219E-5</v>
      </c>
      <c r="DR64" s="573">
        <v>3.9384373471731368E-4</v>
      </c>
      <c r="DS64" s="573">
        <v>1.2658932066314472E-4</v>
      </c>
      <c r="DT64" s="573">
        <v>8.0562820640334935E-5</v>
      </c>
      <c r="DU64" s="573">
        <v>2.6139307269040366E-5</v>
      </c>
      <c r="DV64" s="573">
        <v>7.5986857152590754E-5</v>
      </c>
      <c r="DW64" s="573">
        <v>4.5667724462387043E-6</v>
      </c>
      <c r="DX64" s="573">
        <v>0</v>
      </c>
      <c r="DY64" s="573">
        <v>8.8712637877518371E-5</v>
      </c>
      <c r="DZ64" s="573">
        <v>6.9033492430011921E-4</v>
      </c>
      <c r="EA64" s="573">
        <v>8.0514932617030215E-5</v>
      </c>
      <c r="EB64" s="573">
        <v>3.0002178075130701E-4</v>
      </c>
      <c r="EC64" s="573">
        <v>6.0241608193551411E-5</v>
      </c>
      <c r="ED64" s="573">
        <v>1.5317341484606803E-5</v>
      </c>
      <c r="EE64" s="573">
        <v>1.694705227325677E-5</v>
      </c>
      <c r="EF64" s="573">
        <v>0</v>
      </c>
      <c r="EG64" s="573">
        <v>1.4319914038722829E-5</v>
      </c>
      <c r="EH64" s="573">
        <v>0</v>
      </c>
      <c r="EI64" s="573">
        <v>6.3610794530552789E-6</v>
      </c>
      <c r="EJ64" s="573">
        <v>1.3131841461252202E-9</v>
      </c>
      <c r="EK64" s="573">
        <v>0</v>
      </c>
      <c r="EL64" s="573">
        <v>1.9764888699869031E-5</v>
      </c>
      <c r="EM64" s="573">
        <v>1.475194869739913E-5</v>
      </c>
      <c r="EN64" s="573">
        <v>4.4678820535166838E-7</v>
      </c>
      <c r="EO64" s="573">
        <v>2.2476534940002152E-5</v>
      </c>
      <c r="EP64" s="573">
        <v>1.8836026841713413E-5</v>
      </c>
      <c r="EQ64" s="573">
        <v>2.2273733747916706E-5</v>
      </c>
      <c r="ER64" s="573">
        <v>8.3560752713546921E-5</v>
      </c>
      <c r="ES64" s="573">
        <v>1.5227147606602665E-4</v>
      </c>
      <c r="ET64" s="573">
        <v>2.5814258075486908E-5</v>
      </c>
      <c r="EU64" s="573">
        <v>2.6169649618026301E-4</v>
      </c>
      <c r="EV64" s="573">
        <v>3.3982427658729712E-5</v>
      </c>
      <c r="EW64" s="573">
        <v>8.6417605133411495E-6</v>
      </c>
      <c r="EX64" s="573">
        <v>0</v>
      </c>
      <c r="EY64" s="573">
        <v>1.0303286552625571E-4</v>
      </c>
      <c r="EZ64" s="573">
        <v>8.3485460965276195E-6</v>
      </c>
      <c r="FA64" s="573">
        <v>7.9870385094482699E-6</v>
      </c>
      <c r="FB64" s="573">
        <v>5.9262149317770296E-5</v>
      </c>
      <c r="FC64" s="573">
        <v>1.2464378947712793E-5</v>
      </c>
      <c r="FD64" s="573">
        <v>1.7218154169616513E-5</v>
      </c>
      <c r="FE64" s="573">
        <v>9.3047920410083607E-6</v>
      </c>
      <c r="FF64" s="573">
        <v>4.9348172155506182E-5</v>
      </c>
      <c r="FG64" s="573">
        <v>1.2821883659925627E-4</v>
      </c>
      <c r="FH64" s="573">
        <v>2.5896405070149278E-5</v>
      </c>
      <c r="FI64" s="573">
        <v>9.2047749425557197E-5</v>
      </c>
      <c r="FJ64" s="573">
        <v>7.1354497189826468E-5</v>
      </c>
      <c r="FK64" s="573">
        <v>2.1554848620534101E-5</v>
      </c>
      <c r="FL64" s="573">
        <v>1.4272267725876241E-4</v>
      </c>
      <c r="FM64" s="573">
        <v>4.1254336110840537E-5</v>
      </c>
      <c r="FN64" s="573">
        <v>6.347994927776957E-5</v>
      </c>
      <c r="FO64" s="573">
        <v>4.789365710022016E-5</v>
      </c>
      <c r="FP64" s="573">
        <v>0</v>
      </c>
      <c r="FQ64" s="573">
        <v>2.2953034931934449E-5</v>
      </c>
      <c r="FR64" s="573">
        <v>2.285420280602684E-5</v>
      </c>
      <c r="FS64" s="573">
        <v>5.9820710485491999E-6</v>
      </c>
      <c r="FT64" s="573">
        <v>2.9050676725133902E-5</v>
      </c>
      <c r="FU64" s="573">
        <v>1.0027353381505848</v>
      </c>
      <c r="FV64" s="573">
        <v>2.7143543163529868E-5</v>
      </c>
      <c r="FW64" s="573">
        <v>7.8489211865642177E-5</v>
      </c>
      <c r="FX64" s="573">
        <v>1.9741899816355307E-4</v>
      </c>
      <c r="FY64" s="573">
        <v>1.5050458668157787E-4</v>
      </c>
      <c r="FZ64" s="573">
        <v>1.4946777861965437E-4</v>
      </c>
      <c r="GA64" s="573">
        <v>1.7379389707519246E-5</v>
      </c>
      <c r="GB64" s="573">
        <v>2.3836959022395494E-5</v>
      </c>
      <c r="GC64" s="573">
        <v>7.1564582944738103E-5</v>
      </c>
      <c r="GD64" s="573">
        <v>4.9738307775558041E-5</v>
      </c>
      <c r="GE64" s="573">
        <v>4.0667177864562328E-5</v>
      </c>
      <c r="GF64" s="573">
        <v>5.0429155375512255E-5</v>
      </c>
      <c r="GG64" s="573">
        <v>1.6683406230700584E-5</v>
      </c>
      <c r="GH64" s="573">
        <v>1.4993306930517813E-5</v>
      </c>
      <c r="GI64" s="573">
        <v>5.7791649791663045E-6</v>
      </c>
      <c r="GJ64" s="573">
        <v>3.1948946361028902E-5</v>
      </c>
      <c r="GK64" s="573">
        <v>2.4527278975261251E-5</v>
      </c>
      <c r="GL64" s="573">
        <v>7.318181086356461E-5</v>
      </c>
      <c r="GM64" s="573">
        <v>1.697826043059234E-5</v>
      </c>
      <c r="GN64" s="573">
        <v>3.208829427817188E-5</v>
      </c>
      <c r="GO64" s="573">
        <v>4.0697792220684643E-5</v>
      </c>
      <c r="GP64" s="573">
        <v>3.8277740964366577E-5</v>
      </c>
      <c r="GQ64" s="573">
        <v>5.0013579009548427E-5</v>
      </c>
      <c r="GR64" s="573">
        <v>2.41845233071116E-5</v>
      </c>
      <c r="GS64" s="573">
        <v>1.1072639827797552E-4</v>
      </c>
      <c r="GT64" s="573">
        <v>1.4958114335459816E-4</v>
      </c>
      <c r="GU64" s="573">
        <v>6.3910613143768405E-4</v>
      </c>
      <c r="GV64" s="573">
        <v>8.135380791901342E-5</v>
      </c>
      <c r="GW64" s="573">
        <v>1.806636005135663E-4</v>
      </c>
      <c r="GX64" s="573">
        <v>8.3020661093366588E-5</v>
      </c>
      <c r="GY64" s="573">
        <v>1.205741066107748E-4</v>
      </c>
      <c r="GZ64" s="573">
        <v>2.4052601370490491E-4</v>
      </c>
      <c r="HA64" s="573">
        <v>2.836852058549807E-5</v>
      </c>
      <c r="HB64" s="573">
        <v>5.4649932081211853E-5</v>
      </c>
      <c r="HC64" s="573">
        <v>1.6658096879012261E-4</v>
      </c>
      <c r="HD64" s="573">
        <v>1.0035812074022082E-4</v>
      </c>
      <c r="HE64" s="573">
        <v>2.6364898570973173E-4</v>
      </c>
      <c r="HF64" s="573">
        <v>4.9119936725685134E-4</v>
      </c>
      <c r="HG64" s="573">
        <v>1.6013115964955138E-4</v>
      </c>
      <c r="HH64" s="573">
        <v>6.0773912429242983E-5</v>
      </c>
      <c r="HI64" s="573">
        <v>1.3701226864517536E-4</v>
      </c>
      <c r="HJ64" s="573">
        <v>1.4739935111809569E-4</v>
      </c>
      <c r="HK64" s="573">
        <v>1.0124303608739899E-4</v>
      </c>
      <c r="HL64" s="573">
        <v>1.9988605014922465E-4</v>
      </c>
      <c r="HM64" s="573">
        <v>2.9404933647790143E-4</v>
      </c>
      <c r="HN64" s="573">
        <v>2.1753155842778799E-5</v>
      </c>
      <c r="HO64" s="573">
        <v>3.6990487994836575E-4</v>
      </c>
      <c r="HP64" s="573">
        <v>5.791582837372267E-3</v>
      </c>
      <c r="HQ64" s="573">
        <v>3.4367208617339988E-5</v>
      </c>
      <c r="HR64" s="576">
        <v>3481</v>
      </c>
      <c r="HS64" s="582">
        <f>'生産者価格評価表（108部門）（山形県）'!DV63*100</f>
        <v>9533900</v>
      </c>
      <c r="HT64" s="71">
        <f t="shared" si="2"/>
        <v>3.651181573123276E-4</v>
      </c>
      <c r="HU64" s="74"/>
      <c r="HV64" s="150">
        <v>0.4345605773704036</v>
      </c>
      <c r="HX64" s="153">
        <f>運賃!C65</f>
        <v>5.8315064251673002E-2</v>
      </c>
      <c r="HY64" s="621">
        <f>運賃!D65</f>
        <v>7.7698702519188371E-5</v>
      </c>
      <c r="HZ64" s="621">
        <f>運賃!E65</f>
        <v>5.1208793431532562E-2</v>
      </c>
      <c r="IA64" s="621">
        <f>運賃!F65</f>
        <v>3.1993583390254037E-4</v>
      </c>
      <c r="IB64" s="621">
        <f>運賃!G65</f>
        <v>6.0457175664805273E-4</v>
      </c>
      <c r="IC64" s="621">
        <f>運賃!H65</f>
        <v>7.4781354489681927E-5</v>
      </c>
      <c r="ID64" s="621">
        <f>運賃!I65</f>
        <v>2.8511242292366505E-3</v>
      </c>
      <c r="IE64" s="622">
        <f>運賃!J65</f>
        <v>3.1781589433443232E-3</v>
      </c>
    </row>
    <row r="65" spans="1:239">
      <c r="A65" s="6" t="s">
        <v>274</v>
      </c>
      <c r="B65" s="1" t="s">
        <v>43</v>
      </c>
      <c r="C65" s="403">
        <f>IFERROR(1-('生産者価格評価表（108部門）（山形県）'!DT64/'生産者価格評価表（108部門）（山形県）'!DP64*-1),0)</f>
        <v>0.91427179736970288</v>
      </c>
      <c r="D65" s="403">
        <v>0.78765374796936649</v>
      </c>
      <c r="E65" s="72">
        <v>0.21234625203063356</v>
      </c>
      <c r="F65" s="72">
        <v>0.19633325597586446</v>
      </c>
      <c r="G65" s="242">
        <f>'生産者価格評価表（108部門）（山形県）'!DI64</f>
        <v>463</v>
      </c>
      <c r="H65" s="242">
        <f t="shared" si="0"/>
        <v>463</v>
      </c>
      <c r="I65" s="243">
        <f t="shared" si="1"/>
        <v>2.7399481481086961E-4</v>
      </c>
      <c r="J65" s="75">
        <f>IFERROR('生産者価格評価表（108部門）（山形県）'!C64/'生産者価格評価表（108部門）（山形県）'!C$121,0)</f>
        <v>2.7448145877745957E-4</v>
      </c>
      <c r="K65" s="75">
        <f>IFERROR('生産者価格評価表（108部門）（山形県）'!D64/'生産者価格評価表（108部門）（山形県）'!D$121,0)</f>
        <v>1.907109798358025E-3</v>
      </c>
      <c r="L65" s="75">
        <f>IFERROR('生産者価格評価表（108部門）（山形県）'!E64/'生産者価格評価表（108部門）（山形県）'!E$121,0)</f>
        <v>0</v>
      </c>
      <c r="M65" s="75">
        <f>IFERROR('生産者価格評価表（108部門）（山形県）'!F64/'生産者価格評価表（108部門）（山形県）'!F$121,0)</f>
        <v>3.4420445744772397E-3</v>
      </c>
      <c r="N65" s="75">
        <f>IFERROR('生産者価格評価表（108部門）（山形県）'!G64/'生産者価格評価表（108部門）（山形県）'!G$121,0)</f>
        <v>0</v>
      </c>
      <c r="O65" s="75">
        <f>IFERROR('生産者価格評価表（108部門）（山形県）'!H64/'生産者価格評価表（108部門）（山形県）'!H$121,0)</f>
        <v>0</v>
      </c>
      <c r="P65" s="75">
        <f>IFERROR('生産者価格評価表（108部門）（山形県）'!I64/'生産者価格評価表（108部門）（山形県）'!I$121,0)</f>
        <v>0</v>
      </c>
      <c r="Q65" s="75">
        <f>IFERROR('生産者価格評価表（108部門）（山形県）'!J64/'生産者価格評価表（108部門）（山形県）'!J$121,0)</f>
        <v>8.2337442363790341E-5</v>
      </c>
      <c r="R65" s="75">
        <f>IFERROR('生産者価格評価表（108部門）（山形県）'!K64/'生産者価格評価表（108部門）（山形県）'!K$121,0)</f>
        <v>3.2522087918044338E-4</v>
      </c>
      <c r="S65" s="75">
        <f>IFERROR('生産者価格評価表（108部門）（山形県）'!L64/'生産者価格評価表（108部門）（山形県）'!L$121,0)</f>
        <v>1.3086989992301771E-2</v>
      </c>
      <c r="T65" s="75">
        <f>IFERROR('生産者価格評価表（108部門）（山形県）'!M64/'生産者価格評価表（108部門）（山形県）'!M$121,0)</f>
        <v>0</v>
      </c>
      <c r="U65" s="75">
        <f>IFERROR('生産者価格評価表（108部門）（山形県）'!N64/'生産者価格評価表（108部門）（山形県）'!N$121,0)</f>
        <v>2.9324079956991348E-4</v>
      </c>
      <c r="V65" s="75">
        <f>IFERROR('生産者価格評価表（108部門）（山形県）'!O64/'生産者価格評価表（108部門）（山形県）'!O$121,0)</f>
        <v>0</v>
      </c>
      <c r="W65" s="75">
        <f>IFERROR('生産者価格評価表（108部門）（山形県）'!P64/'生産者価格評価表（108部門）（山形県）'!P$121,0)</f>
        <v>1.6364563534374856E-2</v>
      </c>
      <c r="X65" s="75">
        <f>IFERROR('生産者価格評価表（108部門）（山形県）'!Q64/'生産者価格評価表（108部門）（山形県）'!Q$121,0)</f>
        <v>0</v>
      </c>
      <c r="Y65" s="75">
        <f>IFERROR('生産者価格評価表（108部門）（山形県）'!R64/'生産者価格評価表（108部門）（山形県）'!R$121,0)</f>
        <v>5.6780668163211407E-3</v>
      </c>
      <c r="Z65" s="75">
        <f>IFERROR('生産者価格評価表（108部門）（山形県）'!S64/'生産者価格評価表（108部門）（山形県）'!S$121,0)</f>
        <v>0</v>
      </c>
      <c r="AA65" s="75">
        <f>IFERROR('生産者価格評価表（108部門）（山形県）'!T64/'生産者価格評価表（108部門）（山形県）'!T$121,0)</f>
        <v>0</v>
      </c>
      <c r="AB65" s="75">
        <f>IFERROR('生産者価格評価表（108部門）（山形県）'!U64/'生産者価格評価表（108部門）（山形県）'!U$121,0)</f>
        <v>0</v>
      </c>
      <c r="AC65" s="75">
        <f>IFERROR('生産者価格評価表（108部門）（山形県）'!V64/'生産者価格評価表（108部門）（山形県）'!V$121,0)</f>
        <v>3.1760035288928099E-3</v>
      </c>
      <c r="AD65" s="75">
        <f>IFERROR('生産者価格評価表（108部門）（山形県）'!W64/'生産者価格評価表（108部門）（山形県）'!W$121,0)</f>
        <v>0</v>
      </c>
      <c r="AE65" s="75">
        <f>IFERROR('生産者価格評価表（108部門）（山形県）'!X64/'生産者価格評価表（108部門）（山形県）'!X$121,0)</f>
        <v>1.915341888527102E-4</v>
      </c>
      <c r="AF65" s="75">
        <f>IFERROR('生産者価格評価表（108部門）（山形県）'!Y64/'生産者価格評価表（108部門）（山形県）'!Y$121,0)</f>
        <v>0</v>
      </c>
      <c r="AG65" s="75">
        <f>IFERROR('生産者価格評価表（108部門）（山形県）'!Z64/'生産者価格評価表（108部門）（山形県）'!Z$121,0)</f>
        <v>0</v>
      </c>
      <c r="AH65" s="75">
        <f>IFERROR('生産者価格評価表（108部門）（山形県）'!AA64/'生産者価格評価表（108部門）（山形県）'!AA$121,0)</f>
        <v>3.1396089930959996E-6</v>
      </c>
      <c r="AI65" s="75">
        <f>IFERROR('生産者価格評価表（108部門）（山形県）'!AB64/'生産者価格評価表（108部門）（山形県）'!AB$121,0)</f>
        <v>3.2362459546925564E-5</v>
      </c>
      <c r="AJ65" s="75">
        <f>IFERROR('生産者価格評価表（108部門）（山形県）'!AC64/'生産者価格評価表（108部門）（山形県）'!AC$121,0)</f>
        <v>0</v>
      </c>
      <c r="AK65" s="75">
        <f>IFERROR('生産者価格評価表（108部門）（山形県）'!AD64/'生産者価格評価表（108部門）（山形県）'!AD$121,0)</f>
        <v>0</v>
      </c>
      <c r="AL65" s="75">
        <f>IFERROR('生産者価格評価表（108部門）（山形県）'!AE64/'生産者価格評価表（108部門）（山形県）'!AE$121,0)</f>
        <v>4.9878542510121459E-3</v>
      </c>
      <c r="AM65" s="75">
        <f>IFERROR('生産者価格評価表（108部門）（山形県）'!AF64/'生産者価格評価表（108部門）（山形県）'!AF$121,0)</f>
        <v>0</v>
      </c>
      <c r="AN65" s="75">
        <f>IFERROR('生産者価格評価表（108部門）（山形県）'!AG64/'生産者価格評価表（108部門）（山形県）'!AG$121,0)</f>
        <v>0</v>
      </c>
      <c r="AO65" s="75">
        <f>IFERROR('生産者価格評価表（108部門）（山形県）'!AH64/'生産者価格評価表（108部門）（山形県）'!AH$121,0)</f>
        <v>1.7609969952219102E-2</v>
      </c>
      <c r="AP65" s="75">
        <f>IFERROR('生産者価格評価表（108部門）（山形県）'!AI64/'生産者価格評価表（108部門）（山形県）'!AI$121,0)</f>
        <v>1.241265171018757E-3</v>
      </c>
      <c r="AQ65" s="75">
        <f>IFERROR('生産者価格評価表（108部門）（山形県）'!AJ64/'生産者価格評価表（108部門）（山形県）'!AJ$121,0)</f>
        <v>1.2987012987012988E-2</v>
      </c>
      <c r="AR65" s="75">
        <f>IFERROR('生産者価格評価表（108部門）（山形県）'!AK64/'生産者価格評価表（108部門）（山形県）'!AK$121,0)</f>
        <v>8.5327872349502969E-5</v>
      </c>
      <c r="AS65" s="75">
        <f>IFERROR('生産者価格評価表（108部門）（山形県）'!AL64/'生産者価格評価表（108部門）（山形県）'!AL$121,0)</f>
        <v>3.8043478260869568E-2</v>
      </c>
      <c r="AT65" s="75">
        <f>IFERROR('生産者価格評価表（108部門）（山形県）'!AM64/'生産者価格評価表（108部門）（山形県）'!AM$121,0)</f>
        <v>0</v>
      </c>
      <c r="AU65" s="75">
        <f>IFERROR('生産者価格評価表（108部門）（山形県）'!AN64/'生産者価格評価表（108部門）（山形県）'!AN$121,0)</f>
        <v>4.4991277201358922E-3</v>
      </c>
      <c r="AV65" s="75">
        <f>IFERROR('生産者価格評価表（108部門）（山形県）'!AO64/'生産者価格評価表（108部門）（山形県）'!AO$121,0)</f>
        <v>1.5012760846719713E-4</v>
      </c>
      <c r="AW65" s="75">
        <f>IFERROR('生産者価格評価表（108部門）（山形県）'!AP64/'生産者価格評価表（108部門）（山形県）'!AP$121,0)</f>
        <v>3.8323649400420323E-2</v>
      </c>
      <c r="AX65" s="75">
        <f>IFERROR('生産者価格評価表（108部門）（山形県）'!AQ64/'生産者価格評価表（108部門）（山形県）'!AQ$121,0)</f>
        <v>7.1364182692307688E-4</v>
      </c>
      <c r="AY65" s="75">
        <f>IFERROR('生産者価格評価表（108部門）（山形県）'!AR64/'生産者価格評価表（108部門）（山形県）'!AR$121,0)</f>
        <v>0</v>
      </c>
      <c r="AZ65" s="75">
        <f>IFERROR('生産者価格評価表（108部門）（山形県）'!AS64/'生産者価格評価表（108部門）（山形県）'!AS$121,0)</f>
        <v>3.5211267605633805E-4</v>
      </c>
      <c r="BA65" s="75">
        <f>IFERROR('生産者価格評価表（108部門）（山形県）'!AT64/'生産者価格評価表（108部門）（山形県）'!AT$121,0)</f>
        <v>0</v>
      </c>
      <c r="BB65" s="75">
        <f>IFERROR('生産者価格評価表（108部門）（山形県）'!AU64/'生産者価格評価表（108部門）（山形県）'!AU$121,0)</f>
        <v>0</v>
      </c>
      <c r="BC65" s="75">
        <f>IFERROR('生産者価格評価表（108部門）（山形県）'!AV64/'生産者価格評価表（108部門）（山形県）'!AV$121,0)</f>
        <v>0</v>
      </c>
      <c r="BD65" s="75">
        <f>IFERROR('生産者価格評価表（108部門）（山形県）'!AW64/'生産者価格評価表（108部門）（山形県）'!AW$121,0)</f>
        <v>3.2882212453705308E-4</v>
      </c>
      <c r="BE65" s="75">
        <f>IFERROR('生産者価格評価表（108部門）（山形県）'!AX64/'生産者価格評価表（108部門）（山形県）'!AX$121,0)</f>
        <v>0</v>
      </c>
      <c r="BF65" s="75">
        <f>IFERROR('生産者価格評価表（108部門）（山形県）'!AY64/'生産者価格評価表（108部門）（山形県）'!AY$121,0)</f>
        <v>0</v>
      </c>
      <c r="BG65" s="75">
        <f>IFERROR('生産者価格評価表（108部門）（山形県）'!AZ64/'生産者価格評価表（108部門）（山形県）'!AZ$121,0)</f>
        <v>0</v>
      </c>
      <c r="BH65" s="75">
        <f>IFERROR('生産者価格評価表（108部門）（山形県）'!BA64/'生産者価格評価表（108部門）（山形県）'!BA$121,0)</f>
        <v>0</v>
      </c>
      <c r="BI65" s="75">
        <f>IFERROR('生産者価格評価表（108部門）（山形県）'!BB64/'生産者価格評価表（108部門）（山形県）'!BB$121,0)</f>
        <v>0</v>
      </c>
      <c r="BJ65" s="75">
        <f>IFERROR('生産者価格評価表（108部門）（山形県）'!BC64/'生産者価格評価表（108部門）（山形県）'!BC$121,0)</f>
        <v>0</v>
      </c>
      <c r="BK65" s="75">
        <f>IFERROR('生産者価格評価表（108部門）（山形県）'!BD64/'生産者価格評価表（108部門）（山形県）'!BD$121,0)</f>
        <v>0</v>
      </c>
      <c r="BL65" s="75">
        <f>IFERROR('生産者価格評価表（108部門）（山形県）'!BE64/'生産者価格評価表（108部門）（山形県）'!BE$121,0)</f>
        <v>0</v>
      </c>
      <c r="BM65" s="75">
        <f>IFERROR('生産者価格評価表（108部門）（山形県）'!BF64/'生産者価格評価表（108部門）（山形県）'!BF$121,0)</f>
        <v>0</v>
      </c>
      <c r="BN65" s="75">
        <f>IFERROR('生産者価格評価表（108部門）（山形県）'!BG64/'生産者価格評価表（108部門）（山形県）'!BG$121,0)</f>
        <v>1.9215987701767871E-4</v>
      </c>
      <c r="BO65" s="75">
        <f>IFERROR('生産者価格評価表（108部門）（山形県）'!BH64/'生産者価格評価表（108部門）（山形県）'!BH$121,0)</f>
        <v>0</v>
      </c>
      <c r="BP65" s="75">
        <f>IFERROR('生産者価格評価表（108部門）（山形県）'!BI64/'生産者価格評価表（108部門）（山形県）'!BI$121,0)</f>
        <v>0</v>
      </c>
      <c r="BQ65" s="75">
        <f>IFERROR('生産者価格評価表（108部門）（山形県）'!BJ64/'生産者価格評価表（108部門）（山形県）'!BJ$121,0)</f>
        <v>2.2026662750815511E-4</v>
      </c>
      <c r="BR65" s="75">
        <f>IFERROR('生産者価格評価表（108部門）（山形県）'!BK64/'生産者価格評価表（108部門）（山形県）'!BK$121,0)</f>
        <v>0</v>
      </c>
      <c r="BS65" s="75">
        <f>IFERROR('生産者価格評価表（108部門）（山形県）'!BL64/'生産者価格評価表（108部門）（山形県）'!BL$121,0)</f>
        <v>0</v>
      </c>
      <c r="BT65" s="75">
        <f>IFERROR('生産者価格評価表（108部門）（山形県）'!BM64/'生産者価格評価表（108部門）（山形県）'!BM$121,0)</f>
        <v>0</v>
      </c>
      <c r="BU65" s="75">
        <f>IFERROR('生産者価格評価表（108部門）（山形県）'!BN64/'生産者価格評価表（108部門）（山形県）'!BN$121,0)</f>
        <v>1.9158217401556236E-4</v>
      </c>
      <c r="BV65" s="75">
        <f>IFERROR('生産者価格評価表（108部門）（山形県）'!BO64/'生産者価格評価表（108部門）（山形県）'!BO$121,0)</f>
        <v>1.6172855479363435E-5</v>
      </c>
      <c r="BW65" s="75">
        <f>IFERROR('生産者価格評価表（108部門）（山形県）'!BP64/'生産者価格評価表（108部門）（山形県）'!BP$121,0)</f>
        <v>4.6106522895085784E-3</v>
      </c>
      <c r="BX65" s="75">
        <f>IFERROR('生産者価格評価表（108部門）（山形県）'!BQ64/'生産者価格評価表（108部門）（山形県）'!BQ$121,0)</f>
        <v>4.3714555765595464E-3</v>
      </c>
      <c r="BY65" s="75">
        <f>IFERROR('生産者価格評価表（108部門）（山形県）'!BR64/'生産者価格評価表（108部門）（山形県）'!BR$121,0)</f>
        <v>0</v>
      </c>
      <c r="BZ65" s="75">
        <f>IFERROR('生産者価格評価表（108部門）（山形県）'!BS64/'生産者価格評価表（108部門）（山形県）'!BS$121,0)</f>
        <v>0</v>
      </c>
      <c r="CA65" s="75">
        <f>IFERROR('生産者価格評価表（108部門）（山形県）'!BT64/'生産者価格評価表（108部門）（山形県）'!BT$121,0)</f>
        <v>0</v>
      </c>
      <c r="CB65" s="75">
        <f>IFERROR('生産者価格評価表（108部門）（山形県）'!BU64/'生産者価格評価表（108部門）（山形県）'!BU$121,0)</f>
        <v>0</v>
      </c>
      <c r="CC65" s="75">
        <f>IFERROR('生産者価格評価表（108部門）（山形県）'!BV64/'生産者価格評価表（108部門）（山形県）'!BV$121,0)</f>
        <v>0</v>
      </c>
      <c r="CD65" s="75">
        <f>IFERROR('生産者価格評価表（108部門）（山形県）'!BW64/'生産者価格評価表（108部門）（山形県）'!BW$121,0)</f>
        <v>0</v>
      </c>
      <c r="CE65" s="75">
        <f>IFERROR('生産者価格評価表（108部門）（山形県）'!BX64/'生産者価格評価表（108部門）（山形県）'!BX$121,0)</f>
        <v>0</v>
      </c>
      <c r="CF65" s="75">
        <f>IFERROR('生産者価格評価表（108部門）（山形県）'!BY64/'生産者価格評価表（108部門）（山形県）'!BY$121,0)</f>
        <v>0</v>
      </c>
      <c r="CG65" s="75">
        <f>IFERROR('生産者価格評価表（108部門）（山形県）'!BZ64/'生産者価格評価表（108部門）（山形県）'!BZ$121,0)</f>
        <v>3.3853725862944493E-4</v>
      </c>
      <c r="CH65" s="75">
        <f>IFERROR('生産者価格評価表（108部門）（山形県）'!CA64/'生産者価格評価表（108部門）（山形県）'!CA$121,0)</f>
        <v>0</v>
      </c>
      <c r="CI65" s="75">
        <f>IFERROR('生産者価格評価表（108部門）（山形県）'!CB64/'生産者価格評価表（108部門）（山形県）'!CB$121,0)</f>
        <v>0</v>
      </c>
      <c r="CJ65" s="75">
        <f>IFERROR('生産者価格評価表（108部門）（山形県）'!CC64/'生産者価格評価表（108部門）（山形県）'!CC$121,0)</f>
        <v>0</v>
      </c>
      <c r="CK65" s="75">
        <f>IFERROR('生産者価格評価表（108部門）（山形県）'!CD64/'生産者価格評価表（108部門）（山形県）'!CD$121,0)</f>
        <v>0</v>
      </c>
      <c r="CL65" s="75">
        <f>IFERROR('生産者価格評価表（108部門）（山形県）'!CE64/'生産者価格評価表（108部門）（山形県）'!CE$121,0)</f>
        <v>0</v>
      </c>
      <c r="CM65" s="75">
        <f>IFERROR('生産者価格評価表（108部門）（山形県）'!CF64/'生産者価格評価表（108部門）（山形県）'!CF$121,0)</f>
        <v>0</v>
      </c>
      <c r="CN65" s="75">
        <f>IFERROR('生産者価格評価表（108部門）（山形県）'!CG64/'生産者価格評価表（108部門）（山形県）'!CG$121,0)</f>
        <v>0</v>
      </c>
      <c r="CO65" s="75">
        <f>IFERROR('生産者価格評価表（108部門）（山形県）'!CH64/'生産者価格評価表（108部門）（山形県）'!CH$121,0)</f>
        <v>0</v>
      </c>
      <c r="CP65" s="75">
        <f>IFERROR('生産者価格評価表（108部門）（山形県）'!CI64/'生産者価格評価表（108部門）（山形県）'!CI$121,0)</f>
        <v>0</v>
      </c>
      <c r="CQ65" s="75">
        <f>IFERROR('生産者価格評価表（108部門）（山形県）'!CJ64/'生産者価格評価表（108部門）（山形県）'!CJ$121,0)</f>
        <v>0</v>
      </c>
      <c r="CR65" s="75">
        <f>IFERROR('生産者価格評価表（108部門）（山形県）'!CK64/'生産者価格評価表（108部門）（山形県）'!CK$121,0)</f>
        <v>0</v>
      </c>
      <c r="CS65" s="75">
        <f>IFERROR('生産者価格評価表（108部門）（山形県）'!CL64/'生産者価格評価表（108部門）（山形県）'!CL$121,0)</f>
        <v>0</v>
      </c>
      <c r="CT65" s="75">
        <f>IFERROR('生産者価格評価表（108部門）（山形県）'!CM64/'生産者価格評価表（108部門）（山形県）'!CM$121,0)</f>
        <v>0</v>
      </c>
      <c r="CU65" s="75">
        <f>IFERROR('生産者価格評価表（108部門）（山形県）'!CN64/'生産者価格評価表（108部門）（山形県）'!CN$121,0)</f>
        <v>0</v>
      </c>
      <c r="CV65" s="75">
        <f>IFERROR('生産者価格評価表（108部門）（山形県）'!CO64/'生産者価格評価表（108部門）（山形県）'!CO$121,0)</f>
        <v>0</v>
      </c>
      <c r="CW65" s="75">
        <f>IFERROR('生産者価格評価表（108部門）（山形県）'!CP64/'生産者価格評価表（108部門）（山形県）'!CP$121,0)</f>
        <v>0</v>
      </c>
      <c r="CX65" s="75">
        <f>IFERROR('生産者価格評価表（108部門）（山形県）'!CQ64/'生産者価格評価表（108部門）（山形県）'!CQ$121,0)</f>
        <v>0</v>
      </c>
      <c r="CY65" s="75">
        <f>IFERROR('生産者価格評価表（108部門）（山形県）'!CR64/'生産者価格評価表（108部門）（山形県）'!CR$121,0)</f>
        <v>0</v>
      </c>
      <c r="CZ65" s="75">
        <f>IFERROR('生産者価格評価表（108部門）（山形県）'!CS64/'生産者価格評価表（108部門）（山形県）'!CS$121,0)</f>
        <v>0</v>
      </c>
      <c r="DA65" s="75">
        <f>IFERROR('生産者価格評価表（108部門）（山形県）'!CT64/'生産者価格評価表（108部門）（山形県）'!CT$121,0)</f>
        <v>0</v>
      </c>
      <c r="DB65" s="75">
        <f>IFERROR('生産者価格評価表（108部門）（山形県）'!CU64/'生産者価格評価表（108部門）（山形県）'!CU$121,0)</f>
        <v>0</v>
      </c>
      <c r="DC65" s="75">
        <f>IFERROR('生産者価格評価表（108部門）（山形県）'!CV64/'生産者価格評価表（108部門）（山形県）'!CV$121,0)</f>
        <v>0</v>
      </c>
      <c r="DD65" s="75">
        <f>IFERROR('生産者価格評価表（108部門）（山形県）'!CW64/'生産者価格評価表（108部門）（山形県）'!CW$121,0)</f>
        <v>0</v>
      </c>
      <c r="DE65" s="75">
        <f>IFERROR('生産者価格評価表（108部門）（山形県）'!CX64/'生産者価格評価表（108部門）（山形県）'!CX$121,0)</f>
        <v>0</v>
      </c>
      <c r="DF65" s="75">
        <f>IFERROR('生産者価格評価表（108部門）（山形県）'!CY64/'生産者価格評価表（108部門）（山形県）'!CY$121,0)</f>
        <v>0</v>
      </c>
      <c r="DG65" s="75">
        <f>IFERROR('生産者価格評価表（108部門）（山形県）'!CZ64/'生産者価格評価表（108部門）（山形県）'!CZ$121,0)</f>
        <v>6.6136316396137634E-5</v>
      </c>
      <c r="DH65" s="75">
        <f>IFERROR('生産者価格評価表（108部門）（山形県）'!DA64/'生産者価格評価表（108部門）（山形県）'!DA$121,0)</f>
        <v>0</v>
      </c>
      <c r="DI65" s="75">
        <f>IFERROR('生産者価格評価表（108部門）（山形県）'!DB64/'生産者価格評価表（108部門）（山形県）'!DB$121,0)</f>
        <v>0</v>
      </c>
      <c r="DJ65" s="75">
        <f>IFERROR('生産者価格評価表（108部門）（山形県）'!DC64/'生産者価格評価表（108部門）（山形県）'!DC$121,0)</f>
        <v>0</v>
      </c>
      <c r="DK65" s="75">
        <f>IFERROR('生産者価格評価表（108部門）（山形県）'!DD64/'生産者価格評価表（108部門）（山形県）'!DD$121,0)</f>
        <v>0</v>
      </c>
      <c r="DL65" s="75">
        <f>IFERROR('生産者価格評価表（108部門）（山形県）'!DE64/'生産者価格評価表（108部門）（山形県）'!DE$121,0)</f>
        <v>0</v>
      </c>
      <c r="DM65" s="72">
        <f>IFERROR('生産者価格評価表（108部門）（山形県）'!DF64/'生産者価格評価表（108部門）（山形県）'!DF$121,0)</f>
        <v>0</v>
      </c>
      <c r="DN65" s="573">
        <v>3.2602227017416676E-4</v>
      </c>
      <c r="DO65" s="573">
        <v>2.0233540358555796E-3</v>
      </c>
      <c r="DP65" s="573">
        <v>2.7308406935092002E-4</v>
      </c>
      <c r="DQ65" s="573">
        <v>3.9629607810243812E-3</v>
      </c>
      <c r="DR65" s="573">
        <v>6.6619514394585812E-5</v>
      </c>
      <c r="DS65" s="573">
        <v>2.97765462946303E-4</v>
      </c>
      <c r="DT65" s="573">
        <v>1.3845571171204846E-4</v>
      </c>
      <c r="DU65" s="573">
        <v>2.6636288468253233E-4</v>
      </c>
      <c r="DV65" s="573">
        <v>4.8296141674032293E-4</v>
      </c>
      <c r="DW65" s="573">
        <v>1.2062570923973026E-2</v>
      </c>
      <c r="DX65" s="573">
        <v>0</v>
      </c>
      <c r="DY65" s="573">
        <v>4.8197089631709245E-4</v>
      </c>
      <c r="DZ65" s="573">
        <v>5.891452418490267E-5</v>
      </c>
      <c r="EA65" s="573">
        <v>1.5879371158497912E-2</v>
      </c>
      <c r="EB65" s="573">
        <v>6.9850736678296176E-4</v>
      </c>
      <c r="EC65" s="573">
        <v>5.6090341898824376E-3</v>
      </c>
      <c r="ED65" s="573">
        <v>2.5007485947381908E-4</v>
      </c>
      <c r="EE65" s="573">
        <v>1.9378177175094288E-4</v>
      </c>
      <c r="EF65" s="573">
        <v>0</v>
      </c>
      <c r="EG65" s="573">
        <v>3.717785134749177E-3</v>
      </c>
      <c r="EH65" s="573">
        <v>0</v>
      </c>
      <c r="EI65" s="573">
        <v>3.1944778479535592E-4</v>
      </c>
      <c r="EJ65" s="573">
        <v>6.5946946521253743E-8</v>
      </c>
      <c r="EK65" s="573">
        <v>0</v>
      </c>
      <c r="EL65" s="573">
        <v>1.4809982138549879E-4</v>
      </c>
      <c r="EM65" s="573">
        <v>1.2518440567358042E-4</v>
      </c>
      <c r="EN65" s="573">
        <v>1.05094249742838E-6</v>
      </c>
      <c r="EO65" s="573">
        <v>9.7622848888049936E-5</v>
      </c>
      <c r="EP65" s="573">
        <v>4.814170909623312E-3</v>
      </c>
      <c r="EQ65" s="573">
        <v>1.3003080459905866E-4</v>
      </c>
      <c r="ER65" s="573">
        <v>1.3894809017983838E-4</v>
      </c>
      <c r="ES65" s="573">
        <v>1.6548396707557127E-2</v>
      </c>
      <c r="ET65" s="573">
        <v>1.410478248890879E-3</v>
      </c>
      <c r="EU65" s="573">
        <v>1.2300314044258421E-2</v>
      </c>
      <c r="EV65" s="573">
        <v>3.2683569527621761E-4</v>
      </c>
      <c r="EW65" s="573">
        <v>3.6051466855897656E-2</v>
      </c>
      <c r="EX65" s="573">
        <v>0</v>
      </c>
      <c r="EY65" s="573">
        <v>4.7179399320308665E-3</v>
      </c>
      <c r="EZ65" s="573">
        <v>2.1678854323675664E-4</v>
      </c>
      <c r="FA65" s="573">
        <v>3.523766755505927E-2</v>
      </c>
      <c r="FB65" s="573">
        <v>8.1203482609508524E-4</v>
      </c>
      <c r="FC65" s="573">
        <v>7.4431057119632462E-5</v>
      </c>
      <c r="FD65" s="573">
        <v>4.5424498580659502E-4</v>
      </c>
      <c r="FE65" s="573">
        <v>7.5935234339878351E-5</v>
      </c>
      <c r="FF65" s="573">
        <v>7.5558967385747677E-5</v>
      </c>
      <c r="FG65" s="573">
        <v>1.5787370558871855E-4</v>
      </c>
      <c r="FH65" s="573">
        <v>4.4740720615602198E-4</v>
      </c>
      <c r="FI65" s="573">
        <v>2.0074058081679869E-4</v>
      </c>
      <c r="FJ65" s="573">
        <v>7.9757155797324358E-5</v>
      </c>
      <c r="FK65" s="573">
        <v>6.2372155255430913E-5</v>
      </c>
      <c r="FL65" s="573">
        <v>4.6995715607402728E-5</v>
      </c>
      <c r="FM65" s="573">
        <v>1.1953161334651745E-4</v>
      </c>
      <c r="FN65" s="573">
        <v>4.4949176989764471E-5</v>
      </c>
      <c r="FO65" s="573">
        <v>5.9049921538950235E-5</v>
      </c>
      <c r="FP65" s="573">
        <v>0</v>
      </c>
      <c r="FQ65" s="573">
        <v>5.0128855134432102E-5</v>
      </c>
      <c r="FR65" s="573">
        <v>2.96788230960471E-4</v>
      </c>
      <c r="FS65" s="573">
        <v>1.2288759926748491E-4</v>
      </c>
      <c r="FT65" s="573">
        <v>1.2045208181322498E-4</v>
      </c>
      <c r="FU65" s="573">
        <v>5.0544759587412241E-4</v>
      </c>
      <c r="FV65" s="573">
        <v>1.000234066799383</v>
      </c>
      <c r="FW65" s="573">
        <v>2.9253930017857045E-4</v>
      </c>
      <c r="FX65" s="573">
        <v>1.2252066201307279E-4</v>
      </c>
      <c r="FY65" s="573">
        <v>2.5944524179749139E-4</v>
      </c>
      <c r="FZ65" s="573">
        <v>8.6026876284055551E-5</v>
      </c>
      <c r="GA65" s="573">
        <v>4.7054896703918603E-3</v>
      </c>
      <c r="GB65" s="573">
        <v>4.1420550549587185E-3</v>
      </c>
      <c r="GC65" s="573">
        <v>2.5944654677773239E-4</v>
      </c>
      <c r="GD65" s="573">
        <v>2.7524141058619933E-4</v>
      </c>
      <c r="GE65" s="573">
        <v>1.0367079911349543E-4</v>
      </c>
      <c r="GF65" s="573">
        <v>3.4854749416944471E-5</v>
      </c>
      <c r="GG65" s="573">
        <v>6.1449608424370809E-5</v>
      </c>
      <c r="GH65" s="573">
        <v>3.4375070586543326E-5</v>
      </c>
      <c r="GI65" s="573">
        <v>4.6525310060755731E-6</v>
      </c>
      <c r="GJ65" s="573">
        <v>2.0524070789742184E-4</v>
      </c>
      <c r="GK65" s="573">
        <v>3.3246167084634314E-4</v>
      </c>
      <c r="GL65" s="573">
        <v>3.9731293318510569E-5</v>
      </c>
      <c r="GM65" s="573">
        <v>1.4494795505852647E-5</v>
      </c>
      <c r="GN65" s="573">
        <v>2.5530270731251593E-5</v>
      </c>
      <c r="GO65" s="573">
        <v>2.1280030682352132E-5</v>
      </c>
      <c r="GP65" s="573">
        <v>2.1263651293184209E-4</v>
      </c>
      <c r="GQ65" s="573">
        <v>1.0685513653215745E-4</v>
      </c>
      <c r="GR65" s="573">
        <v>4.4858284588332497E-5</v>
      </c>
      <c r="GS65" s="573">
        <v>6.3939545405800654E-5</v>
      </c>
      <c r="GT65" s="573">
        <v>4.2865668803845337E-5</v>
      </c>
      <c r="GU65" s="573">
        <v>2.8373534441148598E-5</v>
      </c>
      <c r="GV65" s="573">
        <v>3.10195355688966E-5</v>
      </c>
      <c r="GW65" s="573">
        <v>1.1296090757229254E-4</v>
      </c>
      <c r="GX65" s="573">
        <v>5.6910521077154362E-5</v>
      </c>
      <c r="GY65" s="573">
        <v>8.5727805362178992E-5</v>
      </c>
      <c r="GZ65" s="573">
        <v>8.9313552377310115E-5</v>
      </c>
      <c r="HA65" s="573">
        <v>4.4197330251092549E-5</v>
      </c>
      <c r="HB65" s="573">
        <v>1.3752028705980943E-4</v>
      </c>
      <c r="HC65" s="573">
        <v>1.1172626360925712E-4</v>
      </c>
      <c r="HD65" s="573">
        <v>6.975717941695688E-5</v>
      </c>
      <c r="HE65" s="573">
        <v>3.4544328825529651E-5</v>
      </c>
      <c r="HF65" s="573">
        <v>2.6228158338115938E-5</v>
      </c>
      <c r="HG65" s="573">
        <v>4.492840503526096E-5</v>
      </c>
      <c r="HH65" s="573">
        <v>4.7738726415613841E-5</v>
      </c>
      <c r="HI65" s="573">
        <v>3.5258475552277306E-5</v>
      </c>
      <c r="HJ65" s="573">
        <v>2.5681591982141649E-4</v>
      </c>
      <c r="HK65" s="573">
        <v>1.9660274740379425E-4</v>
      </c>
      <c r="HL65" s="573">
        <v>1.1970013182683161E-4</v>
      </c>
      <c r="HM65" s="573">
        <v>1.4435409246154425E-4</v>
      </c>
      <c r="HN65" s="573">
        <v>3.6629046326082487E-5</v>
      </c>
      <c r="HO65" s="573">
        <v>1.171987643457811E-4</v>
      </c>
      <c r="HP65" s="573">
        <v>1.5633557429643049E-4</v>
      </c>
      <c r="HQ65" s="573">
        <v>3.6537257528174769E-5</v>
      </c>
      <c r="HR65" s="576">
        <v>292</v>
      </c>
      <c r="HS65" s="582">
        <f>'生産者価格評価表（108部門）（山形県）'!DV64*100</f>
        <v>430900</v>
      </c>
      <c r="HT65" s="71">
        <f t="shared" si="2"/>
        <v>6.7765142724530059E-4</v>
      </c>
      <c r="HU65" s="74"/>
      <c r="HV65" s="150">
        <v>0</v>
      </c>
      <c r="HX65" s="153">
        <f>運賃!C66</f>
        <v>0</v>
      </c>
      <c r="HY65" s="621">
        <f>運賃!D66</f>
        <v>0</v>
      </c>
      <c r="HZ65" s="621">
        <f>運賃!E66</f>
        <v>0</v>
      </c>
      <c r="IA65" s="621">
        <f>運賃!F66</f>
        <v>0</v>
      </c>
      <c r="IB65" s="621">
        <f>運賃!G66</f>
        <v>0</v>
      </c>
      <c r="IC65" s="621">
        <f>運賃!H66</f>
        <v>0</v>
      </c>
      <c r="ID65" s="621">
        <f>運賃!I66</f>
        <v>0</v>
      </c>
      <c r="IE65" s="622">
        <f>運賃!J66</f>
        <v>0</v>
      </c>
    </row>
    <row r="66" spans="1:239">
      <c r="A66" s="6" t="s">
        <v>275</v>
      </c>
      <c r="B66" s="1" t="s">
        <v>44</v>
      </c>
      <c r="C66" s="403">
        <f>IFERROR(1-('生産者価格評価表（108部門）（山形県）'!DT65/'生産者価格評価表（108部門）（山形県）'!DP65*-1),0)</f>
        <v>1</v>
      </c>
      <c r="D66" s="403">
        <v>0.49309615884706692</v>
      </c>
      <c r="E66" s="72">
        <v>0.50690384115293308</v>
      </c>
      <c r="F66" s="72">
        <v>0.2944408559756394</v>
      </c>
      <c r="G66" s="242">
        <f>'生産者価格評価表（108部門）（山形県）'!DI65</f>
        <v>0</v>
      </c>
      <c r="H66" s="242">
        <f t="shared" si="0"/>
        <v>0</v>
      </c>
      <c r="I66" s="243">
        <f t="shared" si="1"/>
        <v>0</v>
      </c>
      <c r="J66" s="75">
        <f>IFERROR('生産者価格評価表（108部門）（山形県）'!C65/'生産者価格評価表（108部門）（山形県）'!C$121,0)</f>
        <v>0</v>
      </c>
      <c r="K66" s="75">
        <f>IFERROR('生産者価格評価表（108部門）（山形県）'!D65/'生産者価格評価表（108部門）（山形県）'!D$121,0)</f>
        <v>0</v>
      </c>
      <c r="L66" s="75">
        <f>IFERROR('生産者価格評価表（108部門）（山形県）'!E65/'生産者価格評価表（108部門）（山形県）'!E$121,0)</f>
        <v>0</v>
      </c>
      <c r="M66" s="75">
        <f>IFERROR('生産者価格評価表（108部門）（山形県）'!F65/'生産者価格評価表（108部門）（山形県）'!F$121,0)</f>
        <v>0</v>
      </c>
      <c r="N66" s="75">
        <f>IFERROR('生産者価格評価表（108部門）（山形県）'!G65/'生産者価格評価表（108部門）（山形県）'!G$121,0)</f>
        <v>0</v>
      </c>
      <c r="O66" s="75">
        <f>IFERROR('生産者価格評価表（108部門）（山形県）'!H65/'生産者価格評価表（108部門）（山形県）'!H$121,0)</f>
        <v>0</v>
      </c>
      <c r="P66" s="75">
        <f>IFERROR('生産者価格評価表（108部門）（山形県）'!I65/'生産者価格評価表（108部門）（山形県）'!I$121,0)</f>
        <v>0</v>
      </c>
      <c r="Q66" s="75">
        <f>IFERROR('生産者価格評価表（108部門）（山形県）'!J65/'生産者価格評価表（108部門）（山形県）'!J$121,0)</f>
        <v>0</v>
      </c>
      <c r="R66" s="75">
        <f>IFERROR('生産者価格評価表（108部門）（山形県）'!K65/'生産者価格評価表（108部門）（山形県）'!K$121,0)</f>
        <v>0</v>
      </c>
      <c r="S66" s="75">
        <f>IFERROR('生産者価格評価表（108部門）（山形県）'!L65/'生産者価格評価表（108部門）（山形県）'!L$121,0)</f>
        <v>0</v>
      </c>
      <c r="T66" s="75">
        <f>IFERROR('生産者価格評価表（108部門）（山形県）'!M65/'生産者価格評価表（108部門）（山形県）'!M$121,0)</f>
        <v>0</v>
      </c>
      <c r="U66" s="75">
        <f>IFERROR('生産者価格評価表（108部門）（山形県）'!N65/'生産者価格評価表（108部門）（山形県）'!N$121,0)</f>
        <v>0</v>
      </c>
      <c r="V66" s="75">
        <f>IFERROR('生産者価格評価表（108部門）（山形県）'!O65/'生産者価格評価表（108部門）（山形県）'!O$121,0)</f>
        <v>0</v>
      </c>
      <c r="W66" s="75">
        <f>IFERROR('生産者価格評価表（108部門）（山形県）'!P65/'生産者価格評価表（108部門）（山形県）'!P$121,0)</f>
        <v>0</v>
      </c>
      <c r="X66" s="75">
        <f>IFERROR('生産者価格評価表（108部門）（山形県）'!Q65/'生産者価格評価表（108部門）（山形県）'!Q$121,0)</f>
        <v>0</v>
      </c>
      <c r="Y66" s="75">
        <f>IFERROR('生産者価格評価表（108部門）（山形県）'!R65/'生産者価格評価表（108部門）（山形県）'!R$121,0)</f>
        <v>0</v>
      </c>
      <c r="Z66" s="75">
        <f>IFERROR('生産者価格評価表（108部門）（山形県）'!S65/'生産者価格評価表（108部門）（山形県）'!S$121,0)</f>
        <v>0</v>
      </c>
      <c r="AA66" s="75">
        <f>IFERROR('生産者価格評価表（108部門）（山形県）'!T65/'生産者価格評価表（108部門）（山形県）'!T$121,0)</f>
        <v>0</v>
      </c>
      <c r="AB66" s="75">
        <f>IFERROR('生産者価格評価表（108部門）（山形県）'!U65/'生産者価格評価表（108部門）（山形県）'!U$121,0)</f>
        <v>0</v>
      </c>
      <c r="AC66" s="75">
        <f>IFERROR('生産者価格評価表（108部門）（山形県）'!V65/'生産者価格評価表（108部門）（山形県）'!V$121,0)</f>
        <v>0</v>
      </c>
      <c r="AD66" s="75">
        <f>IFERROR('生産者価格評価表（108部門）（山形県）'!W65/'生産者価格評価表（108部門）（山形県）'!W$121,0)</f>
        <v>0</v>
      </c>
      <c r="AE66" s="75">
        <f>IFERROR('生産者価格評価表（108部門）（山形県）'!X65/'生産者価格評価表（108部門）（山形県）'!X$121,0)</f>
        <v>0</v>
      </c>
      <c r="AF66" s="75">
        <f>IFERROR('生産者価格評価表（108部門）（山形県）'!Y65/'生産者価格評価表（108部門）（山形県）'!Y$121,0)</f>
        <v>0</v>
      </c>
      <c r="AG66" s="75">
        <f>IFERROR('生産者価格評価表（108部門）（山形県）'!Z65/'生産者価格評価表（108部門）（山形県）'!Z$121,0)</f>
        <v>0</v>
      </c>
      <c r="AH66" s="75">
        <f>IFERROR('生産者価格評価表（108部門）（山形県）'!AA65/'生産者価格評価表（108部門）（山形県）'!AA$121,0)</f>
        <v>0</v>
      </c>
      <c r="AI66" s="75">
        <f>IFERROR('生産者価格評価表（108部門）（山形県）'!AB65/'生産者価格評価表（108部門）（山形県）'!AB$121,0)</f>
        <v>0</v>
      </c>
      <c r="AJ66" s="75">
        <f>IFERROR('生産者価格評価表（108部門）（山形県）'!AC65/'生産者価格評価表（108部門）（山形県）'!AC$121,0)</f>
        <v>0</v>
      </c>
      <c r="AK66" s="75">
        <f>IFERROR('生産者価格評価表（108部門）（山形県）'!AD65/'生産者価格評価表（108部門）（山形県）'!AD$121,0)</f>
        <v>0</v>
      </c>
      <c r="AL66" s="75">
        <f>IFERROR('生産者価格評価表（108部門）（山形県）'!AE65/'生産者価格評価表（108部門）（山形県）'!AE$121,0)</f>
        <v>0</v>
      </c>
      <c r="AM66" s="75">
        <f>IFERROR('生産者価格評価表（108部門）（山形県）'!AF65/'生産者価格評価表（108部門）（山形県）'!AF$121,0)</f>
        <v>0</v>
      </c>
      <c r="AN66" s="75">
        <f>IFERROR('生産者価格評価表（108部門）（山形県）'!AG65/'生産者価格評価表（108部門）（山形県）'!AG$121,0)</f>
        <v>0</v>
      </c>
      <c r="AO66" s="75">
        <f>IFERROR('生産者価格評価表（108部門）（山形県）'!AH65/'生産者価格評価表（108部門）（山形県）'!AH$121,0)</f>
        <v>0</v>
      </c>
      <c r="AP66" s="75">
        <f>IFERROR('生産者価格評価表（108部門）（山形県）'!AI65/'生産者価格評価表（108部門）（山形県）'!AI$121,0)</f>
        <v>0</v>
      </c>
      <c r="AQ66" s="75">
        <f>IFERROR('生産者価格評価表（108部門）（山形県）'!AJ65/'生産者価格評価表（108部門）（山形県）'!AJ$121,0)</f>
        <v>0</v>
      </c>
      <c r="AR66" s="75">
        <f>IFERROR('生産者価格評価表（108部門）（山形県）'!AK65/'生産者価格評価表（108部門）（山形県）'!AK$121,0)</f>
        <v>0</v>
      </c>
      <c r="AS66" s="75">
        <f>IFERROR('生産者価格評価表（108部門）（山形県）'!AL65/'生産者価格評価表（108部門）（山形県）'!AL$121,0)</f>
        <v>0</v>
      </c>
      <c r="AT66" s="75">
        <f>IFERROR('生産者価格評価表（108部門）（山形県）'!AM65/'生産者価格評価表（108部門）（山形県）'!AM$121,0)</f>
        <v>0</v>
      </c>
      <c r="AU66" s="75">
        <f>IFERROR('生産者価格評価表（108部門）（山形県）'!AN65/'生産者価格評価表（108部門）（山形県）'!AN$121,0)</f>
        <v>0</v>
      </c>
      <c r="AV66" s="75">
        <f>IFERROR('生産者価格評価表（108部門）（山形県）'!AO65/'生産者価格評価表（108部門）（山形県）'!AO$121,0)</f>
        <v>0</v>
      </c>
      <c r="AW66" s="75">
        <f>IFERROR('生産者価格評価表（108部門）（山形県）'!AP65/'生産者価格評価表（108部門）（山形県）'!AP$121,0)</f>
        <v>0</v>
      </c>
      <c r="AX66" s="75">
        <f>IFERROR('生産者価格評価表（108部門）（山形県）'!AQ65/'生産者価格評価表（108部門）（山形県）'!AQ$121,0)</f>
        <v>0</v>
      </c>
      <c r="AY66" s="75">
        <f>IFERROR('生産者価格評価表（108部門）（山形県）'!AR65/'生産者価格評価表（108部門）（山形県）'!AR$121,0)</f>
        <v>0</v>
      </c>
      <c r="AZ66" s="75">
        <f>IFERROR('生産者価格評価表（108部門）（山形県）'!AS65/'生産者価格評価表（108部門）（山形県）'!AS$121,0)</f>
        <v>0</v>
      </c>
      <c r="BA66" s="75">
        <f>IFERROR('生産者価格評価表（108部門）（山形県）'!AT65/'生産者価格評価表（108部門）（山形県）'!AT$121,0)</f>
        <v>0</v>
      </c>
      <c r="BB66" s="75">
        <f>IFERROR('生産者価格評価表（108部門）（山形県）'!AU65/'生産者価格評価表（108部門）（山形県）'!AU$121,0)</f>
        <v>0</v>
      </c>
      <c r="BC66" s="75">
        <f>IFERROR('生産者価格評価表（108部門）（山形県）'!AV65/'生産者価格評価表（108部門）（山形県）'!AV$121,0)</f>
        <v>0</v>
      </c>
      <c r="BD66" s="75">
        <f>IFERROR('生産者価格評価表（108部門）（山形県）'!AW65/'生産者価格評価表（108部門）（山形県）'!AW$121,0)</f>
        <v>0</v>
      </c>
      <c r="BE66" s="75">
        <f>IFERROR('生産者価格評価表（108部門）（山形県）'!AX65/'生産者価格評価表（108部門）（山形県）'!AX$121,0)</f>
        <v>0</v>
      </c>
      <c r="BF66" s="75">
        <f>IFERROR('生産者価格評価表（108部門）（山形県）'!AY65/'生産者価格評価表（108部門）（山形県）'!AY$121,0)</f>
        <v>0</v>
      </c>
      <c r="BG66" s="75">
        <f>IFERROR('生産者価格評価表（108部門）（山形県）'!AZ65/'生産者価格評価表（108部門）（山形県）'!AZ$121,0)</f>
        <v>0</v>
      </c>
      <c r="BH66" s="75">
        <f>IFERROR('生産者価格評価表（108部門）（山形県）'!BA65/'生産者価格評価表（108部門）（山形県）'!BA$121,0)</f>
        <v>0</v>
      </c>
      <c r="BI66" s="75">
        <f>IFERROR('生産者価格評価表（108部門）（山形県）'!BB65/'生産者価格評価表（108部門）（山形県）'!BB$121,0)</f>
        <v>0</v>
      </c>
      <c r="BJ66" s="75">
        <f>IFERROR('生産者価格評価表（108部門）（山形県）'!BC65/'生産者価格評価表（108部門）（山形県）'!BC$121,0)</f>
        <v>0</v>
      </c>
      <c r="BK66" s="75">
        <f>IFERROR('生産者価格評価表（108部門）（山形県）'!BD65/'生産者価格評価表（108部門）（山形県）'!BD$121,0)</f>
        <v>0</v>
      </c>
      <c r="BL66" s="75">
        <f>IFERROR('生産者価格評価表（108部門）（山形県）'!BE65/'生産者価格評価表（108部門）（山形県）'!BE$121,0)</f>
        <v>0</v>
      </c>
      <c r="BM66" s="75">
        <f>IFERROR('生産者価格評価表（108部門）（山形県）'!BF65/'生産者価格評価表（108部門）（山形県）'!BF$121,0)</f>
        <v>0</v>
      </c>
      <c r="BN66" s="75">
        <f>IFERROR('生産者価格評価表（108部門）（山形県）'!BG65/'生産者価格評価表（108部門）（山形県）'!BG$121,0)</f>
        <v>0</v>
      </c>
      <c r="BO66" s="75">
        <f>IFERROR('生産者価格評価表（108部門）（山形県）'!BH65/'生産者価格評価表（108部門）（山形県）'!BH$121,0)</f>
        <v>0</v>
      </c>
      <c r="BP66" s="75">
        <f>IFERROR('生産者価格評価表（108部門）（山形県）'!BI65/'生産者価格評価表（108部門）（山形県）'!BI$121,0)</f>
        <v>0</v>
      </c>
      <c r="BQ66" s="75">
        <f>IFERROR('生産者価格評価表（108部門）（山形県）'!BJ65/'生産者価格評価表（108部門）（山形県）'!BJ$121,0)</f>
        <v>0</v>
      </c>
      <c r="BR66" s="75">
        <f>IFERROR('生産者価格評価表（108部門）（山形県）'!BK65/'生産者価格評価表（108部門）（山形県）'!BK$121,0)</f>
        <v>0</v>
      </c>
      <c r="BS66" s="75">
        <f>IFERROR('生産者価格評価表（108部門）（山形県）'!BL65/'生産者価格評価表（108部門）（山形県）'!BL$121,0)</f>
        <v>0</v>
      </c>
      <c r="BT66" s="75">
        <f>IFERROR('生産者価格評価表（108部門）（山形県）'!BM65/'生産者価格評価表（108部門）（山形県）'!BM$121,0)</f>
        <v>0</v>
      </c>
      <c r="BU66" s="75">
        <f>IFERROR('生産者価格評価表（108部門）（山形県）'!BN65/'生産者価格評価表（108部門）（山形県）'!BN$121,0)</f>
        <v>0</v>
      </c>
      <c r="BV66" s="75">
        <f>IFERROR('生産者価格評価表（108部門）（山形県）'!BO65/'生産者価格評価表（108部門）（山形県）'!BO$121,0)</f>
        <v>0</v>
      </c>
      <c r="BW66" s="75">
        <f>IFERROR('生産者価格評価表（108部門）（山形県）'!BP65/'生産者価格評価表（108部門）（山形県）'!BP$121,0)</f>
        <v>0</v>
      </c>
      <c r="BX66" s="75">
        <f>IFERROR('生産者価格評価表（108部門）（山形県）'!BQ65/'生産者価格評価表（108部門）（山形県）'!BQ$121,0)</f>
        <v>0</v>
      </c>
      <c r="BY66" s="75">
        <f>IFERROR('生産者価格評価表（108部門）（山形県）'!BR65/'生産者価格評価表（108部門）（山形県）'!BR$121,0)</f>
        <v>0</v>
      </c>
      <c r="BZ66" s="75">
        <f>IFERROR('生産者価格評価表（108部門）（山形県）'!BS65/'生産者価格評価表（108部門）（山形県）'!BS$121,0)</f>
        <v>0</v>
      </c>
      <c r="CA66" s="75">
        <f>IFERROR('生産者価格評価表（108部門）（山形県）'!BT65/'生産者価格評価表（108部門）（山形県）'!BT$121,0)</f>
        <v>0</v>
      </c>
      <c r="CB66" s="75">
        <f>IFERROR('生産者価格評価表（108部門）（山形県）'!BU65/'生産者価格評価表（108部門）（山形県）'!BU$121,0)</f>
        <v>0</v>
      </c>
      <c r="CC66" s="75">
        <f>IFERROR('生産者価格評価表（108部門）（山形県）'!BV65/'生産者価格評価表（108部門）（山形県）'!BV$121,0)</f>
        <v>0</v>
      </c>
      <c r="CD66" s="75">
        <f>IFERROR('生産者価格評価表（108部門）（山形県）'!BW65/'生産者価格評価表（108部門）（山形県）'!BW$121,0)</f>
        <v>0</v>
      </c>
      <c r="CE66" s="75">
        <f>IFERROR('生産者価格評価表（108部門）（山形県）'!BX65/'生産者価格評価表（108部門）（山形県）'!BX$121,0)</f>
        <v>0</v>
      </c>
      <c r="CF66" s="75">
        <f>IFERROR('生産者価格評価表（108部門）（山形県）'!BY65/'生産者価格評価表（108部門）（山形県）'!BY$121,0)</f>
        <v>0</v>
      </c>
      <c r="CG66" s="75">
        <f>IFERROR('生産者価格評価表（108部門）（山形県）'!BZ65/'生産者価格評価表（108部門）（山形県）'!BZ$121,0)</f>
        <v>0</v>
      </c>
      <c r="CH66" s="75">
        <f>IFERROR('生産者価格評価表（108部門）（山形県）'!CA65/'生産者価格評価表（108部門）（山形県）'!CA$121,0)</f>
        <v>0</v>
      </c>
      <c r="CI66" s="75">
        <f>IFERROR('生産者価格評価表（108部門）（山形県）'!CB65/'生産者価格評価表（108部門）（山形県）'!CB$121,0)</f>
        <v>0</v>
      </c>
      <c r="CJ66" s="75">
        <f>IFERROR('生産者価格評価表（108部門）（山形県）'!CC65/'生産者価格評価表（108部門）（山形県）'!CC$121,0)</f>
        <v>0</v>
      </c>
      <c r="CK66" s="75">
        <f>IFERROR('生産者価格評価表（108部門）（山形県）'!CD65/'生産者価格評価表（108部門）（山形県）'!CD$121,0)</f>
        <v>0</v>
      </c>
      <c r="CL66" s="75">
        <f>IFERROR('生産者価格評価表（108部門）（山形県）'!CE65/'生産者価格評価表（108部門）（山形県）'!CE$121,0)</f>
        <v>0</v>
      </c>
      <c r="CM66" s="75">
        <f>IFERROR('生産者価格評価表（108部門）（山形県）'!CF65/'生産者価格評価表（108部門）（山形県）'!CF$121,0)</f>
        <v>0</v>
      </c>
      <c r="CN66" s="75">
        <f>IFERROR('生産者価格評価表（108部門）（山形県）'!CG65/'生産者価格評価表（108部門）（山形県）'!CG$121,0)</f>
        <v>0</v>
      </c>
      <c r="CO66" s="75">
        <f>IFERROR('生産者価格評価表（108部門）（山形県）'!CH65/'生産者価格評価表（108部門）（山形県）'!CH$121,0)</f>
        <v>0</v>
      </c>
      <c r="CP66" s="75">
        <f>IFERROR('生産者価格評価表（108部門）（山形県）'!CI65/'生産者価格評価表（108部門）（山形県）'!CI$121,0)</f>
        <v>0</v>
      </c>
      <c r="CQ66" s="75">
        <f>IFERROR('生産者価格評価表（108部門）（山形県）'!CJ65/'生産者価格評価表（108部門）（山形県）'!CJ$121,0)</f>
        <v>0</v>
      </c>
      <c r="CR66" s="75">
        <f>IFERROR('生産者価格評価表（108部門）（山形県）'!CK65/'生産者価格評価表（108部門）（山形県）'!CK$121,0)</f>
        <v>0</v>
      </c>
      <c r="CS66" s="75">
        <f>IFERROR('生産者価格評価表（108部門）（山形県）'!CL65/'生産者価格評価表（108部門）（山形県）'!CL$121,0)</f>
        <v>0</v>
      </c>
      <c r="CT66" s="75">
        <f>IFERROR('生産者価格評価表（108部門）（山形県）'!CM65/'生産者価格評価表（108部門）（山形県）'!CM$121,0)</f>
        <v>0</v>
      </c>
      <c r="CU66" s="75">
        <f>IFERROR('生産者価格評価表（108部門）（山形県）'!CN65/'生産者価格評価表（108部門）（山形県）'!CN$121,0)</f>
        <v>0</v>
      </c>
      <c r="CV66" s="75">
        <f>IFERROR('生産者価格評価表（108部門）（山形県）'!CO65/'生産者価格評価表（108部門）（山形県）'!CO$121,0)</f>
        <v>0</v>
      </c>
      <c r="CW66" s="75">
        <f>IFERROR('生産者価格評価表（108部門）（山形県）'!CP65/'生産者価格評価表（108部門）（山形県）'!CP$121,0)</f>
        <v>0</v>
      </c>
      <c r="CX66" s="75">
        <f>IFERROR('生産者価格評価表（108部門）（山形県）'!CQ65/'生産者価格評価表（108部門）（山形県）'!CQ$121,0)</f>
        <v>0</v>
      </c>
      <c r="CY66" s="75">
        <f>IFERROR('生産者価格評価表（108部門）（山形県）'!CR65/'生産者価格評価表（108部門）（山形県）'!CR$121,0)</f>
        <v>0</v>
      </c>
      <c r="CZ66" s="75">
        <f>IFERROR('生産者価格評価表（108部門）（山形県）'!CS65/'生産者価格評価表（108部門）（山形県）'!CS$121,0)</f>
        <v>0</v>
      </c>
      <c r="DA66" s="75">
        <f>IFERROR('生産者価格評価表（108部門）（山形県）'!CT65/'生産者価格評価表（108部門）（山形県）'!CT$121,0)</f>
        <v>0</v>
      </c>
      <c r="DB66" s="75">
        <f>IFERROR('生産者価格評価表（108部門）（山形県）'!CU65/'生産者価格評価表（108部門）（山形県）'!CU$121,0)</f>
        <v>0</v>
      </c>
      <c r="DC66" s="75">
        <f>IFERROR('生産者価格評価表（108部門）（山形県）'!CV65/'生産者価格評価表（108部門）（山形県）'!CV$121,0)</f>
        <v>0</v>
      </c>
      <c r="DD66" s="75">
        <f>IFERROR('生産者価格評価表（108部門）（山形県）'!CW65/'生産者価格評価表（108部門）（山形県）'!CW$121,0)</f>
        <v>0</v>
      </c>
      <c r="DE66" s="75">
        <f>IFERROR('生産者価格評価表（108部門）（山形県）'!CX65/'生産者価格評価表（108部門）（山形県）'!CX$121,0)</f>
        <v>0</v>
      </c>
      <c r="DF66" s="75">
        <f>IFERROR('生産者価格評価表（108部門）（山形県）'!CY65/'生産者価格評価表（108部門）（山形県）'!CY$121,0)</f>
        <v>0</v>
      </c>
      <c r="DG66" s="75">
        <f>IFERROR('生産者価格評価表（108部門）（山形県）'!CZ65/'生産者価格評価表（108部門）（山形県）'!CZ$121,0)</f>
        <v>0</v>
      </c>
      <c r="DH66" s="75">
        <f>IFERROR('生産者価格評価表（108部門）（山形県）'!DA65/'生産者価格評価表（108部門）（山形県）'!DA$121,0)</f>
        <v>0</v>
      </c>
      <c r="DI66" s="75">
        <f>IFERROR('生産者価格評価表（108部門）（山形県）'!DB65/'生産者価格評価表（108部門）（山形県）'!DB$121,0)</f>
        <v>0</v>
      </c>
      <c r="DJ66" s="75">
        <f>IFERROR('生産者価格評価表（108部門）（山形県）'!DC65/'生産者価格評価表（108部門）（山形県）'!DC$121,0)</f>
        <v>0</v>
      </c>
      <c r="DK66" s="75">
        <f>IFERROR('生産者価格評価表（108部門）（山形県）'!DD65/'生産者価格評価表（108部門）（山形県）'!DD$121,0)</f>
        <v>0</v>
      </c>
      <c r="DL66" s="75">
        <f>IFERROR('生産者価格評価表（108部門）（山形県）'!DE65/'生産者価格評価表（108部門）（山形県）'!DE$121,0)</f>
        <v>0</v>
      </c>
      <c r="DM66" s="72">
        <f>IFERROR('生産者価格評価表（108部門）（山形県）'!DF65/'生産者価格評価表（108部門）（山形県）'!DF$121,0)</f>
        <v>0</v>
      </c>
      <c r="DN66" s="573">
        <v>0</v>
      </c>
      <c r="DO66" s="573">
        <v>0</v>
      </c>
      <c r="DP66" s="573">
        <v>0</v>
      </c>
      <c r="DQ66" s="573">
        <v>0</v>
      </c>
      <c r="DR66" s="573">
        <v>0</v>
      </c>
      <c r="DS66" s="573">
        <v>0</v>
      </c>
      <c r="DT66" s="573">
        <v>0</v>
      </c>
      <c r="DU66" s="573">
        <v>0</v>
      </c>
      <c r="DV66" s="573">
        <v>0</v>
      </c>
      <c r="DW66" s="573">
        <v>0</v>
      </c>
      <c r="DX66" s="573">
        <v>0</v>
      </c>
      <c r="DY66" s="573">
        <v>0</v>
      </c>
      <c r="DZ66" s="573">
        <v>0</v>
      </c>
      <c r="EA66" s="573">
        <v>0</v>
      </c>
      <c r="EB66" s="573">
        <v>0</v>
      </c>
      <c r="EC66" s="573">
        <v>0</v>
      </c>
      <c r="ED66" s="573">
        <v>0</v>
      </c>
      <c r="EE66" s="573">
        <v>0</v>
      </c>
      <c r="EF66" s="573">
        <v>0</v>
      </c>
      <c r="EG66" s="573">
        <v>0</v>
      </c>
      <c r="EH66" s="573">
        <v>0</v>
      </c>
      <c r="EI66" s="573">
        <v>0</v>
      </c>
      <c r="EJ66" s="573">
        <v>0</v>
      </c>
      <c r="EK66" s="573">
        <v>0</v>
      </c>
      <c r="EL66" s="573">
        <v>0</v>
      </c>
      <c r="EM66" s="573">
        <v>0</v>
      </c>
      <c r="EN66" s="573">
        <v>0</v>
      </c>
      <c r="EO66" s="573">
        <v>0</v>
      </c>
      <c r="EP66" s="573">
        <v>0</v>
      </c>
      <c r="EQ66" s="573">
        <v>0</v>
      </c>
      <c r="ER66" s="573">
        <v>0</v>
      </c>
      <c r="ES66" s="573">
        <v>0</v>
      </c>
      <c r="ET66" s="573">
        <v>0</v>
      </c>
      <c r="EU66" s="573">
        <v>0</v>
      </c>
      <c r="EV66" s="573">
        <v>0</v>
      </c>
      <c r="EW66" s="573">
        <v>0</v>
      </c>
      <c r="EX66" s="573">
        <v>0</v>
      </c>
      <c r="EY66" s="573">
        <v>0</v>
      </c>
      <c r="EZ66" s="573">
        <v>0</v>
      </c>
      <c r="FA66" s="573">
        <v>0</v>
      </c>
      <c r="FB66" s="573">
        <v>0</v>
      </c>
      <c r="FC66" s="573">
        <v>0</v>
      </c>
      <c r="FD66" s="573">
        <v>0</v>
      </c>
      <c r="FE66" s="573">
        <v>0</v>
      </c>
      <c r="FF66" s="573">
        <v>0</v>
      </c>
      <c r="FG66" s="573">
        <v>0</v>
      </c>
      <c r="FH66" s="573">
        <v>0</v>
      </c>
      <c r="FI66" s="573">
        <v>0</v>
      </c>
      <c r="FJ66" s="573">
        <v>0</v>
      </c>
      <c r="FK66" s="573">
        <v>0</v>
      </c>
      <c r="FL66" s="573">
        <v>0</v>
      </c>
      <c r="FM66" s="573">
        <v>0</v>
      </c>
      <c r="FN66" s="573">
        <v>0</v>
      </c>
      <c r="FO66" s="573">
        <v>0</v>
      </c>
      <c r="FP66" s="573">
        <v>0</v>
      </c>
      <c r="FQ66" s="573">
        <v>0</v>
      </c>
      <c r="FR66" s="573">
        <v>0</v>
      </c>
      <c r="FS66" s="573">
        <v>0</v>
      </c>
      <c r="FT66" s="573">
        <v>0</v>
      </c>
      <c r="FU66" s="573">
        <v>0</v>
      </c>
      <c r="FV66" s="573">
        <v>0</v>
      </c>
      <c r="FW66" s="573">
        <v>1</v>
      </c>
      <c r="FX66" s="573">
        <v>0</v>
      </c>
      <c r="FY66" s="573">
        <v>0</v>
      </c>
      <c r="FZ66" s="573">
        <v>0</v>
      </c>
      <c r="GA66" s="573">
        <v>0</v>
      </c>
      <c r="GB66" s="573">
        <v>0</v>
      </c>
      <c r="GC66" s="573">
        <v>0</v>
      </c>
      <c r="GD66" s="573">
        <v>0</v>
      </c>
      <c r="GE66" s="573">
        <v>0</v>
      </c>
      <c r="GF66" s="573">
        <v>0</v>
      </c>
      <c r="GG66" s="573">
        <v>0</v>
      </c>
      <c r="GH66" s="573">
        <v>0</v>
      </c>
      <c r="GI66" s="573">
        <v>0</v>
      </c>
      <c r="GJ66" s="573">
        <v>0</v>
      </c>
      <c r="GK66" s="573">
        <v>0</v>
      </c>
      <c r="GL66" s="573">
        <v>0</v>
      </c>
      <c r="GM66" s="573">
        <v>0</v>
      </c>
      <c r="GN66" s="573">
        <v>0</v>
      </c>
      <c r="GO66" s="573">
        <v>0</v>
      </c>
      <c r="GP66" s="573">
        <v>0</v>
      </c>
      <c r="GQ66" s="573">
        <v>0</v>
      </c>
      <c r="GR66" s="573">
        <v>0</v>
      </c>
      <c r="GS66" s="573">
        <v>0</v>
      </c>
      <c r="GT66" s="573">
        <v>0</v>
      </c>
      <c r="GU66" s="573">
        <v>0</v>
      </c>
      <c r="GV66" s="573">
        <v>0</v>
      </c>
      <c r="GW66" s="573">
        <v>0</v>
      </c>
      <c r="GX66" s="573">
        <v>0</v>
      </c>
      <c r="GY66" s="573">
        <v>0</v>
      </c>
      <c r="GZ66" s="573">
        <v>0</v>
      </c>
      <c r="HA66" s="573">
        <v>0</v>
      </c>
      <c r="HB66" s="573">
        <v>0</v>
      </c>
      <c r="HC66" s="573">
        <v>0</v>
      </c>
      <c r="HD66" s="573">
        <v>0</v>
      </c>
      <c r="HE66" s="573">
        <v>0</v>
      </c>
      <c r="HF66" s="573">
        <v>0</v>
      </c>
      <c r="HG66" s="573">
        <v>0</v>
      </c>
      <c r="HH66" s="573">
        <v>0</v>
      </c>
      <c r="HI66" s="573">
        <v>0</v>
      </c>
      <c r="HJ66" s="573">
        <v>0</v>
      </c>
      <c r="HK66" s="573">
        <v>0</v>
      </c>
      <c r="HL66" s="573">
        <v>0</v>
      </c>
      <c r="HM66" s="573">
        <v>0</v>
      </c>
      <c r="HN66" s="573">
        <v>0</v>
      </c>
      <c r="HO66" s="573">
        <v>0</v>
      </c>
      <c r="HP66" s="573">
        <v>0</v>
      </c>
      <c r="HQ66" s="573">
        <v>0</v>
      </c>
      <c r="HR66" s="576">
        <v>16601</v>
      </c>
      <c r="HS66" s="582">
        <f>'生産者価格評価表（108部門）（山形県）'!DV65*100</f>
        <v>23841800</v>
      </c>
      <c r="HT66" s="71">
        <f t="shared" si="2"/>
        <v>6.9629809829794729E-4</v>
      </c>
      <c r="HU66" s="74"/>
      <c r="HV66" s="150">
        <v>0</v>
      </c>
      <c r="HX66" s="153">
        <f>運賃!C67</f>
        <v>0</v>
      </c>
      <c r="HY66" s="621">
        <f>運賃!D67</f>
        <v>0</v>
      </c>
      <c r="HZ66" s="621">
        <f>運賃!E67</f>
        <v>0</v>
      </c>
      <c r="IA66" s="621">
        <f>運賃!F67</f>
        <v>0</v>
      </c>
      <c r="IB66" s="621">
        <f>運賃!G67</f>
        <v>0</v>
      </c>
      <c r="IC66" s="621">
        <f>運賃!H67</f>
        <v>0</v>
      </c>
      <c r="ID66" s="621">
        <f>運賃!I67</f>
        <v>0</v>
      </c>
      <c r="IE66" s="622">
        <f>運賃!J67</f>
        <v>0</v>
      </c>
    </row>
    <row r="67" spans="1:239">
      <c r="A67" s="6" t="s">
        <v>276</v>
      </c>
      <c r="B67" s="1" t="s">
        <v>45</v>
      </c>
      <c r="C67" s="403">
        <f>IFERROR(1-('生産者価格評価表（108部門）（山形県）'!DT66/'生産者価格評価表（108部門）（山形県）'!DP66*-1),0)</f>
        <v>1</v>
      </c>
      <c r="D67" s="403">
        <v>0.4809648053629923</v>
      </c>
      <c r="E67" s="72">
        <v>0.51903519463700765</v>
      </c>
      <c r="F67" s="72">
        <v>0.28587072446103451</v>
      </c>
      <c r="G67" s="242">
        <f>'生産者価格評価表（108部門）（山形県）'!DI66</f>
        <v>0</v>
      </c>
      <c r="H67" s="242">
        <f t="shared" si="0"/>
        <v>0</v>
      </c>
      <c r="I67" s="243">
        <f t="shared" si="1"/>
        <v>0</v>
      </c>
      <c r="J67" s="75">
        <f>IFERROR('生産者価格評価表（108部門）（山形県）'!C66/'生産者価格評価表（108部門）（山形県）'!C$121,0)</f>
        <v>3.9342342424769205E-3</v>
      </c>
      <c r="K67" s="75">
        <f>IFERROR('生産者価格評価表（108部門）（山形県）'!D66/'生産者価格評価表（108部門）（山形県）'!D$121,0)</f>
        <v>4.0933088355001512E-3</v>
      </c>
      <c r="L67" s="75">
        <f>IFERROR('生産者価格評価表（108部門）（山形県）'!E66/'生産者価格評価表（108部門）（山形県）'!E$121,0)</f>
        <v>8.3841003679353404E-3</v>
      </c>
      <c r="M67" s="75">
        <f>IFERROR('生産者価格評価表（108部門）（山形県）'!F66/'生産者価格評価表（108部門）（山形県）'!F$121,0)</f>
        <v>5.1630668617158593E-4</v>
      </c>
      <c r="N67" s="75">
        <f>IFERROR('生産者価格評価表（108部門）（山形県）'!G66/'生産者価格評価表（108部門）（山形県）'!G$121,0)</f>
        <v>0</v>
      </c>
      <c r="O67" s="75">
        <f>IFERROR('生産者価格評価表（108部門）（山形県）'!H66/'生産者価格評価表（108部門）（山形県）'!H$121,0)</f>
        <v>4.5045045045045045E-3</v>
      </c>
      <c r="P67" s="75">
        <f>IFERROR('生産者価格評価表（108部門）（山形県）'!I66/'生産者価格評価表（108部門）（山形県）'!I$121,0)</f>
        <v>2.8169014084507044E-3</v>
      </c>
      <c r="Q67" s="75">
        <f>IFERROR('生産者価格評価表（108部門）（山形県）'!J66/'生産者価格評価表（108部門）（山形県）'!J$121,0)</f>
        <v>6.6458078479345061E-4</v>
      </c>
      <c r="R67" s="75">
        <f>IFERROR('生産者価格評価表（108部門）（山形県）'!K66/'生産者価格評価表（108部門）（山形県）'!K$121,0)</f>
        <v>5.9623827849747955E-4</v>
      </c>
      <c r="S67" s="75">
        <f>IFERROR('生産者価格評価表（108部門）（山形県）'!L66/'生産者価格評価表（108部門）（山形県）'!L$121,0)</f>
        <v>1.539645881447267E-3</v>
      </c>
      <c r="T67" s="75">
        <f>IFERROR('生産者価格評価表（108部門）（山形県）'!M66/'生産者価格評価表（108部門）（山形県）'!M$121,0)</f>
        <v>0</v>
      </c>
      <c r="U67" s="75">
        <f>IFERROR('生産者価格評価表（108部門）（山形県）'!N66/'生産者価格評価表（108部門）（山形県）'!N$121,0)</f>
        <v>5.767069058208299E-3</v>
      </c>
      <c r="V67" s="75">
        <f>IFERROR('生産者価格評価表（108部門）（山形県）'!O66/'生産者価格評価表（108部門）（山形県）'!O$121,0)</f>
        <v>1.3999569244023261E-3</v>
      </c>
      <c r="W67" s="75">
        <f>IFERROR('生産者価格評価表（108部門）（山形県）'!P66/'生産者価格評価表（108部門）（山形県）'!P$121,0)</f>
        <v>1.2516804969635159E-3</v>
      </c>
      <c r="X67" s="75">
        <f>IFERROR('生産者価格評価表（108部門）（山形県）'!Q66/'生産者価格評価表（108部門）（山形県）'!Q$121,0)</f>
        <v>2.6193095500026192E-3</v>
      </c>
      <c r="Y67" s="75">
        <f>IFERROR('生産者価格評価表（108部門）（山形県）'!R66/'生産者価格評価表（108部門）（山形県）'!R$121,0)</f>
        <v>5.9421629473128219E-3</v>
      </c>
      <c r="Z67" s="75">
        <f>IFERROR('生産者価格評価表（108部門）（山形県）'!S66/'生産者価格評価表（108部門）（山形県）'!S$121,0)</f>
        <v>3.8897253889725388E-3</v>
      </c>
      <c r="AA67" s="75">
        <f>IFERROR('生産者価格評価表（108部門）（山形県）'!T66/'生産者価格評価表（108部門）（山形県）'!T$121,0)</f>
        <v>2.0837507513524344E-3</v>
      </c>
      <c r="AB67" s="75">
        <f>IFERROR('生産者価格評価表（108部門）（山形県）'!U66/'生産者価格評価表（108部門）（山形県）'!U$121,0)</f>
        <v>0</v>
      </c>
      <c r="AC67" s="75">
        <f>IFERROR('生産者価格評価表（108部門）（山形県）'!V66/'生産者価格評価表（108部門）（山形県）'!V$121,0)</f>
        <v>4.3228936921041027E-3</v>
      </c>
      <c r="AD67" s="75">
        <f>IFERROR('生産者価格評価表（108部門）（山形県）'!W66/'生産者価格評価表（108部門）（山形県）'!W$121,0)</f>
        <v>0</v>
      </c>
      <c r="AE67" s="75">
        <f>IFERROR('生産者価格評価表（108部門）（山形県）'!X66/'生産者価格評価表（108部門）（山形県）'!X$121,0)</f>
        <v>4.7883547213177554E-3</v>
      </c>
      <c r="AF67" s="75">
        <f>IFERROR('生産者価格評価表（108部門）（山形県）'!Y66/'生産者価格評価表（108部門）（山形県）'!Y$121,0)</f>
        <v>0</v>
      </c>
      <c r="AG67" s="75">
        <f>IFERROR('生産者価格評価表（108部門）（山形県）'!Z66/'生産者価格評価表（108部門）（山形県）'!Z$121,0)</f>
        <v>0</v>
      </c>
      <c r="AH67" s="75">
        <f>IFERROR('生産者価格評価表（108部門）（山形県）'!AA66/'生産者価格評価表（108部門）（山形県）'!AA$121,0)</f>
        <v>1.604340195472056E-3</v>
      </c>
      <c r="AI67" s="75">
        <f>IFERROR('生産者価格評価表（108部門）（山形県）'!AB66/'生産者価格評価表（108部門）（山形県）'!AB$121,0)</f>
        <v>2.1844660194174758E-3</v>
      </c>
      <c r="AJ67" s="75">
        <f>IFERROR('生産者価格評価表（108部門）（山形県）'!AC66/'生産者価格評価表（108部門）（山形県）'!AC$121,0)</f>
        <v>0</v>
      </c>
      <c r="AK67" s="75">
        <f>IFERROR('生産者価格評価表（108部門）（山形県）'!AD66/'生産者価格評価表（108部門）（山形県）'!AD$121,0)</f>
        <v>7.2121362845063413E-3</v>
      </c>
      <c r="AL67" s="75">
        <f>IFERROR('生産者価格評価表（108部門）（山形県）'!AE66/'生産者価格評価表（108部門）（山形県）'!AE$121,0)</f>
        <v>5.1983805668016194E-3</v>
      </c>
      <c r="AM67" s="75">
        <f>IFERROR('生産者価格評価表（108部門）（山形県）'!AF66/'生産者価格評価表（108部門）（山形県）'!AF$121,0)</f>
        <v>3.4623858986465219E-3</v>
      </c>
      <c r="AN67" s="75">
        <f>IFERROR('生産者価格評価表（108部門）（山形県）'!AG66/'生産者価格評価表（108部門）（山形県）'!AG$121,0)</f>
        <v>1.2963589223311915E-3</v>
      </c>
      <c r="AO67" s="75">
        <f>IFERROR('生産者価格評価表（108部門）（山形県）'!AH66/'生産者価格評価表（108部門）（山形県）'!AH$121,0)</f>
        <v>7.3395399241416677E-3</v>
      </c>
      <c r="AP67" s="75">
        <f>IFERROR('生産者価格評価表（108部門）（山形県）'!AI66/'生産者価格評価表（108部門）（山形県）'!AI$121,0)</f>
        <v>5.7006252298639204E-3</v>
      </c>
      <c r="AQ67" s="75">
        <f>IFERROR('生産者価格評価表（108部門）（山形県）'!AJ66/'生産者価格評価表（108部門）（山形県）'!AJ$121,0)</f>
        <v>7.7922077922077922E-3</v>
      </c>
      <c r="AR67" s="75">
        <f>IFERROR('生産者価格評価表（108部門）（山形県）'!AK66/'生産者価格評価表（108部門）（山形県）'!AK$121,0)</f>
        <v>7.7648363838047699E-3</v>
      </c>
      <c r="AS67" s="75">
        <f>IFERROR('生産者価格評価表（108部門）（山形県）'!AL66/'生産者価格評価表（108部門）（山形県）'!AL$121,0)</f>
        <v>1.358695652173913E-2</v>
      </c>
      <c r="AT67" s="75">
        <f>IFERROR('生産者価格評価表（108部門）（山形県）'!AM66/'生産者価格評価表（108部門）（山形県）'!AM$121,0)</f>
        <v>0</v>
      </c>
      <c r="AU67" s="75">
        <f>IFERROR('生産者価格評価表（108部門）（山形県）'!AN66/'生産者価格評価表（108部門）（山形県）'!AN$121,0)</f>
        <v>4.7745845193278855E-3</v>
      </c>
      <c r="AV67" s="75">
        <f>IFERROR('生産者価格評価表（108部門）（山形県）'!AO66/'生産者価格評価表（108部門）（山形県）'!AO$121,0)</f>
        <v>2.7022969524095482E-3</v>
      </c>
      <c r="AW67" s="75">
        <f>IFERROR('生産者価格評価表（108部門）（山形県）'!AP66/'生産者価格評価表（108部門）（山形県）'!AP$121,0)</f>
        <v>2.5961181851897638E-3</v>
      </c>
      <c r="AX67" s="75">
        <f>IFERROR('生産者価格評価表（108部門）（山形県）'!AQ66/'生産者価格評価表（108部門）（山形県）'!AQ$121,0)</f>
        <v>2.3287259615384615E-3</v>
      </c>
      <c r="AY67" s="75">
        <f>IFERROR('生産者価格評価表（108部門）（山形県）'!AR66/'生産者価格評価表（108部門）（山形県）'!AR$121,0)</f>
        <v>5.509044376003123E-3</v>
      </c>
      <c r="AZ67" s="75">
        <f>IFERROR('生産者価格評価表（108部門）（山形県）'!AS66/'生産者価格評価表（108部門）（山形県）'!AS$121,0)</f>
        <v>3.9738430583501003E-3</v>
      </c>
      <c r="BA67" s="75">
        <f>IFERROR('生産者価格評価表（108部門）（山形県）'!AT66/'生産者価格評価表（108部門）（山形県）'!AT$121,0)</f>
        <v>1.7918498540658366E-3</v>
      </c>
      <c r="BB67" s="75">
        <f>IFERROR('生産者価格評価表（108部門）（山形県）'!AU66/'生産者価格評価表（108部門）（山形県）'!AU$121,0)</f>
        <v>1.9636555411554151E-3</v>
      </c>
      <c r="BC67" s="75">
        <f>IFERROR('生産者価格評価表（108部門）（山形県）'!AV66/'生産者価格評価表（108部門）（山形県）'!AV$121,0)</f>
        <v>2.9379360998898272E-3</v>
      </c>
      <c r="BD67" s="75">
        <f>IFERROR('生産者価格評価表（108部門）（山形県）'!AW66/'生産者価格評価表（108部門）（山形県）'!AW$121,0)</f>
        <v>1.8690941815790384E-3</v>
      </c>
      <c r="BE67" s="75">
        <f>IFERROR('生産者価格評価表（108部門）（山形県）'!AX66/'生産者価格評価表（108部門）（山形県）'!AX$121,0)</f>
        <v>6.0513173650870071E-3</v>
      </c>
      <c r="BF67" s="75">
        <f>IFERROR('生産者価格評価表（108部門）（山形県）'!AY66/'生産者価格評価表（108部門）（山形県）'!AY$121,0)</f>
        <v>2.7957939746528384E-3</v>
      </c>
      <c r="BG67" s="75">
        <f>IFERROR('生産者価格評価表（108部門）（山形県）'!AZ66/'生産者価格評価表（108部門）（山形県）'!AZ$121,0)</f>
        <v>1.5586034912718205E-3</v>
      </c>
      <c r="BH67" s="75">
        <f>IFERROR('生産者価格評価表（108部門）（山形県）'!BA66/'生産者価格評価表（108部門）（山形県）'!BA$121,0)</f>
        <v>1.9556714471968711E-3</v>
      </c>
      <c r="BI67" s="75">
        <f>IFERROR('生産者価格評価表（108部門）（山形県）'!BB66/'生産者価格評価表（108部門）（山形県）'!BB$121,0)</f>
        <v>2.6901571895769595E-3</v>
      </c>
      <c r="BJ67" s="75">
        <f>IFERROR('生産者価格評価表（108部門）（山形県）'!BC66/'生産者価格評価表（108部門）（山形県）'!BC$121,0)</f>
        <v>1.9412763892259161E-3</v>
      </c>
      <c r="BK67" s="75">
        <f>IFERROR('生産者価格評価表（108部門）（山形県）'!BD66/'生産者価格評価表（108部門）（山形県）'!BD$121,0)</f>
        <v>2.9816179152381645E-3</v>
      </c>
      <c r="BL67" s="75">
        <f>IFERROR('生産者価格評価表（108部門）（山形県）'!BE66/'生産者価格評価表（108部門）（山形県）'!BE$121,0)</f>
        <v>0</v>
      </c>
      <c r="BM67" s="75">
        <f>IFERROR('生産者価格評価表（108部門）（山形県）'!BF66/'生産者価格評価表（108部門）（山形県）'!BF$121,0)</f>
        <v>8.7450808919982512E-4</v>
      </c>
      <c r="BN67" s="75">
        <f>IFERROR('生産者価格評価表（108部門）（山形県）'!BG66/'生産者価格評価表（108部門）（山形県）'!BG$121,0)</f>
        <v>8.2515711895826736E-4</v>
      </c>
      <c r="BO67" s="75">
        <f>IFERROR('生産者価格評価表（108部門）（山形県）'!BH66/'生産者価格評価表（108部門）（山形県）'!BH$121,0)</f>
        <v>2.1299254526091589E-3</v>
      </c>
      <c r="BP67" s="75">
        <f>IFERROR('生産者価格評価表（108部門）（山形県）'!BI66/'生産者価格評価表（108部門）（山形県）'!BI$121,0)</f>
        <v>1.3850415512465374E-3</v>
      </c>
      <c r="BQ67" s="75">
        <f>IFERROR('生産者価格評価表（108部門）（山形県）'!BJ66/'生産者価格評価表（108部門）（山形県）'!BJ$121,0)</f>
        <v>2.443910676638102E-3</v>
      </c>
      <c r="BR67" s="75">
        <f>IFERROR('生産者価格評価表（108部門）（山形県）'!BK66/'生産者価格評価表（108部門）（山形県）'!BK$121,0)</f>
        <v>2.3207240659085636E-4</v>
      </c>
      <c r="BS67" s="75">
        <f>IFERROR('生産者価格評価表（108部門）（山形県）'!BL66/'生産者価格評価表（108部門）（山形県）'!BL$121,0)</f>
        <v>8.2208558078668552E-4</v>
      </c>
      <c r="BT67" s="75">
        <f>IFERROR('生産者価格評価表（108部門）（山形県）'!BM66/'生産者価格評価表（108部門）（山形県）'!BM$121,0)</f>
        <v>1.3521749066808867E-3</v>
      </c>
      <c r="BU67" s="75">
        <f>IFERROR('生産者価格評価表（108部門）（山形県）'!BN66/'生産者価格評価表（108部門）（山形県）'!BN$121,0)</f>
        <v>4.6176216301186827E-4</v>
      </c>
      <c r="BV67" s="75">
        <f>IFERROR('生産者価格評価表（108部門）（山形県）'!BO66/'生産者価格評価表（108部門）（山形県）'!BO$121,0)</f>
        <v>3.8814853150472245E-4</v>
      </c>
      <c r="BW67" s="75">
        <f>IFERROR('生産者価格評価表（108部門）（山形県）'!BP66/'生産者価格評価表（108部門）（山形県）'!BP$121,0)</f>
        <v>1.6847390774656894E-2</v>
      </c>
      <c r="BX67" s="75">
        <f>IFERROR('生産者価格評価表（108部門）（山形県）'!BQ66/'生産者価格評価表（108部門）（山形県）'!BQ$121,0)</f>
        <v>5.1275992438563324E-2</v>
      </c>
      <c r="BY67" s="75">
        <f>IFERROR('生産者価格評価表（108部門）（山形県）'!BR66/'生産者価格評価表（108部門）（山形県）'!BR$121,0)</f>
        <v>4.7199046483909414E-2</v>
      </c>
      <c r="BZ67" s="75">
        <f>IFERROR('生産者価格評価表（108部門）（山形県）'!BS66/'生産者価格評価表（108部門）（山形県）'!BS$121,0)</f>
        <v>2.7343598495132453E-3</v>
      </c>
      <c r="CA67" s="75">
        <f>IFERROR('生産者価格評価表（108部門）（山形県）'!BT66/'生産者価格評価表（108部門）（山形県）'!BT$121,0)</f>
        <v>3.6211785766297349E-3</v>
      </c>
      <c r="CB67" s="75">
        <f>IFERROR('生産者価格評価表（108部門）（山形県）'!BU66/'生産者価格評価表（108部門）（山形県）'!BU$121,0)</f>
        <v>3.6122495395496728E-3</v>
      </c>
      <c r="CC67" s="75">
        <f>IFERROR('生産者価格評価表（108部門）（山形県）'!BV66/'生産者価格評価表（108部門）（山形県）'!BV$121,0)</f>
        <v>4.9906971653715659E-3</v>
      </c>
      <c r="CD67" s="75">
        <f>IFERROR('生産者価格評価表（108部門）（山形県）'!BW66/'生産者価格評価表（108部門）（山形県）'!BW$121,0)</f>
        <v>1.6531852238416522E-2</v>
      </c>
      <c r="CE67" s="75">
        <f>IFERROR('生産者価格評価表（108部門）（山形県）'!BX66/'生産者価格評価表（108部門）（山形県）'!BX$121,0)</f>
        <v>1.5582658861153538E-2</v>
      </c>
      <c r="CF67" s="75">
        <f>IFERROR('生産者価格評価表（108部門）（山形県）'!BY66/'生産者価格評価表（108部門）（山形県）'!BY$121,0)</f>
        <v>2.1084822147110896E-2</v>
      </c>
      <c r="CG67" s="75">
        <f>IFERROR('生産者価格評価表（108部門）（山形県）'!BZ66/'生産者価格評価表（108部門）（山形県）'!BZ$121,0)</f>
        <v>7.0962617674249031E-4</v>
      </c>
      <c r="CH67" s="75">
        <f>IFERROR('生産者価格評価表（108部門）（山形県）'!CA66/'生産者価格評価表（108部門）（山形県）'!CA$121,0)</f>
        <v>1.9070938978261062E-2</v>
      </c>
      <c r="CI67" s="75">
        <f>IFERROR('生産者価格評価表（108部門）（山形県）'!CB66/'生産者価格評価表（108部門）（山形県）'!CB$121,0)</f>
        <v>2.8577709386678391E-3</v>
      </c>
      <c r="CJ67" s="75">
        <f>IFERROR('生産者価格評価表（108部門）（山形県）'!CC66/'生産者価格評価表（108部門）（山形県）'!CC$121,0)</f>
        <v>0</v>
      </c>
      <c r="CK67" s="75">
        <f>IFERROR('生産者価格評価表（108部門）（山形県）'!CD66/'生産者価格評価表（108部門）（山形県）'!CD$121,0)</f>
        <v>2.5974025974025974E-3</v>
      </c>
      <c r="CL67" s="75">
        <f>IFERROR('生産者価格評価表（108部門）（山形県）'!CE66/'生産者価格評価表（108部門）（山形県）'!CE$121,0)</f>
        <v>1.23747187563919E-2</v>
      </c>
      <c r="CM67" s="75">
        <f>IFERROR('生産者価格評価表（108部門）（山形県）'!CF66/'生産者価格評価表（108部門）（山形県）'!CF$121,0)</f>
        <v>1.9220984792809089E-2</v>
      </c>
      <c r="CN67" s="75">
        <f>IFERROR('生産者価格評価表（108部門）（山形県）'!CG66/'生産者価格評価表（108部門）（山形県）'!CG$121,0)</f>
        <v>1.868925990530775E-3</v>
      </c>
      <c r="CO67" s="75">
        <f>IFERROR('生産者価格評価表（108部門）（山形県）'!CH66/'生産者価格評価表（108部門）（山形県）'!CH$121,0)</f>
        <v>5.9005092353680028E-3</v>
      </c>
      <c r="CP67" s="75">
        <f>IFERROR('生産者価格評価表（108部門）（山形県）'!CI66/'生産者価格評価表（108部門）（山形県）'!CI$121,0)</f>
        <v>5.1057957681692736E-3</v>
      </c>
      <c r="CQ67" s="75">
        <f>IFERROR('生産者価格評価表（108部門）（山形県）'!CJ66/'生産者価格評価表（108部門）（山形県）'!CJ$121,0)</f>
        <v>1.0216787458893395E-3</v>
      </c>
      <c r="CR67" s="75">
        <f>IFERROR('生産者価格評価表（108部門）（山形県）'!CK66/'生産者価格評価表（108部門）（山形県）'!CK$121,0)</f>
        <v>8.7697929354445796E-3</v>
      </c>
      <c r="CS67" s="75">
        <f>IFERROR('生産者価格評価表（108部門）（山形県）'!CL66/'生産者価格評価表（108部門）（山形県）'!CL$121,0)</f>
        <v>1.6191709844559584E-3</v>
      </c>
      <c r="CT67" s="75">
        <f>IFERROR('生産者価格評価表（108部門）（山形県）'!CM66/'生産者価格評価表（108部門）（山形県）'!CM$121,0)</f>
        <v>8.3223161280349227E-3</v>
      </c>
      <c r="CU67" s="75">
        <f>IFERROR('生産者価格評価表（108部門）（山形県）'!CN66/'生産者価格評価表（108部門）（山形県）'!CN$121,0)</f>
        <v>8.6798573991152955E-3</v>
      </c>
      <c r="CV67" s="75">
        <f>IFERROR('生産者価格評価表（108部門）（山形県）'!CO66/'生産者価格評価表（108部門）（山形県）'!CO$121,0)</f>
        <v>3.5516012509394165E-3</v>
      </c>
      <c r="CW67" s="75">
        <f>IFERROR('生産者価格評価表（108部門）（山形県）'!CP66/'生産者価格評価表（108部門）（山形県）'!CP$121,0)</f>
        <v>2.3688714234809359E-3</v>
      </c>
      <c r="CX67" s="75">
        <f>IFERROR('生産者価格評価表（108部門）（山形県）'!CQ66/'生産者価格評価表（108部門）（山形県）'!CQ$121,0)</f>
        <v>3.3003300330033004E-3</v>
      </c>
      <c r="CY67" s="75">
        <f>IFERROR('生産者価格評価表（108部門）（山形県）'!CR66/'生産者価格評価表（108部門）（山形県）'!CR$121,0)</f>
        <v>3.9687539372558903E-3</v>
      </c>
      <c r="CZ67" s="75">
        <f>IFERROR('生産者価格評価表（108部門）（山形県）'!CS66/'生産者価格評価表（108部門）（山形県）'!CS$121,0)</f>
        <v>2.5094996833438885E-3</v>
      </c>
      <c r="DA67" s="75">
        <f>IFERROR('生産者価格評価表（108部門）（山形県）'!CT66/'生産者価格評価表（108部門）（山形県）'!CT$121,0)</f>
        <v>1.7557780291391624E-3</v>
      </c>
      <c r="DB67" s="75">
        <f>IFERROR('生産者価格評価表（108部門）（山形県）'!CU66/'生産者価格評価表（108部門）（山形県）'!CU$121,0)</f>
        <v>3.0172759071853887E-3</v>
      </c>
      <c r="DC67" s="75">
        <f>IFERROR('生産者価格評価表（108部門）（山形県）'!CV66/'生産者価格評価表（108部門）（山形県）'!CV$121,0)</f>
        <v>2.2642363862787276E-4</v>
      </c>
      <c r="DD67" s="75">
        <f>IFERROR('生産者価格評価表（108部門）（山形県）'!CW66/'生産者価格評価表（108部門）（山形県）'!CW$121,0)</f>
        <v>9.5437421515278363E-4</v>
      </c>
      <c r="DE67" s="75">
        <f>IFERROR('生産者価格評価表（108部門）（山形県）'!CX66/'生産者価格評価表（108部門）（山形県）'!CX$121,0)</f>
        <v>1.5143994570447432E-3</v>
      </c>
      <c r="DF67" s="75">
        <f>IFERROR('生産者価格評価表（108部門）（山形県）'!CY66/'生産者価格評価表（108部門）（山形県）'!CY$121,0)</f>
        <v>2.7059863043958471E-3</v>
      </c>
      <c r="DG67" s="75">
        <f>IFERROR('生産者価格評価表（108部門）（山形県）'!CZ66/'生産者価格評価表（108部門）（山形県）'!CZ$121,0)</f>
        <v>1.5683755031084068E-3</v>
      </c>
      <c r="DH67" s="75">
        <f>IFERROR('生産者価格評価表（108部門）（山形県）'!DA66/'生産者価格評価表（108部門）（山形県）'!DA$121,0)</f>
        <v>2.838499184339315E-3</v>
      </c>
      <c r="DI67" s="75">
        <f>IFERROR('生産者価格評価表（108部門）（山形県）'!DB66/'生産者価格評価表（108部門）（山形県）'!DB$121,0)</f>
        <v>4.7750691128424227E-3</v>
      </c>
      <c r="DJ67" s="75">
        <f>IFERROR('生産者価格評価表（108部門）（山形県）'!DC66/'生産者価格評価表（108部門）（山形県）'!DC$121,0)</f>
        <v>6.9524913093858636E-4</v>
      </c>
      <c r="DK67" s="75">
        <f>IFERROR('生産者価格評価表（108部門）（山形県）'!DD66/'生産者価格評価表（108部門）（山形県）'!DD$121,0)</f>
        <v>4.5839633282933733E-3</v>
      </c>
      <c r="DL67" s="75">
        <f>IFERROR('生産者価格評価表（108部門）（山形県）'!DE66/'生産者価格評価表（108部門）（山形県）'!DE$121,0)</f>
        <v>0</v>
      </c>
      <c r="DM67" s="72">
        <f>IFERROR('生産者価格評価表（108部門）（山形県）'!DF66/'生産者価格評価表（108部門）（山形県）'!DF$121,0)</f>
        <v>1.4365144791538772E-2</v>
      </c>
      <c r="DN67" s="573">
        <v>7.0783070422608813E-3</v>
      </c>
      <c r="DO67" s="573">
        <v>5.9572246365935154E-3</v>
      </c>
      <c r="DP67" s="573">
        <v>1.041326039387371E-2</v>
      </c>
      <c r="DQ67" s="573">
        <v>2.0670597066433788E-3</v>
      </c>
      <c r="DR67" s="573">
        <v>1.4201104158170102E-3</v>
      </c>
      <c r="DS67" s="573">
        <v>8.0384696311494499E-3</v>
      </c>
      <c r="DT67" s="573">
        <v>9.612010195821535E-3</v>
      </c>
      <c r="DU67" s="573">
        <v>2.709116564265195E-3</v>
      </c>
      <c r="DV67" s="573">
        <v>2.5193821331797833E-3</v>
      </c>
      <c r="DW67" s="573">
        <v>2.4133517169918307E-3</v>
      </c>
      <c r="DX67" s="573">
        <v>0</v>
      </c>
      <c r="DY67" s="573">
        <v>7.9641245934809167E-3</v>
      </c>
      <c r="DZ67" s="573">
        <v>2.284851964002904E-3</v>
      </c>
      <c r="EA67" s="573">
        <v>2.7733079853947775E-3</v>
      </c>
      <c r="EB67" s="573">
        <v>3.7220934702883418E-3</v>
      </c>
      <c r="EC67" s="573">
        <v>7.6373214767954823E-3</v>
      </c>
      <c r="ED67" s="573">
        <v>5.0732174681288765E-3</v>
      </c>
      <c r="EE67" s="573">
        <v>3.4331467465217201E-3</v>
      </c>
      <c r="EF67" s="573">
        <v>0</v>
      </c>
      <c r="EG67" s="573">
        <v>8.1082259433570229E-3</v>
      </c>
      <c r="EH67" s="573">
        <v>0</v>
      </c>
      <c r="EI67" s="573">
        <v>5.8759164782358937E-3</v>
      </c>
      <c r="EJ67" s="573">
        <v>1.2130268801263252E-6</v>
      </c>
      <c r="EK67" s="573">
        <v>0</v>
      </c>
      <c r="EL67" s="573">
        <v>2.6728112973116998E-3</v>
      </c>
      <c r="EM67" s="573">
        <v>2.8874823142875121E-3</v>
      </c>
      <c r="EN67" s="573">
        <v>2.837121963733531E-5</v>
      </c>
      <c r="EO67" s="573">
        <v>8.2715844236465781E-3</v>
      </c>
      <c r="EP67" s="573">
        <v>6.3521827258519832E-3</v>
      </c>
      <c r="EQ67" s="573">
        <v>4.3678765216213422E-3</v>
      </c>
      <c r="ER67" s="573">
        <v>2.8222933833394579E-3</v>
      </c>
      <c r="ES67" s="573">
        <v>9.4757264872342515E-3</v>
      </c>
      <c r="ET67" s="573">
        <v>8.5596173214454278E-3</v>
      </c>
      <c r="EU67" s="573">
        <v>1.0309722464282248E-2</v>
      </c>
      <c r="EV67" s="573">
        <v>1.0341015395291238E-2</v>
      </c>
      <c r="EW67" s="573">
        <v>1.7153343391763966E-2</v>
      </c>
      <c r="EX67" s="573">
        <v>0</v>
      </c>
      <c r="EY67" s="573">
        <v>7.1822619004606241E-3</v>
      </c>
      <c r="EZ67" s="573">
        <v>3.4255178013692252E-3</v>
      </c>
      <c r="FA67" s="573">
        <v>3.8968799285132335E-3</v>
      </c>
      <c r="FB67" s="573">
        <v>3.0386389553474199E-3</v>
      </c>
      <c r="FC67" s="573">
        <v>6.3440248773127123E-3</v>
      </c>
      <c r="FD67" s="573">
        <v>5.1098439984971584E-3</v>
      </c>
      <c r="FE67" s="573">
        <v>2.497689027682653E-3</v>
      </c>
      <c r="FF67" s="573">
        <v>2.7351570180020723E-3</v>
      </c>
      <c r="FG67" s="573">
        <v>4.1866856606390355E-3</v>
      </c>
      <c r="FH67" s="573">
        <v>2.9308598683197083E-3</v>
      </c>
      <c r="FI67" s="573">
        <v>7.4472289364970823E-3</v>
      </c>
      <c r="FJ67" s="573">
        <v>3.6491130648044641E-3</v>
      </c>
      <c r="FK67" s="573">
        <v>2.1762642229728587E-3</v>
      </c>
      <c r="FL67" s="573">
        <v>2.6725955687921408E-3</v>
      </c>
      <c r="FM67" s="573">
        <v>3.5553436983932502E-3</v>
      </c>
      <c r="FN67" s="573">
        <v>2.482378583168039E-3</v>
      </c>
      <c r="FO67" s="573">
        <v>3.8389428550882959E-3</v>
      </c>
      <c r="FP67" s="573">
        <v>0</v>
      </c>
      <c r="FQ67" s="573">
        <v>1.2627825401171592E-3</v>
      </c>
      <c r="FR67" s="573">
        <v>1.5990463408280071E-3</v>
      </c>
      <c r="FS67" s="573">
        <v>2.9321316016503456E-3</v>
      </c>
      <c r="FT67" s="573">
        <v>2.3388259312525604E-3</v>
      </c>
      <c r="FU67" s="573">
        <v>4.7156392969142482E-3</v>
      </c>
      <c r="FV67" s="573">
        <v>1.9860939194263219E-3</v>
      </c>
      <c r="FW67" s="573">
        <v>2.3128653325948352E-3</v>
      </c>
      <c r="FX67" s="573">
        <v>1.0029557264180378</v>
      </c>
      <c r="FY67" s="573">
        <v>2.2048183203182367E-3</v>
      </c>
      <c r="FZ67" s="573">
        <v>1.6802189644081378E-3</v>
      </c>
      <c r="GA67" s="573">
        <v>1.9660754561988746E-2</v>
      </c>
      <c r="GB67" s="573">
        <v>5.3037323570169548E-2</v>
      </c>
      <c r="GC67" s="573">
        <v>5.3513983362953148E-2</v>
      </c>
      <c r="GD67" s="573">
        <v>5.2665264411540114E-3</v>
      </c>
      <c r="GE67" s="573">
        <v>5.6302674380874747E-3</v>
      </c>
      <c r="GF67" s="573">
        <v>4.8667850536019191E-3</v>
      </c>
      <c r="GG67" s="573">
        <v>6.114402055698848E-3</v>
      </c>
      <c r="GH67" s="573">
        <v>1.7777023430707396E-2</v>
      </c>
      <c r="GI67" s="573">
        <v>1.5939958883693983E-2</v>
      </c>
      <c r="GJ67" s="573">
        <v>2.3251281208312779E-2</v>
      </c>
      <c r="GK67" s="573">
        <v>1.3142392214043914E-3</v>
      </c>
      <c r="GL67" s="573">
        <v>2.2090142142349334E-2</v>
      </c>
      <c r="GM67" s="573">
        <v>4.3563014679061322E-3</v>
      </c>
      <c r="GN67" s="573">
        <v>2.7266055479868985E-3</v>
      </c>
      <c r="GO67" s="573">
        <v>3.5014931417597277E-3</v>
      </c>
      <c r="GP67" s="573">
        <v>1.4193494913389707E-2</v>
      </c>
      <c r="GQ67" s="573">
        <v>2.072943795213349E-2</v>
      </c>
      <c r="GR67" s="573">
        <v>2.4810858366676671E-3</v>
      </c>
      <c r="GS67" s="573">
        <v>8.2937810045661149E-3</v>
      </c>
      <c r="GT67" s="573">
        <v>6.7471877334226568E-3</v>
      </c>
      <c r="GU67" s="573">
        <v>1.9977703066841037E-3</v>
      </c>
      <c r="GV67" s="573">
        <v>1.0038982184825603E-2</v>
      </c>
      <c r="GW67" s="573">
        <v>3.1101076605054788E-3</v>
      </c>
      <c r="GX67" s="573">
        <v>9.6058991799096351E-3</v>
      </c>
      <c r="GY67" s="573">
        <v>1.0239801435761002E-2</v>
      </c>
      <c r="GZ67" s="573">
        <v>5.5213951693011487E-3</v>
      </c>
      <c r="HA67" s="573">
        <v>3.3574858974874246E-3</v>
      </c>
      <c r="HB67" s="573">
        <v>5.3280816911714336E-3</v>
      </c>
      <c r="HC67" s="573">
        <v>5.5076304103402092E-3</v>
      </c>
      <c r="HD67" s="573">
        <v>3.8013944386054185E-3</v>
      </c>
      <c r="HE67" s="573">
        <v>3.1185073087404273E-3</v>
      </c>
      <c r="HF67" s="573">
        <v>4.0849631962998163E-3</v>
      </c>
      <c r="HG67" s="573">
        <v>3.472694505705325E-3</v>
      </c>
      <c r="HH67" s="573">
        <v>1.855615617204375E-3</v>
      </c>
      <c r="HI67" s="573">
        <v>2.2940450876886152E-3</v>
      </c>
      <c r="HJ67" s="573">
        <v>7.6396188574058615E-3</v>
      </c>
      <c r="HK67" s="573">
        <v>3.7279751017159513E-3</v>
      </c>
      <c r="HL67" s="573">
        <v>5.275175759911415E-3</v>
      </c>
      <c r="HM67" s="573">
        <v>7.0781802649840225E-3</v>
      </c>
      <c r="HN67" s="573">
        <v>1.5531667916719809E-3</v>
      </c>
      <c r="HO67" s="573">
        <v>6.97492233920165E-3</v>
      </c>
      <c r="HP67" s="573">
        <v>1.6775052558241348E-3</v>
      </c>
      <c r="HQ67" s="573">
        <v>1.6249258106027519E-2</v>
      </c>
      <c r="HR67" s="576">
        <v>7377</v>
      </c>
      <c r="HS67" s="582">
        <f>'生産者価格評価表（108部門）（山形県）'!DV66*100</f>
        <v>10501600</v>
      </c>
      <c r="HT67" s="71">
        <f t="shared" si="2"/>
        <v>7.0246438637921842E-4</v>
      </c>
      <c r="HU67" s="74"/>
      <c r="HV67" s="150">
        <v>0</v>
      </c>
      <c r="HX67" s="153">
        <f>運賃!C68</f>
        <v>0</v>
      </c>
      <c r="HY67" s="621">
        <f>運賃!D68</f>
        <v>0</v>
      </c>
      <c r="HZ67" s="621">
        <f>運賃!E68</f>
        <v>0</v>
      </c>
      <c r="IA67" s="621">
        <f>運賃!F68</f>
        <v>0</v>
      </c>
      <c r="IB67" s="621">
        <f>運賃!G68</f>
        <v>0</v>
      </c>
      <c r="IC67" s="621">
        <f>運賃!H68</f>
        <v>0</v>
      </c>
      <c r="ID67" s="621">
        <f>運賃!I68</f>
        <v>0</v>
      </c>
      <c r="IE67" s="622">
        <f>運賃!J68</f>
        <v>0</v>
      </c>
    </row>
    <row r="68" spans="1:239">
      <c r="A68" s="6" t="s">
        <v>277</v>
      </c>
      <c r="B68" s="1" t="s">
        <v>46</v>
      </c>
      <c r="C68" s="403">
        <f>IFERROR(1-('生産者価格評価表（108部門）（山形県）'!DT67/'生産者価格評価表（108部門）（山形県）'!DP67*-1),0)</f>
        <v>1</v>
      </c>
      <c r="D68" s="403">
        <v>0.46832016819932404</v>
      </c>
      <c r="E68" s="72">
        <v>0.53167983180067591</v>
      </c>
      <c r="F68" s="72">
        <v>0.31180244439204591</v>
      </c>
      <c r="G68" s="242">
        <f>'生産者価格評価表（108部門）（山形県）'!DI67</f>
        <v>0</v>
      </c>
      <c r="H68" s="242">
        <f t="shared" si="0"/>
        <v>0</v>
      </c>
      <c r="I68" s="243">
        <f t="shared" si="1"/>
        <v>0</v>
      </c>
      <c r="J68" s="75">
        <f>IFERROR('生産者価格評価表（108部門）（山形県）'!C67/'生産者価格評価表（108部門）（山形県）'!C$121,0)</f>
        <v>0</v>
      </c>
      <c r="K68" s="75">
        <f>IFERROR('生産者価格評価表（108部門）（山形県）'!D67/'生産者価格評価表（108部門）（山形県）'!D$121,0)</f>
        <v>0</v>
      </c>
      <c r="L68" s="75">
        <f>IFERROR('生産者価格評価表（108部門）（山形県）'!E67/'生産者価格評価表（108部門）（山形県）'!E$121,0)</f>
        <v>0</v>
      </c>
      <c r="M68" s="75">
        <f>IFERROR('生産者価格評価表（108部門）（山形県）'!F67/'生産者価格評価表（108部門）（山形県）'!F$121,0)</f>
        <v>0</v>
      </c>
      <c r="N68" s="75">
        <f>IFERROR('生産者価格評価表（108部門）（山形県）'!G67/'生産者価格評価表（108部門）（山形県）'!G$121,0)</f>
        <v>0</v>
      </c>
      <c r="O68" s="75">
        <f>IFERROR('生産者価格評価表（108部門）（山形県）'!H67/'生産者価格評価表（108部門）（山形県）'!H$121,0)</f>
        <v>0</v>
      </c>
      <c r="P68" s="75">
        <f>IFERROR('生産者価格評価表（108部門）（山形県）'!I67/'生産者価格評価表（108部門）（山形県）'!I$121,0)</f>
        <v>0</v>
      </c>
      <c r="Q68" s="75">
        <f>IFERROR('生産者価格評価表（108部門）（山形県）'!J67/'生産者価格評価表（108部門）（山形県）'!J$121,0)</f>
        <v>0</v>
      </c>
      <c r="R68" s="75">
        <f>IFERROR('生産者価格評価表（108部門）（山形県）'!K67/'生産者価格評価表（108部門）（山形県）'!K$121,0)</f>
        <v>0</v>
      </c>
      <c r="S68" s="75">
        <f>IFERROR('生産者価格評価表（108部門）（山形県）'!L67/'生産者価格評価表（108部門）（山形県）'!L$121,0)</f>
        <v>0</v>
      </c>
      <c r="T68" s="75">
        <f>IFERROR('生産者価格評価表（108部門）（山形県）'!M67/'生産者価格評価表（108部門）（山形県）'!M$121,0)</f>
        <v>0</v>
      </c>
      <c r="U68" s="75">
        <f>IFERROR('生産者価格評価表（108部門）（山形県）'!N67/'生産者価格評価表（108部門）（山形県）'!N$121,0)</f>
        <v>0</v>
      </c>
      <c r="V68" s="75">
        <f>IFERROR('生産者価格評価表（108部門）（山形県）'!O67/'生産者価格評価表（108部門）（山形県）'!O$121,0)</f>
        <v>0</v>
      </c>
      <c r="W68" s="75">
        <f>IFERROR('生産者価格評価表（108部門）（山形県）'!P67/'生産者価格評価表（108部門）（山形県）'!P$121,0)</f>
        <v>0</v>
      </c>
      <c r="X68" s="75">
        <f>IFERROR('生産者価格評価表（108部門）（山形県）'!Q67/'生産者価格評価表（108部門）（山形県）'!Q$121,0)</f>
        <v>0</v>
      </c>
      <c r="Y68" s="75">
        <f>IFERROR('生産者価格評価表（108部門）（山形県）'!R67/'生産者価格評価表（108部門）（山形県）'!R$121,0)</f>
        <v>0</v>
      </c>
      <c r="Z68" s="75">
        <f>IFERROR('生産者価格評価表（108部門）（山形県）'!S67/'生産者価格評価表（108部門）（山形県）'!S$121,0)</f>
        <v>0</v>
      </c>
      <c r="AA68" s="75">
        <f>IFERROR('生産者価格評価表（108部門）（山形県）'!T67/'生産者価格評価表（108部門）（山形県）'!T$121,0)</f>
        <v>0</v>
      </c>
      <c r="AB68" s="75">
        <f>IFERROR('生産者価格評価表（108部門）（山形県）'!U67/'生産者価格評価表（108部門）（山形県）'!U$121,0)</f>
        <v>0</v>
      </c>
      <c r="AC68" s="75">
        <f>IFERROR('生産者価格評価表（108部門）（山形県）'!V67/'生産者価格評価表（108部門）（山形県）'!V$121,0)</f>
        <v>0</v>
      </c>
      <c r="AD68" s="75">
        <f>IFERROR('生産者価格評価表（108部門）（山形県）'!W67/'生産者価格評価表（108部門）（山形県）'!W$121,0)</f>
        <v>0</v>
      </c>
      <c r="AE68" s="75">
        <f>IFERROR('生産者価格評価表（108部門）（山形県）'!X67/'生産者価格評価表（108部門）（山形県）'!X$121,0)</f>
        <v>0</v>
      </c>
      <c r="AF68" s="75">
        <f>IFERROR('生産者価格評価表（108部門）（山形県）'!Y67/'生産者価格評価表（108部門）（山形県）'!Y$121,0)</f>
        <v>0</v>
      </c>
      <c r="AG68" s="75">
        <f>IFERROR('生産者価格評価表（108部門）（山形県）'!Z67/'生産者価格評価表（108部門）（山形県）'!Z$121,0)</f>
        <v>0</v>
      </c>
      <c r="AH68" s="75">
        <f>IFERROR('生産者価格評価表（108部門）（山形県）'!AA67/'生産者価格評価表（108部門）（山形県）'!AA$121,0)</f>
        <v>0</v>
      </c>
      <c r="AI68" s="75">
        <f>IFERROR('生産者価格評価表（108部門）（山形県）'!AB67/'生産者価格評価表（108部門）（山形県）'!AB$121,0)</f>
        <v>0</v>
      </c>
      <c r="AJ68" s="75">
        <f>IFERROR('生産者価格評価表（108部門）（山形県）'!AC67/'生産者価格評価表（108部門）（山形県）'!AC$121,0)</f>
        <v>0</v>
      </c>
      <c r="AK68" s="75">
        <f>IFERROR('生産者価格評価表（108部門）（山形県）'!AD67/'生産者価格評価表（108部門）（山形県）'!AD$121,0)</f>
        <v>0</v>
      </c>
      <c r="AL68" s="75">
        <f>IFERROR('生産者価格評価表（108部門）（山形県）'!AE67/'生産者価格評価表（108部門）（山形県）'!AE$121,0)</f>
        <v>0</v>
      </c>
      <c r="AM68" s="75">
        <f>IFERROR('生産者価格評価表（108部門）（山形県）'!AF67/'生産者価格評価表（108部門）（山形県）'!AF$121,0)</f>
        <v>0</v>
      </c>
      <c r="AN68" s="75">
        <f>IFERROR('生産者価格評価表（108部門）（山形県）'!AG67/'生産者価格評価表（108部門）（山形県）'!AG$121,0)</f>
        <v>0</v>
      </c>
      <c r="AO68" s="75">
        <f>IFERROR('生産者価格評価表（108部門）（山形県）'!AH67/'生産者価格評価表（108部門）（山形県）'!AH$121,0)</f>
        <v>0</v>
      </c>
      <c r="AP68" s="75">
        <f>IFERROR('生産者価格評価表（108部門）（山形県）'!AI67/'生産者価格評価表（108部門）（山形県）'!AI$121,0)</f>
        <v>0</v>
      </c>
      <c r="AQ68" s="75">
        <f>IFERROR('生産者価格評価表（108部門）（山形県）'!AJ67/'生産者価格評価表（108部門）（山形県）'!AJ$121,0)</f>
        <v>0</v>
      </c>
      <c r="AR68" s="75">
        <f>IFERROR('生産者価格評価表（108部門）（山形県）'!AK67/'生産者価格評価表（108部門）（山形県）'!AK$121,0)</f>
        <v>0</v>
      </c>
      <c r="AS68" s="75">
        <f>IFERROR('生産者価格評価表（108部門）（山形県）'!AL67/'生産者価格評価表（108部門）（山形県）'!AL$121,0)</f>
        <v>0</v>
      </c>
      <c r="AT68" s="75">
        <f>IFERROR('生産者価格評価表（108部門）（山形県）'!AM67/'生産者価格評価表（108部門）（山形県）'!AM$121,0)</f>
        <v>0</v>
      </c>
      <c r="AU68" s="75">
        <f>IFERROR('生産者価格評価表（108部門）（山形県）'!AN67/'生産者価格評価表（108部門）（山形県）'!AN$121,0)</f>
        <v>0</v>
      </c>
      <c r="AV68" s="75">
        <f>IFERROR('生産者価格評価表（108部門）（山形県）'!AO67/'生産者価格評価表（108部門）（山形県）'!AO$121,0)</f>
        <v>0</v>
      </c>
      <c r="AW68" s="75">
        <f>IFERROR('生産者価格評価表（108部門）（山形県）'!AP67/'生産者価格評価表（108部門）（山形県）'!AP$121,0)</f>
        <v>0</v>
      </c>
      <c r="AX68" s="75">
        <f>IFERROR('生産者価格評価表（108部門）（山形県）'!AQ67/'生産者価格評価表（108部門）（山形県）'!AQ$121,0)</f>
        <v>0</v>
      </c>
      <c r="AY68" s="75">
        <f>IFERROR('生産者価格評価表（108部門）（山形県）'!AR67/'生産者価格評価表（108部門）（山形県）'!AR$121,0)</f>
        <v>0</v>
      </c>
      <c r="AZ68" s="75">
        <f>IFERROR('生産者価格評価表（108部門）（山形県）'!AS67/'生産者価格評価表（108部門）（山形県）'!AS$121,0)</f>
        <v>0</v>
      </c>
      <c r="BA68" s="75">
        <f>IFERROR('生産者価格評価表（108部門）（山形県）'!AT67/'生産者価格評価表（108部門）（山形県）'!AT$121,0)</f>
        <v>0</v>
      </c>
      <c r="BB68" s="75">
        <f>IFERROR('生産者価格評価表（108部門）（山形県）'!AU67/'生産者価格評価表（108部門）（山形県）'!AU$121,0)</f>
        <v>0</v>
      </c>
      <c r="BC68" s="75">
        <f>IFERROR('生産者価格評価表（108部門）（山形県）'!AV67/'生産者価格評価表（108部門）（山形県）'!AV$121,0)</f>
        <v>0</v>
      </c>
      <c r="BD68" s="75">
        <f>IFERROR('生産者価格評価表（108部門）（山形県）'!AW67/'生産者価格評価表（108部門）（山形県）'!AW$121,0)</f>
        <v>0</v>
      </c>
      <c r="BE68" s="75">
        <f>IFERROR('生産者価格評価表（108部門）（山形県）'!AX67/'生産者価格評価表（108部門）（山形県）'!AX$121,0)</f>
        <v>0</v>
      </c>
      <c r="BF68" s="75">
        <f>IFERROR('生産者価格評価表（108部門）（山形県）'!AY67/'生産者価格評価表（108部門）（山形県）'!AY$121,0)</f>
        <v>0</v>
      </c>
      <c r="BG68" s="75">
        <f>IFERROR('生産者価格評価表（108部門）（山形県）'!AZ67/'生産者価格評価表（108部門）（山形県）'!AZ$121,0)</f>
        <v>0</v>
      </c>
      <c r="BH68" s="75">
        <f>IFERROR('生産者価格評価表（108部門）（山形県）'!BA67/'生産者価格評価表（108部門）（山形県）'!BA$121,0)</f>
        <v>0</v>
      </c>
      <c r="BI68" s="75">
        <f>IFERROR('生産者価格評価表（108部門）（山形県）'!BB67/'生産者価格評価表（108部門）（山形県）'!BB$121,0)</f>
        <v>0</v>
      </c>
      <c r="BJ68" s="75">
        <f>IFERROR('生産者価格評価表（108部門）（山形県）'!BC67/'生産者価格評価表（108部門）（山形県）'!BC$121,0)</f>
        <v>0</v>
      </c>
      <c r="BK68" s="75">
        <f>IFERROR('生産者価格評価表（108部門）（山形県）'!BD67/'生産者価格評価表（108部門）（山形県）'!BD$121,0)</f>
        <v>0</v>
      </c>
      <c r="BL68" s="75">
        <f>IFERROR('生産者価格評価表（108部門）（山形県）'!BE67/'生産者価格評価表（108部門）（山形県）'!BE$121,0)</f>
        <v>0</v>
      </c>
      <c r="BM68" s="75">
        <f>IFERROR('生産者価格評価表（108部門）（山形県）'!BF67/'生産者価格評価表（108部門）（山形県）'!BF$121,0)</f>
        <v>0</v>
      </c>
      <c r="BN68" s="75">
        <f>IFERROR('生産者価格評価表（108部門）（山形県）'!BG67/'生産者価格評価表（108部門）（山形県）'!BG$121,0)</f>
        <v>0</v>
      </c>
      <c r="BO68" s="75">
        <f>IFERROR('生産者価格評価表（108部門）（山形県）'!BH67/'生産者価格評価表（108部門）（山形県）'!BH$121,0)</f>
        <v>0</v>
      </c>
      <c r="BP68" s="75">
        <f>IFERROR('生産者価格評価表（108部門）（山形県）'!BI67/'生産者価格評価表（108部門）（山形県）'!BI$121,0)</f>
        <v>0</v>
      </c>
      <c r="BQ68" s="75">
        <f>IFERROR('生産者価格評価表（108部門）（山形県）'!BJ67/'生産者価格評価表（108部門）（山形県）'!BJ$121,0)</f>
        <v>0</v>
      </c>
      <c r="BR68" s="75">
        <f>IFERROR('生産者価格評価表（108部門）（山形県）'!BK67/'生産者価格評価表（108部門）（山形県）'!BK$121,0)</f>
        <v>0</v>
      </c>
      <c r="BS68" s="75">
        <f>IFERROR('生産者価格評価表（108部門）（山形県）'!BL67/'生産者価格評価表（108部門）（山形県）'!BL$121,0)</f>
        <v>0</v>
      </c>
      <c r="BT68" s="75">
        <f>IFERROR('生産者価格評価表（108部門）（山形県）'!BM67/'生産者価格評価表（108部門）（山形県）'!BM$121,0)</f>
        <v>0</v>
      </c>
      <c r="BU68" s="75">
        <f>IFERROR('生産者価格評価表（108部門）（山形県）'!BN67/'生産者価格評価表（108部門）（山形県）'!BN$121,0)</f>
        <v>0</v>
      </c>
      <c r="BV68" s="75">
        <f>IFERROR('生産者価格評価表（108部門）（山形県）'!BO67/'生産者価格評価表（108部門）（山形県）'!BO$121,0)</f>
        <v>0</v>
      </c>
      <c r="BW68" s="75">
        <f>IFERROR('生産者価格評価表（108部門）（山形県）'!BP67/'生産者価格評価表（108部門）（山形県）'!BP$121,0)</f>
        <v>0</v>
      </c>
      <c r="BX68" s="75">
        <f>IFERROR('生産者価格評価表（108部門）（山形県）'!BQ67/'生産者価格評価表（108部門）（山形県）'!BQ$121,0)</f>
        <v>0</v>
      </c>
      <c r="BY68" s="75">
        <f>IFERROR('生産者価格評価表（108部門）（山形県）'!BR67/'生産者価格評価表（108部門）（山形県）'!BR$121,0)</f>
        <v>0</v>
      </c>
      <c r="BZ68" s="75">
        <f>IFERROR('生産者価格評価表（108部門）（山形県）'!BS67/'生産者価格評価表（108部門）（山形県）'!BS$121,0)</f>
        <v>0</v>
      </c>
      <c r="CA68" s="75">
        <f>IFERROR('生産者価格評価表（108部門）（山形県）'!BT67/'生産者価格評価表（108部門）（山形県）'!BT$121,0)</f>
        <v>0</v>
      </c>
      <c r="CB68" s="75">
        <f>IFERROR('生産者価格評価表（108部門）（山形県）'!BU67/'生産者価格評価表（108部門）（山形県）'!BU$121,0)</f>
        <v>0</v>
      </c>
      <c r="CC68" s="75">
        <f>IFERROR('生産者価格評価表（108部門）（山形県）'!BV67/'生産者価格評価表（108部門）（山形県）'!BV$121,0)</f>
        <v>0</v>
      </c>
      <c r="CD68" s="75">
        <f>IFERROR('生産者価格評価表（108部門）（山形県）'!BW67/'生産者価格評価表（108部門）（山形県）'!BW$121,0)</f>
        <v>0</v>
      </c>
      <c r="CE68" s="75">
        <f>IFERROR('生産者価格評価表（108部門）（山形県）'!BX67/'生産者価格評価表（108部門）（山形県）'!BX$121,0)</f>
        <v>0</v>
      </c>
      <c r="CF68" s="75">
        <f>IFERROR('生産者価格評価表（108部門）（山形県）'!BY67/'生産者価格評価表（108部門）（山形県）'!BY$121,0)</f>
        <v>0</v>
      </c>
      <c r="CG68" s="75">
        <f>IFERROR('生産者価格評価表（108部門）（山形県）'!BZ67/'生産者価格評価表（108部門）（山形県）'!BZ$121,0)</f>
        <v>0</v>
      </c>
      <c r="CH68" s="75">
        <f>IFERROR('生産者価格評価表（108部門）（山形県）'!CA67/'生産者価格評価表（108部門）（山形県）'!CA$121,0)</f>
        <v>0</v>
      </c>
      <c r="CI68" s="75">
        <f>IFERROR('生産者価格評価表（108部門）（山形県）'!CB67/'生産者価格評価表（108部門）（山形県）'!CB$121,0)</f>
        <v>0</v>
      </c>
      <c r="CJ68" s="75">
        <f>IFERROR('生産者価格評価表（108部門）（山形県）'!CC67/'生産者価格評価表（108部門）（山形県）'!CC$121,0)</f>
        <v>0</v>
      </c>
      <c r="CK68" s="75">
        <f>IFERROR('生産者価格評価表（108部門）（山形県）'!CD67/'生産者価格評価表（108部門）（山形県）'!CD$121,0)</f>
        <v>0</v>
      </c>
      <c r="CL68" s="75">
        <f>IFERROR('生産者価格評価表（108部門）（山形県）'!CE67/'生産者価格評価表（108部門）（山形県）'!CE$121,0)</f>
        <v>0</v>
      </c>
      <c r="CM68" s="75">
        <f>IFERROR('生産者価格評価表（108部門）（山形県）'!CF67/'生産者価格評価表（108部門）（山形県）'!CF$121,0)</f>
        <v>0</v>
      </c>
      <c r="CN68" s="75">
        <f>IFERROR('生産者価格評価表（108部門）（山形県）'!CG67/'生産者価格評価表（108部門）（山形県）'!CG$121,0)</f>
        <v>0</v>
      </c>
      <c r="CO68" s="75">
        <f>IFERROR('生産者価格評価表（108部門）（山形県）'!CH67/'生産者価格評価表（108部門）（山形県）'!CH$121,0)</f>
        <v>0</v>
      </c>
      <c r="CP68" s="75">
        <f>IFERROR('生産者価格評価表（108部門）（山形県）'!CI67/'生産者価格評価表（108部門）（山形県）'!CI$121,0)</f>
        <v>0</v>
      </c>
      <c r="CQ68" s="75">
        <f>IFERROR('生産者価格評価表（108部門）（山形県）'!CJ67/'生産者価格評価表（108部門）（山形県）'!CJ$121,0)</f>
        <v>0</v>
      </c>
      <c r="CR68" s="75">
        <f>IFERROR('生産者価格評価表（108部門）（山形県）'!CK67/'生産者価格評価表（108部門）（山形県）'!CK$121,0)</f>
        <v>0</v>
      </c>
      <c r="CS68" s="75">
        <f>IFERROR('生産者価格評価表（108部門）（山形県）'!CL67/'生産者価格評価表（108部門）（山形県）'!CL$121,0)</f>
        <v>0</v>
      </c>
      <c r="CT68" s="75">
        <f>IFERROR('生産者価格評価表（108部門）（山形県）'!CM67/'生産者価格評価表（108部門）（山形県）'!CM$121,0)</f>
        <v>0</v>
      </c>
      <c r="CU68" s="75">
        <f>IFERROR('生産者価格評価表（108部門）（山形県）'!CN67/'生産者価格評価表（108部門）（山形県）'!CN$121,0)</f>
        <v>0</v>
      </c>
      <c r="CV68" s="75">
        <f>IFERROR('生産者価格評価表（108部門）（山形県）'!CO67/'生産者価格評価表（108部門）（山形県）'!CO$121,0)</f>
        <v>0</v>
      </c>
      <c r="CW68" s="75">
        <f>IFERROR('生産者価格評価表（108部門）（山形県）'!CP67/'生産者価格評価表（108部門）（山形県）'!CP$121,0)</f>
        <v>0</v>
      </c>
      <c r="CX68" s="75">
        <f>IFERROR('生産者価格評価表（108部門）（山形県）'!CQ67/'生産者価格評価表（108部門）（山形県）'!CQ$121,0)</f>
        <v>0</v>
      </c>
      <c r="CY68" s="75">
        <f>IFERROR('生産者価格評価表（108部門）（山形県）'!CR67/'生産者価格評価表（108部門）（山形県）'!CR$121,0)</f>
        <v>0</v>
      </c>
      <c r="CZ68" s="75">
        <f>IFERROR('生産者価格評価表（108部門）（山形県）'!CS67/'生産者価格評価表（108部門）（山形県）'!CS$121,0)</f>
        <v>0</v>
      </c>
      <c r="DA68" s="75">
        <f>IFERROR('生産者価格評価表（108部門）（山形県）'!CT67/'生産者価格評価表（108部門）（山形県）'!CT$121,0)</f>
        <v>0</v>
      </c>
      <c r="DB68" s="75">
        <f>IFERROR('生産者価格評価表（108部門）（山形県）'!CU67/'生産者価格評価表（108部門）（山形県）'!CU$121,0)</f>
        <v>0</v>
      </c>
      <c r="DC68" s="75">
        <f>IFERROR('生産者価格評価表（108部門）（山形県）'!CV67/'生産者価格評価表（108部門）（山形県）'!CV$121,0)</f>
        <v>0</v>
      </c>
      <c r="DD68" s="75">
        <f>IFERROR('生産者価格評価表（108部門）（山形県）'!CW67/'生産者価格評価表（108部門）（山形県）'!CW$121,0)</f>
        <v>0</v>
      </c>
      <c r="DE68" s="75">
        <f>IFERROR('生産者価格評価表（108部門）（山形県）'!CX67/'生産者価格評価表（108部門）（山形県）'!CX$121,0)</f>
        <v>0</v>
      </c>
      <c r="DF68" s="75">
        <f>IFERROR('生産者価格評価表（108部門）（山形県）'!CY67/'生産者価格評価表（108部門）（山形県）'!CY$121,0)</f>
        <v>0</v>
      </c>
      <c r="DG68" s="75">
        <f>IFERROR('生産者価格評価表（108部門）（山形県）'!CZ67/'生産者価格評価表（108部門）（山形県）'!CZ$121,0)</f>
        <v>0</v>
      </c>
      <c r="DH68" s="75">
        <f>IFERROR('生産者価格評価表（108部門）（山形県）'!DA67/'生産者価格評価表（108部門）（山形県）'!DA$121,0)</f>
        <v>0</v>
      </c>
      <c r="DI68" s="75">
        <f>IFERROR('生産者価格評価表（108部門）（山形県）'!DB67/'生産者価格評価表（108部門）（山形県）'!DB$121,0)</f>
        <v>0</v>
      </c>
      <c r="DJ68" s="75">
        <f>IFERROR('生産者価格評価表（108部門）（山形県）'!DC67/'生産者価格評価表（108部門）（山形県）'!DC$121,0)</f>
        <v>0</v>
      </c>
      <c r="DK68" s="75">
        <f>IFERROR('生産者価格評価表（108部門）（山形県）'!DD67/'生産者価格評価表（108部門）（山形県）'!DD$121,0)</f>
        <v>0</v>
      </c>
      <c r="DL68" s="75">
        <f>IFERROR('生産者価格評価表（108部門）（山形県）'!DE67/'生産者価格評価表（108部門）（山形県）'!DE$121,0)</f>
        <v>0</v>
      </c>
      <c r="DM68" s="72">
        <f>IFERROR('生産者価格評価表（108部門）（山形県）'!DF67/'生産者価格評価表（108部門）（山形県）'!DF$121,0)</f>
        <v>0</v>
      </c>
      <c r="DN68" s="573">
        <v>0</v>
      </c>
      <c r="DO68" s="573">
        <v>0</v>
      </c>
      <c r="DP68" s="573">
        <v>0</v>
      </c>
      <c r="DQ68" s="573">
        <v>0</v>
      </c>
      <c r="DR68" s="573">
        <v>0</v>
      </c>
      <c r="DS68" s="573">
        <v>0</v>
      </c>
      <c r="DT68" s="573">
        <v>0</v>
      </c>
      <c r="DU68" s="573">
        <v>0</v>
      </c>
      <c r="DV68" s="573">
        <v>0</v>
      </c>
      <c r="DW68" s="573">
        <v>0</v>
      </c>
      <c r="DX68" s="573">
        <v>0</v>
      </c>
      <c r="DY68" s="573">
        <v>0</v>
      </c>
      <c r="DZ68" s="573">
        <v>0</v>
      </c>
      <c r="EA68" s="573">
        <v>0</v>
      </c>
      <c r="EB68" s="573">
        <v>0</v>
      </c>
      <c r="EC68" s="573">
        <v>0</v>
      </c>
      <c r="ED68" s="573">
        <v>0</v>
      </c>
      <c r="EE68" s="573">
        <v>0</v>
      </c>
      <c r="EF68" s="573">
        <v>0</v>
      </c>
      <c r="EG68" s="573">
        <v>0</v>
      </c>
      <c r="EH68" s="573">
        <v>0</v>
      </c>
      <c r="EI68" s="573">
        <v>0</v>
      </c>
      <c r="EJ68" s="573">
        <v>0</v>
      </c>
      <c r="EK68" s="573">
        <v>0</v>
      </c>
      <c r="EL68" s="573">
        <v>0</v>
      </c>
      <c r="EM68" s="573">
        <v>0</v>
      </c>
      <c r="EN68" s="573">
        <v>0</v>
      </c>
      <c r="EO68" s="573">
        <v>0</v>
      </c>
      <c r="EP68" s="573">
        <v>0</v>
      </c>
      <c r="EQ68" s="573">
        <v>0</v>
      </c>
      <c r="ER68" s="573">
        <v>0</v>
      </c>
      <c r="ES68" s="573">
        <v>0</v>
      </c>
      <c r="ET68" s="573">
        <v>0</v>
      </c>
      <c r="EU68" s="573">
        <v>0</v>
      </c>
      <c r="EV68" s="573">
        <v>0</v>
      </c>
      <c r="EW68" s="573">
        <v>0</v>
      </c>
      <c r="EX68" s="573">
        <v>0</v>
      </c>
      <c r="EY68" s="573">
        <v>0</v>
      </c>
      <c r="EZ68" s="573">
        <v>0</v>
      </c>
      <c r="FA68" s="573">
        <v>0</v>
      </c>
      <c r="FB68" s="573">
        <v>0</v>
      </c>
      <c r="FC68" s="573">
        <v>0</v>
      </c>
      <c r="FD68" s="573">
        <v>0</v>
      </c>
      <c r="FE68" s="573">
        <v>0</v>
      </c>
      <c r="FF68" s="573">
        <v>0</v>
      </c>
      <c r="FG68" s="573">
        <v>0</v>
      </c>
      <c r="FH68" s="573">
        <v>0</v>
      </c>
      <c r="FI68" s="573">
        <v>0</v>
      </c>
      <c r="FJ68" s="573">
        <v>0</v>
      </c>
      <c r="FK68" s="573">
        <v>0</v>
      </c>
      <c r="FL68" s="573">
        <v>0</v>
      </c>
      <c r="FM68" s="573">
        <v>0</v>
      </c>
      <c r="FN68" s="573">
        <v>0</v>
      </c>
      <c r="FO68" s="573">
        <v>0</v>
      </c>
      <c r="FP68" s="573">
        <v>0</v>
      </c>
      <c r="FQ68" s="573">
        <v>0</v>
      </c>
      <c r="FR68" s="573">
        <v>0</v>
      </c>
      <c r="FS68" s="573">
        <v>0</v>
      </c>
      <c r="FT68" s="573">
        <v>0</v>
      </c>
      <c r="FU68" s="573">
        <v>0</v>
      </c>
      <c r="FV68" s="573">
        <v>0</v>
      </c>
      <c r="FW68" s="573">
        <v>0</v>
      </c>
      <c r="FX68" s="573">
        <v>0</v>
      </c>
      <c r="FY68" s="573">
        <v>1</v>
      </c>
      <c r="FZ68" s="573">
        <v>0</v>
      </c>
      <c r="GA68" s="573">
        <v>0</v>
      </c>
      <c r="GB68" s="573">
        <v>0</v>
      </c>
      <c r="GC68" s="573">
        <v>0</v>
      </c>
      <c r="GD68" s="573">
        <v>0</v>
      </c>
      <c r="GE68" s="573">
        <v>0</v>
      </c>
      <c r="GF68" s="573">
        <v>0</v>
      </c>
      <c r="GG68" s="573">
        <v>0</v>
      </c>
      <c r="GH68" s="573">
        <v>0</v>
      </c>
      <c r="GI68" s="573">
        <v>0</v>
      </c>
      <c r="GJ68" s="573">
        <v>0</v>
      </c>
      <c r="GK68" s="573">
        <v>0</v>
      </c>
      <c r="GL68" s="573">
        <v>0</v>
      </c>
      <c r="GM68" s="573">
        <v>0</v>
      </c>
      <c r="GN68" s="573">
        <v>0</v>
      </c>
      <c r="GO68" s="573">
        <v>0</v>
      </c>
      <c r="GP68" s="573">
        <v>0</v>
      </c>
      <c r="GQ68" s="573">
        <v>0</v>
      </c>
      <c r="GR68" s="573">
        <v>0</v>
      </c>
      <c r="GS68" s="573">
        <v>0</v>
      </c>
      <c r="GT68" s="573">
        <v>0</v>
      </c>
      <c r="GU68" s="573">
        <v>0</v>
      </c>
      <c r="GV68" s="573">
        <v>0</v>
      </c>
      <c r="GW68" s="573">
        <v>0</v>
      </c>
      <c r="GX68" s="573">
        <v>0</v>
      </c>
      <c r="GY68" s="573">
        <v>0</v>
      </c>
      <c r="GZ68" s="573">
        <v>0</v>
      </c>
      <c r="HA68" s="573">
        <v>0</v>
      </c>
      <c r="HB68" s="573">
        <v>0</v>
      </c>
      <c r="HC68" s="573">
        <v>0</v>
      </c>
      <c r="HD68" s="573">
        <v>0</v>
      </c>
      <c r="HE68" s="573">
        <v>0</v>
      </c>
      <c r="HF68" s="573">
        <v>0</v>
      </c>
      <c r="HG68" s="573">
        <v>0</v>
      </c>
      <c r="HH68" s="573">
        <v>0</v>
      </c>
      <c r="HI68" s="573">
        <v>0</v>
      </c>
      <c r="HJ68" s="573">
        <v>0</v>
      </c>
      <c r="HK68" s="573">
        <v>0</v>
      </c>
      <c r="HL68" s="573">
        <v>0</v>
      </c>
      <c r="HM68" s="573">
        <v>0</v>
      </c>
      <c r="HN68" s="573">
        <v>0</v>
      </c>
      <c r="HO68" s="573">
        <v>0</v>
      </c>
      <c r="HP68" s="573">
        <v>0</v>
      </c>
      <c r="HQ68" s="573">
        <v>0</v>
      </c>
      <c r="HR68" s="576">
        <v>16377</v>
      </c>
      <c r="HS68" s="582">
        <f>'生産者価格評価表（108部門）（山形県）'!DV67*100</f>
        <v>20356800</v>
      </c>
      <c r="HT68" s="71">
        <f t="shared" si="2"/>
        <v>8.0449775996227306E-4</v>
      </c>
      <c r="HU68" s="74"/>
      <c r="HV68" s="150">
        <v>0</v>
      </c>
      <c r="HX68" s="153">
        <f>運賃!C69</f>
        <v>0</v>
      </c>
      <c r="HY68" s="621">
        <f>運賃!D69</f>
        <v>0</v>
      </c>
      <c r="HZ68" s="621">
        <f>運賃!E69</f>
        <v>0</v>
      </c>
      <c r="IA68" s="621">
        <f>運賃!F69</f>
        <v>0</v>
      </c>
      <c r="IB68" s="621">
        <f>運賃!G69</f>
        <v>0</v>
      </c>
      <c r="IC68" s="621">
        <f>運賃!H69</f>
        <v>0</v>
      </c>
      <c r="ID68" s="621">
        <f>運賃!I69</f>
        <v>0</v>
      </c>
      <c r="IE68" s="622">
        <f>運賃!J69</f>
        <v>0</v>
      </c>
    </row>
    <row r="69" spans="1:239">
      <c r="A69" s="6" t="s">
        <v>278</v>
      </c>
      <c r="B69" s="1" t="s">
        <v>47</v>
      </c>
      <c r="C69" s="403">
        <f>IFERROR(1-('生産者価格評価表（108部門）（山形県）'!DT68/'生産者価格評価表（108部門）（山形県）'!DP68*-1),0)</f>
        <v>1</v>
      </c>
      <c r="D69" s="403">
        <v>0.42799844740587401</v>
      </c>
      <c r="E69" s="72">
        <v>0.57200155259412599</v>
      </c>
      <c r="F69" s="72">
        <v>0.30489067149695948</v>
      </c>
      <c r="G69" s="242">
        <f>'生産者価格評価表（108部門）（山形県）'!DI68</f>
        <v>0</v>
      </c>
      <c r="H69" s="242">
        <f t="shared" si="0"/>
        <v>0</v>
      </c>
      <c r="I69" s="243">
        <f t="shared" si="1"/>
        <v>0</v>
      </c>
      <c r="J69" s="75">
        <f>IFERROR('生産者価格評価表（108部門）（山形県）'!C68/'生産者価格評価表（108部門）（山形県）'!C$121,0)</f>
        <v>0</v>
      </c>
      <c r="K69" s="75">
        <f>IFERROR('生産者価格評価表（108部門）（山形県）'!D68/'生産者価格評価表（108部門）（山形県）'!D$121,0)</f>
        <v>0</v>
      </c>
      <c r="L69" s="75">
        <f>IFERROR('生産者価格評価表（108部門）（山形県）'!E68/'生産者価格評価表（108部門）（山形県）'!E$121,0)</f>
        <v>0</v>
      </c>
      <c r="M69" s="75">
        <f>IFERROR('生産者価格評価表（108部門）（山形県）'!F68/'生産者価格評価表（108部門）（山形県）'!F$121,0)</f>
        <v>0</v>
      </c>
      <c r="N69" s="75">
        <f>IFERROR('生産者価格評価表（108部門）（山形県）'!G68/'生産者価格評価表（108部門）（山形県）'!G$121,0)</f>
        <v>0</v>
      </c>
      <c r="O69" s="75">
        <f>IFERROR('生産者価格評価表（108部門）（山形県）'!H68/'生産者価格評価表（108部門）（山形県）'!H$121,0)</f>
        <v>0</v>
      </c>
      <c r="P69" s="75">
        <f>IFERROR('生産者価格評価表（108部門）（山形県）'!I68/'生産者価格評価表（108部門）（山形県）'!I$121,0)</f>
        <v>0</v>
      </c>
      <c r="Q69" s="75">
        <f>IFERROR('生産者価格評価表（108部門）（山形県）'!J68/'生産者価格評価表（108部門）（山形県）'!J$121,0)</f>
        <v>0</v>
      </c>
      <c r="R69" s="75">
        <f>IFERROR('生産者価格評価表（108部門）（山形県）'!K68/'生産者価格評価表（108部門）（山形県）'!K$121,0)</f>
        <v>0</v>
      </c>
      <c r="S69" s="75">
        <f>IFERROR('生産者価格評価表（108部門）（山形県）'!L68/'生産者価格評価表（108部門）（山形県）'!L$121,0)</f>
        <v>0</v>
      </c>
      <c r="T69" s="75">
        <f>IFERROR('生産者価格評価表（108部門）（山形県）'!M68/'生産者価格評価表（108部門）（山形県）'!M$121,0)</f>
        <v>0</v>
      </c>
      <c r="U69" s="75">
        <f>IFERROR('生産者価格評価表（108部門）（山形県）'!N68/'生産者価格評価表（108部門）（山形県）'!N$121,0)</f>
        <v>0</v>
      </c>
      <c r="V69" s="75">
        <f>IFERROR('生産者価格評価表（108部門）（山形県）'!O68/'生産者価格評価表（108部門）（山形県）'!O$121,0)</f>
        <v>0</v>
      </c>
      <c r="W69" s="75">
        <f>IFERROR('生産者価格評価表（108部門）（山形県）'!P68/'生産者価格評価表（108部門）（山形県）'!P$121,0)</f>
        <v>0</v>
      </c>
      <c r="X69" s="75">
        <f>IFERROR('生産者価格評価表（108部門）（山形県）'!Q68/'生産者価格評価表（108部門）（山形県）'!Q$121,0)</f>
        <v>0</v>
      </c>
      <c r="Y69" s="75">
        <f>IFERROR('生産者価格評価表（108部門）（山形県）'!R68/'生産者価格評価表（108部門）（山形県）'!R$121,0)</f>
        <v>0</v>
      </c>
      <c r="Z69" s="75">
        <f>IFERROR('生産者価格評価表（108部門）（山形県）'!S68/'生産者価格評価表（108部門）（山形県）'!S$121,0)</f>
        <v>0</v>
      </c>
      <c r="AA69" s="75">
        <f>IFERROR('生産者価格評価表（108部門）（山形県）'!T68/'生産者価格評価表（108部門）（山形県）'!T$121,0)</f>
        <v>0</v>
      </c>
      <c r="AB69" s="75">
        <f>IFERROR('生産者価格評価表（108部門）（山形県）'!U68/'生産者価格評価表（108部門）（山形県）'!U$121,0)</f>
        <v>0</v>
      </c>
      <c r="AC69" s="75">
        <f>IFERROR('生産者価格評価表（108部門）（山形県）'!V68/'生産者価格評価表（108部門）（山形県）'!V$121,0)</f>
        <v>0</v>
      </c>
      <c r="AD69" s="75">
        <f>IFERROR('生産者価格評価表（108部門）（山形県）'!W68/'生産者価格評価表（108部門）（山形県）'!W$121,0)</f>
        <v>0</v>
      </c>
      <c r="AE69" s="75">
        <f>IFERROR('生産者価格評価表（108部門）（山形県）'!X68/'生産者価格評価表（108部門）（山形県）'!X$121,0)</f>
        <v>0</v>
      </c>
      <c r="AF69" s="75">
        <f>IFERROR('生産者価格評価表（108部門）（山形県）'!Y68/'生産者価格評価表（108部門）（山形県）'!Y$121,0)</f>
        <v>0</v>
      </c>
      <c r="AG69" s="75">
        <f>IFERROR('生産者価格評価表（108部門）（山形県）'!Z68/'生産者価格評価表（108部門）（山形県）'!Z$121,0)</f>
        <v>0</v>
      </c>
      <c r="AH69" s="75">
        <f>IFERROR('生産者価格評価表（108部門）（山形県）'!AA68/'生産者価格評価表（108部門）（山形県）'!AA$121,0)</f>
        <v>0</v>
      </c>
      <c r="AI69" s="75">
        <f>IFERROR('生産者価格評価表（108部門）（山形県）'!AB68/'生産者価格評価表（108部門）（山形県）'!AB$121,0)</f>
        <v>0</v>
      </c>
      <c r="AJ69" s="75">
        <f>IFERROR('生産者価格評価表（108部門）（山形県）'!AC68/'生産者価格評価表（108部門）（山形県）'!AC$121,0)</f>
        <v>0</v>
      </c>
      <c r="AK69" s="75">
        <f>IFERROR('生産者価格評価表（108部門）（山形県）'!AD68/'生産者価格評価表（108部門）（山形県）'!AD$121,0)</f>
        <v>0</v>
      </c>
      <c r="AL69" s="75">
        <f>IFERROR('生産者価格評価表（108部門）（山形県）'!AE68/'生産者価格評価表（108部門）（山形県）'!AE$121,0)</f>
        <v>0</v>
      </c>
      <c r="AM69" s="75">
        <f>IFERROR('生産者価格評価表（108部門）（山形県）'!AF68/'生産者価格評価表（108部門）（山形県）'!AF$121,0)</f>
        <v>0</v>
      </c>
      <c r="AN69" s="75">
        <f>IFERROR('生産者価格評価表（108部門）（山形県）'!AG68/'生産者価格評価表（108部門）（山形県）'!AG$121,0)</f>
        <v>0</v>
      </c>
      <c r="AO69" s="75">
        <f>IFERROR('生産者価格評価表（108部門）（山形県）'!AH68/'生産者価格評価表（108部門）（山形県）'!AH$121,0)</f>
        <v>0</v>
      </c>
      <c r="AP69" s="75">
        <f>IFERROR('生産者価格評価表（108部門）（山形県）'!AI68/'生産者価格評価表（108部門）（山形県）'!AI$121,0)</f>
        <v>0</v>
      </c>
      <c r="AQ69" s="75">
        <f>IFERROR('生産者価格評価表（108部門）（山形県）'!AJ68/'生産者価格評価表（108部門）（山形県）'!AJ$121,0)</f>
        <v>0</v>
      </c>
      <c r="AR69" s="75">
        <f>IFERROR('生産者価格評価表（108部門）（山形県）'!AK68/'生産者価格評価表（108部門）（山形県）'!AK$121,0)</f>
        <v>0</v>
      </c>
      <c r="AS69" s="75">
        <f>IFERROR('生産者価格評価表（108部門）（山形県）'!AL68/'生産者価格評価表（108部門）（山形県）'!AL$121,0)</f>
        <v>0</v>
      </c>
      <c r="AT69" s="75">
        <f>IFERROR('生産者価格評価表（108部門）（山形県）'!AM68/'生産者価格評価表（108部門）（山形県）'!AM$121,0)</f>
        <v>0</v>
      </c>
      <c r="AU69" s="75">
        <f>IFERROR('生産者価格評価表（108部門）（山形県）'!AN68/'生産者価格評価表（108部門）（山形県）'!AN$121,0)</f>
        <v>0</v>
      </c>
      <c r="AV69" s="75">
        <f>IFERROR('生産者価格評価表（108部門）（山形県）'!AO68/'生産者価格評価表（108部門）（山形県）'!AO$121,0)</f>
        <v>0</v>
      </c>
      <c r="AW69" s="75">
        <f>IFERROR('生産者価格評価表（108部門）（山形県）'!AP68/'生産者価格評価表（108部門）（山形県）'!AP$121,0)</f>
        <v>0</v>
      </c>
      <c r="AX69" s="75">
        <f>IFERROR('生産者価格評価表（108部門）（山形県）'!AQ68/'生産者価格評価表（108部門）（山形県）'!AQ$121,0)</f>
        <v>0</v>
      </c>
      <c r="AY69" s="75">
        <f>IFERROR('生産者価格評価表（108部門）（山形県）'!AR68/'生産者価格評価表（108部門）（山形県）'!AR$121,0)</f>
        <v>0</v>
      </c>
      <c r="AZ69" s="75">
        <f>IFERROR('生産者価格評価表（108部門）（山形県）'!AS68/'生産者価格評価表（108部門）（山形県）'!AS$121,0)</f>
        <v>0</v>
      </c>
      <c r="BA69" s="75">
        <f>IFERROR('生産者価格評価表（108部門）（山形県）'!AT68/'生産者価格評価表（108部門）（山形県）'!AT$121,0)</f>
        <v>0</v>
      </c>
      <c r="BB69" s="75">
        <f>IFERROR('生産者価格評価表（108部門）（山形県）'!AU68/'生産者価格評価表（108部門）（山形県）'!AU$121,0)</f>
        <v>0</v>
      </c>
      <c r="BC69" s="75">
        <f>IFERROR('生産者価格評価表（108部門）（山形県）'!AV68/'生産者価格評価表（108部門）（山形県）'!AV$121,0)</f>
        <v>0</v>
      </c>
      <c r="BD69" s="75">
        <f>IFERROR('生産者価格評価表（108部門）（山形県）'!AW68/'生産者価格評価表（108部門）（山形県）'!AW$121,0)</f>
        <v>0</v>
      </c>
      <c r="BE69" s="75">
        <f>IFERROR('生産者価格評価表（108部門）（山形県）'!AX68/'生産者価格評価表（108部門）（山形県）'!AX$121,0)</f>
        <v>0</v>
      </c>
      <c r="BF69" s="75">
        <f>IFERROR('生産者価格評価表（108部門）（山形県）'!AY68/'生産者価格評価表（108部門）（山形県）'!AY$121,0)</f>
        <v>0</v>
      </c>
      <c r="BG69" s="75">
        <f>IFERROR('生産者価格評価表（108部門）（山形県）'!AZ68/'生産者価格評価表（108部門）（山形県）'!AZ$121,0)</f>
        <v>0</v>
      </c>
      <c r="BH69" s="75">
        <f>IFERROR('生産者価格評価表（108部門）（山形県）'!BA68/'生産者価格評価表（108部門）（山形県）'!BA$121,0)</f>
        <v>0</v>
      </c>
      <c r="BI69" s="75">
        <f>IFERROR('生産者価格評価表（108部門）（山形県）'!BB68/'生産者価格評価表（108部門）（山形県）'!BB$121,0)</f>
        <v>0</v>
      </c>
      <c r="BJ69" s="75">
        <f>IFERROR('生産者価格評価表（108部門）（山形県）'!BC68/'生産者価格評価表（108部門）（山形県）'!BC$121,0)</f>
        <v>0</v>
      </c>
      <c r="BK69" s="75">
        <f>IFERROR('生産者価格評価表（108部門）（山形県）'!BD68/'生産者価格評価表（108部門）（山形県）'!BD$121,0)</f>
        <v>0</v>
      </c>
      <c r="BL69" s="75">
        <f>IFERROR('生産者価格評価表（108部門）（山形県）'!BE68/'生産者価格評価表（108部門）（山形県）'!BE$121,0)</f>
        <v>0</v>
      </c>
      <c r="BM69" s="75">
        <f>IFERROR('生産者価格評価表（108部門）（山形県）'!BF68/'生産者価格評価表（108部門）（山形県）'!BF$121,0)</f>
        <v>0</v>
      </c>
      <c r="BN69" s="75">
        <f>IFERROR('生産者価格評価表（108部門）（山形県）'!BG68/'生産者価格評価表（108部門）（山形県）'!BG$121,0)</f>
        <v>0</v>
      </c>
      <c r="BO69" s="75">
        <f>IFERROR('生産者価格評価表（108部門）（山形県）'!BH68/'生産者価格評価表（108部門）（山形県）'!BH$121,0)</f>
        <v>0</v>
      </c>
      <c r="BP69" s="75">
        <f>IFERROR('生産者価格評価表（108部門）（山形県）'!BI68/'生産者価格評価表（108部門）（山形県）'!BI$121,0)</f>
        <v>0</v>
      </c>
      <c r="BQ69" s="75">
        <f>IFERROR('生産者価格評価表（108部門）（山形県）'!BJ68/'生産者価格評価表（108部門）（山形県）'!BJ$121,0)</f>
        <v>0</v>
      </c>
      <c r="BR69" s="75">
        <f>IFERROR('生産者価格評価表（108部門）（山形県）'!BK68/'生産者価格評価表（108部門）（山形県）'!BK$121,0)</f>
        <v>0</v>
      </c>
      <c r="BS69" s="75">
        <f>IFERROR('生産者価格評価表（108部門）（山形県）'!BL68/'生産者価格評価表（108部門）（山形県）'!BL$121,0)</f>
        <v>0</v>
      </c>
      <c r="BT69" s="75">
        <f>IFERROR('生産者価格評価表（108部門）（山形県）'!BM68/'生産者価格評価表（108部門）（山形県）'!BM$121,0)</f>
        <v>0</v>
      </c>
      <c r="BU69" s="75">
        <f>IFERROR('生産者価格評価表（108部門）（山形県）'!BN68/'生産者価格評価表（108部門）（山形県）'!BN$121,0)</f>
        <v>0</v>
      </c>
      <c r="BV69" s="75">
        <f>IFERROR('生産者価格評価表（108部門）（山形県）'!BO68/'生産者価格評価表（108部門）（山形県）'!BO$121,0)</f>
        <v>0</v>
      </c>
      <c r="BW69" s="75">
        <f>IFERROR('生産者価格評価表（108部門）（山形県）'!BP68/'生産者価格評価表（108部門）（山形県）'!BP$121,0)</f>
        <v>0</v>
      </c>
      <c r="BX69" s="75">
        <f>IFERROR('生産者価格評価表（108部門）（山形県）'!BQ68/'生産者価格評価表（108部門）（山形県）'!BQ$121,0)</f>
        <v>0</v>
      </c>
      <c r="BY69" s="75">
        <f>IFERROR('生産者価格評価表（108部門）（山形県）'!BR68/'生産者価格評価表（108部門）（山形県）'!BR$121,0)</f>
        <v>0</v>
      </c>
      <c r="BZ69" s="75">
        <f>IFERROR('生産者価格評価表（108部門）（山形県）'!BS68/'生産者価格評価表（108部門）（山形県）'!BS$121,0)</f>
        <v>0</v>
      </c>
      <c r="CA69" s="75">
        <f>IFERROR('生産者価格評価表（108部門）（山形県）'!BT68/'生産者価格評価表（108部門）（山形県）'!BT$121,0)</f>
        <v>0</v>
      </c>
      <c r="CB69" s="75">
        <f>IFERROR('生産者価格評価表（108部門）（山形県）'!BU68/'生産者価格評価表（108部門）（山形県）'!BU$121,0)</f>
        <v>0</v>
      </c>
      <c r="CC69" s="75">
        <f>IFERROR('生産者価格評価表（108部門）（山形県）'!BV68/'生産者価格評価表（108部門）（山形県）'!BV$121,0)</f>
        <v>0</v>
      </c>
      <c r="CD69" s="75">
        <f>IFERROR('生産者価格評価表（108部門）（山形県）'!BW68/'生産者価格評価表（108部門）（山形県）'!BW$121,0)</f>
        <v>0</v>
      </c>
      <c r="CE69" s="75">
        <f>IFERROR('生産者価格評価表（108部門）（山形県）'!BX68/'生産者価格評価表（108部門）（山形県）'!BX$121,0)</f>
        <v>0</v>
      </c>
      <c r="CF69" s="75">
        <f>IFERROR('生産者価格評価表（108部門）（山形県）'!BY68/'生産者価格評価表（108部門）（山形県）'!BY$121,0)</f>
        <v>0</v>
      </c>
      <c r="CG69" s="75">
        <f>IFERROR('生産者価格評価表（108部門）（山形県）'!BZ68/'生産者価格評価表（108部門）（山形県）'!BZ$121,0)</f>
        <v>0</v>
      </c>
      <c r="CH69" s="75">
        <f>IFERROR('生産者価格評価表（108部門）（山形県）'!CA68/'生産者価格評価表（108部門）（山形県）'!CA$121,0)</f>
        <v>0</v>
      </c>
      <c r="CI69" s="75">
        <f>IFERROR('生産者価格評価表（108部門）（山形県）'!CB68/'生産者価格評価表（108部門）（山形県）'!CB$121,0)</f>
        <v>0</v>
      </c>
      <c r="CJ69" s="75">
        <f>IFERROR('生産者価格評価表（108部門）（山形県）'!CC68/'生産者価格評価表（108部門）（山形県）'!CC$121,0)</f>
        <v>0</v>
      </c>
      <c r="CK69" s="75">
        <f>IFERROR('生産者価格評価表（108部門）（山形県）'!CD68/'生産者価格評価表（108部門）（山形県）'!CD$121,0)</f>
        <v>0</v>
      </c>
      <c r="CL69" s="75">
        <f>IFERROR('生産者価格評価表（108部門）（山形県）'!CE68/'生産者価格評価表（108部門）（山形県）'!CE$121,0)</f>
        <v>0</v>
      </c>
      <c r="CM69" s="75">
        <f>IFERROR('生産者価格評価表（108部門）（山形県）'!CF68/'生産者価格評価表（108部門）（山形県）'!CF$121,0)</f>
        <v>0</v>
      </c>
      <c r="CN69" s="75">
        <f>IFERROR('生産者価格評価表（108部門）（山形県）'!CG68/'生産者価格評価表（108部門）（山形県）'!CG$121,0)</f>
        <v>0</v>
      </c>
      <c r="CO69" s="75">
        <f>IFERROR('生産者価格評価表（108部門）（山形県）'!CH68/'生産者価格評価表（108部門）（山形県）'!CH$121,0)</f>
        <v>0</v>
      </c>
      <c r="CP69" s="75">
        <f>IFERROR('生産者価格評価表（108部門）（山形県）'!CI68/'生産者価格評価表（108部門）（山形県）'!CI$121,0)</f>
        <v>0</v>
      </c>
      <c r="CQ69" s="75">
        <f>IFERROR('生産者価格評価表（108部門）（山形県）'!CJ68/'生産者価格評価表（108部門）（山形県）'!CJ$121,0)</f>
        <v>0</v>
      </c>
      <c r="CR69" s="75">
        <f>IFERROR('生産者価格評価表（108部門）（山形県）'!CK68/'生産者価格評価表（108部門）（山形県）'!CK$121,0)</f>
        <v>0</v>
      </c>
      <c r="CS69" s="75">
        <f>IFERROR('生産者価格評価表（108部門）（山形県）'!CL68/'生産者価格評価表（108部門）（山形県）'!CL$121,0)</f>
        <v>0</v>
      </c>
      <c r="CT69" s="75">
        <f>IFERROR('生産者価格評価表（108部門）（山形県）'!CM68/'生産者価格評価表（108部門）（山形県）'!CM$121,0)</f>
        <v>0</v>
      </c>
      <c r="CU69" s="75">
        <f>IFERROR('生産者価格評価表（108部門）（山形県）'!CN68/'生産者価格評価表（108部門）（山形県）'!CN$121,0)</f>
        <v>0</v>
      </c>
      <c r="CV69" s="75">
        <f>IFERROR('生産者価格評価表（108部門）（山形県）'!CO68/'生産者価格評価表（108部門）（山形県）'!CO$121,0)</f>
        <v>0</v>
      </c>
      <c r="CW69" s="75">
        <f>IFERROR('生産者価格評価表（108部門）（山形県）'!CP68/'生産者価格評価表（108部門）（山形県）'!CP$121,0)</f>
        <v>0</v>
      </c>
      <c r="CX69" s="75">
        <f>IFERROR('生産者価格評価表（108部門）（山形県）'!CQ68/'生産者価格評価表（108部門）（山形県）'!CQ$121,0)</f>
        <v>0</v>
      </c>
      <c r="CY69" s="75">
        <f>IFERROR('生産者価格評価表（108部門）（山形県）'!CR68/'生産者価格評価表（108部門）（山形県）'!CR$121,0)</f>
        <v>0</v>
      </c>
      <c r="CZ69" s="75">
        <f>IFERROR('生産者価格評価表（108部門）（山形県）'!CS68/'生産者価格評価表（108部門）（山形県）'!CS$121,0)</f>
        <v>0</v>
      </c>
      <c r="DA69" s="75">
        <f>IFERROR('生産者価格評価表（108部門）（山形県）'!CT68/'生産者価格評価表（108部門）（山形県）'!CT$121,0)</f>
        <v>0</v>
      </c>
      <c r="DB69" s="75">
        <f>IFERROR('生産者価格評価表（108部門）（山形県）'!CU68/'生産者価格評価表（108部門）（山形県）'!CU$121,0)</f>
        <v>0</v>
      </c>
      <c r="DC69" s="75">
        <f>IFERROR('生産者価格評価表（108部門）（山形県）'!CV68/'生産者価格評価表（108部門）（山形県）'!CV$121,0)</f>
        <v>0</v>
      </c>
      <c r="DD69" s="75">
        <f>IFERROR('生産者価格評価表（108部門）（山形県）'!CW68/'生産者価格評価表（108部門）（山形県）'!CW$121,0)</f>
        <v>0</v>
      </c>
      <c r="DE69" s="75">
        <f>IFERROR('生産者価格評価表（108部門）（山形県）'!CX68/'生産者価格評価表（108部門）（山形県）'!CX$121,0)</f>
        <v>0</v>
      </c>
      <c r="DF69" s="75">
        <f>IFERROR('生産者価格評価表（108部門）（山形県）'!CY68/'生産者価格評価表（108部門）（山形県）'!CY$121,0)</f>
        <v>0</v>
      </c>
      <c r="DG69" s="75">
        <f>IFERROR('生産者価格評価表（108部門）（山形県）'!CZ68/'生産者価格評価表（108部門）（山形県）'!CZ$121,0)</f>
        <v>0</v>
      </c>
      <c r="DH69" s="75">
        <f>IFERROR('生産者価格評価表（108部門）（山形県）'!DA68/'生産者価格評価表（108部門）（山形県）'!DA$121,0)</f>
        <v>0</v>
      </c>
      <c r="DI69" s="75">
        <f>IFERROR('生産者価格評価表（108部門）（山形県）'!DB68/'生産者価格評価表（108部門）（山形県）'!DB$121,0)</f>
        <v>0</v>
      </c>
      <c r="DJ69" s="75">
        <f>IFERROR('生産者価格評価表（108部門）（山形県）'!DC68/'生産者価格評価表（108部門）（山形県）'!DC$121,0)</f>
        <v>0</v>
      </c>
      <c r="DK69" s="75">
        <f>IFERROR('生産者価格評価表（108部門）（山形県）'!DD68/'生産者価格評価表（108部門）（山形県）'!DD$121,0)</f>
        <v>0</v>
      </c>
      <c r="DL69" s="75">
        <f>IFERROR('生産者価格評価表（108部門）（山形県）'!DE68/'生産者価格評価表（108部門）（山形県）'!DE$121,0)</f>
        <v>0</v>
      </c>
      <c r="DM69" s="72">
        <f>IFERROR('生産者価格評価表（108部門）（山形県）'!DF68/'生産者価格評価表（108部門）（山形県）'!DF$121,0)</f>
        <v>0</v>
      </c>
      <c r="DN69" s="573">
        <v>0</v>
      </c>
      <c r="DO69" s="573">
        <v>0</v>
      </c>
      <c r="DP69" s="573">
        <v>0</v>
      </c>
      <c r="DQ69" s="573">
        <v>0</v>
      </c>
      <c r="DR69" s="573">
        <v>0</v>
      </c>
      <c r="DS69" s="573">
        <v>0</v>
      </c>
      <c r="DT69" s="573">
        <v>0</v>
      </c>
      <c r="DU69" s="573">
        <v>0</v>
      </c>
      <c r="DV69" s="573">
        <v>0</v>
      </c>
      <c r="DW69" s="573">
        <v>0</v>
      </c>
      <c r="DX69" s="573">
        <v>0</v>
      </c>
      <c r="DY69" s="573">
        <v>0</v>
      </c>
      <c r="DZ69" s="573">
        <v>0</v>
      </c>
      <c r="EA69" s="573">
        <v>0</v>
      </c>
      <c r="EB69" s="573">
        <v>0</v>
      </c>
      <c r="EC69" s="573">
        <v>0</v>
      </c>
      <c r="ED69" s="573">
        <v>0</v>
      </c>
      <c r="EE69" s="573">
        <v>0</v>
      </c>
      <c r="EF69" s="573">
        <v>0</v>
      </c>
      <c r="EG69" s="573">
        <v>0</v>
      </c>
      <c r="EH69" s="573">
        <v>0</v>
      </c>
      <c r="EI69" s="573">
        <v>0</v>
      </c>
      <c r="EJ69" s="573">
        <v>0</v>
      </c>
      <c r="EK69" s="573">
        <v>0</v>
      </c>
      <c r="EL69" s="573">
        <v>0</v>
      </c>
      <c r="EM69" s="573">
        <v>0</v>
      </c>
      <c r="EN69" s="573">
        <v>0</v>
      </c>
      <c r="EO69" s="573">
        <v>0</v>
      </c>
      <c r="EP69" s="573">
        <v>0</v>
      </c>
      <c r="EQ69" s="573">
        <v>0</v>
      </c>
      <c r="ER69" s="573">
        <v>0</v>
      </c>
      <c r="ES69" s="573">
        <v>0</v>
      </c>
      <c r="ET69" s="573">
        <v>0</v>
      </c>
      <c r="EU69" s="573">
        <v>0</v>
      </c>
      <c r="EV69" s="573">
        <v>0</v>
      </c>
      <c r="EW69" s="573">
        <v>0</v>
      </c>
      <c r="EX69" s="573">
        <v>0</v>
      </c>
      <c r="EY69" s="573">
        <v>0</v>
      </c>
      <c r="EZ69" s="573">
        <v>0</v>
      </c>
      <c r="FA69" s="573">
        <v>0</v>
      </c>
      <c r="FB69" s="573">
        <v>0</v>
      </c>
      <c r="FC69" s="573">
        <v>0</v>
      </c>
      <c r="FD69" s="573">
        <v>0</v>
      </c>
      <c r="FE69" s="573">
        <v>0</v>
      </c>
      <c r="FF69" s="573">
        <v>0</v>
      </c>
      <c r="FG69" s="573">
        <v>0</v>
      </c>
      <c r="FH69" s="573">
        <v>0</v>
      </c>
      <c r="FI69" s="573">
        <v>0</v>
      </c>
      <c r="FJ69" s="573">
        <v>0</v>
      </c>
      <c r="FK69" s="573">
        <v>0</v>
      </c>
      <c r="FL69" s="573">
        <v>0</v>
      </c>
      <c r="FM69" s="573">
        <v>0</v>
      </c>
      <c r="FN69" s="573">
        <v>0</v>
      </c>
      <c r="FO69" s="573">
        <v>0</v>
      </c>
      <c r="FP69" s="573">
        <v>0</v>
      </c>
      <c r="FQ69" s="573">
        <v>0</v>
      </c>
      <c r="FR69" s="573">
        <v>0</v>
      </c>
      <c r="FS69" s="573">
        <v>0</v>
      </c>
      <c r="FT69" s="573">
        <v>0</v>
      </c>
      <c r="FU69" s="573">
        <v>0</v>
      </c>
      <c r="FV69" s="573">
        <v>0</v>
      </c>
      <c r="FW69" s="573">
        <v>0</v>
      </c>
      <c r="FX69" s="573">
        <v>0</v>
      </c>
      <c r="FY69" s="573">
        <v>0</v>
      </c>
      <c r="FZ69" s="573">
        <v>1</v>
      </c>
      <c r="GA69" s="573">
        <v>0</v>
      </c>
      <c r="GB69" s="573">
        <v>0</v>
      </c>
      <c r="GC69" s="573">
        <v>0</v>
      </c>
      <c r="GD69" s="573">
        <v>0</v>
      </c>
      <c r="GE69" s="573">
        <v>0</v>
      </c>
      <c r="GF69" s="573">
        <v>0</v>
      </c>
      <c r="GG69" s="573">
        <v>0</v>
      </c>
      <c r="GH69" s="573">
        <v>0</v>
      </c>
      <c r="GI69" s="573">
        <v>0</v>
      </c>
      <c r="GJ69" s="573">
        <v>0</v>
      </c>
      <c r="GK69" s="573">
        <v>0</v>
      </c>
      <c r="GL69" s="573">
        <v>0</v>
      </c>
      <c r="GM69" s="573">
        <v>0</v>
      </c>
      <c r="GN69" s="573">
        <v>0</v>
      </c>
      <c r="GO69" s="573">
        <v>0</v>
      </c>
      <c r="GP69" s="573">
        <v>0</v>
      </c>
      <c r="GQ69" s="573">
        <v>0</v>
      </c>
      <c r="GR69" s="573">
        <v>0</v>
      </c>
      <c r="GS69" s="573">
        <v>0</v>
      </c>
      <c r="GT69" s="573">
        <v>0</v>
      </c>
      <c r="GU69" s="573">
        <v>0</v>
      </c>
      <c r="GV69" s="573">
        <v>0</v>
      </c>
      <c r="GW69" s="573">
        <v>0</v>
      </c>
      <c r="GX69" s="573">
        <v>0</v>
      </c>
      <c r="GY69" s="573">
        <v>0</v>
      </c>
      <c r="GZ69" s="573">
        <v>0</v>
      </c>
      <c r="HA69" s="573">
        <v>0</v>
      </c>
      <c r="HB69" s="573">
        <v>0</v>
      </c>
      <c r="HC69" s="573">
        <v>0</v>
      </c>
      <c r="HD69" s="573">
        <v>0</v>
      </c>
      <c r="HE69" s="573">
        <v>0</v>
      </c>
      <c r="HF69" s="573">
        <v>0</v>
      </c>
      <c r="HG69" s="573">
        <v>0</v>
      </c>
      <c r="HH69" s="573">
        <v>0</v>
      </c>
      <c r="HI69" s="573">
        <v>0</v>
      </c>
      <c r="HJ69" s="573">
        <v>0</v>
      </c>
      <c r="HK69" s="573">
        <v>0</v>
      </c>
      <c r="HL69" s="573">
        <v>0</v>
      </c>
      <c r="HM69" s="573">
        <v>0</v>
      </c>
      <c r="HN69" s="573">
        <v>0</v>
      </c>
      <c r="HO69" s="573">
        <v>0</v>
      </c>
      <c r="HP69" s="573">
        <v>0</v>
      </c>
      <c r="HQ69" s="573">
        <v>0</v>
      </c>
      <c r="HR69" s="576">
        <v>4690</v>
      </c>
      <c r="HS69" s="582">
        <f>'生産者価格評価表（108部門）（山形県）'!DV68*100</f>
        <v>6183200</v>
      </c>
      <c r="HT69" s="71">
        <f t="shared" si="2"/>
        <v>7.5850692198214519E-4</v>
      </c>
      <c r="HU69" s="74"/>
      <c r="HV69" s="150">
        <v>0</v>
      </c>
      <c r="HX69" s="153">
        <f>運賃!C70</f>
        <v>0</v>
      </c>
      <c r="HY69" s="621">
        <f>運賃!D70</f>
        <v>0</v>
      </c>
      <c r="HZ69" s="621">
        <f>運賃!E70</f>
        <v>0</v>
      </c>
      <c r="IA69" s="621">
        <f>運賃!F70</f>
        <v>0</v>
      </c>
      <c r="IB69" s="621">
        <f>運賃!G70</f>
        <v>0</v>
      </c>
      <c r="IC69" s="621">
        <f>運賃!H70</f>
        <v>0</v>
      </c>
      <c r="ID69" s="621">
        <f>運賃!I70</f>
        <v>0</v>
      </c>
      <c r="IE69" s="622">
        <f>運賃!J70</f>
        <v>0</v>
      </c>
    </row>
    <row r="70" spans="1:239">
      <c r="A70" s="6" t="s">
        <v>279</v>
      </c>
      <c r="B70" s="1" t="s">
        <v>701</v>
      </c>
      <c r="C70" s="403">
        <f>IFERROR(1-('生産者価格評価表（108部門）（山形県）'!DT69/'生産者価格評価表（108部門）（山形県）'!DP69*-1),0)</f>
        <v>0.86121078047859279</v>
      </c>
      <c r="D70" s="403">
        <v>0.48644064374129192</v>
      </c>
      <c r="E70" s="72">
        <v>0.51355935625870808</v>
      </c>
      <c r="F70" s="72">
        <v>0.1225154641950878</v>
      </c>
      <c r="G70" s="242">
        <f>'生産者価格評価表（108部門）（山形県）'!DI69</f>
        <v>41350</v>
      </c>
      <c r="H70" s="242">
        <f t="shared" ref="H70:H77" si="3">IF(G70&lt;0,0,G70)</f>
        <v>41350</v>
      </c>
      <c r="I70" s="243">
        <f t="shared" ref="I70:I112" si="4">H70/$H$113</f>
        <v>2.4470163266586301E-2</v>
      </c>
      <c r="J70" s="75">
        <f>IFERROR('生産者価格評価表（108部門）（山形県）'!C69/'生産者価格評価表（108部門）（山形県）'!C$121,0)</f>
        <v>5.9150754366542541E-3</v>
      </c>
      <c r="K70" s="75">
        <f>IFERROR('生産者価格評価表（108部門）（山形県）'!D69/'生産者価格評価表（108部門）（山形県）'!D$121,0)</f>
        <v>1.4931274274949415E-2</v>
      </c>
      <c r="L70" s="75">
        <f>IFERROR('生産者価格評価表（108部門）（山形県）'!E69/'生産者価格評価表（108部門）（山形県）'!E$121,0)</f>
        <v>5.5491887327341817E-2</v>
      </c>
      <c r="M70" s="75">
        <f>IFERROR('生産者価格評価表（108部門）（山形県）'!F69/'生産者価格評価表（108部門）（山形県）'!F$121,0)</f>
        <v>9.4656225798124081E-3</v>
      </c>
      <c r="N70" s="75">
        <f>IFERROR('生産者価格評価表（108部門）（山形県）'!G69/'生産者価格評価表（108部門）（山形県）'!G$121,0)</f>
        <v>9.104704097116844E-3</v>
      </c>
      <c r="O70" s="75">
        <f>IFERROR('生産者価格評価表（108部門）（山形県）'!H69/'生産者価格評価表（108部門）（山形県）'!H$121,0)</f>
        <v>6.9819819819819814E-2</v>
      </c>
      <c r="P70" s="75">
        <f>IFERROR('生産者価格評価表（108部門）（山形県）'!I69/'生産者価格評価表（108部門）（山形県）'!I$121,0)</f>
        <v>2.8873239436619718E-2</v>
      </c>
      <c r="Q70" s="75">
        <f>IFERROR('生産者価格評価表（108部門）（山形県）'!J69/'生産者価格評価表（108部門）（山形県）'!J$121,0)</f>
        <v>9.5746682977321911E-3</v>
      </c>
      <c r="R70" s="75">
        <f>IFERROR('生産者価格評価表（108部門）（山形県）'!K69/'生産者価格評価表（108部門）（山形県）'!K$121,0)</f>
        <v>1.7290910076426906E-2</v>
      </c>
      <c r="S70" s="75">
        <f>IFERROR('生産者価格評価表（108部門）（山形県）'!L69/'生産者価格評価表（108部門）（山形県）'!L$121,0)</f>
        <v>2.3094688221709007E-3</v>
      </c>
      <c r="T70" s="75">
        <f>IFERROR('生産者価格評価表（108部門）（山形県）'!M69/'生産者価格評価表（108部門）（山形県）'!M$121,0)</f>
        <v>0</v>
      </c>
      <c r="U70" s="75">
        <f>IFERROR('生産者価格評価表（108部門）（山形県）'!N69/'生産者価格評価表（108部門）（山形県）'!N$121,0)</f>
        <v>4.1053711939787886E-2</v>
      </c>
      <c r="V70" s="75">
        <f>IFERROR('生産者価格評価表（108部門）（山形県）'!O69/'生産者価格評価表（108部門）（山形県）'!O$121,0)</f>
        <v>9.1074120796283183E-3</v>
      </c>
      <c r="W70" s="75">
        <f>IFERROR('生産者価格評価表（108部門）（山形県）'!P69/'生産者価格評価表（108部門）（山形県）'!P$121,0)</f>
        <v>1.622548792360113E-2</v>
      </c>
      <c r="X70" s="75">
        <f>IFERROR('生産者価格評価表（108部門）（山形県）'!Q69/'生産者価格評価表（108部門）（山形県）'!Q$121,0)</f>
        <v>1.0424852009010424E-2</v>
      </c>
      <c r="Y70" s="75">
        <f>IFERROR('生産者価格評価表（108部門）（山形県）'!R69/'生産者価格評価表（108部門）（山形県）'!R$121,0)</f>
        <v>1.8882873365905189E-2</v>
      </c>
      <c r="Z70" s="75">
        <f>IFERROR('生産者価格評価表（108部門）（山形県）'!S69/'生産者価格評価表（108部門）（山形県）'!S$121,0)</f>
        <v>1.4841901484190149E-2</v>
      </c>
      <c r="AA70" s="75">
        <f>IFERROR('生産者価格評価表（108部門）（山形県）'!T69/'生産者価格評価表（108部門）（山形県）'!T$121,0)</f>
        <v>2.3241835303546385E-2</v>
      </c>
      <c r="AB70" s="75">
        <f>IFERROR('生産者価格評価表（108部門）（山形県）'!U69/'生産者価格評価表（108部門）（山形県）'!U$121,0)</f>
        <v>0</v>
      </c>
      <c r="AC70" s="75">
        <f>IFERROR('生産者価格評価表（108部門）（山形県）'!V69/'生産者価格評価表（108部門）（山形県）'!V$121,0)</f>
        <v>0.17335685928539921</v>
      </c>
      <c r="AD70" s="75">
        <f>IFERROR('生産者価格評価表（108部門）（山形県）'!W69/'生産者価格評価表（108部門）（山形県）'!W$121,0)</f>
        <v>0</v>
      </c>
      <c r="AE70" s="75">
        <f>IFERROR('生産者価格評価表（108部門）（山形県）'!X69/'生産者価格評価表（108部門）（山形県）'!X$121,0)</f>
        <v>2.9496265083317371E-2</v>
      </c>
      <c r="AF70" s="75">
        <f>IFERROR('生産者価格評価表（108部門）（山形県）'!Y69/'生産者価格評価表（108部門）（山形県）'!Y$121,0)</f>
        <v>0</v>
      </c>
      <c r="AG70" s="75">
        <f>IFERROR('生産者価格評価表（108部門）（山形県）'!Z69/'生産者価格評価表（108部門）（山形県）'!Z$121,0)</f>
        <v>0</v>
      </c>
      <c r="AH70" s="75">
        <f>IFERROR('生産者価格評価表（108部門）（山形県）'!AA69/'生産者価格評価表（108部門）（山形県）'!AA$121,0)</f>
        <v>9.5663886019635106E-3</v>
      </c>
      <c r="AI70" s="75">
        <f>IFERROR('生産者価格評価表（108部門）（山形県）'!AB69/'生産者価格評価表（108部門）（山形県）'!AB$121,0)</f>
        <v>1.0792880258899677E-2</v>
      </c>
      <c r="AJ70" s="75">
        <f>IFERROR('生産者価格評価表（108部門）（山形県）'!AC69/'生産者価格評価表（108部門）（山形県）'!AC$121,0)</f>
        <v>0</v>
      </c>
      <c r="AK70" s="75">
        <f>IFERROR('生産者価格評価表（108部門）（山形県）'!AD69/'生産者価格評価表（108部門）（山形県）'!AD$121,0)</f>
        <v>1.9149465307137528E-2</v>
      </c>
      <c r="AL70" s="75">
        <f>IFERROR('生産者価格評価表（108部門）（山形県）'!AE69/'生産者価格評価表（108部門）（山形県）'!AE$121,0)</f>
        <v>2.4987854251012145E-2</v>
      </c>
      <c r="AM70" s="75">
        <f>IFERROR('生産者価格評価表（108部門）（山形県）'!AF69/'生産者価格評価表（108部門）（山形県）'!AF$121,0)</f>
        <v>2.2033364809568776E-2</v>
      </c>
      <c r="AN70" s="75">
        <f>IFERROR('生産者価格評価表（108部門）（山形県）'!AG69/'生産者価格評価表（108部門）（山形県）'!AG$121,0)</f>
        <v>2.0290835306053433E-2</v>
      </c>
      <c r="AO70" s="75">
        <f>IFERROR('生産者価格評価表（108部門）（山形県）'!AH69/'生産者価格評価表（108部門）（山形県）'!AH$121,0)</f>
        <v>3.9899512339293633E-2</v>
      </c>
      <c r="AP70" s="75">
        <f>IFERROR('生産者価格評価表（108部門）（山形県）'!AI69/'生産者価格評価表（108部門）（山形県）'!AI$121,0)</f>
        <v>3.5674880470761311E-2</v>
      </c>
      <c r="AQ70" s="75">
        <f>IFERROR('生産者価格評価表（108部門）（山形県）'!AJ69/'生産者価格評価表（108部門）（山形県）'!AJ$121,0)</f>
        <v>4.6753246753246755E-2</v>
      </c>
      <c r="AR70" s="75">
        <f>IFERROR('生産者価格評価表（108部門）（山形県）'!AK69/'生産者価格評価表（108部門）（山形県）'!AK$121,0)</f>
        <v>5.3116600537565596E-2</v>
      </c>
      <c r="AS70" s="75">
        <f>IFERROR('生産者価格評価表（108部門）（山形県）'!AL69/'生産者価格評価表（108部門）（山形県）'!AL$121,0)</f>
        <v>0.15217391304347827</v>
      </c>
      <c r="AT70" s="75">
        <f>IFERROR('生産者価格評価表（108部門）（山形県）'!AM69/'生産者価格評価表（108部門）（山形県）'!AM$121,0)</f>
        <v>0</v>
      </c>
      <c r="AU70" s="75">
        <f>IFERROR('生産者価格評価表（108部門）（山形県）'!AN69/'生産者価格評価表（108部門）（山形県）'!AN$121,0)</f>
        <v>8.3004315489854014E-2</v>
      </c>
      <c r="AV70" s="75">
        <f>IFERROR('生産者価格評価表（108部門）（山形県）'!AO69/'生産者価格評価表（108部門）（山形県）'!AO$121,0)</f>
        <v>1.2910974328178951E-2</v>
      </c>
      <c r="AW70" s="75">
        <f>IFERROR('生産者価格評価表（108部門）（山形県）'!AP69/'生産者価格評価表（108部門）（山形県）'!AP$121,0)</f>
        <v>3.0329253719042319E-2</v>
      </c>
      <c r="AX70" s="75">
        <f>IFERROR('生産者価格評価表（108部門）（山形県）'!AQ69/'生産者価格評価表（108部門）（山形県）'!AQ$121,0)</f>
        <v>1.6263521634615384E-2</v>
      </c>
      <c r="AY70" s="75">
        <f>IFERROR('生産者価格評価表（108部門）（山形県）'!AR69/'生産者価格評価表（108部門）（山形県）'!AR$121,0)</f>
        <v>7.2875547651064937E-3</v>
      </c>
      <c r="AZ70" s="75">
        <f>IFERROR('生産者価格評価表（108部門）（山形県）'!AS69/'生産者価格評価表（108部門）（山形県）'!AS$121,0)</f>
        <v>2.3314889336016095E-2</v>
      </c>
      <c r="BA70" s="75">
        <f>IFERROR('生産者価格評価表（108部門）（山形県）'!AT69/'生産者価格評価表（108部門）（山形県）'!AT$121,0)</f>
        <v>1.1526951638526619E-2</v>
      </c>
      <c r="BB70" s="75">
        <f>IFERROR('生産者価格評価表（108部門）（山形県）'!AU69/'生産者価格評価表（108部門）（山形県）'!AU$121,0)</f>
        <v>7.9275579418645759E-3</v>
      </c>
      <c r="BC70" s="75">
        <f>IFERROR('生産者価格評価表（108部門）（山形県）'!AV69/'生産者価格評価表（108部門）（山形県）'!AV$121,0)</f>
        <v>1.2853470437017995E-2</v>
      </c>
      <c r="BD70" s="75">
        <f>IFERROR('生産者価格評価表（108部門）（山形県）'!AW69/'生産者価格評価表（108部門）（山形県）'!AW$121,0)</f>
        <v>2.1909937350732062E-2</v>
      </c>
      <c r="BE70" s="75">
        <f>IFERROR('生産者価格評価表（108部門）（山形県）'!AX69/'生産者価格評価表（108部門）（山形県）'!AX$121,0)</f>
        <v>3.2794727492664377E-2</v>
      </c>
      <c r="BF70" s="75">
        <f>IFERROR('生産者価格評価表（108部門）（山形県）'!AY69/'生産者価格評価表（108部門）（山形県）'!AY$121,0)</f>
        <v>8.3359886523656328E-3</v>
      </c>
      <c r="BG70" s="75">
        <f>IFERROR('生産者価格評価表（108部門）（山形県）'!AZ69/'生産者価格評価表（108部門）（山形県）'!AZ$121,0)</f>
        <v>4.9875311720698253E-3</v>
      </c>
      <c r="BH70" s="75">
        <f>IFERROR('生産者価格評価表（108部門）（山形県）'!BA69/'生産者価格評価表（108部門）（山形県）'!BA$121,0)</f>
        <v>4.5632333767926985E-3</v>
      </c>
      <c r="BI70" s="75">
        <f>IFERROR('生産者価格評価表（108部門）（山形県）'!BB69/'生産者価格評価表（108部門）（山形県）'!BB$121,0)</f>
        <v>9.5474206139888173E-3</v>
      </c>
      <c r="BJ70" s="75">
        <f>IFERROR('生産者価格評価表（108部門）（山形県）'!BC69/'生産者価格評価表（108部門）（山形県）'!BC$121,0)</f>
        <v>3.6398932297985924E-3</v>
      </c>
      <c r="BK70" s="75">
        <f>IFERROR('生産者価格評価表（108部門）（山形県）'!BD69/'生産者価格評価表（108部門）（山形県）'!BD$121,0)</f>
        <v>3.1730979648406155E-3</v>
      </c>
      <c r="BL70" s="75">
        <f>IFERROR('生産者価格評価表（108部門）（山形県）'!BE69/'生産者価格評価表（108部門）（山形県）'!BE$121,0)</f>
        <v>0</v>
      </c>
      <c r="BM70" s="75">
        <f>IFERROR('生産者価格評価表（108部門）（山形県）'!BF69/'生産者価格評価表（108部門）（山形県）'!BF$121,0)</f>
        <v>4.3725404459991251E-3</v>
      </c>
      <c r="BN70" s="75">
        <f>IFERROR('生産者価格評価表（108部門）（山形県）'!BG69/'生産者価格評価表（108部門）（山形県）'!BG$121,0)</f>
        <v>1.2094768729936247E-2</v>
      </c>
      <c r="BO70" s="75">
        <f>IFERROR('生産者価格評価表（108部門）（山形県）'!BH69/'生産者価格評価表（108部門）（山形県）'!BH$121,0)</f>
        <v>1.2779552715654952E-2</v>
      </c>
      <c r="BP70" s="75">
        <f>IFERROR('生産者価格評価表（108部門）（山形県）'!BI69/'生産者価格評価表（108部門）（山形県）'!BI$121,0)</f>
        <v>1.4915832090347326E-2</v>
      </c>
      <c r="BQ70" s="75">
        <f>IFERROR('生産者価格評価表（108部門）（山形県）'!BJ69/'生産者価格評価表（108部門）（山形県）'!BJ$121,0)</f>
        <v>1.4380264110175268E-2</v>
      </c>
      <c r="BR70" s="75">
        <f>IFERROR('生産者価格評価表（108部門）（山形県）'!BK69/'生産者価格評価表（108部門）（山形県）'!BK$121,0)</f>
        <v>2.8080761197493618E-2</v>
      </c>
      <c r="BS70" s="75">
        <f>IFERROR('生産者価格評価表（108部門）（山形県）'!BL69/'生産者価格評価表（108部門）（山形県）'!BL$121,0)</f>
        <v>1.8706641277084783E-3</v>
      </c>
      <c r="BT70" s="75">
        <f>IFERROR('生産者価格評価表（108部門）（山形県）'!BM69/'生産者価格評価表（108部門）（山形県）'!BM$121,0)</f>
        <v>1.4188314161651559E-3</v>
      </c>
      <c r="BU70" s="75">
        <f>IFERROR('生産者価格評価表（108部門）（山形県）'!BN69/'生産者価格評価表（108部門）（山形県）'!BN$121,0)</f>
        <v>1.4245853965259767E-3</v>
      </c>
      <c r="BV70" s="75">
        <f>IFERROR('生産者価格評価表（108部門）（山形県）'!BO69/'生産者価格評価表（108部門）（山形県）'!BO$121,0)</f>
        <v>2.7332125760124205E-3</v>
      </c>
      <c r="BW70" s="75">
        <f>IFERROR('生産者価格評価表（108部門）（山形県）'!BP69/'生産者価格評価表（108部門）（山形県）'!BP$121,0)</f>
        <v>0.10892581897973332</v>
      </c>
      <c r="BX70" s="75">
        <f>IFERROR('生産者価格評価表（108部門）（山形県）'!BQ69/'生産者価格評価表（108部門）（山形県）'!BQ$121,0)</f>
        <v>2.4810964083175804E-2</v>
      </c>
      <c r="BY70" s="75">
        <f>IFERROR('生産者価格評価表（108部門）（山形県）'!BR69/'生産者価格評価表（108部門）（山形県）'!BR$121,0)</f>
        <v>4.8737674720988187E-2</v>
      </c>
      <c r="BZ70" s="75">
        <f>IFERROR('生産者価格評価表（108部門）（山形県）'!BS69/'生産者価格評価表（108部門）（山形県）'!BS$121,0)</f>
        <v>6.1377651941201566E-2</v>
      </c>
      <c r="CA70" s="75">
        <f>IFERROR('生産者価格評価表（108部門）（山形県）'!BT69/'生産者価格評価表（108部門）（山形県）'!BT$121,0)</f>
        <v>2.0382015522141878E-2</v>
      </c>
      <c r="CB70" s="75">
        <f>IFERROR('生産者価格評価表（108部門）（山形県）'!BU69/'生産者価格評価表（108部門）（山形県）'!BU$121,0)</f>
        <v>4.6379500260884691E-3</v>
      </c>
      <c r="CC70" s="75">
        <f>IFERROR('生産者価格評価表（108部門）（山形県）'!BV69/'生産者価格評価表（108部門）（山形県）'!BV$121,0)</f>
        <v>1.2695633139980299E-2</v>
      </c>
      <c r="CD70" s="75">
        <f>IFERROR('生産者価格評価表（108部門）（山形県）'!BW69/'生産者価格評価表（108部門）（山形県）'!BW$121,0)</f>
        <v>5.2931747865955937E-3</v>
      </c>
      <c r="CE70" s="75">
        <f>IFERROR('生産者価格評価表（108部門）（山形県）'!BX69/'生産者価格評価表（108部門）（山形県）'!BX$121,0)</f>
        <v>0</v>
      </c>
      <c r="CF70" s="75">
        <f>IFERROR('生産者価格評価表（108部門）（山形県）'!BY69/'生産者価格評価表（108部門）（山形県）'!BY$121,0)</f>
        <v>4.4583936906486397E-2</v>
      </c>
      <c r="CG70" s="75">
        <f>IFERROR('生産者価格評価表（108部門）（山形県）'!BZ69/'生産者価格評価表（108部門）（山形県）'!BZ$121,0)</f>
        <v>3.8671371466517364E-3</v>
      </c>
      <c r="CH70" s="75">
        <f>IFERROR('生産者価格評価表（108部門）（山形県）'!CA69/'生産者価格評価表（108部門）（山形県）'!CA$121,0)</f>
        <v>1.8869083664639337E-3</v>
      </c>
      <c r="CI70" s="75">
        <f>IFERROR('生産者価格評価表（108部門）（山形県）'!CB69/'生産者価格評価表（108部門）（山形県）'!CB$121,0)</f>
        <v>6.594856012310398E-4</v>
      </c>
      <c r="CJ70" s="75">
        <f>IFERROR('生産者価格評価表（108部門）（山形県）'!CC69/'生産者価格評価表（108部門）（山形県）'!CC$121,0)</f>
        <v>2.0775623268698062E-3</v>
      </c>
      <c r="CK70" s="75">
        <f>IFERROR('生産者価格評価表（108部門）（山形県）'!CD69/'生産者価格評価表（108部門）（山形県）'!CD$121,0)</f>
        <v>2.5974025974025974E-3</v>
      </c>
      <c r="CL70" s="75">
        <f>IFERROR('生産者価格評価表（108部門）（山形県）'!CE69/'生産者価格評価表（108部門）（山形県）'!CE$121,0)</f>
        <v>4.7453466966659849E-2</v>
      </c>
      <c r="CM70" s="75">
        <f>IFERROR('生産者価格評価表（108部門）（山形県）'!CF69/'生産者価格評価表（108部門）（山形県）'!CF$121,0)</f>
        <v>1.2719769348182487E-2</v>
      </c>
      <c r="CN70" s="75">
        <f>IFERROR('生産者価格評価表（108部門）（山形県）'!CG69/'生産者価格評価表（108部門）（山形県）'!CG$121,0)</f>
        <v>5.2329927734861698E-3</v>
      </c>
      <c r="CO70" s="75">
        <f>IFERROR('生産者価格評価表（108部門）（山形県）'!CH69/'生産者価格評価表（108部門）（山形県）'!CH$121,0)</f>
        <v>9.9510238259836615E-3</v>
      </c>
      <c r="CP70" s="75">
        <f>IFERROR('生産者価格評価表（108部門）（山形県）'!CI69/'生産者価格評価表（108部門）（山形県）'!CI$121,0)</f>
        <v>4.4618215271389145E-3</v>
      </c>
      <c r="CQ70" s="75">
        <f>IFERROR('生産者価格評価表（108部門）（山形県）'!CJ69/'生産者価格評価表（108部門）（山形県）'!CJ$121,0)</f>
        <v>2.5222694039143067E-3</v>
      </c>
      <c r="CR70" s="75">
        <f>IFERROR('生産者価格評価表（108部門）（山形県）'!CK69/'生産者価格評価表（108部門）（山形県）'!CK$121,0)</f>
        <v>3.89768574908648E-3</v>
      </c>
      <c r="CS70" s="75">
        <f>IFERROR('生産者価格評価表（108部門）（山形県）'!CL69/'生産者価格評価表（108部門）（山形県）'!CL$121,0)</f>
        <v>5.4242227979274613E-3</v>
      </c>
      <c r="CT70" s="75">
        <f>IFERROR('生産者価格評価表（108部門）（山形県）'!CM69/'生産者価格評価表（108部門）（山形県）'!CM$121,0)</f>
        <v>8.4884394330580759E-3</v>
      </c>
      <c r="CU70" s="75">
        <f>IFERROR('生産者価格評価表（108部門）（山形県）'!CN69/'生産者価格評価表（108部門）（山形県）'!CN$121,0)</f>
        <v>1.6166855686639527E-2</v>
      </c>
      <c r="CV70" s="75">
        <f>IFERROR('生産者価格評価表（108部門）（山形県）'!CO69/'生産者価格評価表（108部門）（山形県）'!CO$121,0)</f>
        <v>1.1418458629300104E-2</v>
      </c>
      <c r="CW70" s="75">
        <f>IFERROR('生産者価格評価表（108部門）（山形県）'!CP69/'生産者価格評価表（108部門）（山形県）'!CP$121,0)</f>
        <v>6.2734942359134963E-3</v>
      </c>
      <c r="CX70" s="75">
        <f>IFERROR('生産者価格評価表（108部門）（山形県）'!CQ69/'生産者価格評価表（108部門）（山形県）'!CQ$121,0)</f>
        <v>1.860620844693165E-2</v>
      </c>
      <c r="CY70" s="75">
        <f>IFERROR('生産者価格評価表（108部門）（山形県）'!CR69/'生産者価格評価表（108部門）（山形県）'!CR$121,0)</f>
        <v>2.0203747367663207E-2</v>
      </c>
      <c r="CZ70" s="75">
        <f>IFERROR('生産者価格評価表（108部門）（山形県）'!CS69/'生産者価格評価表（108部門）（山形県）'!CS$121,0)</f>
        <v>1.097213426219126E-2</v>
      </c>
      <c r="DA70" s="75">
        <f>IFERROR('生産者価格評価表（108部門）（山形県）'!CT69/'生産者価格評価表（108部門）（山形県）'!CT$121,0)</f>
        <v>2.9037867404993838E-3</v>
      </c>
      <c r="DB70" s="75">
        <f>IFERROR('生産者価格評価表（108部門）（山形県）'!CU69/'生産者価格評価表（108部門）（山形県）'!CU$121,0)</f>
        <v>3.5780085979012577E-3</v>
      </c>
      <c r="DC70" s="75">
        <f>IFERROR('生産者価格評価表（108部門）（山形県）'!CV69/'生産者価格評価表（108部門）（山形県）'!CV$121,0)</f>
        <v>3.6227782180459642E-3</v>
      </c>
      <c r="DD70" s="75">
        <f>IFERROR('生産者価格評価表（108部門）（山形県）'!CW69/'生産者価格評価表（108部門）（山形県）'!CW$121,0)</f>
        <v>3.0305567182921725E-3</v>
      </c>
      <c r="DE70" s="75">
        <f>IFERROR('生産者価格評価表（108部門）（山形県）'!CX69/'生産者価格評価表（108部門）（山形県）'!CX$121,0)</f>
        <v>5.1155299385123431E-3</v>
      </c>
      <c r="DF70" s="75">
        <f>IFERROR('生産者価格評価表（108部門）（山形県）'!CY69/'生産者価格評価表（108部門）（山形県）'!CY$121,0)</f>
        <v>4.2301745085045285E-2</v>
      </c>
      <c r="DG70" s="75">
        <f>IFERROR('生産者価格評価表（108部門）（山形県）'!CZ69/'生産者価格評価表（108部門）（山形県）'!CZ$121,0)</f>
        <v>1.5268041042308346E-2</v>
      </c>
      <c r="DH70" s="75">
        <f>IFERROR('生産者価格評価表（108部門）（山形県）'!DA69/'生産者価格評価表（108部門）（山形県）'!DA$121,0)</f>
        <v>2.0880913539967374E-2</v>
      </c>
      <c r="DI70" s="75">
        <f>IFERROR('生産者価格評価表（108部門）（山形県）'!DB69/'生産者価格評価表（108部門）（山形県）'!DB$121,0)</f>
        <v>2.9236826673368518E-2</v>
      </c>
      <c r="DJ70" s="75">
        <f>IFERROR('生産者価格評価表（108部門）（山形県）'!DC69/'生産者価格評価表（108部門）（山形県）'!DC$121,0)</f>
        <v>5.3302433371958287E-3</v>
      </c>
      <c r="DK70" s="75">
        <f>IFERROR('生産者価格評価表（108部門）（山形県）'!DD69/'生産者価格評価表（108部門）（山形県）'!DD$121,0)</f>
        <v>1.9991840065279477E-2</v>
      </c>
      <c r="DL70" s="75">
        <f>IFERROR('生産者価格評価表（108部門）（山形県）'!DE69/'生産者価格評価表（108部門）（山形県）'!DE$121,0)</f>
        <v>0</v>
      </c>
      <c r="DM70" s="72">
        <f>IFERROR('生産者価格評価表（108部門）（山形県）'!DF69/'生産者価格評価表（108部門）（山形県）'!DF$121,0)</f>
        <v>2.6485187588795537E-3</v>
      </c>
      <c r="DN70" s="573">
        <v>1.1534316838567257E-2</v>
      </c>
      <c r="DO70" s="573">
        <v>1.8100410930659803E-2</v>
      </c>
      <c r="DP70" s="573">
        <v>5.4615578090808095E-2</v>
      </c>
      <c r="DQ70" s="573">
        <v>1.2241769179831745E-2</v>
      </c>
      <c r="DR70" s="573">
        <v>1.0197657742234866E-2</v>
      </c>
      <c r="DS70" s="573">
        <v>6.8437451675221708E-2</v>
      </c>
      <c r="DT70" s="573">
        <v>3.0015511354250849E-2</v>
      </c>
      <c r="DU70" s="573">
        <v>1.3450851325268725E-2</v>
      </c>
      <c r="DV70" s="573">
        <v>1.9951206916171759E-2</v>
      </c>
      <c r="DW70" s="573">
        <v>4.454547753071969E-3</v>
      </c>
      <c r="DX70" s="573">
        <v>0</v>
      </c>
      <c r="DY70" s="573">
        <v>4.191502314324095E-2</v>
      </c>
      <c r="DZ70" s="573">
        <v>1.0598571530126333E-2</v>
      </c>
      <c r="EA70" s="573">
        <v>1.8920588365227229E-2</v>
      </c>
      <c r="EB70" s="573">
        <v>1.2429028767653316E-2</v>
      </c>
      <c r="EC70" s="573">
        <v>2.1828345437115475E-2</v>
      </c>
      <c r="ED70" s="573">
        <v>1.6524170157288721E-2</v>
      </c>
      <c r="EE70" s="573">
        <v>2.4077206098067048E-2</v>
      </c>
      <c r="EF70" s="573">
        <v>0</v>
      </c>
      <c r="EG70" s="573">
        <v>0.17078771647685465</v>
      </c>
      <c r="EH70" s="573">
        <v>0</v>
      </c>
      <c r="EI70" s="573">
        <v>2.9713183805564841E-2</v>
      </c>
      <c r="EJ70" s="573">
        <v>6.1340032289065865E-6</v>
      </c>
      <c r="EK70" s="573">
        <v>0</v>
      </c>
      <c r="EL70" s="573">
        <v>1.1944521856251496E-2</v>
      </c>
      <c r="EM70" s="573">
        <v>1.2088022149419614E-2</v>
      </c>
      <c r="EN70" s="573">
        <v>2.4154522713791632E-4</v>
      </c>
      <c r="EO70" s="573">
        <v>1.9478427256298864E-2</v>
      </c>
      <c r="EP70" s="573">
        <v>2.5975313173712884E-2</v>
      </c>
      <c r="EQ70" s="573">
        <v>2.225010553512197E-2</v>
      </c>
      <c r="ER70" s="573">
        <v>2.1843564481059022E-2</v>
      </c>
      <c r="ES70" s="573">
        <v>4.2396377994968613E-2</v>
      </c>
      <c r="ET70" s="573">
        <v>3.8820942252200653E-2</v>
      </c>
      <c r="EU70" s="573">
        <v>4.8311283822079054E-2</v>
      </c>
      <c r="EV70" s="573">
        <v>5.2418468220058488E-2</v>
      </c>
      <c r="EW70" s="573">
        <v>0.1493208755395396</v>
      </c>
      <c r="EX70" s="573">
        <v>0</v>
      </c>
      <c r="EY70" s="573">
        <v>8.1274324022501676E-2</v>
      </c>
      <c r="EZ70" s="573">
        <v>1.3130225091510551E-2</v>
      </c>
      <c r="FA70" s="573">
        <v>3.1784725687012794E-2</v>
      </c>
      <c r="FB70" s="573">
        <v>1.6325139055486979E-2</v>
      </c>
      <c r="FC70" s="573">
        <v>8.4513777766519974E-3</v>
      </c>
      <c r="FD70" s="573">
        <v>2.3504073083450185E-2</v>
      </c>
      <c r="FE70" s="573">
        <v>1.2158015754929263E-2</v>
      </c>
      <c r="FF70" s="573">
        <v>9.1739289177357845E-3</v>
      </c>
      <c r="FG70" s="573">
        <v>1.466300733570341E-2</v>
      </c>
      <c r="FH70" s="573">
        <v>2.2935619518195092E-2</v>
      </c>
      <c r="FI70" s="573">
        <v>3.3899666491420843E-2</v>
      </c>
      <c r="FJ70" s="573">
        <v>9.9206812638127796E-3</v>
      </c>
      <c r="FK70" s="573">
        <v>6.4230260416715135E-3</v>
      </c>
      <c r="FL70" s="573">
        <v>6.4869676263832011E-3</v>
      </c>
      <c r="FM70" s="573">
        <v>1.0959823070337946E-2</v>
      </c>
      <c r="FN70" s="573">
        <v>4.9862815119537957E-3</v>
      </c>
      <c r="FO70" s="573">
        <v>5.5710632097121134E-3</v>
      </c>
      <c r="FP70" s="573">
        <v>0</v>
      </c>
      <c r="FQ70" s="573">
        <v>4.7370494975644446E-3</v>
      </c>
      <c r="FR70" s="573">
        <v>1.3413298144729266E-2</v>
      </c>
      <c r="FS70" s="573">
        <v>1.4297499940592956E-2</v>
      </c>
      <c r="FT70" s="573">
        <v>1.6183136723359293E-2</v>
      </c>
      <c r="FU70" s="573">
        <v>1.6823781690789696E-2</v>
      </c>
      <c r="FV70" s="573">
        <v>2.9336879231769926E-2</v>
      </c>
      <c r="FW70" s="573">
        <v>4.4948165312567023E-3</v>
      </c>
      <c r="FX70" s="573">
        <v>4.1510515800248348E-3</v>
      </c>
      <c r="FY70" s="573">
        <v>4.7797170108859078E-3</v>
      </c>
      <c r="FZ70" s="573">
        <v>5.0973728258782046E-3</v>
      </c>
      <c r="GA70" s="573">
        <v>1.1057524910274996</v>
      </c>
      <c r="GB70" s="573">
        <v>2.5926869431735798E-2</v>
      </c>
      <c r="GC70" s="573">
        <v>5.2551986673257715E-2</v>
      </c>
      <c r="GD70" s="573">
        <v>6.0089783042169706E-2</v>
      </c>
      <c r="GE70" s="573">
        <v>2.0853472128162659E-2</v>
      </c>
      <c r="GF70" s="573">
        <v>6.1277069675080963E-3</v>
      </c>
      <c r="GG70" s="573">
        <v>1.3151192268814742E-2</v>
      </c>
      <c r="GH70" s="573">
        <v>6.9454272994102532E-3</v>
      </c>
      <c r="GI70" s="573">
        <v>5.0514859483203342E-4</v>
      </c>
      <c r="GJ70" s="573">
        <v>4.6513732613216507E-2</v>
      </c>
      <c r="GK70" s="573">
        <v>4.5161885945401922E-3</v>
      </c>
      <c r="GL70" s="573">
        <v>6.2218904794067963E-3</v>
      </c>
      <c r="GM70" s="573">
        <v>2.2538125879535461E-3</v>
      </c>
      <c r="GN70" s="573">
        <v>4.2713013898213531E-3</v>
      </c>
      <c r="GO70" s="573">
        <v>3.8336380865099211E-3</v>
      </c>
      <c r="GP70" s="573">
        <v>4.699720752981066E-2</v>
      </c>
      <c r="GQ70" s="573">
        <v>1.4803905292940171E-2</v>
      </c>
      <c r="GR70" s="573">
        <v>5.8455866001702857E-3</v>
      </c>
      <c r="GS70" s="573">
        <v>1.3344145913064905E-2</v>
      </c>
      <c r="GT70" s="573">
        <v>7.4190529275033491E-3</v>
      </c>
      <c r="GU70" s="573">
        <v>3.7802755121285336E-3</v>
      </c>
      <c r="GV70" s="573">
        <v>5.7882624278420515E-3</v>
      </c>
      <c r="GW70" s="573">
        <v>8.2708188441794912E-3</v>
      </c>
      <c r="GX70" s="573">
        <v>1.0942353420645496E-2</v>
      </c>
      <c r="GY70" s="573">
        <v>1.7184122166708914E-2</v>
      </c>
      <c r="GZ70" s="573">
        <v>1.3485160173340111E-2</v>
      </c>
      <c r="HA70" s="573">
        <v>8.0873454845911494E-3</v>
      </c>
      <c r="HB70" s="573">
        <v>2.1757635138547761E-2</v>
      </c>
      <c r="HC70" s="573">
        <v>2.1400099418960882E-2</v>
      </c>
      <c r="HD70" s="573">
        <v>1.2364100325808857E-2</v>
      </c>
      <c r="HE70" s="573">
        <v>4.7268509512829494E-3</v>
      </c>
      <c r="HF70" s="573">
        <v>4.9230969548164638E-3</v>
      </c>
      <c r="HG70" s="573">
        <v>7.5535630453195911E-3</v>
      </c>
      <c r="HH70" s="573">
        <v>4.7609289704558088E-3</v>
      </c>
      <c r="HI70" s="573">
        <v>5.9303956518499722E-3</v>
      </c>
      <c r="HJ70" s="573">
        <v>4.7023258343857441E-2</v>
      </c>
      <c r="HK70" s="573">
        <v>1.9006688557319108E-2</v>
      </c>
      <c r="HL70" s="573">
        <v>2.2746851247010629E-2</v>
      </c>
      <c r="HM70" s="573">
        <v>3.0427189356798143E-2</v>
      </c>
      <c r="HN70" s="573">
        <v>6.260235594901074E-3</v>
      </c>
      <c r="HO70" s="573">
        <v>2.182151198418077E-2</v>
      </c>
      <c r="HP70" s="573">
        <v>5.8830661702057264E-3</v>
      </c>
      <c r="HQ70" s="573">
        <v>5.3343682336914142E-3</v>
      </c>
      <c r="HR70" s="576">
        <v>1694</v>
      </c>
      <c r="HS70" s="582">
        <f>'生産者価格評価表（108部門）（山形県）'!DV69*100</f>
        <v>14856900</v>
      </c>
      <c r="HT70" s="71">
        <f t="shared" ref="HT70:HT112" si="5">IF(HS70=0,0,HR70/HS70)</f>
        <v>1.1402109457558441E-4</v>
      </c>
      <c r="HU70" s="74"/>
      <c r="HV70" s="150">
        <v>0</v>
      </c>
      <c r="HX70" s="153">
        <f>運賃!C71</f>
        <v>0</v>
      </c>
      <c r="HY70" s="621">
        <f>運賃!D71</f>
        <v>0</v>
      </c>
      <c r="HZ70" s="621">
        <f>運賃!E71</f>
        <v>0</v>
      </c>
      <c r="IA70" s="621">
        <f>運賃!F71</f>
        <v>0</v>
      </c>
      <c r="IB70" s="621">
        <f>運賃!G71</f>
        <v>0</v>
      </c>
      <c r="IC70" s="621">
        <f>運賃!H71</f>
        <v>0</v>
      </c>
      <c r="ID70" s="621">
        <f>運賃!I71</f>
        <v>0</v>
      </c>
      <c r="IE70" s="622">
        <f>運賃!J71</f>
        <v>0</v>
      </c>
    </row>
    <row r="71" spans="1:239">
      <c r="A71" s="6" t="s">
        <v>280</v>
      </c>
      <c r="B71" s="1" t="s">
        <v>49</v>
      </c>
      <c r="C71" s="403">
        <f>IFERROR(1-('生産者価格評価表（108部門）（山形県）'!DT70/'生産者価格評価表（108部門）（山形県）'!DP70*-1),0)</f>
        <v>1</v>
      </c>
      <c r="D71" s="403">
        <v>0.73050567107750475</v>
      </c>
      <c r="E71" s="72">
        <v>0.26949432892249525</v>
      </c>
      <c r="F71" s="72">
        <v>0.1001890359168242</v>
      </c>
      <c r="G71" s="242">
        <f>'生産者価格評価表（108部門）（山形県）'!DI70</f>
        <v>539</v>
      </c>
      <c r="H71" s="242">
        <f t="shared" si="3"/>
        <v>539</v>
      </c>
      <c r="I71" s="243">
        <f t="shared" si="4"/>
        <v>3.189702055789605E-4</v>
      </c>
      <c r="J71" s="75">
        <f>IFERROR('生産者価格評価表（108部門）（山形県）'!C70/'生産者価格評価表（108部門）（山形県）'!C$121,0)</f>
        <v>0</v>
      </c>
      <c r="K71" s="75">
        <f>IFERROR('生産者価格評価表（108部門）（山形県）'!D70/'生産者価格評価表（108部門）（山形県）'!D$121,0)</f>
        <v>0</v>
      </c>
      <c r="L71" s="75">
        <f>IFERROR('生産者価格評価表（108部門）（山形県）'!E70/'生産者価格評価表（108部門）（山形県）'!E$121,0)</f>
        <v>0</v>
      </c>
      <c r="M71" s="75">
        <f>IFERROR('生産者価格評価表（108部門）（山形県）'!F70/'生産者価格評価表（108部門）（山形県）'!F$121,0)</f>
        <v>2.5815334308579296E-4</v>
      </c>
      <c r="N71" s="75">
        <f>IFERROR('生産者価格評価表（108部門）（山形県）'!G70/'生産者価格評価表（108部門）（山形県）'!G$121,0)</f>
        <v>0</v>
      </c>
      <c r="O71" s="75">
        <f>IFERROR('生産者価格評価表（108部門）（山形県）'!H70/'生産者価格評価表（108部門）（山形県）'!H$121,0)</f>
        <v>0</v>
      </c>
      <c r="P71" s="75">
        <f>IFERROR('生産者価格評価表（108部門）（山形県）'!I70/'生産者価格評価表（108部門）（山形県）'!I$121,0)</f>
        <v>0</v>
      </c>
      <c r="Q71" s="75">
        <f>IFERROR('生産者価格評価表（108部門）（山形県）'!J70/'生産者価格評価表（108部門）（山形県）'!J$121,0)</f>
        <v>8.4984003011197892E-4</v>
      </c>
      <c r="R71" s="75">
        <f>IFERROR('生産者価格評価表（108部門）（山形県）'!K70/'生産者価格評価表（108部門）（山形県）'!K$121,0)</f>
        <v>3.3335140115995448E-3</v>
      </c>
      <c r="S71" s="75">
        <f>IFERROR('生産者価格評価表（108部門）（山形県）'!L70/'生産者価格評価表（108部門）（山形県）'!L$121,0)</f>
        <v>7.6982294072363352E-4</v>
      </c>
      <c r="T71" s="75">
        <f>IFERROR('生産者価格評価表（108部門）（山形県）'!M70/'生産者価格評価表（108部門）（山形県）'!M$121,0)</f>
        <v>0</v>
      </c>
      <c r="U71" s="75">
        <f>IFERROR('生産者価格評価表（108部門）（山形県）'!N70/'生産者価格評価表（108部門）（山形県）'!N$121,0)</f>
        <v>2.9324079956991348E-3</v>
      </c>
      <c r="V71" s="75">
        <f>IFERROR('生産者価格評価表（108部門）（山形県）'!O70/'生産者価格評価表（108部門）（山形県）'!O$121,0)</f>
        <v>6.1536568105596747E-4</v>
      </c>
      <c r="W71" s="75">
        <f>IFERROR('生産者価格評価表（108部門）（山形県）'!P70/'生産者価格評価表（108部門）（山形県）'!P$121,0)</f>
        <v>4.6358536924574658E-5</v>
      </c>
      <c r="X71" s="75">
        <f>IFERROR('生産者価格評価表（108部門）（山形県）'!Q70/'生産者価格評価表（108部門）（山形県）'!Q$121,0)</f>
        <v>2.0954476400020954E-4</v>
      </c>
      <c r="Y71" s="75">
        <f>IFERROR('生産者価格評価表（108部門）（山形県）'!R70/'生産者価格評価表（108部門）（山形県）'!R$121,0)</f>
        <v>3.9614419648752148E-4</v>
      </c>
      <c r="Z71" s="75">
        <f>IFERROR('生産者価格評価表（108部門）（山形県）'!S70/'生産者価格評価表（108部門）（山形県）'!S$121,0)</f>
        <v>4.8397504839750485E-4</v>
      </c>
      <c r="AA71" s="75">
        <f>IFERROR('生産者価格評価表（108部門）（山形県）'!T70/'生産者価格評価表（108部門）（山形県）'!T$121,0)</f>
        <v>3.2057703866960528E-4</v>
      </c>
      <c r="AB71" s="75">
        <f>IFERROR('生産者価格評価表（108部門）（山形県）'!U70/'生産者価格評価表（108部門）（山形県）'!U$121,0)</f>
        <v>0</v>
      </c>
      <c r="AC71" s="75">
        <f>IFERROR('生産者価格評価表（108部門）（山形県）'!V70/'生産者価格評価表（108部門）（山形県）'!V$121,0)</f>
        <v>7.0577856197618001E-4</v>
      </c>
      <c r="AD71" s="75">
        <f>IFERROR('生産者価格評価表（108部門）（山形県）'!W70/'生産者価格評価表（108部門）（山形県）'!W$121,0)</f>
        <v>0</v>
      </c>
      <c r="AE71" s="75">
        <f>IFERROR('生産者価格評価表（108部門）（山形県）'!X70/'生産者価格評価表（108部門）（山形県）'!X$121,0)</f>
        <v>5.7460256655813061E-4</v>
      </c>
      <c r="AF71" s="75">
        <f>IFERROR('生産者価格評価表（108部門）（山形県）'!Y70/'生産者価格評価表（108部門）（山形県）'!Y$121,0)</f>
        <v>0</v>
      </c>
      <c r="AG71" s="75">
        <f>IFERROR('生産者価格評価表（108部門）（山形県）'!Z70/'生産者価格評価表（108部門）（山形県）'!Z$121,0)</f>
        <v>0</v>
      </c>
      <c r="AH71" s="75">
        <f>IFERROR('生産者価格評価表（108部門）（山形県）'!AA70/'生産者価格評価表（108部門）（山形県）'!AA$121,0)</f>
        <v>1.2809604691831678E-3</v>
      </c>
      <c r="AI71" s="75">
        <f>IFERROR('生産者価格評価表（108部門）（山形県）'!AB70/'生産者価格評価表（108部門）（山形県）'!AB$121,0)</f>
        <v>6.4724919093851134E-4</v>
      </c>
      <c r="AJ71" s="75">
        <f>IFERROR('生産者価格評価表（108部門）（山形県）'!AC70/'生産者価格評価表（108部門）（山形県）'!AC$121,0)</f>
        <v>0</v>
      </c>
      <c r="AK71" s="75">
        <f>IFERROR('生産者価格評価表（108部門）（山形県）'!AD70/'生産者価格評価表（108部門）（山形県）'!AD$121,0)</f>
        <v>2.4869435463814973E-4</v>
      </c>
      <c r="AL71" s="75">
        <f>IFERROR('生産者価格評価表（108部門）（山形県）'!AE70/'生産者価格評価表（108部門）（山形県）'!AE$121,0)</f>
        <v>1.3441295546558704E-3</v>
      </c>
      <c r="AM71" s="75">
        <f>IFERROR('生産者価格評価表（108部門）（山形県）'!AF70/'生産者価格評価表（108部門）（山形県）'!AF$121,0)</f>
        <v>9.4428706326723328E-4</v>
      </c>
      <c r="AN71" s="75">
        <f>IFERROR('生産者価格評価表（108部門）（山形県）'!AG70/'生産者価格評価表（108部門）（山形県）'!AG$121,0)</f>
        <v>1.6909029421711193E-4</v>
      </c>
      <c r="AO71" s="75">
        <f>IFERROR('生産者価格評価表（108部門）（山形県）'!AH70/'生産者価格評価表（108部門）（山形県）'!AH$121,0)</f>
        <v>7.1671346239101522E-3</v>
      </c>
      <c r="AP71" s="75">
        <f>IFERROR('生産者価格評価表（108部門）（山形県）'!AI70/'生産者価格評価表（108部門）（山形県）'!AI$121,0)</f>
        <v>2.2986392055902906E-4</v>
      </c>
      <c r="AQ71" s="75">
        <f>IFERROR('生産者価格評価表（108部門）（山形県）'!AJ70/'生産者価格評価表（108部門）（山形県）'!AJ$121,0)</f>
        <v>1.2987012987012988E-2</v>
      </c>
      <c r="AR71" s="75">
        <f>IFERROR('生産者価格評価表（108部門）（山形県）'!AK70/'生産者価格評価表（108部門）（山形県）'!AK$121,0)</f>
        <v>2.1758607449123258E-3</v>
      </c>
      <c r="AS71" s="75">
        <f>IFERROR('生産者価格評価表（108部門）（山形県）'!AL70/'生産者価格評価表（108部門）（山形県）'!AL$121,0)</f>
        <v>2.717391304347826E-3</v>
      </c>
      <c r="AT71" s="75">
        <f>IFERROR('生産者価格評価表（108部門）（山形県）'!AM70/'生産者価格評価表（108部門）（山形県）'!AM$121,0)</f>
        <v>0</v>
      </c>
      <c r="AU71" s="75">
        <f>IFERROR('生産者価格評価表（108部門）（山形県）'!AN70/'生産者価格評価表（108部門）（山形県）'!AN$121,0)</f>
        <v>5.3254981177118721E-3</v>
      </c>
      <c r="AV71" s="75">
        <f>IFERROR('生産者価格評価表（108部門）（山形県）'!AO70/'生産者価格評価表（108部門）（山形県）'!AO$121,0)</f>
        <v>6.0051043386878851E-4</v>
      </c>
      <c r="AW71" s="75">
        <f>IFERROR('生産者価格評価表（108部門）（山形県）'!AP70/'生産者価格評価表（108部門）（山形県）'!AP$121,0)</f>
        <v>2.4724935097045371E-4</v>
      </c>
      <c r="AX71" s="75">
        <f>IFERROR('生産者価格評価表（108部門）（山形県）'!AQ70/'生産者価格評価表（108部門）（山形県）'!AQ$121,0)</f>
        <v>1.0892427884615385E-3</v>
      </c>
      <c r="AY71" s="75">
        <f>IFERROR('生産者価格評価表（108部門）（山形県）'!AR70/'生産者価格評価表（108部門）（山形県）'!AR$121,0)</f>
        <v>8.6756604346505876E-4</v>
      </c>
      <c r="AZ71" s="75">
        <f>IFERROR('生産者価格評価表（108部門）（山形県）'!AS70/'生産者価格評価表（108部門）（山形県）'!AS$121,0)</f>
        <v>1.358148893360161E-3</v>
      </c>
      <c r="BA71" s="75">
        <f>IFERROR('生産者価格評価表（108部門）（山形県）'!AT70/'生産者価格評価表（108部門）（山形県）'!AT$121,0)</f>
        <v>4.2487161488159015E-4</v>
      </c>
      <c r="BB71" s="75">
        <f>IFERROR('生産者価格評価表（108部門）（山形県）'!AU70/'生産者価格評価表（108部門）（山形県）'!AU$121,0)</f>
        <v>3.9273110823108301E-4</v>
      </c>
      <c r="BC71" s="75">
        <f>IFERROR('生産者価格評価表（108部門）（山形県）'!AV70/'生産者価格評価表（108部門）（山形県）'!AV$121,0)</f>
        <v>1.1881359227495626E-3</v>
      </c>
      <c r="BD71" s="75">
        <f>IFERROR('生産者価格評価表（108部門）（山形県）'!AW70/'生産者価格評価表（108部門）（山形県）'!AW$121,0)</f>
        <v>1.2287563601121457E-3</v>
      </c>
      <c r="BE71" s="75">
        <f>IFERROR('生産者価格評価表（108部門）（山形県）'!AX70/'生産者価格評価表（108部門）（山形県）'!AX$121,0)</f>
        <v>7.6784087411980149E-4</v>
      </c>
      <c r="BF71" s="75">
        <f>IFERROR('生産者価格評価表（108部門）（山形県）'!AY70/'生産者価格評価表（108部門）（山形県）'!AY$121,0)</f>
        <v>4.9337540729167738E-4</v>
      </c>
      <c r="BG71" s="75">
        <f>IFERROR('生産者価格評価表（108部門）（山形県）'!AZ70/'生産者価格評価表（108部門）（山形県）'!AZ$121,0)</f>
        <v>0</v>
      </c>
      <c r="BH71" s="75">
        <f>IFERROR('生産者価格評価表（108部門）（山形県）'!BA70/'生産者価格評価表（108部門）（山形県）'!BA$121,0)</f>
        <v>1.8625442354255913E-4</v>
      </c>
      <c r="BI71" s="75">
        <f>IFERROR('生産者価格評価表（108部門）（山形県）'!BB70/'生産者価格評価表（108部門）（山形県）'!BB$121,0)</f>
        <v>3.6923726131448466E-4</v>
      </c>
      <c r="BJ71" s="75">
        <f>IFERROR('生産者価格評価表（108部門）（山形県）'!BC70/'生産者価格評価表（108部門）（山形県）'!BC$121,0)</f>
        <v>2.4265954865323951E-4</v>
      </c>
      <c r="BK71" s="75">
        <f>IFERROR('生産者価格評価表（108部門）（山形県）'!BD70/'生産者価格評価表（108部門）（山形県）'!BD$121,0)</f>
        <v>1.550076592019841E-4</v>
      </c>
      <c r="BL71" s="75">
        <f>IFERROR('生産者価格評価表（108部門）（山形県）'!BE70/'生産者価格評価表（108部門）（山形県）'!BE$121,0)</f>
        <v>0</v>
      </c>
      <c r="BM71" s="75">
        <f>IFERROR('生産者価格評価表（108部門）（山形県）'!BF70/'生産者価格評価表（108部門）（山形県）'!BF$121,0)</f>
        <v>2.1862702229995625E-3</v>
      </c>
      <c r="BN71" s="75">
        <f>IFERROR('生産者価格評価表（108部門）（山形県）'!BG70/'生産者価格評価表（108部門）（山形県）'!BG$121,0)</f>
        <v>1.6842248044490664E-3</v>
      </c>
      <c r="BO71" s="75">
        <f>IFERROR('生産者価格評価表（108部門）（山形県）'!BH70/'生産者価格評価表（108部門）（山形県）'!BH$121,0)</f>
        <v>1.0649627263045794E-3</v>
      </c>
      <c r="BP71" s="75">
        <f>IFERROR('生産者価格評価表（108部門）（山形県）'!BI70/'生産者価格評価表（108部門）（山形県）'!BI$121,0)</f>
        <v>2.9831664180694651E-3</v>
      </c>
      <c r="BQ71" s="75">
        <f>IFERROR('生産者価格評価表（108部門）（山形県）'!BJ70/'生産者価格評価表（108部門）（山形県）'!BJ$121,0)</f>
        <v>5.1395546418569527E-4</v>
      </c>
      <c r="BR71" s="75">
        <f>IFERROR('生産者価格評価表（108部門）（山形県）'!BK70/'生産者価格評価表（108部門）（山形県）'!BK$121,0)</f>
        <v>1.1603620329542817E-3</v>
      </c>
      <c r="BS71" s="75">
        <f>IFERROR('生産者価格評価表（108部門）（山形県）'!BL70/'生産者価格評価表（108部門）（山形県）'!BL$121,0)</f>
        <v>2.8101905057504049E-4</v>
      </c>
      <c r="BT71" s="75">
        <f>IFERROR('生産者価格評価表（108部門）（山形県）'!BM70/'生産者価格評価表（108部門）（山形県）'!BM$121,0)</f>
        <v>3.8089433991010896E-4</v>
      </c>
      <c r="BU71" s="75">
        <f>IFERROR('生産者価格評価表（108部門）（山形県）'!BN70/'生産者価格評価表（108部門）（山形県）'!BN$121,0)</f>
        <v>1.7684508370667296E-4</v>
      </c>
      <c r="BV71" s="75">
        <f>IFERROR('生産者価格評価表（108部門）（山形県）'!BO70/'生産者価格評価表（108部門）（山形県）'!BO$121,0)</f>
        <v>1.9407426575236122E-4</v>
      </c>
      <c r="BW71" s="75">
        <f>IFERROR('生産者価格評価表（108部門）（山形県）'!BP70/'生産者価格評価表（108部門）（山形県）'!BP$121,0)</f>
        <v>5.7145164872887348E-3</v>
      </c>
      <c r="BX71" s="75">
        <f>IFERROR('生産者価格評価表（108部門）（山形県）'!BQ70/'生産者価格評価表（108部門）（山形県）'!BQ$121,0)</f>
        <v>5.6710775047258983E-3</v>
      </c>
      <c r="BY71" s="75">
        <f>IFERROR('生産者価格評価表（108部門）（山形県）'!BR70/'生産者価格評価表（108部門）（山形県）'!BR$121,0)</f>
        <v>6.9346624769747538E-4</v>
      </c>
      <c r="BZ71" s="75">
        <f>IFERROR('生産者価格評価表（108部門）（山形県）'!BS70/'生産者価格評価表（108部門）（山形県）'!BS$121,0)</f>
        <v>1.3574836132335261E-3</v>
      </c>
      <c r="CA71" s="75">
        <f>IFERROR('生産者価格評価表（108部門）（山形県）'!BT70/'生産者価格評価表（108部門）（山形県）'!BT$121,0)</f>
        <v>1.5234149366661922E-3</v>
      </c>
      <c r="CB71" s="75">
        <f>IFERROR('生産者価格評価表（108部門）（山形県）'!BU70/'生産者価格評価表（108部門）（山形県）'!BU$121,0)</f>
        <v>3.6122495395496726E-4</v>
      </c>
      <c r="CC71" s="75">
        <f>IFERROR('生産者価格評価表（108部門）（山形県）'!BV70/'生産者価格評価表（108部門）（山形県）'!BV$121,0)</f>
        <v>7.4422677027470726E-4</v>
      </c>
      <c r="CD71" s="75">
        <f>IFERROR('生産者価格評価表（108部門）（山形県）'!BW70/'生産者価格評価表（108部門）（山形県）'!BW$121,0)</f>
        <v>7.4551757557684428E-5</v>
      </c>
      <c r="CE71" s="75">
        <f>IFERROR('生産者価格評価表（108部門）（山形県）'!BX70/'生産者価格評価表（108部門）（山形県）'!BX$121,0)</f>
        <v>0</v>
      </c>
      <c r="CF71" s="75">
        <f>IFERROR('生産者価格評価表（108部門）（山形県）'!BY70/'生産者価格評価表（108部門）（山形県）'!BY$121,0)</f>
        <v>4.8285852245292128E-4</v>
      </c>
      <c r="CG71" s="75">
        <f>IFERROR('生産者価格評価表（108部門）（山形県）'!BZ70/'生産者価格評価表（108部門）（山形県）'!BZ$121,0)</f>
        <v>2.2786161638520331E-4</v>
      </c>
      <c r="CH71" s="75">
        <f>IFERROR('生産者価格評価表（108部門）（山形県）'!CA70/'生産者価格評価表（108部門）（山形県）'!CA$121,0)</f>
        <v>2.3696058555593586E-4</v>
      </c>
      <c r="CI71" s="75">
        <f>IFERROR('生産者価格評価表（108部門）（山形県）'!CB70/'生産者価格評価表（108部門）（山形県）'!CB$121,0)</f>
        <v>0</v>
      </c>
      <c r="CJ71" s="75">
        <f>IFERROR('生産者価格評価表（108部門）（山形県）'!CC70/'生産者価格評価表（108部門）（山形県）'!CC$121,0)</f>
        <v>0</v>
      </c>
      <c r="CK71" s="75">
        <f>IFERROR('生産者価格評価表（108部門）（山形県）'!CD70/'生産者価格評価表（108部門）（山形県）'!CD$121,0)</f>
        <v>0</v>
      </c>
      <c r="CL71" s="75">
        <f>IFERROR('生産者価格評価表（108部門）（山形県）'!CE70/'生産者価格評価表（108部門）（山形県）'!CE$121,0)</f>
        <v>1.0227040294538761E-4</v>
      </c>
      <c r="CM71" s="75">
        <f>IFERROR('生産者価格評価表（108部門）（山形県）'!CF70/'生産者価格評価表（108部門）（山形県）'!CF$121,0)</f>
        <v>3.9572615749901069E-4</v>
      </c>
      <c r="CN71" s="75">
        <f>IFERROR('生産者価格評価表（108部門）（山形県）'!CG70/'生産者価格評価表（108部門）（山形県）'!CG$121,0)</f>
        <v>3.7378519810615497E-4</v>
      </c>
      <c r="CO71" s="75">
        <f>IFERROR('生産者価格評価表（108部門）（山形県）'!CH70/'生産者価格評価表（108部門）（山形県）'!CH$121,0)</f>
        <v>3.9920937070971638E-4</v>
      </c>
      <c r="CP71" s="75">
        <f>IFERROR('生産者価格評価表（108部門）（山形県）'!CI70/'生産者価格評価表（108部門）（山形県）'!CI$121,0)</f>
        <v>3.6798528058877642E-4</v>
      </c>
      <c r="CQ71" s="75">
        <f>IFERROR('生産者価格評価表（108部門）（山形県）'!CJ70/'生産者価格評価表（108部門）（山形県）'!CJ$121,0)</f>
        <v>9.578238242712557E-5</v>
      </c>
      <c r="CR71" s="75">
        <f>IFERROR('生産者価格評価表（108部門）（山形県）'!CK70/'生産者価格評価表（108部門）（山形県）'!CK$121,0)</f>
        <v>2.43605359317905E-4</v>
      </c>
      <c r="CS71" s="75">
        <f>IFERROR('生産者価格評価表（108部門）（山形県）'!CL70/'生産者価格評価表（108部門）（山形県）'!CL$121,0)</f>
        <v>4.0479274611398961E-4</v>
      </c>
      <c r="CT71" s="75">
        <f>IFERROR('生産者価格評価表（108部門）（山形県）'!CM70/'生産者価格評価表（108部門）（山形県）'!CM$121,0)</f>
        <v>1.1213323089062856E-3</v>
      </c>
      <c r="CU71" s="75">
        <f>IFERROR('生産者価格評価表（108部門）（山形県）'!CN70/'生産者価格評価表（108部門）（山形県）'!CN$121,0)</f>
        <v>1.1205646199794865E-3</v>
      </c>
      <c r="CV71" s="75">
        <f>IFERROR('生産者価格評価表（108部門）（山形県）'!CO70/'生産者価格評価表（108部門）（山形県）'!CO$121,0)</f>
        <v>2.3394506533491719E-3</v>
      </c>
      <c r="CW71" s="75">
        <f>IFERROR('生産者価格評価表（108部門）（山形県）'!CP70/'生産者価格評価表（108部門）（山形県）'!CP$121,0)</f>
        <v>6.3738701436881116E-4</v>
      </c>
      <c r="CX71" s="75">
        <f>IFERROR('生産者価格評価表（108部門）（山形県）'!CQ70/'生産者価格評価表（108部門）（山形県）'!CQ$121,0)</f>
        <v>2.4872052422633567E-3</v>
      </c>
      <c r="CY71" s="75">
        <f>IFERROR('生産者価格評価表（108部門）（山形県）'!CR70/'生産者価格評価表（108部門）（山形県）'!CR$121,0)</f>
        <v>2.8978203351392212E-3</v>
      </c>
      <c r="CZ71" s="75">
        <f>IFERROR('生産者価格評価表（108部門）（山形県）'!CS70/'生産者価格評価表（108部門）（山形県）'!CS$121,0)</f>
        <v>1.9791006966434453E-3</v>
      </c>
      <c r="DA71" s="75">
        <f>IFERROR('生産者価格評価表（108部門）（山形県）'!CT70/'生産者価格評価表（108部門）（山形県）'!CT$121,0)</f>
        <v>5.4023939358128071E-4</v>
      </c>
      <c r="DB71" s="75">
        <f>IFERROR('生産者価格評価表（108部門）（山形県）'!CU70/'生産者価格評価表（108部門）（山形県）'!CU$121,0)</f>
        <v>8.010467010226696E-5</v>
      </c>
      <c r="DC71" s="75">
        <f>IFERROR('生産者価格評価表（108部門）（山形県）'!CV70/'生産者価格評価表（108部門）（山形県）'!CV$121,0)</f>
        <v>0</v>
      </c>
      <c r="DD71" s="75">
        <f>IFERROR('生産者価格評価表（108部門）（山形県）'!CW70/'生産者価格評価表（108部門）（山形県）'!CW$121,0)</f>
        <v>6.3624947676852242E-4</v>
      </c>
      <c r="DE71" s="75">
        <f>IFERROR('生産者価格評価表（108部門）（山形県）'!CX70/'生産者価格評価表（108部門）（山形県）'!CX$121,0)</f>
        <v>5.3687739948743408E-4</v>
      </c>
      <c r="DF71" s="75">
        <f>IFERROR('生産者価格評価表（108部門）（山形県）'!CY70/'生産者価格評価表（108部門）（山形県）'!CY$121,0)</f>
        <v>7.8970620720123699E-3</v>
      </c>
      <c r="DG71" s="75">
        <f>IFERROR('生産者価格評価表（108部門）（山形県）'!CZ70/'生産者価格評価表（108部門）（山形県）'!CZ$121,0)</f>
        <v>5.9711645660512841E-3</v>
      </c>
      <c r="DH71" s="75">
        <f>IFERROR('生産者価格評価表（108部門）（山形県）'!DA70/'生産者価格評価表（108部門）（山形県）'!DA$121,0)</f>
        <v>3.6867862969004895E-3</v>
      </c>
      <c r="DI71" s="75">
        <f>IFERROR('生産者価格評価表（108部門）（山形県）'!DB70/'生産者価格評価表（108部門）（山形県）'!DB$121,0)</f>
        <v>6.1433637709083799E-4</v>
      </c>
      <c r="DJ71" s="75">
        <f>IFERROR('生産者価格評価表（108部門）（山形県）'!DC70/'生産者価格評価表（108部門）（山形県）'!DC$121,0)</f>
        <v>9.2699884125144844E-4</v>
      </c>
      <c r="DK71" s="75">
        <f>IFERROR('生産者価格評価表（108部門）（山形県）'!DD70/'生産者価格評価表（108部門）（山形県）'!DD$121,0)</f>
        <v>2.3279813761489907E-3</v>
      </c>
      <c r="DL71" s="75">
        <f>IFERROR('生産者価格評価表（108部門）（山形県）'!DE70/'生産者価格評価表（108部門）（山形県）'!DE$121,0)</f>
        <v>0</v>
      </c>
      <c r="DM71" s="72">
        <f>IFERROR('生産者価格評価表（108部門）（山形県）'!DF70/'生産者価格評価表（108部門）（山形県）'!DF$121,0)</f>
        <v>3.5079718660656342E-5</v>
      </c>
      <c r="DN71" s="573">
        <v>2.1649076348917367E-4</v>
      </c>
      <c r="DO71" s="573">
        <v>2.0884118945050897E-4</v>
      </c>
      <c r="DP71" s="573">
        <v>4.3537459666618422E-4</v>
      </c>
      <c r="DQ71" s="573">
        <v>4.7617230143234791E-4</v>
      </c>
      <c r="DR71" s="573">
        <v>1.7476585483056553E-4</v>
      </c>
      <c r="DS71" s="573">
        <v>5.2630584222920665E-4</v>
      </c>
      <c r="DT71" s="573">
        <v>3.822547320600357E-4</v>
      </c>
      <c r="DU71" s="573">
        <v>1.1102978296794171E-3</v>
      </c>
      <c r="DV71" s="573">
        <v>3.6906256004103008E-3</v>
      </c>
      <c r="DW71" s="573">
        <v>8.9022889208094402E-4</v>
      </c>
      <c r="DX71" s="573">
        <v>0</v>
      </c>
      <c r="DY71" s="573">
        <v>3.3773040727477998E-3</v>
      </c>
      <c r="DZ71" s="573">
        <v>8.210912928654343E-4</v>
      </c>
      <c r="EA71" s="573">
        <v>3.1437869843967397E-4</v>
      </c>
      <c r="EB71" s="573">
        <v>4.1943747720414766E-4</v>
      </c>
      <c r="EC71" s="573">
        <v>7.276460695442088E-4</v>
      </c>
      <c r="ED71" s="573">
        <v>7.1181649917771087E-4</v>
      </c>
      <c r="EE71" s="573">
        <v>5.7079007152164814E-4</v>
      </c>
      <c r="EF71" s="573">
        <v>0</v>
      </c>
      <c r="EG71" s="573">
        <v>1.8008254548827548E-3</v>
      </c>
      <c r="EH71" s="573">
        <v>0</v>
      </c>
      <c r="EI71" s="573">
        <v>8.0683657533885795E-4</v>
      </c>
      <c r="EJ71" s="573">
        <v>1.6656371093432206E-7</v>
      </c>
      <c r="EK71" s="573">
        <v>0</v>
      </c>
      <c r="EL71" s="573">
        <v>1.4895061922205247E-3</v>
      </c>
      <c r="EM71" s="573">
        <v>8.0200241769503449E-4</v>
      </c>
      <c r="EN71" s="573">
        <v>1.8575598753817023E-6</v>
      </c>
      <c r="EO71" s="573">
        <v>4.2351956219172413E-4</v>
      </c>
      <c r="EP71" s="573">
        <v>1.6411569876652419E-3</v>
      </c>
      <c r="EQ71" s="573">
        <v>1.1512097731703566E-3</v>
      </c>
      <c r="ER71" s="573">
        <v>4.4361392982880118E-4</v>
      </c>
      <c r="ES71" s="573">
        <v>7.6450361304503667E-3</v>
      </c>
      <c r="ET71" s="573">
        <v>5.9823218219919212E-4</v>
      </c>
      <c r="EU71" s="573">
        <v>1.3496285673231408E-2</v>
      </c>
      <c r="EV71" s="573">
        <v>2.602492389628893E-3</v>
      </c>
      <c r="EW71" s="573">
        <v>3.7442236528055159E-3</v>
      </c>
      <c r="EX71" s="573">
        <v>0</v>
      </c>
      <c r="EY71" s="573">
        <v>5.9129788844689618E-3</v>
      </c>
      <c r="EZ71" s="573">
        <v>7.3298036690572969E-4</v>
      </c>
      <c r="FA71" s="573">
        <v>5.0652508149908067E-4</v>
      </c>
      <c r="FB71" s="573">
        <v>1.238527821484545E-3</v>
      </c>
      <c r="FC71" s="573">
        <v>1.0179598103269604E-3</v>
      </c>
      <c r="FD71" s="573">
        <v>1.5875799977654772E-3</v>
      </c>
      <c r="FE71" s="573">
        <v>5.7580813624087625E-4</v>
      </c>
      <c r="FF71" s="573">
        <v>5.5678580525168062E-4</v>
      </c>
      <c r="FG71" s="573">
        <v>1.4431506842165042E-3</v>
      </c>
      <c r="FH71" s="573">
        <v>1.4819522065533668E-3</v>
      </c>
      <c r="FI71" s="573">
        <v>1.1140458045752692E-3</v>
      </c>
      <c r="FJ71" s="573">
        <v>6.8434366382285564E-4</v>
      </c>
      <c r="FK71" s="573">
        <v>1.4398466787166525E-4</v>
      </c>
      <c r="FL71" s="573">
        <v>3.4692540085410706E-4</v>
      </c>
      <c r="FM71" s="573">
        <v>5.4794149590725106E-4</v>
      </c>
      <c r="FN71" s="573">
        <v>3.5677848406517822E-4</v>
      </c>
      <c r="FO71" s="573">
        <v>3.3422455013812179E-4</v>
      </c>
      <c r="FP71" s="573">
        <v>0</v>
      </c>
      <c r="FQ71" s="573">
        <v>2.2689016033004268E-3</v>
      </c>
      <c r="FR71" s="573">
        <v>1.9003995974245305E-3</v>
      </c>
      <c r="FS71" s="573">
        <v>1.3003865677401079E-3</v>
      </c>
      <c r="FT71" s="573">
        <v>3.245133284103491E-3</v>
      </c>
      <c r="FU71" s="573">
        <v>8.2291309424798429E-4</v>
      </c>
      <c r="FV71" s="573">
        <v>1.4676489245406411E-3</v>
      </c>
      <c r="FW71" s="573">
        <v>4.5089473417754891E-4</v>
      </c>
      <c r="FX71" s="573">
        <v>5.555057151389077E-4</v>
      </c>
      <c r="FY71" s="573">
        <v>3.4796299115562654E-4</v>
      </c>
      <c r="FZ71" s="573">
        <v>3.4156922932790867E-4</v>
      </c>
      <c r="GA71" s="573">
        <v>6.4544825819474868E-3</v>
      </c>
      <c r="GB71" s="573">
        <v>1.0059503029431065</v>
      </c>
      <c r="GC71" s="573">
        <v>1.2063731233356134E-3</v>
      </c>
      <c r="GD71" s="573">
        <v>1.7991370597251659E-3</v>
      </c>
      <c r="GE71" s="573">
        <v>1.7449439032960823E-3</v>
      </c>
      <c r="GF71" s="573">
        <v>5.023706058415033E-4</v>
      </c>
      <c r="GG71" s="573">
        <v>8.9794253744279555E-4</v>
      </c>
      <c r="GH71" s="573">
        <v>2.4753095963986154E-4</v>
      </c>
      <c r="GI71" s="573">
        <v>4.3115429701759028E-5</v>
      </c>
      <c r="GJ71" s="573">
        <v>9.1189703006215703E-4</v>
      </c>
      <c r="GK71" s="573">
        <v>3.0755715978809353E-4</v>
      </c>
      <c r="GL71" s="573">
        <v>6.1420080815054634E-4</v>
      </c>
      <c r="GM71" s="573">
        <v>9.8594775642888756E-5</v>
      </c>
      <c r="GN71" s="573">
        <v>1.4038496770954243E-4</v>
      </c>
      <c r="GO71" s="573">
        <v>1.0480854666079124E-4</v>
      </c>
      <c r="GP71" s="573">
        <v>5.1773323949228347E-4</v>
      </c>
      <c r="GQ71" s="573">
        <v>6.2807114522103389E-4</v>
      </c>
      <c r="GR71" s="573">
        <v>4.6104150537350767E-4</v>
      </c>
      <c r="GS71" s="573">
        <v>6.6617747510795884E-4</v>
      </c>
      <c r="GT71" s="573">
        <v>5.8351581548790903E-4</v>
      </c>
      <c r="GU71" s="573">
        <v>2.2381979008480568E-4</v>
      </c>
      <c r="GV71" s="573">
        <v>4.1100229245130053E-4</v>
      </c>
      <c r="GW71" s="573">
        <v>6.0440325098237409E-4</v>
      </c>
      <c r="GX71" s="573">
        <v>1.305021407578678E-3</v>
      </c>
      <c r="GY71" s="573">
        <v>1.3469096154667265E-3</v>
      </c>
      <c r="GZ71" s="573">
        <v>2.5582217473833616E-3</v>
      </c>
      <c r="HA71" s="573">
        <v>8.7482861519790458E-4</v>
      </c>
      <c r="HB71" s="573">
        <v>2.9076837236208905E-3</v>
      </c>
      <c r="HC71" s="573">
        <v>3.2159636627557197E-3</v>
      </c>
      <c r="HD71" s="573">
        <v>2.2659655009426662E-3</v>
      </c>
      <c r="HE71" s="573">
        <v>6.9071783105890852E-4</v>
      </c>
      <c r="HF71" s="573">
        <v>2.500589997803838E-4</v>
      </c>
      <c r="HG71" s="573">
        <v>3.1647062353839486E-4</v>
      </c>
      <c r="HH71" s="573">
        <v>8.0064094262372748E-4</v>
      </c>
      <c r="HI71" s="573">
        <v>6.5259533428499894E-4</v>
      </c>
      <c r="HJ71" s="573">
        <v>8.5256811846186609E-3</v>
      </c>
      <c r="HK71" s="573">
        <v>6.3747123987619751E-3</v>
      </c>
      <c r="HL71" s="573">
        <v>3.998346681916831E-3</v>
      </c>
      <c r="HM71" s="573">
        <v>9.2087584946303944E-4</v>
      </c>
      <c r="HN71" s="573">
        <v>1.051993126721515E-3</v>
      </c>
      <c r="HO71" s="573">
        <v>2.6220257850759414E-3</v>
      </c>
      <c r="HP71" s="573">
        <v>3.8488724326219304E-4</v>
      </c>
      <c r="HQ71" s="573">
        <v>2.8325259312359023E-4</v>
      </c>
      <c r="HR71" s="576">
        <v>119</v>
      </c>
      <c r="HS71" s="582">
        <f>'生産者価格評価表（108部門）（山形県）'!DV70*100</f>
        <v>846400</v>
      </c>
      <c r="HT71" s="71">
        <f t="shared" si="5"/>
        <v>1.4059546313799622E-4</v>
      </c>
      <c r="HU71" s="74"/>
      <c r="HV71" s="150">
        <v>0</v>
      </c>
      <c r="HX71" s="153">
        <f>運賃!C72</f>
        <v>0</v>
      </c>
      <c r="HY71" s="621">
        <f>運賃!D72</f>
        <v>0</v>
      </c>
      <c r="HZ71" s="621">
        <f>運賃!E72</f>
        <v>0</v>
      </c>
      <c r="IA71" s="621">
        <f>運賃!F72</f>
        <v>0</v>
      </c>
      <c r="IB71" s="621">
        <f>運賃!G72</f>
        <v>0</v>
      </c>
      <c r="IC71" s="621">
        <f>運賃!H72</f>
        <v>0</v>
      </c>
      <c r="ID71" s="621">
        <f>運賃!I72</f>
        <v>0</v>
      </c>
      <c r="IE71" s="622">
        <f>運賃!J72</f>
        <v>0</v>
      </c>
    </row>
    <row r="72" spans="1:239">
      <c r="A72" s="6" t="s">
        <v>281</v>
      </c>
      <c r="B72" s="1" t="s">
        <v>50</v>
      </c>
      <c r="C72" s="403">
        <f>IFERROR(1-('生産者価格評価表（108部門）（山形県）'!DT71/'生産者価格評価表（108部門）（山形県）'!DP71*-1),0)</f>
        <v>1</v>
      </c>
      <c r="D72" s="403">
        <v>0.50263300465922633</v>
      </c>
      <c r="E72" s="72">
        <v>0.49736699534077367</v>
      </c>
      <c r="F72" s="72">
        <v>0.1263408820023838</v>
      </c>
      <c r="G72" s="242">
        <f>'生産者価格評価表（108部門）（山形県）'!DI71</f>
        <v>25392</v>
      </c>
      <c r="H72" s="242">
        <f t="shared" si="3"/>
        <v>25392</v>
      </c>
      <c r="I72" s="243">
        <f t="shared" si="4"/>
        <v>1.5026514768202163E-2</v>
      </c>
      <c r="J72" s="75">
        <f>IFERROR('生産者価格評価表（108部門）（山形県）'!C71/'生産者価格評価表（108部門）（山形県）'!C$121,0)</f>
        <v>7.3195055673989215E-5</v>
      </c>
      <c r="K72" s="75">
        <f>IFERROR('生産者価格評価表（108部門）（山形県）'!D71/'生産者価格評価表（108部門）（山形県）'!D$121,0)</f>
        <v>1.1628718282670884E-3</v>
      </c>
      <c r="L72" s="75">
        <f>IFERROR('生産者価格評価表（108部門）（山形県）'!E71/'生産者価格評価表（108部門）（山形県）'!E$121,0)</f>
        <v>1.2666626455154111E-3</v>
      </c>
      <c r="M72" s="75">
        <f>IFERROR('生産者価格評価表（108部門）（山形県）'!F71/'生産者価格評価表（108部門）（山形県）'!F$121,0)</f>
        <v>3.4420445744772393E-4</v>
      </c>
      <c r="N72" s="75">
        <f>IFERROR('生産者価格評価表（108部門）（山形県）'!G71/'生産者価格評価表（108部門）（山形県）'!G$121,0)</f>
        <v>3.7936267071320183E-4</v>
      </c>
      <c r="O72" s="75">
        <f>IFERROR('生産者価格評価表（108部門）（山形県）'!H71/'生産者価格評価表（108部門）（山形県）'!H$121,0)</f>
        <v>4.5045045045045045E-3</v>
      </c>
      <c r="P72" s="75">
        <f>IFERROR('生産者価格評価表（108部門）（山形県）'!I71/'生産者価格評価表（108部門）（山形県）'!I$121,0)</f>
        <v>1.4084507042253522E-3</v>
      </c>
      <c r="Q72" s="75">
        <f>IFERROR('生産者価格評価表（108部門）（山形県）'!J71/'生産者価格評価表（108部門）（山形県）'!J$121,0)</f>
        <v>1.2791709795803143E-3</v>
      </c>
      <c r="R72" s="75">
        <f>IFERROR('生産者価格評価表（108部門）（山形県）'!K71/'生産者価格評価表（108部門）（山形県）'!K$121,0)</f>
        <v>3.740040110575099E-3</v>
      </c>
      <c r="S72" s="75">
        <f>IFERROR('生産者価格評価表（108部門）（山形県）'!L71/'生産者価格評価表（108部門）（山形県）'!L$121,0)</f>
        <v>0</v>
      </c>
      <c r="T72" s="75">
        <f>IFERROR('生産者価格評価表（108部門）（山形県）'!M71/'生産者価格評価表（108部門）（山形県）'!M$121,0)</f>
        <v>0</v>
      </c>
      <c r="U72" s="75">
        <f>IFERROR('生産者価格評価表（108部門）（山形県）'!N71/'生産者価格評価表（108部門）（山形県）'!N$121,0)</f>
        <v>1.8083182640144665E-3</v>
      </c>
      <c r="V72" s="75">
        <f>IFERROR('生産者価格評価表（108部門）（山形県）'!O71/'生産者価格評価表（108部門）（山形県）'!O$121,0)</f>
        <v>6.7690224916156427E-4</v>
      </c>
      <c r="W72" s="75">
        <f>IFERROR('生産者価格評価表（108部門）（山形県）'!P71/'生産者価格評価表（108部門）（山形県）'!P$121,0)</f>
        <v>3.2450975847202261E-4</v>
      </c>
      <c r="X72" s="75">
        <f>IFERROR('生産者価格評価表（108部門）（山形県）'!Q71/'生産者価格評価表（108部門）（山形県）'!Q$121,0)</f>
        <v>2.0954476400020954E-4</v>
      </c>
      <c r="Y72" s="75">
        <f>IFERROR('生産者価格評価表（108部門）（山形県）'!R71/'生産者価格評価表（108部門）（山形県）'!R$121,0)</f>
        <v>2.1127690479334476E-3</v>
      </c>
      <c r="Z72" s="75">
        <f>IFERROR('生産者価格評価表（108部門）（山形県）'!S71/'生産者価格評価表（108部門）（山形県）'!S$121,0)</f>
        <v>1.595325159532516E-3</v>
      </c>
      <c r="AA72" s="75">
        <f>IFERROR('生産者価格評価表（108部門）（山形県）'!T71/'生産者価格評価表（108部門）（山形県）'!T$121,0)</f>
        <v>3.6064916850330598E-4</v>
      </c>
      <c r="AB72" s="75">
        <f>IFERROR('生産者価格評価表（108部門）（山形県）'!U71/'生産者価格評価表（108部門）（山形県）'!U$121,0)</f>
        <v>0</v>
      </c>
      <c r="AC72" s="75">
        <f>IFERROR('生産者価格評価表（108部門）（山形県）'!V71/'生産者価格評価表（108部門）（山形県）'!V$121,0)</f>
        <v>2.9113365681517423E-3</v>
      </c>
      <c r="AD72" s="75">
        <f>IFERROR('生産者価格評価表（108部門）（山形県）'!W71/'生産者価格評価表（108部門）（山形県）'!W$121,0)</f>
        <v>0</v>
      </c>
      <c r="AE72" s="75">
        <f>IFERROR('生産者価格評価表（108部門）（山形県）'!X71/'生産者価格評価表（108部門）（山形県）'!X$121,0)</f>
        <v>3.2560812104960733E-3</v>
      </c>
      <c r="AF72" s="75">
        <f>IFERROR('生産者価格評価表（108部門）（山形県）'!Y71/'生産者価格評価表（108部門）（山形県）'!Y$121,0)</f>
        <v>0</v>
      </c>
      <c r="AG72" s="75">
        <f>IFERROR('生産者価格評価表（108部門）（山形県）'!Z71/'生産者価格評価表（108部門）（山形県）'!Z$121,0)</f>
        <v>0</v>
      </c>
      <c r="AH72" s="75">
        <f>IFERROR('生産者価格評価表（108部門）（山形県）'!AA71/'生産者価格評価表（108部門）（山形県）'!AA$121,0)</f>
        <v>3.7706704007082958E-3</v>
      </c>
      <c r="AI72" s="75">
        <f>IFERROR('生産者価格評価表（108部門）（山形県）'!AB71/'生産者価格評価表（108部門）（山形県）'!AB$121,0)</f>
        <v>1.1165048543689321E-3</v>
      </c>
      <c r="AJ72" s="75">
        <f>IFERROR('生産者価格評価表（108部門）（山形県）'!AC71/'生産者価格評価表（108部門）（山形県）'!AC$121,0)</f>
        <v>0</v>
      </c>
      <c r="AK72" s="75">
        <f>IFERROR('生産者価格評価表（108部門）（山形県）'!AD71/'生産者価格評価表（108部門）（山形県）'!AD$121,0)</f>
        <v>2.4869435463814973E-4</v>
      </c>
      <c r="AL72" s="75">
        <f>IFERROR('生産者価格評価表（108部門）（山形県）'!AE71/'生産者価格評価表（108部門）（山形県）'!AE$121,0)</f>
        <v>7.4493927125506075E-4</v>
      </c>
      <c r="AM72" s="75">
        <f>IFERROR('生産者価格評価表（108部門）（山形県）'!AF71/'生産者価格評価表（108部門）（山形県）'!AF$121,0)</f>
        <v>3.1476235442241108E-4</v>
      </c>
      <c r="AN72" s="75">
        <f>IFERROR('生産者価格評価表（108部門）（山形県）'!AG71/'生産者価格評価表（108部門）（山形県）'!AG$121,0)</f>
        <v>2.8181715702851992E-4</v>
      </c>
      <c r="AO72" s="75">
        <f>IFERROR('生産者価格評価表（108部門）（山形県）'!AH71/'生産者価格評価表（108部門）（山形県）'!AH$121,0)</f>
        <v>1.2560957588296142E-3</v>
      </c>
      <c r="AP72" s="75">
        <f>IFERROR('生産者価格評価表（108部門）（山形県）'!AI71/'生産者価格評価表（108部門）（山形県）'!AI$121,0)</f>
        <v>1.0573740345715336E-3</v>
      </c>
      <c r="AQ72" s="75">
        <f>IFERROR('生産者価格評価表（108部門）（山形県）'!AJ71/'生産者価格評価表（108部門）（山形県）'!AJ$121,0)</f>
        <v>0</v>
      </c>
      <c r="AR72" s="75">
        <f>IFERROR('生産者価格評価表（108部門）（山形県）'!AK71/'生産者価格評価表（108部門）（山形県）'!AK$121,0)</f>
        <v>7.2528691497077515E-4</v>
      </c>
      <c r="AS72" s="75">
        <f>IFERROR('生産者価格評価表（108部門）（山形県）'!AL71/'生産者価格評価表（108部門）（山形県）'!AL$121,0)</f>
        <v>0</v>
      </c>
      <c r="AT72" s="75">
        <f>IFERROR('生産者価格評価表（108部門）（山形県）'!AM71/'生産者価格評価表（108部門）（山形県）'!AM$121,0)</f>
        <v>0</v>
      </c>
      <c r="AU72" s="75">
        <f>IFERROR('生産者価格評価表（108部門）（山形県）'!AN71/'生産者価格評価表（108部門）（山形県）'!AN$121,0)</f>
        <v>7.3455146451198233E-4</v>
      </c>
      <c r="AV72" s="75">
        <f>IFERROR('生産者価格評価表（108部門）（山形県）'!AO71/'生産者価格評価表（108部門）（山形県）'!AO$121,0)</f>
        <v>4.5038282540159135E-4</v>
      </c>
      <c r="AW72" s="75">
        <f>IFERROR('生産者価格評価表（108部門）（山形県）'!AP71/'生産者価格評価表（108部門）（山形県）'!AP$121,0)</f>
        <v>5.3570692710264969E-4</v>
      </c>
      <c r="AX72" s="75">
        <f>IFERROR('生産者価格評価表（108部門）（山形県）'!AQ71/'生産者価格評価表（108部門）（山形県）'!AQ$121,0)</f>
        <v>6.0096153846153849E-4</v>
      </c>
      <c r="AY72" s="75">
        <f>IFERROR('生産者価格評価表（108部門）（山形県）'!AR71/'生産者価格評価表（108部門）（山形県）'!AR$121,0)</f>
        <v>3.2533726629939706E-4</v>
      </c>
      <c r="AZ72" s="75">
        <f>IFERROR('生産者価格評価表（108部門）（山形県）'!AS71/'生産者価格評価表（108部門）（山形県）'!AS$121,0)</f>
        <v>5.5331991951710258E-4</v>
      </c>
      <c r="BA72" s="75">
        <f>IFERROR('生産者価格評価表（108部門）（山形県）'!AT71/'生産者価格評価表（108部門）（山形県）'!AT$121,0)</f>
        <v>4.4334429378948534E-4</v>
      </c>
      <c r="BB72" s="75">
        <f>IFERROR('生産者価格評価表（108部門）（山形県）'!AU71/'生産者価格評価表（108部門）（山形県）'!AU$121,0)</f>
        <v>4.9371910749050434E-4</v>
      </c>
      <c r="BC72" s="75">
        <f>IFERROR('生産者価格評価表（108部門）（山形県）'!AV71/'生産者価格評価表（108部門）（山形県）'!AV$121,0)</f>
        <v>4.9685684042254433E-4</v>
      </c>
      <c r="BD72" s="75">
        <f>IFERROR('生産者価格評価表（108部門）（山形県）'!AW71/'生産者価格評価表（108部門）（山形県）'!AW$121,0)</f>
        <v>5.364992558236129E-4</v>
      </c>
      <c r="BE72" s="75">
        <f>IFERROR('生産者価格評価表（108部門）（山形県）'!AX71/'生産者価格評価表（108部門）（山形県）'!AX$121,0)</f>
        <v>2.0110118131709087E-3</v>
      </c>
      <c r="BF72" s="75">
        <f>IFERROR('生産者価格評価表（108部門）（山形県）'!AY71/'生産者価格評価表（108部門）（山形県）'!AY$121,0)</f>
        <v>3.8031020978733466E-4</v>
      </c>
      <c r="BG72" s="75">
        <f>IFERROR('生産者価格評価表（108部門）（山形県）'!AZ71/'生産者価格評価表（108部門）（山形県）'!AZ$121,0)</f>
        <v>3.1172069825436408E-4</v>
      </c>
      <c r="BH72" s="75">
        <f>IFERROR('生産者価格評価表（108部門）（山形県）'!BA71/'生産者価格評価表（108部門）（山形県）'!BA$121,0)</f>
        <v>2.7938163531383869E-4</v>
      </c>
      <c r="BI72" s="75">
        <f>IFERROR('生産者価格評価表（108部門）（山形県）'!BB71/'生産者価格評価表（108部門）（山形県）'!BB$121,0)</f>
        <v>7.3847452262896932E-4</v>
      </c>
      <c r="BJ72" s="75">
        <f>IFERROR('生産者価格評価表（108部門）（山形県）'!BC71/'生産者価格評価表（108部門）（山形県）'!BC$121,0)</f>
        <v>1.516622179082747E-4</v>
      </c>
      <c r="BK72" s="75">
        <f>IFERROR('生産者価格評価表（108部門）（山形県）'!BD71/'生産者価格評価表（108部門）（山形県）'!BD$121,0)</f>
        <v>1.2765336640163397E-4</v>
      </c>
      <c r="BL72" s="75">
        <f>IFERROR('生産者価格評価表（108部門）（山形県）'!BE71/'生産者価格評価表（108部門）（山形県）'!BE$121,0)</f>
        <v>0</v>
      </c>
      <c r="BM72" s="75">
        <f>IFERROR('生産者価格評価表（108部門）（山形県）'!BF71/'生産者価格評価表（108部門）（山形県）'!BF$121,0)</f>
        <v>0</v>
      </c>
      <c r="BN72" s="75">
        <f>IFERROR('生産者価格評価表（108部門）（山形県）'!BG71/'生産者価格評価表（108部門）（山形県）'!BG$121,0)</f>
        <v>3.8431975403535742E-4</v>
      </c>
      <c r="BO72" s="75">
        <f>IFERROR('生産者価格評価表（108部門）（山形県）'!BH71/'生産者価格評価表（108部門）（山形県）'!BH$121,0)</f>
        <v>0</v>
      </c>
      <c r="BP72" s="75">
        <f>IFERROR('生産者価格評価表（108部門）（山形県）'!BI71/'生産者価格評価表（108部門）（山形県）'!BI$121,0)</f>
        <v>4.2616663115278071E-4</v>
      </c>
      <c r="BQ72" s="75">
        <f>IFERROR('生産者価格評価表（108部門）（山形県）'!BJ71/'生産者価格評価表（108部門）（山形県）'!BJ$121,0)</f>
        <v>7.4471097871804822E-4</v>
      </c>
      <c r="BR72" s="75">
        <f>IFERROR('生産者価格評価表（108部門）（山形県）'!BK71/'生産者価格評価表（108部門）（山形県）'!BK$121,0)</f>
        <v>9.2828962636342543E-4</v>
      </c>
      <c r="BS72" s="75">
        <f>IFERROR('生産者価格評価表（108部門）（山形県）'!BL71/'生産者価格評価表（108部門）（山形県）'!BL$121,0)</f>
        <v>7.8433675309750098E-4</v>
      </c>
      <c r="BT72" s="75">
        <f>IFERROR('生産者価格評価表（108部門）（山形県）'!BM71/'生産者価格評価表（108部門）（山形県）'!BM$121,0)</f>
        <v>1.2664736802011122E-3</v>
      </c>
      <c r="BU72" s="75">
        <f>IFERROR('生産者価格評価表（108部門）（山形県）'!BN71/'生産者価格評価表（108部門）（山形県）'!BN$121,0)</f>
        <v>5.7474652204668713E-4</v>
      </c>
      <c r="BV72" s="75">
        <f>IFERROR('生産者価格評価表（108部門）（山形県）'!BO71/'生産者価格評価表（108部門）（山形県）'!BO$121,0)</f>
        <v>8.7333419588562556E-4</v>
      </c>
      <c r="BW72" s="75">
        <f>IFERROR('生産者価格評価表（108部門）（山形県）'!BP71/'生産者価格評価表（108部門）（山形県）'!BP$121,0)</f>
        <v>4.8462330634250751E-4</v>
      </c>
      <c r="BX72" s="75">
        <f>IFERROR('生産者価格評価表（108部門）（山形県）'!BQ71/'生産者価格評価表（108部門）（山形県）'!BQ$121,0)</f>
        <v>3.780718336483932E-3</v>
      </c>
      <c r="BY72" s="75">
        <f>IFERROR('生産者価格評価表（108部門）（山形県）'!BR71/'生産者価格評価表（108部門）（山形県）'!BR$121,0)</f>
        <v>8.5448044208473295E-2</v>
      </c>
      <c r="BZ72" s="75">
        <f>IFERROR('生産者価格評価表（108部門）（山形県）'!BS71/'生産者価格評価表（108部門）（山形県）'!BS$121,0)</f>
        <v>8.2612574176783148E-3</v>
      </c>
      <c r="CA72" s="75">
        <f>IFERROR('生産者価格評価表（108部門）（山形県）'!BT71/'生産者価格評価表（108部門）（山形県）'!BT$121,0)</f>
        <v>2.677021306536939E-3</v>
      </c>
      <c r="CB72" s="75">
        <f>IFERROR('生産者価格評価表（108部門）（山形県）'!BU71/'生産者価格評価表（108部門）（山形県）'!BU$121,0)</f>
        <v>1.2709766898415516E-3</v>
      </c>
      <c r="CC72" s="75">
        <f>IFERROR('生産者価格評価表（108部門）（山形県）'!BV71/'生産者価格評価表（108部門）（山形県）'!BV$121,0)</f>
        <v>1.7948998577213527E-3</v>
      </c>
      <c r="CD72" s="75">
        <f>IFERROR('生産者価格評価表（108部門）（山形県）'!BW71/'生産者価格評価表（108部門）（山形県）'!BW$121,0)</f>
        <v>2.6093115145189546E-4</v>
      </c>
      <c r="CE72" s="75">
        <f>IFERROR('生産者価格評価表（108部門）（山形県）'!BX71/'生産者価格評価表（108部門）（山形県）'!BX$121,0)</f>
        <v>0</v>
      </c>
      <c r="CF72" s="75">
        <f>IFERROR('生産者価格評価表（108部門）（山形県）'!BY71/'生産者価格評価表（108部門）（山形県）'!BY$121,0)</f>
        <v>8.8524062449702231E-3</v>
      </c>
      <c r="CG72" s="75">
        <f>IFERROR('生産者価格評価表（108部門）（山形県）'!BZ71/'生産者価格評価表（108部門）（山形県）'!BZ$121,0)</f>
        <v>1.0872254267522558E-3</v>
      </c>
      <c r="CH72" s="75">
        <f>IFERROR('生産者価格評価表（108部門）（山形県）'!CA71/'生産者価格評価表（108部門）（山形県）'!CA$121,0)</f>
        <v>1.1277568608865836E-2</v>
      </c>
      <c r="CI72" s="75">
        <f>IFERROR('生産者価格評価表（108部門）（山形県）'!CB71/'生産者価格評価表（108部門）（山形県）'!CB$121,0)</f>
        <v>0</v>
      </c>
      <c r="CJ72" s="75">
        <f>IFERROR('生産者価格評価表（108部門）（山形県）'!CC71/'生産者価格評価表（108部門）（山形県）'!CC$121,0)</f>
        <v>0</v>
      </c>
      <c r="CK72" s="75">
        <f>IFERROR('生産者価格評価表（108部門）（山形県）'!CD71/'生産者価格評価表（108部門）（山形県）'!CD$121,0)</f>
        <v>0</v>
      </c>
      <c r="CL72" s="75">
        <f>IFERROR('生産者価格評価表（108部門）（山形県）'!CE71/'生産者価格評価表（108部門）（山形県）'!CE$121,0)</f>
        <v>1.8408672530169769E-3</v>
      </c>
      <c r="CM72" s="75">
        <f>IFERROR('生産者価格評価表（108部門）（山形県）'!CF71/'生産者価格評価表（108部門）（山形県）'!CF$121,0)</f>
        <v>5.3705692803437165E-3</v>
      </c>
      <c r="CN72" s="75">
        <f>IFERROR('生産者価格評価表（108部門）（山形県）'!CG71/'生産者価格評価表（108部門）（山形県）'!CG$121,0)</f>
        <v>6.2297533017692498E-4</v>
      </c>
      <c r="CO72" s="75">
        <f>IFERROR('生産者価格評価表（108部門）（山形県）'!CH71/'生産者価格評価表（108部門）（山形県）'!CH$121,0)</f>
        <v>4.5957761701216132E-3</v>
      </c>
      <c r="CP72" s="75">
        <f>IFERROR('生産者価格評価表（108部門）（山形県）'!CI71/'生産者価格評価表（108部門）（山形県）'!CI$121,0)</f>
        <v>3.6798528058877642E-4</v>
      </c>
      <c r="CQ72" s="75">
        <f>IFERROR('生産者価格評価表（108部門）（山形県）'!CJ71/'生産者価格評価表（108部門）（山形県）'!CJ$121,0)</f>
        <v>1.5963730404520927E-4</v>
      </c>
      <c r="CR72" s="75">
        <f>IFERROR('生産者価格評価表（108部門）（山形県）'!CK71/'生産者価格評価表（108部門）（山形県）'!CK$121,0)</f>
        <v>1.2180267965895249E-3</v>
      </c>
      <c r="CS72" s="75">
        <f>IFERROR('生産者価格評価表（108部門）（山形県）'!CL71/'生産者価格評価表（108部門）（山形県）'!CL$121,0)</f>
        <v>8.9054404145077722E-4</v>
      </c>
      <c r="CT72" s="75">
        <f>IFERROR('生産者価格評価表（108部門）（山形県）'!CM71/'生産者価格評価表（108部門）（山形県）'!CM$121,0)</f>
        <v>3.9661939074277881E-3</v>
      </c>
      <c r="CU72" s="75">
        <f>IFERROR('生産者価格評価表（108部門）（山形県）'!CN71/'生産者価格評価表（108部門）（山形県）'!CN$121,0)</f>
        <v>6.5019858393164558E-3</v>
      </c>
      <c r="CV72" s="75">
        <f>IFERROR('生産者価格評価表（108部門）（山形県）'!CO71/'生産者価格評価表（108部門）（山形県）'!CO$121,0)</f>
        <v>1.7261024509685082E-2</v>
      </c>
      <c r="CW72" s="75">
        <f>IFERROR('生産者価格評価表（108部門）（山形県）'!CP71/'生産者価格評価表（108部門）（山形県）'!CP$121,0)</f>
        <v>3.4428936366693265E-3</v>
      </c>
      <c r="CX72" s="75">
        <f>IFERROR('生産者価格評価表（108部門）（山形県）'!CQ71/'生産者価格評価表（108部門）（山形県）'!CQ$121,0)</f>
        <v>3.8264696034820875E-3</v>
      </c>
      <c r="CY72" s="75">
        <f>IFERROR('生産者価格評価表（108部門）（山形県）'!CR71/'生産者価格評価表（108部門）（山形県）'!CR$121,0)</f>
        <v>4.4097265969509887E-3</v>
      </c>
      <c r="CZ72" s="75">
        <f>IFERROR('生産者価格評価表（108部門）（山形県）'!CS71/'生産者価格評価表（108部門）（山形県）'!CS$121,0)</f>
        <v>7.8055731475617481E-3</v>
      </c>
      <c r="DA72" s="75">
        <f>IFERROR('生産者価格評価表（108部門）（山形県）'!CT71/'生産者価格評価表（108部門）（山形県）'!CT$121,0)</f>
        <v>2.2453699795721978E-3</v>
      </c>
      <c r="DB72" s="75">
        <f>IFERROR('生産者価格評価表（108部門）（山形県）'!CU71/'生産者価格評価表（108部門）（山形県）'!CU$121,0)</f>
        <v>4.2722490721209047E-4</v>
      </c>
      <c r="DC72" s="75">
        <f>IFERROR('生産者価格評価表（108部門）（山形県）'!CV71/'生産者価格評価表（108部門）（山形県）'!CV$121,0)</f>
        <v>2.2642363862787276E-4</v>
      </c>
      <c r="DD72" s="75">
        <f>IFERROR('生産者価格評価表（108部門）（山形県）'!CW71/'生産者価格評価表（108部門）（山形県）'!CW$121,0)</f>
        <v>1.0715780661364588E-3</v>
      </c>
      <c r="DE72" s="75">
        <f>IFERROR('生産者価格評価表（108部門）（山形県）'!CX71/'生産者価格評価表（108部門）（山形県）'!CX$121,0)</f>
        <v>1.4080369533727044E-3</v>
      </c>
      <c r="DF72" s="75">
        <f>IFERROR('生産者価格評価表（108部門）（山形県）'!CY71/'生産者価格評価表（108部門）（山形県）'!CY$121,0)</f>
        <v>1.311574994477579E-2</v>
      </c>
      <c r="DG72" s="75">
        <f>IFERROR('生産者価格評価表（108部門）（山形県）'!CZ71/'生産者価格評価表（108部門）（山形県）'!CZ$121,0)</f>
        <v>8.2953836851155493E-3</v>
      </c>
      <c r="DH72" s="75">
        <f>IFERROR('生産者価格評価表（108部門）（山形県）'!DA71/'生産者価格評価表（108部門）（山形県）'!DA$121,0)</f>
        <v>1.4551386623164764E-2</v>
      </c>
      <c r="DI72" s="75">
        <f>IFERROR('生産者価格評価表（108部門）（山形県）'!DB71/'生産者価格評価表（108部門）（山形県）'!DB$121,0)</f>
        <v>5.8641199631398171E-3</v>
      </c>
      <c r="DJ72" s="75">
        <f>IFERROR('生産者価格評価表（108部門）（山形県）'!DC71/'生産者価格評価表（108部門）（山形県）'!DC$121,0)</f>
        <v>1.3904982618771727E-3</v>
      </c>
      <c r="DK72" s="75">
        <f>IFERROR('生産者価格評価表（108部門）（山形県）'!DD71/'生産者価格評価表（108部門）（山形県）'!DD$121,0)</f>
        <v>6.3599491204070369E-3</v>
      </c>
      <c r="DL72" s="75">
        <f>IFERROR('生産者価格評価表（108部門）（山形県）'!DE71/'生産者価格評価表（108部門）（山形県）'!DE$121,0)</f>
        <v>0</v>
      </c>
      <c r="DM72" s="72">
        <f>IFERROR('生産者価格評価表（108部門）（山形県）'!DF71/'生産者価格評価表（108部門）（山形県）'!DF$121,0)</f>
        <v>8.4191324785575221E-4</v>
      </c>
      <c r="DN72" s="573">
        <v>1.5112712407496188E-3</v>
      </c>
      <c r="DO72" s="573">
        <v>1.9227998006987441E-3</v>
      </c>
      <c r="DP72" s="573">
        <v>2.0270566710651572E-3</v>
      </c>
      <c r="DQ72" s="573">
        <v>1.2014002189329102E-3</v>
      </c>
      <c r="DR72" s="573">
        <v>1.1107774491479266E-3</v>
      </c>
      <c r="DS72" s="573">
        <v>6.1903730696409509E-3</v>
      </c>
      <c r="DT72" s="573">
        <v>5.2753080398923544E-3</v>
      </c>
      <c r="DU72" s="573">
        <v>2.1283215861045562E-3</v>
      </c>
      <c r="DV72" s="573">
        <v>4.803204738000025E-3</v>
      </c>
      <c r="DW72" s="573">
        <v>3.1739186303089863E-4</v>
      </c>
      <c r="DX72" s="573">
        <v>0</v>
      </c>
      <c r="DY72" s="573">
        <v>2.6901639525592899E-3</v>
      </c>
      <c r="DZ72" s="573">
        <v>1.101615846454811E-3</v>
      </c>
      <c r="EA72" s="573">
        <v>1.0543649126230974E-3</v>
      </c>
      <c r="EB72" s="573">
        <v>7.2948984351399037E-4</v>
      </c>
      <c r="EC72" s="573">
        <v>3.0109984724516698E-3</v>
      </c>
      <c r="ED72" s="573">
        <v>2.1922373628779856E-3</v>
      </c>
      <c r="EE72" s="573">
        <v>9.1808323489085404E-4</v>
      </c>
      <c r="EF72" s="573">
        <v>0</v>
      </c>
      <c r="EG72" s="573">
        <v>3.7628914490608887E-3</v>
      </c>
      <c r="EH72" s="573">
        <v>0</v>
      </c>
      <c r="EI72" s="573">
        <v>3.8524954452548296E-3</v>
      </c>
      <c r="EJ72" s="573">
        <v>7.9531091838482945E-7</v>
      </c>
      <c r="EK72" s="573">
        <v>0</v>
      </c>
      <c r="EL72" s="573">
        <v>4.5067441324595512E-3</v>
      </c>
      <c r="EM72" s="573">
        <v>1.4707930845123201E-3</v>
      </c>
      <c r="EN72" s="573">
        <v>2.184849132417701E-5</v>
      </c>
      <c r="EO72" s="573">
        <v>5.5350582358995083E-4</v>
      </c>
      <c r="EP72" s="573">
        <v>1.1491013845574642E-3</v>
      </c>
      <c r="EQ72" s="573">
        <v>5.7770076761374622E-4</v>
      </c>
      <c r="ER72" s="573">
        <v>9.6210747596328725E-4</v>
      </c>
      <c r="ES72" s="573">
        <v>1.9601892715754884E-3</v>
      </c>
      <c r="ET72" s="573">
        <v>2.2480281935810366E-3</v>
      </c>
      <c r="EU72" s="573">
        <v>6.6536448646621843E-4</v>
      </c>
      <c r="EV72" s="573">
        <v>1.6697415666085211E-3</v>
      </c>
      <c r="EW72" s="573">
        <v>4.2752513092016072E-4</v>
      </c>
      <c r="EX72" s="573">
        <v>0</v>
      </c>
      <c r="EY72" s="573">
        <v>1.1339572175492877E-3</v>
      </c>
      <c r="EZ72" s="573">
        <v>7.0994707262481008E-4</v>
      </c>
      <c r="FA72" s="573">
        <v>1.0208743481214398E-3</v>
      </c>
      <c r="FB72" s="573">
        <v>8.5698832343615475E-4</v>
      </c>
      <c r="FC72" s="573">
        <v>6.7893220757184766E-4</v>
      </c>
      <c r="FD72" s="573">
        <v>9.3533458893644032E-4</v>
      </c>
      <c r="FE72" s="573">
        <v>7.2013777337744231E-4</v>
      </c>
      <c r="FF72" s="573">
        <v>8.2347945346566281E-4</v>
      </c>
      <c r="FG72" s="573">
        <v>1.047277415137775E-3</v>
      </c>
      <c r="FH72" s="573">
        <v>9.2521493048275296E-4</v>
      </c>
      <c r="FI72" s="573">
        <v>2.5912126581894091E-3</v>
      </c>
      <c r="FJ72" s="573">
        <v>7.3580053420317659E-4</v>
      </c>
      <c r="FK72" s="573">
        <v>6.1940002006148252E-4</v>
      </c>
      <c r="FL72" s="573">
        <v>6.2392549125870136E-4</v>
      </c>
      <c r="FM72" s="573">
        <v>1.0990199361459411E-3</v>
      </c>
      <c r="FN72" s="573">
        <v>3.7743357084669597E-4</v>
      </c>
      <c r="FO72" s="573">
        <v>5.3700962872023535E-4</v>
      </c>
      <c r="FP72" s="573">
        <v>0</v>
      </c>
      <c r="FQ72" s="573">
        <v>1.1590073570813824E-4</v>
      </c>
      <c r="FR72" s="573">
        <v>6.737259947610754E-4</v>
      </c>
      <c r="FS72" s="573">
        <v>2.1814388111309811E-4</v>
      </c>
      <c r="FT72" s="573">
        <v>7.1802837197536718E-4</v>
      </c>
      <c r="FU72" s="573">
        <v>1.9352612799645873E-3</v>
      </c>
      <c r="FV72" s="573">
        <v>1.8383289236899383E-3</v>
      </c>
      <c r="FW72" s="573">
        <v>1.5060281922872126E-3</v>
      </c>
      <c r="FX72" s="573">
        <v>2.0346845692868773E-3</v>
      </c>
      <c r="FY72" s="573">
        <v>1.4184748411253689E-3</v>
      </c>
      <c r="FZ72" s="573">
        <v>1.4597330802671395E-3</v>
      </c>
      <c r="GA72" s="573">
        <v>1.06942269998375E-3</v>
      </c>
      <c r="GB72" s="573">
        <v>4.6537198047503945E-3</v>
      </c>
      <c r="GC72" s="573">
        <v>1.0940751920464544</v>
      </c>
      <c r="GD72" s="573">
        <v>9.6482407385846038E-3</v>
      </c>
      <c r="GE72" s="573">
        <v>3.7826130776743095E-3</v>
      </c>
      <c r="GF72" s="573">
        <v>1.959328865640974E-3</v>
      </c>
      <c r="GG72" s="573">
        <v>2.3080823718791424E-3</v>
      </c>
      <c r="GH72" s="573">
        <v>7.6849549573423394E-4</v>
      </c>
      <c r="GI72" s="573">
        <v>1.6279132723002026E-4</v>
      </c>
      <c r="GJ72" s="573">
        <v>1.0513227167079376E-2</v>
      </c>
      <c r="GK72" s="573">
        <v>1.433289792160623E-3</v>
      </c>
      <c r="GL72" s="573">
        <v>1.342343370319354E-2</v>
      </c>
      <c r="GM72" s="573">
        <v>5.3468299741965715E-4</v>
      </c>
      <c r="GN72" s="573">
        <v>8.9487014026651897E-4</v>
      </c>
      <c r="GO72" s="573">
        <v>3.964917159482633E-4</v>
      </c>
      <c r="GP72" s="573">
        <v>2.6064222393367862E-3</v>
      </c>
      <c r="GQ72" s="573">
        <v>6.5217851217470616E-3</v>
      </c>
      <c r="GR72" s="573">
        <v>1.0022457383412691E-3</v>
      </c>
      <c r="GS72" s="573">
        <v>6.4783708617317821E-3</v>
      </c>
      <c r="GT72" s="573">
        <v>1.3439742938966394E-3</v>
      </c>
      <c r="GU72" s="573">
        <v>7.4817387742691789E-4</v>
      </c>
      <c r="GV72" s="573">
        <v>1.9262811943813697E-3</v>
      </c>
      <c r="GW72" s="573">
        <v>1.7917881948457852E-3</v>
      </c>
      <c r="GX72" s="573">
        <v>5.0558334717248649E-3</v>
      </c>
      <c r="GY72" s="573">
        <v>7.7017916000270102E-3</v>
      </c>
      <c r="GZ72" s="573">
        <v>1.9401950327585682E-2</v>
      </c>
      <c r="HA72" s="573">
        <v>4.3737411670151287E-3</v>
      </c>
      <c r="HB72" s="573">
        <v>5.1628129207231029E-3</v>
      </c>
      <c r="HC72" s="573">
        <v>5.4949391888315822E-3</v>
      </c>
      <c r="HD72" s="573">
        <v>9.12477008659969E-3</v>
      </c>
      <c r="HE72" s="573">
        <v>3.0513280603797341E-3</v>
      </c>
      <c r="HF72" s="573">
        <v>1.0408589580555142E-3</v>
      </c>
      <c r="HG72" s="573">
        <v>1.1919404825939633E-3</v>
      </c>
      <c r="HH72" s="573">
        <v>1.6192471213565375E-3</v>
      </c>
      <c r="HI72" s="573">
        <v>1.9044141525918178E-3</v>
      </c>
      <c r="HJ72" s="573">
        <v>1.6501403399533973E-2</v>
      </c>
      <c r="HK72" s="573">
        <v>9.9401678315523909E-3</v>
      </c>
      <c r="HL72" s="573">
        <v>1.6751254840099344E-2</v>
      </c>
      <c r="HM72" s="573">
        <v>7.4521998036337503E-3</v>
      </c>
      <c r="HN72" s="573">
        <v>1.9234256960246083E-3</v>
      </c>
      <c r="HO72" s="573">
        <v>8.0223597490097168E-3</v>
      </c>
      <c r="HP72" s="573">
        <v>9.3132591512607658E-4</v>
      </c>
      <c r="HQ72" s="573">
        <v>1.9694357306659195E-3</v>
      </c>
      <c r="HR72" s="576">
        <v>993</v>
      </c>
      <c r="HS72" s="582">
        <f>'生産者価格評価表（108部門）（山形県）'!DV71*100</f>
        <v>4614500</v>
      </c>
      <c r="HT72" s="71">
        <f t="shared" si="5"/>
        <v>2.1519124498862281E-4</v>
      </c>
      <c r="HU72" s="74"/>
      <c r="HV72" s="150">
        <v>0</v>
      </c>
      <c r="HX72" s="153">
        <f>運賃!C73</f>
        <v>0</v>
      </c>
      <c r="HY72" s="621">
        <f>運賃!D73</f>
        <v>0</v>
      </c>
      <c r="HZ72" s="621">
        <f>運賃!E73</f>
        <v>0</v>
      </c>
      <c r="IA72" s="621">
        <f>運賃!F73</f>
        <v>0</v>
      </c>
      <c r="IB72" s="621">
        <f>運賃!G73</f>
        <v>0</v>
      </c>
      <c r="IC72" s="621">
        <f>運賃!H73</f>
        <v>0</v>
      </c>
      <c r="ID72" s="621">
        <f>運賃!I73</f>
        <v>0</v>
      </c>
      <c r="IE72" s="622">
        <f>運賃!J73</f>
        <v>0</v>
      </c>
    </row>
    <row r="73" spans="1:239">
      <c r="A73" s="6" t="s">
        <v>282</v>
      </c>
      <c r="B73" s="1" t="s">
        <v>51</v>
      </c>
      <c r="C73" s="403">
        <f>IFERROR(1-('生産者価格評価表（108部門）（山形県）'!DT72/'生産者価格評価表（108部門）（山形県）'!DP72*-1),0)</f>
        <v>0.88986425538468306</v>
      </c>
      <c r="D73" s="403">
        <v>0.32108365977582126</v>
      </c>
      <c r="E73" s="72">
        <v>0.67891634022417868</v>
      </c>
      <c r="F73" s="72">
        <v>0.51704611565760383</v>
      </c>
      <c r="G73" s="242">
        <f>'生産者価格評価表（108部門）（山形県）'!DI72</f>
        <v>1644</v>
      </c>
      <c r="H73" s="242">
        <f t="shared" si="3"/>
        <v>1644</v>
      </c>
      <c r="I73" s="243">
        <f t="shared" si="4"/>
        <v>9.7288871608870329E-4</v>
      </c>
      <c r="J73" s="75">
        <f>IFERROR('生産者価格評価表（108部門）（山形県）'!C72/'生産者価格評価表（108部門）（山形県）'!C$121,0)</f>
        <v>0</v>
      </c>
      <c r="K73" s="75">
        <f>IFERROR('生産者価格評価表（108部門）（山形県）'!D72/'生産者価格評価表（108部門）（山形県）'!D$121,0)</f>
        <v>5.3492104100286066E-4</v>
      </c>
      <c r="L73" s="75">
        <f>IFERROR('生産者価格評価表（108部門）（山形県）'!E72/'生産者価格評価表（108部門）（山形県）'!E$121,0)</f>
        <v>7.8412449484287347E-4</v>
      </c>
      <c r="M73" s="75">
        <f>IFERROR('生産者価格評価表（108部門）（山形県）'!F72/'生産者価格評価表（108部門）（山形県）'!F$121,0)</f>
        <v>1.7210222872386197E-4</v>
      </c>
      <c r="N73" s="75">
        <f>IFERROR('生産者価格評価表（108部門）（山形県）'!G72/'生産者価格評価表（108部門）（山形県）'!G$121,0)</f>
        <v>0</v>
      </c>
      <c r="O73" s="75">
        <f>IFERROR('生産者価格評価表（108部門）（山形県）'!H72/'生産者価格評価表（108部門）（山形県）'!H$121,0)</f>
        <v>4.5045045045045045E-3</v>
      </c>
      <c r="P73" s="75">
        <f>IFERROR('生産者価格評価表（108部門）（山形県）'!I72/'生産者価格評価表（108部門）（山形県）'!I$121,0)</f>
        <v>1.4084507042253522E-3</v>
      </c>
      <c r="Q73" s="75">
        <f>IFERROR('生産者価格評価表（108部門）（山形県）'!J72/'生産者価格評価表（108部門）（山形県）'!J$121,0)</f>
        <v>1.493836454314482E-3</v>
      </c>
      <c r="R73" s="75">
        <f>IFERROR('生産者価格評価表（108部門）（山形県）'!K72/'生産者価格評価表（108部門）（山形県）'!K$121,0)</f>
        <v>2.0868339747411786E-3</v>
      </c>
      <c r="S73" s="75">
        <f>IFERROR('生産者価格評価表（108部門）（山形県）'!L72/'生産者価格評価表（108部門）（山形県）'!L$121,0)</f>
        <v>0</v>
      </c>
      <c r="T73" s="75">
        <f>IFERROR('生産者価格評価表（108部門）（山形県）'!M72/'生産者価格評価表（108部門）（山形県）'!M$121,0)</f>
        <v>0</v>
      </c>
      <c r="U73" s="75">
        <f>IFERROR('生産者価格評価表（108部門）（山形県）'!N72/'生産者価格評価表（108部門）（山形県）'!N$121,0)</f>
        <v>4.8873466594985581E-5</v>
      </c>
      <c r="V73" s="75">
        <f>IFERROR('生産者価格評価表（108部門）（山形県）'!O72/'生産者価格評価表（108部門）（山形県）'!O$121,0)</f>
        <v>3.2306698255438296E-4</v>
      </c>
      <c r="W73" s="75">
        <f>IFERROR('生産者価格評価表（108部門）（山形県）'!P72/'生産者価格評価表（108部門）（山形県）'!P$121,0)</f>
        <v>2.3179268462287329E-4</v>
      </c>
      <c r="X73" s="75">
        <f>IFERROR('生産者価格評価表（108部門）（山形県）'!Q72/'生産者価格評価表（108部門）（山形県）'!Q$121,0)</f>
        <v>3.667033370003667E-4</v>
      </c>
      <c r="Y73" s="75">
        <f>IFERROR('生産者価格評価表（108部門）（山形県）'!R72/'生産者価格評価表（108部門）（山形県）'!R$121,0)</f>
        <v>1.1884325894625644E-3</v>
      </c>
      <c r="Z73" s="75">
        <f>IFERROR('生産者価格評価表（108部門）（山形県）'!S72/'生産者価格評価表（108部門）（山形県）'!S$121,0)</f>
        <v>8.2455008245500827E-4</v>
      </c>
      <c r="AA73" s="75">
        <f>IFERROR('生産者価格評価表（108部門）（山形県）'!T72/'生産者価格評価表（108部門）（山形県）'!T$121,0)</f>
        <v>8.0144259667401323E-4</v>
      </c>
      <c r="AB73" s="75">
        <f>IFERROR('生産者価格評価表（108部門）（山形県）'!U72/'生産者価格評価表（108部門）（山形県）'!U$121,0)</f>
        <v>0</v>
      </c>
      <c r="AC73" s="75">
        <f>IFERROR('生産者価格評価表（108部門）（山形県）'!V72/'生産者価格評価表（108部門）（山形県）'!V$121,0)</f>
        <v>1.0145566828407587E-2</v>
      </c>
      <c r="AD73" s="75">
        <f>IFERROR('生産者価格評価表（108部門）（山形県）'!W72/'生産者価格評価表（108部門）（山形県）'!W$121,0)</f>
        <v>0</v>
      </c>
      <c r="AE73" s="75">
        <f>IFERROR('生産者価格評価表（108部門）（山形県）'!X72/'生産者価格評価表（108部門）（山形県）'!X$121,0)</f>
        <v>5.1714230990231756E-3</v>
      </c>
      <c r="AF73" s="75">
        <f>IFERROR('生産者価格評価表（108部門）（山形県）'!Y72/'生産者価格評価表（108部門）（山形県）'!Y$121,0)</f>
        <v>0</v>
      </c>
      <c r="AG73" s="75">
        <f>IFERROR('生産者価格評価表（108部門）（山形県）'!Z72/'生産者価格評価表（108部門）（山形県）'!Z$121,0)</f>
        <v>0</v>
      </c>
      <c r="AH73" s="75">
        <f>IFERROR('生産者価格評価表（108部門）（山形県）'!AA72/'生産者価格評価表（108部門）（山形県）'!AA$121,0)</f>
        <v>3.4567095013986956E-3</v>
      </c>
      <c r="AI73" s="75">
        <f>IFERROR('生産者価格評価表（108部門）（山形県）'!AB72/'生産者価格評価表（108部門）（山形県）'!AB$121,0)</f>
        <v>1.1003236245954692E-3</v>
      </c>
      <c r="AJ73" s="75">
        <f>IFERROR('生産者価格評価表（108部門）（山形県）'!AC72/'生産者価格評価表（108部門）（山形県）'!AC$121,0)</f>
        <v>0</v>
      </c>
      <c r="AK73" s="75">
        <f>IFERROR('生産者価格評価表（108部門）（山形県）'!AD72/'生産者価格評価表（108部門）（山形県）'!AD$121,0)</f>
        <v>0</v>
      </c>
      <c r="AL73" s="75">
        <f>IFERROR('生産者価格評価表（108部門）（山形県）'!AE72/'生産者価格評価表（108部門）（山形県）'!AE$121,0)</f>
        <v>8.0971659919028339E-5</v>
      </c>
      <c r="AM73" s="75">
        <f>IFERROR('生産者価格評価表（108部門）（山形県）'!AF72/'生産者価格評価表（108部門）（山形県）'!AF$121,0)</f>
        <v>0</v>
      </c>
      <c r="AN73" s="75">
        <f>IFERROR('生産者価格評価表（108部門）（山形県）'!AG72/'生産者価格評価表（108部門）（山形県）'!AG$121,0)</f>
        <v>2.2545372562281593E-4</v>
      </c>
      <c r="AO73" s="75">
        <f>IFERROR('生産者価格評価表（108部門）（山形県）'!AH72/'生産者価格評価表（108部門）（山形県）'!AH$121,0)</f>
        <v>1.9703462883601794E-4</v>
      </c>
      <c r="AP73" s="75">
        <f>IFERROR('生産者価格評価表（108部門）（山形県）'!AI72/'生産者価格評価表（108部門）（山形県）'!AI$121,0)</f>
        <v>4.413387274733358E-3</v>
      </c>
      <c r="AQ73" s="75">
        <f>IFERROR('生産者価格評価表（108部門）（山形県）'!AJ72/'生産者価格評価表（108部門）（山形県）'!AJ$121,0)</f>
        <v>0</v>
      </c>
      <c r="AR73" s="75">
        <f>IFERROR('生産者価格評価表（108部門）（山形県）'!AK72/'生産者価格評価表（108部門）（山形県）'!AK$121,0)</f>
        <v>3.0718034045821067E-3</v>
      </c>
      <c r="AS73" s="75">
        <f>IFERROR('生産者価格評価表（108部門）（山形県）'!AL72/'生産者価格評価表（108部門）（山形県）'!AL$121,0)</f>
        <v>0</v>
      </c>
      <c r="AT73" s="75">
        <f>IFERROR('生産者価格評価表（108部門）（山形県）'!AM72/'生産者価格評価表（108部門）（山形県）'!AM$121,0)</f>
        <v>0</v>
      </c>
      <c r="AU73" s="75">
        <f>IFERROR('生産者価格評価表（108部門）（山形県）'!AN72/'生産者価格評価表（108部門）（山形県）'!AN$121,0)</f>
        <v>0</v>
      </c>
      <c r="AV73" s="75">
        <f>IFERROR('生産者価格評価表（108部門）（山形県）'!AO72/'生産者価格評価表（108部門）（山形県）'!AO$121,0)</f>
        <v>0</v>
      </c>
      <c r="AW73" s="75">
        <f>IFERROR('生産者価格評価表（108部門）（山形県）'!AP72/'生産者価格評価表（108部門）（山形県）'!AP$121,0)</f>
        <v>0</v>
      </c>
      <c r="AX73" s="75">
        <f>IFERROR('生産者価格評価表（108部門）（山形県）'!AQ72/'生産者価格評価表（108部門）（山形県）'!AQ$121,0)</f>
        <v>0</v>
      </c>
      <c r="AY73" s="75">
        <f>IFERROR('生産者価格評価表（108部門）（山形県）'!AR72/'生産者価格評価表（108部門）（山形県）'!AR$121,0)</f>
        <v>1.0844575543313235E-4</v>
      </c>
      <c r="AZ73" s="75">
        <f>IFERROR('生産者価格評価表（108部門）（山形県）'!AS72/'生産者価格評価表（108部門）（山形県）'!AS$121,0)</f>
        <v>7.5452716297786719E-5</v>
      </c>
      <c r="BA73" s="75">
        <f>IFERROR('生産者価格評価表（108部門）（山形県）'!AT72/'生産者価格評価表（108部門）（山形県）'!AT$121,0)</f>
        <v>2.7709018361842837E-4</v>
      </c>
      <c r="BB73" s="75">
        <f>IFERROR('生産者価格評価表（108部門）（山形県）'!AU72/'生産者価格評価表（108部門）（山形県）'!AU$121,0)</f>
        <v>1.1220888806602371E-5</v>
      </c>
      <c r="BC73" s="75">
        <f>IFERROR('生産者価格評価表（108部門）（山形県）'!AV72/'生産者価格評価表（108部門）（山形県）'!AV$121,0)</f>
        <v>3.2403706984078978E-4</v>
      </c>
      <c r="BD73" s="75">
        <f>IFERROR('生産者価格評価表（108部門）（山形県）'!AW72/'生産者価格評価表（108部門）（山形県）'!AW$121,0)</f>
        <v>8.9993423557509255E-4</v>
      </c>
      <c r="BE73" s="75">
        <f>IFERROR('生産者価格評価表（108部門）（山形県）'!AX72/'生産者価格評価表（108部門）（山形県）'!AX$121,0)</f>
        <v>1.365050442879647E-3</v>
      </c>
      <c r="BF73" s="75">
        <f>IFERROR('生産者価格評価表（108部門）（山形県）'!AY72/'生産者価格評価表（108部門）（山形県）'!AY$121,0)</f>
        <v>1.3362250614149595E-4</v>
      </c>
      <c r="BG73" s="75">
        <f>IFERROR('生産者価格評価表（108部門）（山形県）'!AZ72/'生産者価格評価表（108部門）（山形県）'!AZ$121,0)</f>
        <v>0</v>
      </c>
      <c r="BH73" s="75">
        <f>IFERROR('生産者価格評価表（108部門）（山形県）'!BA72/'生産者価格評価表（108部門）（山形県）'!BA$121,0)</f>
        <v>9.3127211771279567E-5</v>
      </c>
      <c r="BI73" s="75">
        <f>IFERROR('生産者価格評価表（108部門）（山形県）'!BB72/'生産者価格評価表（108部門）（山形県）'!BB$121,0)</f>
        <v>7.9122270281675277E-4</v>
      </c>
      <c r="BJ73" s="75">
        <f>IFERROR('生産者価格評価表（108部門）（山形県）'!BC72/'生産者価格評価表（108部門）（山形県）'!BC$121,0)</f>
        <v>9.0997330744964819E-5</v>
      </c>
      <c r="BK73" s="75">
        <f>IFERROR('生産者価格評価表（108部門）（山形県）'!BD72/'生産者価格評価表（108部門）（山形県）'!BD$121,0)</f>
        <v>1.2765336640163397E-4</v>
      </c>
      <c r="BL73" s="75">
        <f>IFERROR('生産者価格評価表（108部門）（山形県）'!BE72/'生産者価格評価表（108部門）（山形県）'!BE$121,0)</f>
        <v>0</v>
      </c>
      <c r="BM73" s="75">
        <f>IFERROR('生産者価格評価表（108部門）（山形県）'!BF72/'生産者価格評価表（108部門）（山形県）'!BF$121,0)</f>
        <v>0</v>
      </c>
      <c r="BN73" s="75">
        <f>IFERROR('生産者価格評価表（108部門）（山形県）'!BG72/'生産者価格評価表（108部門）（山形県）'!BG$121,0)</f>
        <v>5.651761088755256E-5</v>
      </c>
      <c r="BO73" s="75">
        <f>IFERROR('生産者価格評価表（108部門）（山形県）'!BH72/'生産者価格評価表（108部門）（山形県）'!BH$121,0)</f>
        <v>0</v>
      </c>
      <c r="BP73" s="75">
        <f>IFERROR('生産者価格評価表（108部門）（山形県）'!BI72/'生産者価格評価表（108部門）（山形県）'!BI$121,0)</f>
        <v>1.7046665246111229E-3</v>
      </c>
      <c r="BQ73" s="75">
        <f>IFERROR('生産者価格評価表（108部門）（山形県）'!BJ72/'生産者価格評価表（108部門）（山形県）'!BJ$121,0)</f>
        <v>6.2933322145187169E-5</v>
      </c>
      <c r="BR73" s="75">
        <f>IFERROR('生産者価格評価表（108部門）（山形県）'!BK72/'生産者価格評価表（108部門）（山形県）'!BK$121,0)</f>
        <v>0</v>
      </c>
      <c r="BS73" s="75">
        <f>IFERROR('生産者価格評価表（108部門）（山形県）'!BL72/'生産者価格評価表（108部門）（山形県）'!BL$121,0)</f>
        <v>7.717538105344395E-4</v>
      </c>
      <c r="BT73" s="75">
        <f>IFERROR('生産者価格評価表（108部門）（山形県）'!BM72/'生産者価格評価表（108部門）（山形県）'!BM$121,0)</f>
        <v>6.4752037784718524E-4</v>
      </c>
      <c r="BU73" s="75">
        <f>IFERROR('生産者価格評価表（108部門）（山形県）'!BN72/'生産者価格評価表（108部門）（山形県）'!BN$121,0)</f>
        <v>4.9565747072231395E-3</v>
      </c>
      <c r="BV73" s="75">
        <f>IFERROR('生産者価格評価表（108部門）（山形県）'!BO72/'生産者価格評価表（108部門）（山形県）'!BO$121,0)</f>
        <v>5.5958079958597492E-3</v>
      </c>
      <c r="BW73" s="75">
        <f>IFERROR('生産者価格評価表（108部門）（山形県）'!BP72/'生産者価格評価表（108部門）（山形県）'!BP$121,0)</f>
        <v>1.3710801041940109E-2</v>
      </c>
      <c r="BX73" s="75">
        <f>IFERROR('生産者価格評価表（108部門）（山形県）'!BQ72/'生産者価格評価表（108部門）（山形県）'!BQ$121,0)</f>
        <v>3.0718336483931945E-3</v>
      </c>
      <c r="BY73" s="75">
        <f>IFERROR('生産者価格評価表（108部門）（山形県）'!BR72/'生産者価格評価表（108部門）（山形県）'!BR$121,0)</f>
        <v>2.9689023729548162E-3</v>
      </c>
      <c r="BZ73" s="75">
        <f>IFERROR('生産者価格評価表（108部門）（山形県）'!BS72/'生産者価格評価表（108部門）（山形県）'!BS$121,0)</f>
        <v>0</v>
      </c>
      <c r="CA73" s="75">
        <f>IFERROR('生産者価格評価表（108部門）（山形県）'!BT72/'生産者価格評価表（108部門）（山形県）'!BT$121,0)</f>
        <v>1.4628710562616281E-3</v>
      </c>
      <c r="CB73" s="75">
        <f>IFERROR('生産者価格評価表（108部門）（山形県）'!BU72/'生産者価格評価表（108部門）（山形県）'!BU$121,0)</f>
        <v>4.5442991121001442E-3</v>
      </c>
      <c r="CC73" s="75">
        <f>IFERROR('生産者価格評価表（108部門）（山形県）'!BV72/'生産者価格評価表（108部門）（山形県）'!BV$121,0)</f>
        <v>6.5667067965415339E-5</v>
      </c>
      <c r="CD73" s="75">
        <f>IFERROR('生産者価格評価表（108部門）（山形県）'!BW72/'生産者価格評価表（108部門）（山形県）'!BW$121,0)</f>
        <v>3.7275878778842214E-5</v>
      </c>
      <c r="CE73" s="75">
        <f>IFERROR('生産者価格評価表（108部門）（山形県）'!BX72/'生産者価格評価表（108部門）（山形県）'!BX$121,0)</f>
        <v>0</v>
      </c>
      <c r="CF73" s="75">
        <f>IFERROR('生産者価格評価表（108部門）（山形県）'!BY72/'生産者価格評価表（108部門）（山形県）'!BY$121,0)</f>
        <v>5.0378239175921456E-2</v>
      </c>
      <c r="CG73" s="75">
        <f>IFERROR('生産者価格評価表（108部門）（山形県）'!BZ72/'生産者価格評価表（108部門）（山形県）'!BZ$121,0)</f>
        <v>2.6887670733453991E-3</v>
      </c>
      <c r="CH73" s="75">
        <f>IFERROR('生産者価格評価表（108部門）（山形県）'!CA72/'生産者価格評価表（108部門）（山形県）'!CA$121,0)</f>
        <v>0</v>
      </c>
      <c r="CI73" s="75">
        <f>IFERROR('生産者価格評価表（108部門）（山形県）'!CB72/'生産者価格評価表（108部門）（山形県）'!CB$121,0)</f>
        <v>3.297428006155199E-3</v>
      </c>
      <c r="CJ73" s="75">
        <f>IFERROR('生産者価格評価表（108部門）（山形県）'!CC72/'生産者価格評価表（108部門）（山形県）'!CC$121,0)</f>
        <v>1.3850415512465374E-3</v>
      </c>
      <c r="CK73" s="75">
        <f>IFERROR('生産者価格評価表（108部門）（山形県）'!CD72/'生産者価格評価表（108部門）（山形県）'!CD$121,0)</f>
        <v>3.8961038961038961E-3</v>
      </c>
      <c r="CL73" s="75">
        <f>IFERROR('生産者価格評価表（108部門）（山形県）'!CE72/'生産者価格評価表（108部門）（山形県）'!CE$121,0)</f>
        <v>3.0681120883616284E-3</v>
      </c>
      <c r="CM73" s="75">
        <f>IFERROR('生産者価格評価表（108部門）（山形県）'!CF72/'生産者価格評価表（108部門）（山形県）'!CF$121,0)</f>
        <v>1.6168240149245294E-2</v>
      </c>
      <c r="CN73" s="75">
        <f>IFERROR('生産者価格評価表（108部門）（山形県）'!CG72/'生産者価格評価表（108部門）（山形県）'!CG$121,0)</f>
        <v>2.118116122601545E-3</v>
      </c>
      <c r="CO73" s="75">
        <f>IFERROR('生産者価格評価表（108部門）（山形県）'!CH72/'生産者価格評価表（108部門）（山形県）'!CH$121,0)</f>
        <v>1.3378382325735372E-2</v>
      </c>
      <c r="CP73" s="75">
        <f>IFERROR('生産者価格評価表（108部門）（山形県）'!CI72/'生産者価格評価表（108部門）（山形県）'!CI$121,0)</f>
        <v>4.4158233670653175E-3</v>
      </c>
      <c r="CQ73" s="75">
        <f>IFERROR('生産者価格評価表（108部門）（山形県）'!CJ72/'生産者価格評価表（108部門）（山形県）'!CJ$121,0)</f>
        <v>2.23492225663293E-4</v>
      </c>
      <c r="CR73" s="75">
        <f>IFERROR('生産者価格評価表（108部門）（山形県）'!CK72/'生産者価格評価表（108部門）（山形県）'!CK$121,0)</f>
        <v>4.3848964677222898E-3</v>
      </c>
      <c r="CS73" s="75">
        <f>IFERROR('生産者価格評価表（108部門）（山形県）'!CL72/'生産者価格評価表（108部門）（山形県）'!CL$121,0)</f>
        <v>1.7001295336787564E-3</v>
      </c>
      <c r="CT73" s="75">
        <f>IFERROR('生産者価格評価表（108部門）（山形県）'!CM72/'生産者価格評価表（108部門）（山形県）'!CM$121,0)</f>
        <v>3.1669562288163942E-2</v>
      </c>
      <c r="CU73" s="75">
        <f>IFERROR('生産者価格評価表（108部門）（山形県）'!CN72/'生産者価格評価表（108部門）（山形県）'!CN$121,0)</f>
        <v>1.0374259546261698E-2</v>
      </c>
      <c r="CV73" s="75">
        <f>IFERROR('生産者価格評価表（108部門）（山形県）'!CO72/'生産者価格評価表（108部門）（山形県）'!CO$121,0)</f>
        <v>5.1395185337826371E-3</v>
      </c>
      <c r="CW73" s="75">
        <f>IFERROR('生産者価格評価表（108部門）（山形県）'!CP72/'生産者価格評価表（108部門）（山形県）'!CP$121,0)</f>
        <v>4.2283351150056965E-3</v>
      </c>
      <c r="CX73" s="75">
        <f>IFERROR('生産者価格評価表（108部門）（山形県）'!CQ72/'生産者価格評価表（108部門）（山形県）'!CQ$121,0)</f>
        <v>1.6836466255321186E-2</v>
      </c>
      <c r="CY73" s="75">
        <f>IFERROR('生産者価格評価表（108部門）（山形県）'!CR72/'生産者価格評価表（108部門）（山形県）'!CR$121,0)</f>
        <v>5.8946345326589752E-3</v>
      </c>
      <c r="CZ73" s="75">
        <f>IFERROR('生産者価格評価表（108部門）（山形県）'!CS72/'生産者価格評価表（108部門）（山形県）'!CS$121,0)</f>
        <v>4.0136162127929068E-3</v>
      </c>
      <c r="DA73" s="75">
        <f>IFERROR('生産者価格評価表（108部門）（山形県）'!CT72/'生産者価格評価表（108部門）（山形県）'!CT$121,0)</f>
        <v>5.0647443148245067E-5</v>
      </c>
      <c r="DB73" s="75">
        <f>IFERROR('生産者価格評価表（108部門）（山形県）'!CU72/'生産者価格評価表（108部門）（山形県）'!CU$121,0)</f>
        <v>6.4083736081813568E-4</v>
      </c>
      <c r="DC73" s="75">
        <f>IFERROR('生産者価格評価表（108部門）（山形県）'!CV72/'生産者価格評価表（108部門）（山形県）'!CV$121,0)</f>
        <v>1.1321181931393638E-4</v>
      </c>
      <c r="DD73" s="75">
        <f>IFERROR('生産者価格評価表（108部門）（山形県）'!CW72/'生産者価格評価表（108部門）（山形県）'!CW$121,0)</f>
        <v>3.6835496023440769E-3</v>
      </c>
      <c r="DE73" s="75">
        <f>IFERROR('生産者価格評価表（108部門）（山形県）'!CX72/'生産者価格評価表（108部門）（山形県）'!CX$121,0)</f>
        <v>1.4890750514085435E-3</v>
      </c>
      <c r="DF73" s="75">
        <f>IFERROR('生産者価格評価表（108部門）（山形県）'!CY72/'生産者価格評価表（108部門）（山形県）'!CY$121,0)</f>
        <v>5.6991385023194167E-2</v>
      </c>
      <c r="DG73" s="75">
        <f>IFERROR('生産者価格評価表（108部門）（山形県）'!CZ72/'生産者価格評価表（108部門）（山形県）'!CZ$121,0)</f>
        <v>1.9472421156062812E-2</v>
      </c>
      <c r="DH73" s="75">
        <f>IFERROR('生産者価格評価表（108部門）（山形県）'!DA72/'生産者価格評価表（108部門）（山形県）'!DA$121,0)</f>
        <v>9.3637846655791196E-3</v>
      </c>
      <c r="DI73" s="75">
        <f>IFERROR('生産者価格評価表（108部門）（山形県）'!DB72/'生産者価格評価表（108部門）（山形県）'!DB$121,0)</f>
        <v>1.6615006562229483E-2</v>
      </c>
      <c r="DJ73" s="75">
        <f>IFERROR('生産者価格評価表（108部門）（山形県）'!DC72/'生産者価格評価表（108部門）（山形県）'!DC$121,0)</f>
        <v>2.3174971031286211E-4</v>
      </c>
      <c r="DK73" s="75">
        <f>IFERROR('生産者価格評価表（108部門）（山形県）'!DD72/'生産者価格評価表（108部門）（山形県）'!DD$121,0)</f>
        <v>1.4903880768953848E-2</v>
      </c>
      <c r="DL73" s="75">
        <f>IFERROR('生産者価格評価表（108部門）（山形県）'!DE72/'生産者価格評価表（108部門）（山形県）'!DE$121,0)</f>
        <v>0</v>
      </c>
      <c r="DM73" s="72">
        <f>IFERROR('生産者価格評価表（108部門）（山形県）'!DF72/'生産者価格評価表（108部門）（山形県）'!DF$121,0)</f>
        <v>1.2558539280514971E-2</v>
      </c>
      <c r="DN73" s="573">
        <v>7.0862272444607605E-4</v>
      </c>
      <c r="DO73" s="573">
        <v>1.0059784054629608E-3</v>
      </c>
      <c r="DP73" s="573">
        <v>1.7538761202201612E-3</v>
      </c>
      <c r="DQ73" s="573">
        <v>6.5300464160705058E-4</v>
      </c>
      <c r="DR73" s="573">
        <v>5.3121847118178475E-4</v>
      </c>
      <c r="DS73" s="573">
        <v>5.5621078732880445E-3</v>
      </c>
      <c r="DT73" s="573">
        <v>2.5305916090410216E-3</v>
      </c>
      <c r="DU73" s="573">
        <v>1.9657675171797936E-3</v>
      </c>
      <c r="DV73" s="573">
        <v>2.611851352790324E-3</v>
      </c>
      <c r="DW73" s="573">
        <v>2.6528614394835231E-4</v>
      </c>
      <c r="DX73" s="573">
        <v>0</v>
      </c>
      <c r="DY73" s="573">
        <v>9.0793158482968593E-4</v>
      </c>
      <c r="DZ73" s="573">
        <v>6.3731109541261194E-4</v>
      </c>
      <c r="EA73" s="573">
        <v>8.3043657635900158E-4</v>
      </c>
      <c r="EB73" s="573">
        <v>8.0194145879990478E-4</v>
      </c>
      <c r="EC73" s="573">
        <v>1.7870952032190981E-3</v>
      </c>
      <c r="ED73" s="573">
        <v>1.2442338008222744E-3</v>
      </c>
      <c r="EE73" s="573">
        <v>1.3110333068130672E-3</v>
      </c>
      <c r="EF73" s="573">
        <v>0</v>
      </c>
      <c r="EG73" s="573">
        <v>1.1584985937135609E-2</v>
      </c>
      <c r="EH73" s="573">
        <v>0</v>
      </c>
      <c r="EI73" s="573">
        <v>5.148969475016702E-3</v>
      </c>
      <c r="EJ73" s="573">
        <v>1.0629556089300226E-6</v>
      </c>
      <c r="EK73" s="573">
        <v>0</v>
      </c>
      <c r="EL73" s="573">
        <v>3.5585609051862225E-3</v>
      </c>
      <c r="EM73" s="573">
        <v>1.3661175856538685E-3</v>
      </c>
      <c r="EN73" s="573">
        <v>1.9631072997789273E-5</v>
      </c>
      <c r="EO73" s="573">
        <v>7.7689314538334389E-4</v>
      </c>
      <c r="EP73" s="573">
        <v>6.2964936700400404E-4</v>
      </c>
      <c r="EQ73" s="573">
        <v>5.0937955486997258E-4</v>
      </c>
      <c r="ER73" s="573">
        <v>7.8081632647311974E-4</v>
      </c>
      <c r="ES73" s="573">
        <v>1.1623915746538185E-3</v>
      </c>
      <c r="ET73" s="573">
        <v>5.2777275444197769E-3</v>
      </c>
      <c r="EU73" s="573">
        <v>1.1510567566588748E-3</v>
      </c>
      <c r="EV73" s="573">
        <v>3.8720871854395441E-3</v>
      </c>
      <c r="EW73" s="573">
        <v>2.1928353644252228E-3</v>
      </c>
      <c r="EX73" s="573">
        <v>0</v>
      </c>
      <c r="EY73" s="573">
        <v>1.3595322106833665E-3</v>
      </c>
      <c r="EZ73" s="573">
        <v>4.1027939458884385E-4</v>
      </c>
      <c r="FA73" s="573">
        <v>6.57148282040374E-4</v>
      </c>
      <c r="FB73" s="573">
        <v>3.591200013571602E-4</v>
      </c>
      <c r="FC73" s="573">
        <v>4.2794309687513331E-4</v>
      </c>
      <c r="FD73" s="573">
        <v>6.138561416824677E-4</v>
      </c>
      <c r="FE73" s="573">
        <v>5.9684185336141319E-4</v>
      </c>
      <c r="FF73" s="573">
        <v>3.5698903125548105E-4</v>
      </c>
      <c r="FG73" s="573">
        <v>8.1515925214400878E-4</v>
      </c>
      <c r="FH73" s="573">
        <v>1.307112925048893E-3</v>
      </c>
      <c r="FI73" s="573">
        <v>1.9307989033915784E-3</v>
      </c>
      <c r="FJ73" s="573">
        <v>5.1524808588251578E-4</v>
      </c>
      <c r="FK73" s="573">
        <v>2.6591909831785943E-4</v>
      </c>
      <c r="FL73" s="573">
        <v>4.0409319825123027E-4</v>
      </c>
      <c r="FM73" s="573">
        <v>1.1077498111937338E-3</v>
      </c>
      <c r="FN73" s="573">
        <v>3.8231141492538586E-4</v>
      </c>
      <c r="FO73" s="573">
        <v>4.5542535907118969E-4</v>
      </c>
      <c r="FP73" s="573">
        <v>0</v>
      </c>
      <c r="FQ73" s="573">
        <v>1.6578529419356897E-4</v>
      </c>
      <c r="FR73" s="573">
        <v>3.8640281309270134E-4</v>
      </c>
      <c r="FS73" s="573">
        <v>3.8173609844099953E-4</v>
      </c>
      <c r="FT73" s="573">
        <v>1.99272055091695E-3</v>
      </c>
      <c r="FU73" s="573">
        <v>7.5143492618238506E-4</v>
      </c>
      <c r="FV73" s="573">
        <v>1.4580097468848475E-3</v>
      </c>
      <c r="FW73" s="573">
        <v>1.3328462391467217E-3</v>
      </c>
      <c r="FX73" s="573">
        <v>1.2439427391391432E-3</v>
      </c>
      <c r="FY73" s="573">
        <v>5.1433530956904866E-3</v>
      </c>
      <c r="FZ73" s="573">
        <v>5.6047816872056254E-3</v>
      </c>
      <c r="GA73" s="573">
        <v>1.3876604040076171E-2</v>
      </c>
      <c r="GB73" s="573">
        <v>3.4246567690395754E-3</v>
      </c>
      <c r="GC73" s="573">
        <v>4.0361178240054902E-3</v>
      </c>
      <c r="GD73" s="573">
        <v>1.0012982145783058</v>
      </c>
      <c r="GE73" s="573">
        <v>2.0230497040534595E-3</v>
      </c>
      <c r="GF73" s="573">
        <v>4.8570973472714394E-3</v>
      </c>
      <c r="GG73" s="573">
        <v>7.8444417362753718E-4</v>
      </c>
      <c r="GH73" s="573">
        <v>6.0201465497356692E-4</v>
      </c>
      <c r="GI73" s="573">
        <v>2.5098621656731413E-4</v>
      </c>
      <c r="GJ73" s="573">
        <v>4.5980842930418507E-2</v>
      </c>
      <c r="GK73" s="573">
        <v>2.7737228395014395E-3</v>
      </c>
      <c r="GL73" s="573">
        <v>1.9286190027005795E-3</v>
      </c>
      <c r="GM73" s="573">
        <v>3.9198926415759941E-3</v>
      </c>
      <c r="GN73" s="573">
        <v>3.1456440860675458E-3</v>
      </c>
      <c r="GO73" s="573">
        <v>4.0234565424674068E-3</v>
      </c>
      <c r="GP73" s="573">
        <v>3.8256159107339809E-3</v>
      </c>
      <c r="GQ73" s="573">
        <v>1.5094775049658875E-2</v>
      </c>
      <c r="GR73" s="573">
        <v>2.2488820751910333E-3</v>
      </c>
      <c r="GS73" s="573">
        <v>1.4551200491405944E-2</v>
      </c>
      <c r="GT73" s="573">
        <v>5.514751651373705E-3</v>
      </c>
      <c r="GU73" s="573">
        <v>6.9714961838819329E-4</v>
      </c>
      <c r="GV73" s="573">
        <v>4.8284073531185499E-3</v>
      </c>
      <c r="GW73" s="573">
        <v>2.3573232201173698E-3</v>
      </c>
      <c r="GX73" s="573">
        <v>2.8679796175633352E-2</v>
      </c>
      <c r="GY73" s="573">
        <v>9.974897369586776E-3</v>
      </c>
      <c r="GZ73" s="573">
        <v>5.2345591505556493E-3</v>
      </c>
      <c r="HA73" s="573">
        <v>4.4026684702559698E-3</v>
      </c>
      <c r="HB73" s="573">
        <v>1.6711756302894322E-2</v>
      </c>
      <c r="HC73" s="573">
        <v>6.2264137598406965E-3</v>
      </c>
      <c r="HD73" s="573">
        <v>4.3418383892853676E-3</v>
      </c>
      <c r="HE73" s="573">
        <v>7.606115681483977E-4</v>
      </c>
      <c r="HF73" s="573">
        <v>1.3025466022760621E-3</v>
      </c>
      <c r="HG73" s="573">
        <v>2.5764824344897677E-3</v>
      </c>
      <c r="HH73" s="573">
        <v>3.7208210650273251E-3</v>
      </c>
      <c r="HI73" s="573">
        <v>1.7162330651494366E-3</v>
      </c>
      <c r="HJ73" s="573">
        <v>5.2435734286095784E-2</v>
      </c>
      <c r="HK73" s="573">
        <v>1.811031466574263E-2</v>
      </c>
      <c r="HL73" s="573">
        <v>9.1748053910704341E-3</v>
      </c>
      <c r="HM73" s="573">
        <v>1.5642807561207877E-2</v>
      </c>
      <c r="HN73" s="573">
        <v>5.8991382412963375E-4</v>
      </c>
      <c r="HO73" s="573">
        <v>1.4128566950847356E-2</v>
      </c>
      <c r="HP73" s="573">
        <v>5.9044920196638139E-4</v>
      </c>
      <c r="HQ73" s="573">
        <v>1.4714054345974652E-2</v>
      </c>
      <c r="HR73" s="576">
        <v>5418</v>
      </c>
      <c r="HS73" s="582">
        <f>'生産者価格評価表（108部門）（山形県）'!DV72*100</f>
        <v>5156600</v>
      </c>
      <c r="HT73" s="71">
        <f t="shared" si="5"/>
        <v>1.0506923166427491E-3</v>
      </c>
      <c r="HU73" s="74"/>
      <c r="HV73" s="150">
        <v>0</v>
      </c>
      <c r="HX73" s="153">
        <f>運賃!C74</f>
        <v>0</v>
      </c>
      <c r="HY73" s="621">
        <f>運賃!D74</f>
        <v>0</v>
      </c>
      <c r="HZ73" s="621">
        <f>運賃!E74</f>
        <v>0</v>
      </c>
      <c r="IA73" s="621">
        <f>運賃!F74</f>
        <v>0</v>
      </c>
      <c r="IB73" s="621">
        <f>運賃!G74</f>
        <v>0</v>
      </c>
      <c r="IC73" s="621">
        <f>運賃!H74</f>
        <v>0</v>
      </c>
      <c r="ID73" s="621">
        <f>運賃!I74</f>
        <v>0</v>
      </c>
      <c r="IE73" s="622">
        <f>運賃!J74</f>
        <v>0</v>
      </c>
    </row>
    <row r="74" spans="1:239">
      <c r="A74" s="6" t="s">
        <v>283</v>
      </c>
      <c r="B74" s="1" t="s">
        <v>52</v>
      </c>
      <c r="C74" s="403">
        <f>IFERROR(1-('生産者価格評価表（108部門）（山形県）'!DT73/'生産者価格評価表（108部門）（山形県）'!DP73*-1),0)</f>
        <v>0.64710972810101153</v>
      </c>
      <c r="D74" s="403">
        <v>0.2781140417621869</v>
      </c>
      <c r="E74" s="72">
        <v>0.7218859582378131</v>
      </c>
      <c r="F74" s="72">
        <v>0.43644774326776592</v>
      </c>
      <c r="G74" s="242">
        <f>'生産者価格評価表（108部門）（山形県）'!DI73</f>
        <v>339775</v>
      </c>
      <c r="H74" s="242">
        <f t="shared" si="3"/>
        <v>339775</v>
      </c>
      <c r="I74" s="243">
        <f t="shared" si="4"/>
        <v>0.20107254471352748</v>
      </c>
      <c r="J74" s="75">
        <f>IFERROR('生産者価格評価表（108部門）（山形県）'!C73/'生産者価格評価表（108部門）（山形県）'!C$121,0)</f>
        <v>5.8450826646660022E-2</v>
      </c>
      <c r="K74" s="75">
        <f>IFERROR('生産者価格評価表（108部門）（山形県）'!D73/'生産者価格評価表（108部門）（山形県）'!D$121,0)</f>
        <v>3.9281810358862246E-2</v>
      </c>
      <c r="L74" s="75">
        <f>IFERROR('生産者価格評価表（108部門）（山形県）'!E73/'生産者価格評価表（108部門）（山形県）'!E$121,0)</f>
        <v>4.0895108269497556E-2</v>
      </c>
      <c r="M74" s="75">
        <f>IFERROR('生産者価格評価表（108部門）（山形県）'!F73/'生産者価格評価表（108部門）（山形県）'!F$121,0)</f>
        <v>2.4180363135702609E-2</v>
      </c>
      <c r="N74" s="75">
        <f>IFERROR('生産者価格評価表（108部門）（山形県）'!G73/'生産者価格評価表（108部門）（山形県）'!G$121,0)</f>
        <v>4.021244309559939E-2</v>
      </c>
      <c r="O74" s="75">
        <f>IFERROR('生産者価格評価表（108部門）（山形県）'!H73/'生産者価格評価表（108部門）（山形県）'!H$121,0)</f>
        <v>1.1261261261261261E-2</v>
      </c>
      <c r="P74" s="75">
        <f>IFERROR('生産者価格評価表（108部門）（山形県）'!I73/'生産者価格評価表（108部門）（山形県）'!I$121,0)</f>
        <v>1.232394366197183E-2</v>
      </c>
      <c r="Q74" s="75">
        <f>IFERROR('生産者価格評価表（108部門）（山形県）'!J73/'生産者価格評価表（108部門）（山形県）'!J$121,0)</f>
        <v>6.690505316646278E-2</v>
      </c>
      <c r="R74" s="75">
        <f>IFERROR('生産者価格評価表（108部門）（山形県）'!K73/'生産者価格評価表（108部門）（山形県）'!K$121,0)</f>
        <v>6.7862756788985859E-2</v>
      </c>
      <c r="S74" s="75">
        <f>IFERROR('生産者価格評価表（108部門）（山形県）'!L73/'生産者価格評価表（108部門）（山形県）'!L$121,0)</f>
        <v>2.3094688221709007E-2</v>
      </c>
      <c r="T74" s="75">
        <f>IFERROR('生産者価格評価表（108部門）（山形県）'!M73/'生産者価格評価表（108部門）（山形県）'!M$121,0)</f>
        <v>0</v>
      </c>
      <c r="U74" s="75">
        <f>IFERROR('生産者価格評価表（108部門）（山形県）'!N73/'生産者価格評価表（108部門）（山形県）'!N$121,0)</f>
        <v>6.9351449098284543E-2</v>
      </c>
      <c r="V74" s="75">
        <f>IFERROR('生産者価格評価表（108部門）（山形県）'!O73/'生産者価格評価表（108部門）（山形県）'!O$121,0)</f>
        <v>5.1690717208701269E-2</v>
      </c>
      <c r="W74" s="75">
        <f>IFERROR('生産者価格評価表（108部門）（山形県）'!P73/'生産者価格評価表（108部門）（山形県）'!P$121,0)</f>
        <v>5.1504334523202445E-2</v>
      </c>
      <c r="X74" s="75">
        <f>IFERROR('生産者価格評価表（108部門）（山形県）'!Q73/'生産者価格評価表（108部門）（山形県）'!Q$121,0)</f>
        <v>6.8783068783068779E-2</v>
      </c>
      <c r="Y74" s="75">
        <f>IFERROR('生産者価格評価表（108部門）（山形県）'!R73/'生産者価格評価表（108部門）（山形県）'!R$121,0)</f>
        <v>0.1268981909415027</v>
      </c>
      <c r="Z74" s="75">
        <f>IFERROR('生産者価格評価表（108部門）（山形県）'!S73/'生産者価格評価表（108部門）（山形県）'!S$121,0)</f>
        <v>7.247078224707823E-2</v>
      </c>
      <c r="AA74" s="75">
        <f>IFERROR('生産者価格評価表（108部門）（山形県）'!T73/'生産者価格評価表（108部門）（山形県）'!T$121,0)</f>
        <v>5.0490883590462832E-2</v>
      </c>
      <c r="AB74" s="75">
        <f>IFERROR('生産者価格評価表（108部門）（山形県）'!U73/'生産者価格評価表（108部門）（山形県）'!U$121,0)</f>
        <v>0</v>
      </c>
      <c r="AC74" s="75">
        <f>IFERROR('生産者価格評価表（108部門）（山形県）'!V73/'生産者価格評価表（108部門）（山形県）'!V$121,0)</f>
        <v>2.4437582708425231E-2</v>
      </c>
      <c r="AD74" s="75">
        <f>IFERROR('生産者価格評価表（108部門）（山形県）'!W73/'生産者価格評価表（108部門）（山形県）'!W$121,0)</f>
        <v>0</v>
      </c>
      <c r="AE74" s="75">
        <f>IFERROR('生産者価格評価表（108部門）（山形県）'!X73/'生産者価格評価表（108部門）（山形県）'!X$121,0)</f>
        <v>2.0685692396092702E-2</v>
      </c>
      <c r="AF74" s="75">
        <f>IFERROR('生産者価格評価表（108部門）（山形県）'!Y73/'生産者価格評価表（108部門）（山形県）'!Y$121,0)</f>
        <v>0</v>
      </c>
      <c r="AG74" s="75">
        <f>IFERROR('生産者価格評価表（108部門）（山形県）'!Z73/'生産者価格評価表（108部門）（山形県）'!Z$121,0)</f>
        <v>0</v>
      </c>
      <c r="AH74" s="75">
        <f>IFERROR('生産者価格評価表（108部門）（山形県）'!AA73/'生産者価格評価表（108部門）（山形県）'!AA$121,0)</f>
        <v>5.1743895815215171E-2</v>
      </c>
      <c r="AI74" s="75">
        <f>IFERROR('生産者価格評価表（108部門）（山形県）'!AB73/'生産者価格評価表（108部門）（山形県）'!AB$121,0)</f>
        <v>3.739482200647249E-2</v>
      </c>
      <c r="AJ74" s="75">
        <f>IFERROR('生産者価格評価表（108部門）（山形県）'!AC73/'生産者価格評価表（108部門）（山形県）'!AC$121,0)</f>
        <v>0</v>
      </c>
      <c r="AK74" s="75">
        <f>IFERROR('生産者価格評価表（108部門）（山形県）'!AD73/'生産者価格評価表（108部門）（山形県）'!AD$121,0)</f>
        <v>2.3874658045262374E-2</v>
      </c>
      <c r="AL74" s="75">
        <f>IFERROR('生産者価格評価表（108部門）（山形県）'!AE73/'生産者価格評価表（108部門）（山形県）'!AE$121,0)</f>
        <v>6.0939271255060726E-2</v>
      </c>
      <c r="AM74" s="75">
        <f>IFERROR('生産者価格評価表（108部門）（山形県）'!AF73/'生産者価格評価表（108部門）（山形県）'!AF$121,0)</f>
        <v>3.1790997796663521E-2</v>
      </c>
      <c r="AN74" s="75">
        <f>IFERROR('生産者価格評価表（108部門）（山形県）'!AG73/'生産者価格評価表（108部門）（山形県）'!AG$121,0)</f>
        <v>7.8514259948145648E-2</v>
      </c>
      <c r="AO74" s="75">
        <f>IFERROR('生産者価格評価表（108部門）（山形県）'!AH73/'生産者価格評価表（108部門）（山形県）'!AH$121,0)</f>
        <v>4.0613762868824198E-2</v>
      </c>
      <c r="AP74" s="75">
        <f>IFERROR('生産者価格評価表（108部門）（山形県）'!AI73/'生産者価格評価表（108部門）（山形県）'!AI$121,0)</f>
        <v>3.0571901434350863E-2</v>
      </c>
      <c r="AQ74" s="75">
        <f>IFERROR('生産者価格評価表（108部門）（山形県）'!AJ73/'生産者価格評価表（108部門）（山形県）'!AJ$121,0)</f>
        <v>5.7142857142857141E-2</v>
      </c>
      <c r="AR74" s="75">
        <f>IFERROR('生産者価格評価表（108部門）（山形県）'!AK73/'生産者価格評価表（108部門）（山形県）'!AK$121,0)</f>
        <v>3.5453730961218483E-2</v>
      </c>
      <c r="AS74" s="75">
        <f>IFERROR('生産者価格評価表（108部門）（山形県）'!AL73/'生産者価格評価表（108部門）（山形県）'!AL$121,0)</f>
        <v>2.1739130434782608E-2</v>
      </c>
      <c r="AT74" s="75">
        <f>IFERROR('生産者価格評価表（108部門）（山形県）'!AM73/'生産者価格評価表（108部門）（山形県）'!AM$121,0)</f>
        <v>0</v>
      </c>
      <c r="AU74" s="75">
        <f>IFERROR('生産者価格評価表（108部門）（山形県）'!AN73/'生産者価格評価表（108部門）（山形県）'!AN$121,0)</f>
        <v>2.2403819667615461E-2</v>
      </c>
      <c r="AV74" s="75">
        <f>IFERROR('生産者価格評価表（108部門）（山形県）'!AO73/'生産者価格評価表（108部門）（山形県）'!AO$121,0)</f>
        <v>3.2277435820447377E-2</v>
      </c>
      <c r="AW74" s="75">
        <f>IFERROR('生産者価格評価表（108部門）（山形県）'!AP73/'生産者価格評価表（108部門）（山形県）'!AP$121,0)</f>
        <v>5.1098199200560433E-3</v>
      </c>
      <c r="AX74" s="75">
        <f>IFERROR('生産者価格評価表（108部門）（山形県）'!AQ73/'生産者価格評価表（108部門）（山形県）'!AQ$121,0)</f>
        <v>2.6893028846153848E-2</v>
      </c>
      <c r="AY74" s="75">
        <f>IFERROR('生産者価格評価表（108部門）（山形県）'!AR73/'生産者価格評価表（108部門）（山形県）'!AR$121,0)</f>
        <v>2.5463063375699476E-2</v>
      </c>
      <c r="AZ74" s="75">
        <f>IFERROR('生産者価格評価表（108部門）（山形県）'!AS73/'生産者価格評価表（108部門）（山形県）'!AS$121,0)</f>
        <v>2.4874245472837023E-2</v>
      </c>
      <c r="BA74" s="75">
        <f>IFERROR('生産者価格評価表（108部門）（山形県）'!AT73/'生産者価格評価表（108部門）（山形県）'!AT$121,0)</f>
        <v>2.4346990800605903E-2</v>
      </c>
      <c r="BB74" s="75">
        <f>IFERROR('生産者価格評価表（108部門）（山形県）'!AU73/'生産者価格評価表（108部門）（山形県）'!AU$121,0)</f>
        <v>3.3926357306762266E-2</v>
      </c>
      <c r="BC74" s="75">
        <f>IFERROR('生産者価格評価表（108部門）（山形県）'!AV73/'生産者価格評価表（108部門）（山形県）'!AV$121,0)</f>
        <v>6.3144023676308572E-2</v>
      </c>
      <c r="BD74" s="75">
        <f>IFERROR('生産者価格評価表（108部門）（山形県）'!AW73/'生産者価格評価表（108部門）（山形県）'!AW$121,0)</f>
        <v>4.1968086947492302E-2</v>
      </c>
      <c r="BE74" s="75">
        <f>IFERROR('生産者価格評価表（108部門）（山形県）'!AX73/'生産者価格評価表（108部門）（山形県）'!AX$121,0)</f>
        <v>4.788341006663762E-2</v>
      </c>
      <c r="BF74" s="75">
        <f>IFERROR('生産者価格評価表（108部門）（山形県）'!AY73/'生産者価格評価表（108部門）（山形県）'!AY$121,0)</f>
        <v>5.2822004543165206E-2</v>
      </c>
      <c r="BG74" s="75">
        <f>IFERROR('生産者価格評価表（108部門）（山形県）'!AZ73/'生産者価格評価表（108部門）（山形県）'!AZ$121,0)</f>
        <v>4.8628428927680795E-2</v>
      </c>
      <c r="BH74" s="75">
        <f>IFERROR('生産者価格評価表（108部門）（山形県）'!BA73/'生産者価格評価表（108部門）（山形県）'!BA$121,0)</f>
        <v>4.5352952132613152E-2</v>
      </c>
      <c r="BI74" s="75">
        <f>IFERROR('生産者価格評価表（108部門）（山形県）'!BB73/'生産者価格評価表（108部門）（山形県）'!BB$121,0)</f>
        <v>5.0954742061398883E-2</v>
      </c>
      <c r="BJ74" s="75">
        <f>IFERROR('生産者価格評価表（108部門）（山形県）'!BC73/'生産者価格評価表（108部門）（山形県）'!BC$121,0)</f>
        <v>3.3032031060422226E-2</v>
      </c>
      <c r="BK74" s="75">
        <f>IFERROR('生産者価格評価表（108部門）（山形県）'!BD73/'生産者価格評価表（108部門）（山形県）'!BD$121,0)</f>
        <v>5.3340870960682761E-2</v>
      </c>
      <c r="BL74" s="75">
        <f>IFERROR('生産者価格評価表（108部門）（山形県）'!BE73/'生産者価格評価表（108部門）（山形県）'!BE$121,0)</f>
        <v>0</v>
      </c>
      <c r="BM74" s="75">
        <f>IFERROR('生産者価格評価表（108部門）（山形県）'!BF73/'生産者価格評価表（108部門）（山形県）'!BF$121,0)</f>
        <v>1.3117621337997376E-2</v>
      </c>
      <c r="BN74" s="75">
        <f>IFERROR('生産者価格評価表（108部門）（山形県）'!BG73/'生産者価格評価表（108部門）（山形県）'!BG$121,0)</f>
        <v>5.3228285933897002E-2</v>
      </c>
      <c r="BO74" s="75">
        <f>IFERROR('生産者価格評価表（108部門）（山形県）'!BH73/'生産者価格評価表（108部門）（山形県）'!BH$121,0)</f>
        <v>3.4078807241746542E-2</v>
      </c>
      <c r="BP74" s="75">
        <f>IFERROR('生産者価格評価表（108部門）（山形県）'!BI73/'生産者価格評価表（108部門）（山形県）'!BI$121,0)</f>
        <v>4.0166204986149583E-2</v>
      </c>
      <c r="BQ74" s="75">
        <f>IFERROR('生産者価格評価表（108部門）（山形県）'!BJ73/'生産者価格評価表（108部門）（山形県）'!BJ$121,0)</f>
        <v>9.3487450046675552E-2</v>
      </c>
      <c r="BR74" s="75">
        <f>IFERROR('生産者価格評価表（108部門）（山形県）'!BK73/'生産者価格評価表（108部門）（山形県）'!BK$121,0)</f>
        <v>5.5697377581805521E-3</v>
      </c>
      <c r="BS74" s="75">
        <f>IFERROR('生産者価格評価表（108部門）（山形県）'!BL73/'生産者価格評価表（108部門）（山形県）'!BL$121,0)</f>
        <v>5.1636201964616768E-2</v>
      </c>
      <c r="BT74" s="75">
        <f>IFERROR('生産者価格評価表（108部門）（山形県）'!BM73/'生産者価格評価表（108部門）（山形県）'!BM$121,0)</f>
        <v>5.6819913156090501E-2</v>
      </c>
      <c r="BU74" s="75">
        <f>IFERROR('生産者価格評価表（108部門）（山形県）'!BN73/'生産者価格評価表（108部門）（山形県）'!BN$121,0)</f>
        <v>3.5364104377898296E-2</v>
      </c>
      <c r="BV74" s="75">
        <f>IFERROR('生産者価格評価表（108部門）（山形県）'!BO73/'生産者価格評価表（108部門）（山形県）'!BO$121,0)</f>
        <v>2.9143485573812914E-2</v>
      </c>
      <c r="BW74" s="75">
        <f>IFERROR('生産者価格評価表（108部門）（山形県）'!BP73/'生産者価格評価表（108部門）（山形県）'!BP$121,0)</f>
        <v>3.863524692230546E-3</v>
      </c>
      <c r="BX74" s="75">
        <f>IFERROR('生産者価格評価表（108部門）（山形県）'!BQ73/'生産者価格評価表（108部門）（山形県）'!BQ$121,0)</f>
        <v>9.2155009451795836E-3</v>
      </c>
      <c r="BY74" s="75">
        <f>IFERROR('生産者価格評価表（108部門）（山形県）'!BR73/'生産者価格評価表（108部門）（山形県）'!BR$121,0)</f>
        <v>1.7011593888828693E-2</v>
      </c>
      <c r="BZ74" s="75">
        <f>IFERROR('生産者価格評価表（108部門）（山形県）'!BS73/'生産者価格評価表（108部門）（山形県）'!BS$121,0)</f>
        <v>1.6406159097079469E-2</v>
      </c>
      <c r="CA74" s="75">
        <f>IFERROR('生産者価格評価表（108部門）（山形県）'!BT73/'生産者価格評価表（108部門）（山形県）'!BT$121,0)</f>
        <v>9.2403052066100822E-3</v>
      </c>
      <c r="CB74" s="75">
        <f>IFERROR('生産者価格評価表（108部門）（山形県）'!BU73/'生産者価格評価表（108部門）（山形県）'!BU$121,0)</f>
        <v>5.2935064240067428E-3</v>
      </c>
      <c r="CC74" s="75">
        <f>IFERROR('生産者価格評価表（108部門）（山形県）'!BV73/'生産者価格評価表（108部門）（山形県）'!BV$121,0)</f>
        <v>1.4665645178942759E-3</v>
      </c>
      <c r="CD74" s="75">
        <f>IFERROR('生産者価格評価表（108部門）（山形県）'!BW73/'生産者価格評価表（108部門）（山形県）'!BW$121,0)</f>
        <v>4.3053639989562758E-3</v>
      </c>
      <c r="CE74" s="75">
        <f>IFERROR('生産者価格評価表（108部門）（山形県）'!BX73/'生産者価格評価表（108部門）（山形県）'!BX$121,0)</f>
        <v>6.7409892457706447E-4</v>
      </c>
      <c r="CF74" s="75">
        <f>IFERROR('生産者価格評価表（108部門）（山形県）'!BY73/'生産者価格評価表（108部門）（山形県）'!BY$121,0)</f>
        <v>2.2533397714469662E-3</v>
      </c>
      <c r="CG74" s="75">
        <f>IFERROR('生産者価格評価表（108部門）（山形県）'!BZ73/'生産者価格評価表（108部門）（山形県）'!BZ$121,0)</f>
        <v>1.035142771578495E-2</v>
      </c>
      <c r="CH74" s="75">
        <f>IFERROR('生産者価格評価表（108部門）（山形県）'!CA73/'生産者価格評価表（108部門）（山形県）'!CA$121,0)</f>
        <v>8.4515942181617121E-2</v>
      </c>
      <c r="CI74" s="75">
        <f>IFERROR('生産者価格評価表（108部門）（山形県）'!CB73/'生産者価格評価表（108部門）（山形県）'!CB$121,0)</f>
        <v>5.2758848098483184E-3</v>
      </c>
      <c r="CJ74" s="75">
        <f>IFERROR('生産者価格評価表（108部門）（山形県）'!CC73/'生産者価格評価表（108部門）（山形県）'!CC$121,0)</f>
        <v>2.0775623268698062E-3</v>
      </c>
      <c r="CK74" s="75">
        <f>IFERROR('生産者価格評価表（108部門）（山形県）'!CD73/'生産者価格評価表（108部門）（山形県）'!CD$121,0)</f>
        <v>7.7922077922077922E-3</v>
      </c>
      <c r="CL74" s="75">
        <f>IFERROR('生産者価格評価表（108部門）（山形県）'!CE73/'生産者価格評価表（108部門）（山形県）'!CE$121,0)</f>
        <v>7.158928206177132E-3</v>
      </c>
      <c r="CM74" s="75">
        <f>IFERROR('生産者価格評価表（108部門）（山形県）'!CF73/'生産者価格評価表（108部門）（山形県）'!CF$121,0)</f>
        <v>1.136299395104302E-2</v>
      </c>
      <c r="CN74" s="75">
        <f>IFERROR('生産者価格評価表（108部門）（山形県）'!CG73/'生産者価格評価表（108部門）（山形県）'!CG$121,0)</f>
        <v>3.6132569150261651E-3</v>
      </c>
      <c r="CO74" s="75">
        <f>IFERROR('生産者価格評価表（108部門）（山形県）'!CH73/'生産者価格評価表（108部門）（山形県）'!CH$121,0)</f>
        <v>4.2744613107698901E-3</v>
      </c>
      <c r="CP74" s="75">
        <f>IFERROR('生産者価格評価表（108部門）（山形県）'!CI73/'生産者価格評価表（108部門）（山形県）'!CI$121,0)</f>
        <v>4.047838086476541E-3</v>
      </c>
      <c r="CQ74" s="75">
        <f>IFERROR('生産者価格評価表（108部門）（山形県）'!CJ73/'生産者価格評価表（108部門）（山形県）'!CJ$121,0)</f>
        <v>1.152581335206411E-2</v>
      </c>
      <c r="CR74" s="75">
        <f>IFERROR('生産者価格評価表（108部門）（山形県）'!CK73/'生産者価格評価表（108部門）（山形県）'!CK$121,0)</f>
        <v>5.3593179049939103E-3</v>
      </c>
      <c r="CS74" s="75">
        <f>IFERROR('生産者価格評価表（108部門）（山形県）'!CL73/'生産者価格評価表（108部門）（山形県）'!CL$121,0)</f>
        <v>3.861722797927461E-2</v>
      </c>
      <c r="CT74" s="75">
        <f>IFERROR('生産者価格評価表（108部門）（山形県）'!CM73/'生産者価格評価表（108部門）（山形県）'!CM$121,0)</f>
        <v>9.0652564643884694E-3</v>
      </c>
      <c r="CU74" s="75">
        <f>IFERROR('生産者価格評価表（108部門）（山形県）'!CN73/'生産者価格評価表（108部門）（山形県）'!CN$121,0)</f>
        <v>7.9162468314679848E-3</v>
      </c>
      <c r="CV74" s="75">
        <f>IFERROR('生産者価格評価表（108部門）（山形県）'!CO73/'生産者価格評価表（108部門）（山形県）'!CO$121,0)</f>
        <v>1.744284709932362E-2</v>
      </c>
      <c r="CW74" s="75">
        <f>IFERROR('生産者価格評価表（108部門）（山形県）'!CP73/'生産者価格評価表（108部門）（山形県）'!CP$121,0)</f>
        <v>5.1299617065911837E-2</v>
      </c>
      <c r="CX74" s="75">
        <f>IFERROR('生産者価格評価表（108部門）（山形県）'!CQ73/'生産者価格評価表（108部門）（山形県）'!CQ$121,0)</f>
        <v>2.764624288515808E-2</v>
      </c>
      <c r="CY74" s="75">
        <f>IFERROR('生産者価格評価表（108部門）（山形県）'!CR73/'生産者価格評価表（108部門）（山形県）'!CR$121,0)</f>
        <v>2.4424485681887723E-2</v>
      </c>
      <c r="CZ74" s="75">
        <f>IFERROR('生産者価格評価表（108部門）（山形県）'!CS73/'生産者価格評価表（108部門）（山形県）'!CS$121,0)</f>
        <v>1.8508549715009499E-2</v>
      </c>
      <c r="DA74" s="75">
        <f>IFERROR('生産者価格評価表（108部門）（山形県）'!CT73/'生産者価格評価表（108部門）（山形県）'!CT$121,0)</f>
        <v>3.6550571471983526E-2</v>
      </c>
      <c r="DB74" s="75">
        <f>IFERROR('生産者価格評価表（108部門）（山形県）'!CU73/'生産者価格評価表（108部門）（山形県）'!CU$121,0)</f>
        <v>1.84240741235214E-2</v>
      </c>
      <c r="DC74" s="75">
        <f>IFERROR('生産者価格評価表（108部門）（山形県）'!CV73/'生産者価格評価表（108部門）（山形県）'!CV$121,0)</f>
        <v>5.3209555077550095E-3</v>
      </c>
      <c r="DD74" s="75">
        <f>IFERROR('生産者価格評価表（108部門）（山形県）'!CW73/'生産者価格評価表（108部門）（山形県）'!CW$121,0)</f>
        <v>5.719547928003349E-2</v>
      </c>
      <c r="DE74" s="75">
        <f>IFERROR('生産者価格評価表（108部門）（山形県）'!CX73/'生産者価格評価表（108部門）（山形県）'!CX$121,0)</f>
        <v>9.223148532703937E-3</v>
      </c>
      <c r="DF74" s="75">
        <f>IFERROR('生産者価格評価表（108部門）（山形県）'!CY73/'生産者価格評価表（108部門）（山形県）'!CY$121,0)</f>
        <v>6.0470510271703116E-2</v>
      </c>
      <c r="DG74" s="75">
        <f>IFERROR('生産者価格評価表（108部門）（山形県）'!CZ73/'生産者価格評価表（108部門）（山形県）'!CZ$121,0)</f>
        <v>9.512291906804482E-2</v>
      </c>
      <c r="DH74" s="75">
        <f>IFERROR('生産者価格評価表（108部門）（山形県）'!DA73/'生産者価格評価表（108部門）（山形県）'!DA$121,0)</f>
        <v>3.5693311582381732E-2</v>
      </c>
      <c r="DI74" s="75">
        <f>IFERROR('生産者価格評価表（108部門）（山形県）'!DB73/'生産者価格評価表（108部門）（山形県）'!DB$121,0)</f>
        <v>1.8374242551171427E-2</v>
      </c>
      <c r="DJ74" s="75">
        <f>IFERROR('生産者価格評価表（108部門）（山形県）'!DC73/'生産者価格評価表（108部門）（山形県）'!DC$121,0)</f>
        <v>2.8968713789107765E-2</v>
      </c>
      <c r="DK74" s="75">
        <f>IFERROR('生産者価格評価表（108部門）（山形県）'!DD73/'生産者価格評価表（108部門）（山形県）'!DD$121,0)</f>
        <v>3.1295749634002931E-2</v>
      </c>
      <c r="DL74" s="75">
        <f>IFERROR('生産者価格評価表（108部門）（山形県）'!DE73/'生産者価格評価表（108部門）（山形県）'!DE$121,0)</f>
        <v>0.23883192969608202</v>
      </c>
      <c r="DM74" s="72">
        <f>IFERROR('生産者価格評価表（108部門）（山形県）'!DF73/'生産者価格評価表（108部門）（山形県）'!DF$121,0)</f>
        <v>4.0692473646361353E-3</v>
      </c>
      <c r="DN74" s="573">
        <v>4.7824015297374053E-2</v>
      </c>
      <c r="DO74" s="573">
        <v>3.2783303134157206E-2</v>
      </c>
      <c r="DP74" s="573">
        <v>3.1895053290105155E-2</v>
      </c>
      <c r="DQ74" s="573">
        <v>2.3726720775197642E-2</v>
      </c>
      <c r="DR74" s="573">
        <v>3.0190821250139839E-2</v>
      </c>
      <c r="DS74" s="573">
        <v>1.3849422975752188E-2</v>
      </c>
      <c r="DT74" s="573">
        <v>2.6783858510425178E-2</v>
      </c>
      <c r="DU74" s="573">
        <v>5.4293683405761912E-2</v>
      </c>
      <c r="DV74" s="573">
        <v>5.0624083956900788E-2</v>
      </c>
      <c r="DW74" s="573">
        <v>2.0281530617491075E-2</v>
      </c>
      <c r="DX74" s="573">
        <v>0</v>
      </c>
      <c r="DY74" s="573">
        <v>4.9813997666581261E-2</v>
      </c>
      <c r="DZ74" s="573">
        <v>3.5954282474002404E-2</v>
      </c>
      <c r="EA74" s="573">
        <v>3.9699708434230999E-2</v>
      </c>
      <c r="EB74" s="573">
        <v>4.8642974113802188E-2</v>
      </c>
      <c r="EC74" s="573">
        <v>8.9246284998119985E-2</v>
      </c>
      <c r="ED74" s="573">
        <v>5.1415953658445909E-2</v>
      </c>
      <c r="EE74" s="573">
        <v>3.6700575990452941E-2</v>
      </c>
      <c r="EF74" s="573">
        <v>0</v>
      </c>
      <c r="EG74" s="573">
        <v>1.8925784527892092E-2</v>
      </c>
      <c r="EH74" s="573">
        <v>0</v>
      </c>
      <c r="EI74" s="573">
        <v>1.5030222039959148E-2</v>
      </c>
      <c r="EJ74" s="573">
        <v>3.1028458992343125E-6</v>
      </c>
      <c r="EK74" s="573">
        <v>0</v>
      </c>
      <c r="EL74" s="573">
        <v>3.6199652136525796E-2</v>
      </c>
      <c r="EM74" s="573">
        <v>2.5827133169603791E-2</v>
      </c>
      <c r="EN74" s="573">
        <v>4.8880575423563243E-5</v>
      </c>
      <c r="EO74" s="573">
        <v>1.717505339614251E-2</v>
      </c>
      <c r="EP74" s="573">
        <v>4.2029620176610639E-2</v>
      </c>
      <c r="EQ74" s="573">
        <v>2.2465957717210713E-2</v>
      </c>
      <c r="ER74" s="573">
        <v>5.5725160527515256E-2</v>
      </c>
      <c r="ES74" s="573">
        <v>3.0593248684344425E-2</v>
      </c>
      <c r="ET74" s="573">
        <v>2.6565678972064917E-2</v>
      </c>
      <c r="EU74" s="573">
        <v>4.1572833122365531E-2</v>
      </c>
      <c r="EV74" s="573">
        <v>2.7720385101049964E-2</v>
      </c>
      <c r="EW74" s="573">
        <v>1.6920778258612695E-2</v>
      </c>
      <c r="EX74" s="573">
        <v>0</v>
      </c>
      <c r="EY74" s="573">
        <v>1.6458285903895826E-2</v>
      </c>
      <c r="EZ74" s="573">
        <v>2.2000715378537615E-2</v>
      </c>
      <c r="FA74" s="573">
        <v>5.5770130397821719E-3</v>
      </c>
      <c r="FB74" s="573">
        <v>1.8487929415352357E-2</v>
      </c>
      <c r="FC74" s="573">
        <v>1.8763307512308248E-2</v>
      </c>
      <c r="FD74" s="573">
        <v>1.8228726704115239E-2</v>
      </c>
      <c r="FE74" s="573">
        <v>1.7270485883133315E-2</v>
      </c>
      <c r="FF74" s="573">
        <v>2.3996642584268247E-2</v>
      </c>
      <c r="FG74" s="573">
        <v>4.4286435571642621E-2</v>
      </c>
      <c r="FH74" s="573">
        <v>2.9614663307896805E-2</v>
      </c>
      <c r="FI74" s="573">
        <v>3.4440199715623711E-2</v>
      </c>
      <c r="FJ74" s="573">
        <v>3.6853891808283294E-2</v>
      </c>
      <c r="FK74" s="573">
        <v>3.3477653113126414E-2</v>
      </c>
      <c r="FL74" s="573">
        <v>3.1834295623968091E-2</v>
      </c>
      <c r="FM74" s="573">
        <v>3.53883082893829E-2</v>
      </c>
      <c r="FN74" s="573">
        <v>2.3025127997236994E-2</v>
      </c>
      <c r="FO74" s="573">
        <v>3.7808413511544313E-2</v>
      </c>
      <c r="FP74" s="573">
        <v>0</v>
      </c>
      <c r="FQ74" s="573">
        <v>9.2066261026132329E-3</v>
      </c>
      <c r="FR74" s="573">
        <v>3.6099913169614084E-2</v>
      </c>
      <c r="FS74" s="573">
        <v>2.3870201880979283E-2</v>
      </c>
      <c r="FT74" s="573">
        <v>2.785923791732893E-2</v>
      </c>
      <c r="FU74" s="573">
        <v>6.73198119969943E-2</v>
      </c>
      <c r="FV74" s="573">
        <v>8.4627532655595483E-3</v>
      </c>
      <c r="FW74" s="573">
        <v>3.7639557143372283E-2</v>
      </c>
      <c r="FX74" s="573">
        <v>4.0836556304142409E-2</v>
      </c>
      <c r="FY74" s="573">
        <v>2.7819747278169764E-2</v>
      </c>
      <c r="FZ74" s="573">
        <v>2.2004841367736311E-2</v>
      </c>
      <c r="GA74" s="573">
        <v>5.8947545533893676E-3</v>
      </c>
      <c r="GB74" s="573">
        <v>1.011882439681207E-2</v>
      </c>
      <c r="GC74" s="573">
        <v>1.7491060989477426E-2</v>
      </c>
      <c r="GD74" s="573">
        <v>1.4358098682962093E-2</v>
      </c>
      <c r="GE74" s="573">
        <v>1.0104108654202866</v>
      </c>
      <c r="GF74" s="573">
        <v>6.6488283423957236E-3</v>
      </c>
      <c r="GG74" s="573">
        <v>2.6059575217481025E-3</v>
      </c>
      <c r="GH74" s="573">
        <v>4.7571089581614177E-3</v>
      </c>
      <c r="GI74" s="573">
        <v>1.4896197644168271E-3</v>
      </c>
      <c r="GJ74" s="573">
        <v>4.9774194222319112E-3</v>
      </c>
      <c r="GK74" s="573">
        <v>8.3028715307049451E-3</v>
      </c>
      <c r="GL74" s="573">
        <v>6.6530028554652898E-2</v>
      </c>
      <c r="GM74" s="573">
        <v>5.243324498320173E-3</v>
      </c>
      <c r="GN74" s="573">
        <v>4.2578365819462899E-3</v>
      </c>
      <c r="GO74" s="573">
        <v>7.3218900007774833E-3</v>
      </c>
      <c r="GP74" s="573">
        <v>8.2159503890825766E-3</v>
      </c>
      <c r="GQ74" s="573">
        <v>1.1429855162266337E-2</v>
      </c>
      <c r="GR74" s="573">
        <v>4.4867782911036666E-3</v>
      </c>
      <c r="GS74" s="573">
        <v>6.5063621748294867E-3</v>
      </c>
      <c r="GT74" s="573">
        <v>8.0192946718396704E-3</v>
      </c>
      <c r="GU74" s="573">
        <v>1.0326758821989253E-2</v>
      </c>
      <c r="GV74" s="573">
        <v>6.2024237840199994E-3</v>
      </c>
      <c r="GW74" s="573">
        <v>3.0950477891812177E-2</v>
      </c>
      <c r="GX74" s="573">
        <v>9.2610026122313203E-3</v>
      </c>
      <c r="GY74" s="573">
        <v>8.5450890188193164E-3</v>
      </c>
      <c r="GZ74" s="573">
        <v>1.513708850553562E-2</v>
      </c>
      <c r="HA74" s="573">
        <v>3.6128197017239655E-2</v>
      </c>
      <c r="HB74" s="573">
        <v>2.2785650427756519E-2</v>
      </c>
      <c r="HC74" s="573">
        <v>1.9611242410459993E-2</v>
      </c>
      <c r="HD74" s="573">
        <v>1.5963154450665464E-2</v>
      </c>
      <c r="HE74" s="573">
        <v>2.7714118791154735E-2</v>
      </c>
      <c r="HF74" s="573">
        <v>1.6622754143367061E-2</v>
      </c>
      <c r="HG74" s="573">
        <v>1.000587974781522E-2</v>
      </c>
      <c r="HH74" s="573">
        <v>4.0266263041751162E-2</v>
      </c>
      <c r="HI74" s="573">
        <v>8.0449570307618099E-3</v>
      </c>
      <c r="HJ74" s="573">
        <v>4.9166001179666644E-2</v>
      </c>
      <c r="HK74" s="573">
        <v>6.7151819402683957E-2</v>
      </c>
      <c r="HL74" s="573">
        <v>2.7004686226286018E-2</v>
      </c>
      <c r="HM74" s="573">
        <v>1.732942075879455E-2</v>
      </c>
      <c r="HN74" s="573">
        <v>2.102316008943134E-2</v>
      </c>
      <c r="HO74" s="573">
        <v>2.5473559947867031E-2</v>
      </c>
      <c r="HP74" s="573">
        <v>0.16363278747046453</v>
      </c>
      <c r="HQ74" s="573">
        <v>5.7680503789473616E-3</v>
      </c>
      <c r="HR74" s="576">
        <v>92042</v>
      </c>
      <c r="HS74" s="582">
        <f>'生産者価格評価表（108部門）（山形県）'!DV73*100</f>
        <v>61112700</v>
      </c>
      <c r="HT74" s="71">
        <f t="shared" si="5"/>
        <v>1.5061026595126709E-3</v>
      </c>
      <c r="HU74" s="74"/>
      <c r="HV74" s="150">
        <v>-33.737110570626754</v>
      </c>
      <c r="HX74" s="153">
        <f>運賃!C75</f>
        <v>0</v>
      </c>
      <c r="HY74" s="621">
        <f>運賃!D75</f>
        <v>0</v>
      </c>
      <c r="HZ74" s="621">
        <f>運賃!E75</f>
        <v>0</v>
      </c>
      <c r="IA74" s="621">
        <f>運賃!F75</f>
        <v>0</v>
      </c>
      <c r="IB74" s="621">
        <f>運賃!G75</f>
        <v>0</v>
      </c>
      <c r="IC74" s="621">
        <f>運賃!H75</f>
        <v>0</v>
      </c>
      <c r="ID74" s="621">
        <f>運賃!I75</f>
        <v>0</v>
      </c>
      <c r="IE74" s="622">
        <f>運賃!J75</f>
        <v>0</v>
      </c>
    </row>
    <row r="75" spans="1:239">
      <c r="A75" s="6" t="s">
        <v>284</v>
      </c>
      <c r="B75" s="1" t="s">
        <v>53</v>
      </c>
      <c r="C75" s="403">
        <f>IFERROR(1-('生産者価格評価表（108部門）（山形県）'!DT74/'生産者価格評価表（108部門）（山形県）'!DP74*-1),0)</f>
        <v>0.62098989813601591</v>
      </c>
      <c r="D75" s="403">
        <v>0.36745942908619006</v>
      </c>
      <c r="E75" s="72">
        <v>0.63254057091381</v>
      </c>
      <c r="F75" s="72">
        <v>0.30811596658892154</v>
      </c>
      <c r="G75" s="242">
        <f>'生産者価格評価表（108部門）（山形県）'!DI74</f>
        <v>118496</v>
      </c>
      <c r="H75" s="242">
        <f t="shared" si="3"/>
        <v>118496</v>
      </c>
      <c r="I75" s="243">
        <f t="shared" si="4"/>
        <v>7.012373558494342E-2</v>
      </c>
      <c r="J75" s="75">
        <f>IFERROR('生産者価格評価表（108部門）（山形県）'!C74/'生産者価格評価表（108部門）（山形県）'!C$121,0)</f>
        <v>5.5353760853454346E-3</v>
      </c>
      <c r="K75" s="75">
        <f>IFERROR('生産者価格評価表（108部門）（山形県）'!D74/'生産者価格評価表（108部門）（山形県）'!D$121,0)</f>
        <v>6.0469335069888597E-3</v>
      </c>
      <c r="L75" s="75">
        <f>IFERROR('生産者価格評価表（108部門）（山形県）'!E74/'生産者価格評価表（108部門）（山形県）'!E$121,0)</f>
        <v>1.2726943723988178E-2</v>
      </c>
      <c r="M75" s="75">
        <f>IFERROR('生産者価格評価表（108部門）（山形県）'!F74/'生産者価格評価表（108部門）（山形県）'!F$121,0)</f>
        <v>1.135874709577489E-2</v>
      </c>
      <c r="N75" s="75">
        <f>IFERROR('生産者価格評価表（108部門）（山形県）'!G74/'生産者価格評価表（108部門）（山形県）'!G$121,0)</f>
        <v>1.0622154779969651E-2</v>
      </c>
      <c r="O75" s="75">
        <f>IFERROR('生産者価格評価表（108部門）（山形県）'!H74/'生産者価格評価表（108部門）（山形県）'!H$121,0)</f>
        <v>3.3783783783783786E-2</v>
      </c>
      <c r="P75" s="75">
        <f>IFERROR('生産者価格評価表（108部門）（山形県）'!I74/'生産者価格評価表（108部門）（山形県）'!I$121,0)</f>
        <v>4.9647887323943665E-2</v>
      </c>
      <c r="Q75" s="75">
        <f>IFERROR('生産者価格評価表（108部門）（山形県）'!J74/'生産者価格評価表（108部門）（山形県）'!J$121,0)</f>
        <v>4.6020749035475678E-3</v>
      </c>
      <c r="R75" s="75">
        <f>IFERROR('生産者価格評価表（108部門）（山形県）'!K74/'生産者価格評価表（108部門）（山形県）'!K$121,0)</f>
        <v>1.7724537915334165E-2</v>
      </c>
      <c r="S75" s="75">
        <f>IFERROR('生産者価格評価表（108部門）（山形県）'!L74/'生産者価格評価表（108部門）（山形県）'!L$121,0)</f>
        <v>2.3094688221709007E-3</v>
      </c>
      <c r="T75" s="75">
        <f>IFERROR('生産者価格評価表（108部門）（山形県）'!M74/'生産者価格評価表（108部門）（山形県）'!M$121,0)</f>
        <v>0</v>
      </c>
      <c r="U75" s="75">
        <f>IFERROR('生産者価格評価表（108部門）（山形県）'!N74/'生産者価格評価表（108部門）（山形県）'!N$121,0)</f>
        <v>2.0282488636919015E-2</v>
      </c>
      <c r="V75" s="75">
        <f>IFERROR('生産者価格評価表（108部門）（山形県）'!O74/'生産者価格評価表（108部門）（山形県）'!O$121,0)</f>
        <v>1.2399618473277745E-2</v>
      </c>
      <c r="W75" s="75">
        <f>IFERROR('生産者価格評価表（108部門）（山形県）'!P74/'生産者価格評価表（108部門）（山形県）'!P$121,0)</f>
        <v>8.2981781094988646E-3</v>
      </c>
      <c r="X75" s="75">
        <f>IFERROR('生産者価格評価表（108部門）（山形県）'!Q74/'生産者価格評価表（108部門）（山形県）'!Q$121,0)</f>
        <v>1.7339829221017341E-2</v>
      </c>
      <c r="Y75" s="75">
        <f>IFERROR('生産者価格評価表（108部門）（山形県）'!R74/'生産者価格評価表（108部門）（山形県）'!R$121,0)</f>
        <v>1.0299749108675559E-2</v>
      </c>
      <c r="Z75" s="75">
        <f>IFERROR('生産者価格評価表（108部門）（山形県）'!S74/'生産者価格評価表（108部門）（山形県）'!S$121,0)</f>
        <v>9.0879759087975909E-3</v>
      </c>
      <c r="AA75" s="75">
        <f>IFERROR('生産者価格評価表（108部門）（山形県）'!T74/'生産者価格評価表（108部門）（山形県）'!T$121,0)</f>
        <v>1.2302143858946103E-2</v>
      </c>
      <c r="AB75" s="75">
        <f>IFERROR('生産者価格評価表（108部門）（山形県）'!U74/'生産者価格評価表（108部門）（山形県）'!U$121,0)</f>
        <v>0</v>
      </c>
      <c r="AC75" s="75">
        <f>IFERROR('生産者価格評価表（108部門）（山形県）'!V74/'生産者価格評価表（108部門）（山形県）'!V$121,0)</f>
        <v>6.1755624172915745E-3</v>
      </c>
      <c r="AD75" s="75">
        <f>IFERROR('生産者価格評価表（108部門）（山形県）'!W74/'生産者価格評価表（108部門）（山形県）'!W$121,0)</f>
        <v>0</v>
      </c>
      <c r="AE75" s="75">
        <f>IFERROR('生産者価格評価表（108部門）（山形県）'!X74/'生産者価格評価表（108部門）（山形県）'!X$121,0)</f>
        <v>8.0444359318138283E-3</v>
      </c>
      <c r="AF75" s="75">
        <f>IFERROR('生産者価格評価表（108部門）（山形県）'!Y74/'生産者価格評価表（108部門）（山形県）'!Y$121,0)</f>
        <v>0</v>
      </c>
      <c r="AG75" s="75">
        <f>IFERROR('生産者価格評価表（108部門）（山形県）'!Z74/'生産者価格評価表（108部門）（山形県）'!Z$121,0)</f>
        <v>0</v>
      </c>
      <c r="AH75" s="75">
        <f>IFERROR('生産者価格評価表（108部門）（山形県）'!AA74/'生産者価格評価表（108部門）（山形県）'!AA$121,0)</f>
        <v>8.5931098141037512E-3</v>
      </c>
      <c r="AI75" s="75">
        <f>IFERROR('生産者価格評価表（108部門）（山形県）'!AB74/'生産者価格評価表（108部門）（山形県）'!AB$121,0)</f>
        <v>9.8220064724919096E-3</v>
      </c>
      <c r="AJ75" s="75">
        <f>IFERROR('生産者価格評価表（108部門）（山形県）'!AC74/'生産者価格評価表（108部門）（山形県）'!AC$121,0)</f>
        <v>0</v>
      </c>
      <c r="AK75" s="75">
        <f>IFERROR('生産者価格評価表（108部門）（山形県）'!AD74/'生産者価格評価表（108部門）（山形県）'!AD$121,0)</f>
        <v>1.740860482467048E-3</v>
      </c>
      <c r="AL75" s="75">
        <f>IFERROR('生産者価格評価表（108部門）（山形県）'!AE74/'生産者価格評価表（108部門）（山形県）'!AE$121,0)</f>
        <v>4.5344129554655867E-3</v>
      </c>
      <c r="AM75" s="75">
        <f>IFERROR('生産者価格評価表（108部門）（山形県）'!AF74/'生産者価格評価表（108部門）（山形県）'!AF$121,0)</f>
        <v>5.3509600251809885E-3</v>
      </c>
      <c r="AN75" s="75">
        <f>IFERROR('生産者価格評価表（108部門）（山形県）'!AG74/'生産者価格評価表（108部門）（山形県）'!AG$121,0)</f>
        <v>5.8617968661932142E-3</v>
      </c>
      <c r="AO75" s="75">
        <f>IFERROR('生産者価格評価表（108部門）（山形県）'!AH74/'生産者価格評価表（108部門）（山形県）'!AH$121,0)</f>
        <v>1.2216146987833111E-2</v>
      </c>
      <c r="AP75" s="75">
        <f>IFERROR('生産者価格評価表（108部門）（山形県）'!AI74/'生産者価格評価表（108部門）（山形県）'!AI$121,0)</f>
        <v>9.6083118793674153E-3</v>
      </c>
      <c r="AQ75" s="75">
        <f>IFERROR('生産者価格評価表（108部門）（山形県）'!AJ74/'生産者価格評価表（108部門）（山形県）'!AJ$121,0)</f>
        <v>2.5974025974025976E-2</v>
      </c>
      <c r="AR75" s="75">
        <f>IFERROR('生産者価格評価表（108部門）（山形県）'!AK74/'生産者価格評価表（108部門）（山形県）'!AK$121,0)</f>
        <v>1.3097828405648704E-2</v>
      </c>
      <c r="AS75" s="75">
        <f>IFERROR('生産者価格評価表（108部門）（山形県）'!AL74/'生産者価格評価表（108部門）（山形県）'!AL$121,0)</f>
        <v>2.717391304347826E-3</v>
      </c>
      <c r="AT75" s="75">
        <f>IFERROR('生産者価格評価表（108部門）（山形県）'!AM74/'生産者価格評価表（108部門）（山形県）'!AM$121,0)</f>
        <v>0</v>
      </c>
      <c r="AU75" s="75">
        <f>IFERROR('生産者価格評価表（108部門）（山形県）'!AN74/'生産者価格評価表（108部門）（山形県）'!AN$121,0)</f>
        <v>6.0600495822238547E-3</v>
      </c>
      <c r="AV75" s="75">
        <f>IFERROR('生産者価格評価表（108部門）（山形県）'!AO74/'生産者価格評価表（108部門）（山形県）'!AO$121,0)</f>
        <v>5.7048491217534907E-3</v>
      </c>
      <c r="AW75" s="75">
        <f>IFERROR('生産者価格評価表（108部門）（山形県）'!AP74/'生産者価格評価表（108部門）（山形県）'!AP$121,0)</f>
        <v>7.3762723039518686E-3</v>
      </c>
      <c r="AX75" s="75">
        <f>IFERROR('生産者価格評価表（108部門）（山形県）'!AQ74/'生産者価格評価表（108部門）（山形県）'!AQ$121,0)</f>
        <v>3.8311298076923075E-3</v>
      </c>
      <c r="AY75" s="75">
        <f>IFERROR('生産者価格評価表（108部門）（山形県）'!AR74/'生産者価格評価表（108部門）（山形県）'!AR$121,0)</f>
        <v>1.2514640176983474E-2</v>
      </c>
      <c r="AZ75" s="75">
        <f>IFERROR('生産者価格評価表（108部門）（山形県）'!AS74/'生産者価格評価表（108部門）（山形県）'!AS$121,0)</f>
        <v>8.0985915492957743E-3</v>
      </c>
      <c r="BA75" s="75">
        <f>IFERROR('生産者価格評価表（108部門）（山形県）'!AT74/'生産者価格評価表（108部門）（山形県）'!AT$121,0)</f>
        <v>4.6920604426053869E-3</v>
      </c>
      <c r="BB75" s="75">
        <f>IFERROR('生産者価格評価表（108部門）（山形県）'!AU74/'生産者価格評価表（108部門）（山形県）'!AU$121,0)</f>
        <v>6.2893081761006293E-3</v>
      </c>
      <c r="BC75" s="75">
        <f>IFERROR('生産者価格評価表（108部門）（山形県）'!AV74/'生産者価格評価表（108部門）（山形県）'!AV$121,0)</f>
        <v>1.9571839018383701E-2</v>
      </c>
      <c r="BD75" s="75">
        <f>IFERROR('生産者価格評価表（108部門）（山形県）'!AW74/'生産者価格評価表（108部門）（山形県）'!AW$121,0)</f>
        <v>3.7728012183725033E-3</v>
      </c>
      <c r="BE75" s="75">
        <f>IFERROR('生産者価格評価表（108部門）（山形県）'!AX74/'生産者価格評価表（108部門）（山形県）'!AX$121,0)</f>
        <v>8.8423580027605711E-3</v>
      </c>
      <c r="BF75" s="75">
        <f>IFERROR('生産者価格評価表（108部門）（山形県）'!AY74/'生産者価格評価表（108部門）（山形県）'!AY$121,0)</f>
        <v>6.9175343564020601E-3</v>
      </c>
      <c r="BG75" s="75">
        <f>IFERROR('生産者価格評価表（108部門）（山形県）'!AZ74/'生産者価格評価表（108部門）（山形県）'!AZ$121,0)</f>
        <v>5.9226932668329174E-3</v>
      </c>
      <c r="BH75" s="75">
        <f>IFERROR('生産者価格評価表（108部門）（山形県）'!BA74/'生産者価格評価表（108部門）（山形県）'!BA$121,0)</f>
        <v>9.126466753585397E-3</v>
      </c>
      <c r="BI75" s="75">
        <f>IFERROR('生産者価格評価表（108部門）（山形県）'!BB74/'生産者価格評価表（108部門）（山形県）'!BB$121,0)</f>
        <v>4.5363434961493828E-3</v>
      </c>
      <c r="BJ75" s="75">
        <f>IFERROR('生産者価格評価表（108部門）（山形県）'!BC74/'生産者価格評価表（108部門）（山形県）'!BC$121,0)</f>
        <v>7.5831108954137342E-3</v>
      </c>
      <c r="BK75" s="75">
        <f>IFERROR('生産者価格評価表（108部門）（山形県）'!BD74/'生産者価格評価表（108部門）（山形県）'!BD$121,0)</f>
        <v>7.2397694944926691E-3</v>
      </c>
      <c r="BL75" s="75">
        <f>IFERROR('生産者価格評価表（108部門）（山形県）'!BE74/'生産者価格評価表（108部門）（山形県）'!BE$121,0)</f>
        <v>0</v>
      </c>
      <c r="BM75" s="75">
        <f>IFERROR('生産者価格評価表（108部門）（山形県）'!BF74/'生産者価格評価表（108部門）（山形県）'!BF$121,0)</f>
        <v>3.4980323567993005E-3</v>
      </c>
      <c r="BN75" s="75">
        <f>IFERROR('生産者価格評価表（108部門）（山形県）'!BG74/'生産者価格評価表（108部門）（山形県）'!BG$121,0)</f>
        <v>4.6796581814893519E-3</v>
      </c>
      <c r="BO75" s="75">
        <f>IFERROR('生産者価格評価表（108部門）（山形県）'!BH74/'生産者価格評価表（108部門）（山形県）'!BH$121,0)</f>
        <v>1.4909478168264111E-2</v>
      </c>
      <c r="BP75" s="75">
        <f>IFERROR('生産者価格評価表（108部門）（山形県）'!BI74/'生産者価格評価表（108部門）（山形県）'!BI$121,0)</f>
        <v>7.0317494140208821E-3</v>
      </c>
      <c r="BQ75" s="75">
        <f>IFERROR('生産者価格評価表（108部門）（山形県）'!BJ74/'生産者価格評価表（108部門）（山形県）'!BJ$121,0)</f>
        <v>4.2584881318243319E-2</v>
      </c>
      <c r="BR75" s="75">
        <f>IFERROR('生産者価格評価表（108部門）（山形県）'!BK74/'生産者価格評価表（108部門）（山形県）'!BK$121,0)</f>
        <v>2.7848688790902761E-3</v>
      </c>
      <c r="BS75" s="75">
        <f>IFERROR('生産者価格評価表（108部門）（山形県）'!BL74/'生産者価格評価表（108部門）（山形県）'!BL$121,0)</f>
        <v>1.0036993851135401E-2</v>
      </c>
      <c r="BT75" s="75">
        <f>IFERROR('生産者価格評価表（108部門）（山形県）'!BM74/'生産者価格評価表（108部門）（山形県）'!BM$121,0)</f>
        <v>4.9706711358269212E-3</v>
      </c>
      <c r="BU75" s="75">
        <f>IFERROR('生産者価格評価表（108部門）（山形県）'!BN74/'生産者価格評価表（108部門）（山形県）'!BN$121,0)</f>
        <v>1.4570069952055334E-2</v>
      </c>
      <c r="BV75" s="75">
        <f>IFERROR('生産者価格評価表（108部門）（山形県）'!BO74/'生産者価格評価表（108部門）（山形県）'!BO$121,0)</f>
        <v>1.2954457238970112E-2</v>
      </c>
      <c r="BW75" s="75">
        <f>IFERROR('生産者価格評価表（108部門）（山形県）'!BP74/'生産者価格評価表（108部門）（山形県）'!BP$121,0)</f>
        <v>2.3012876172014349E-2</v>
      </c>
      <c r="BX75" s="75">
        <f>IFERROR('生産者価格評価表（108部門）（山形県）'!BQ74/'生産者価格評価表（108部門）（山形県）'!BQ$121,0)</f>
        <v>7.9158790170132318E-3</v>
      </c>
      <c r="BY75" s="75">
        <f>IFERROR('生産者価格評価表（108部門）（山形県）'!BR74/'生産者価格評価表（108部門）（山形県）'!BR$121,0)</f>
        <v>1.6664860764979954E-2</v>
      </c>
      <c r="BZ75" s="75">
        <f>IFERROR('生産者価格評価表（108部門）（山形県）'!BS74/'生産者価格評価表（108部門）（山形県）'!BS$121,0)</f>
        <v>2.4958305860450683E-2</v>
      </c>
      <c r="CA75" s="75">
        <f>IFERROR('生産者価格評価表（108部門）（山形県）'!BT74/'生産者価格評価表（108部門）（山形県）'!BT$121,0)</f>
        <v>1.821389007522168E-2</v>
      </c>
      <c r="CB75" s="75">
        <f>IFERROR('生産者価格評価表（108部門）（山形県）'!BU74/'生産者価格評価表（108部門）（山形県）'!BU$121,0)</f>
        <v>8.0798440935260465E-2</v>
      </c>
      <c r="CC75" s="75">
        <f>IFERROR('生産者価格評価表（108部門）（山形県）'!BV74/'生産者価格評価表（108部門）（山形県）'!BV$121,0)</f>
        <v>9.5873919229506402E-2</v>
      </c>
      <c r="CD75" s="75">
        <f>IFERROR('生産者価格評価表（108部門）（山形県）'!BW74/'生産者価格評価表（108部門）（山形県）'!BW$121,0)</f>
        <v>7.2650687739963471E-2</v>
      </c>
      <c r="CE75" s="75">
        <f>IFERROR('生産者価格評価表（108部門）（山形県）'!BX74/'生産者価格評価表（108部門）（山形県）'!BX$121,0)</f>
        <v>7.0572110668679258E-2</v>
      </c>
      <c r="CF75" s="75">
        <f>IFERROR('生産者価格評価表（108部門）（山形県）'!BY74/'生産者価格評価表（108部門）（山形県）'!BY$121,0)</f>
        <v>7.0497344278126511E-2</v>
      </c>
      <c r="CG75" s="75">
        <f>IFERROR('生産者価格評価表（108部門）（山形県）'!BZ74/'生産者価格評価表（108部門）（山形県）'!BZ$121,0)</f>
        <v>1.3346180388276195E-2</v>
      </c>
      <c r="CH75" s="75">
        <f>IFERROR('生産者価格評価表（108部門）（山形県）'!CA74/'生産者価格評価表（108部門）（山形県）'!CA$121,0)</f>
        <v>4.7488656609006259E-2</v>
      </c>
      <c r="CI75" s="75">
        <f>IFERROR('生産者価格評価表（108部門）（山形県）'!CB74/'生産者価格評価表（108部門）（山形県）'!CB$121,0)</f>
        <v>3.2974280061551987E-2</v>
      </c>
      <c r="CJ75" s="75">
        <f>IFERROR('生産者価格評価表（108部門）（山形県）'!CC74/'生産者価格評価表（108部門）（山形県）'!CC$121,0)</f>
        <v>2.5623268698060944E-2</v>
      </c>
      <c r="CK75" s="75">
        <f>IFERROR('生産者価格評価表（108部門）（山形県）'!CD74/'生産者価格評価表（108部門）（山形県）'!CD$121,0)</f>
        <v>1.2987012987012988E-2</v>
      </c>
      <c r="CL75" s="75">
        <f>IFERROR('生産者価格評価表（108部門）（山形県）'!CE74/'生産者価格評価表（108部門）（山形県）'!CE$121,0)</f>
        <v>7.158928206177132E-3</v>
      </c>
      <c r="CM75" s="75">
        <f>IFERROR('生産者価格評価表（108部門）（山形県）'!CF74/'生産者価格評価表（108部門）（山形県）'!CF$121,0)</f>
        <v>1.3115495505681496E-2</v>
      </c>
      <c r="CN75" s="75">
        <f>IFERROR('生産者価格評価表（108部門）（山形県）'!CG74/'生産者価格評価表（108部門）（山形県）'!CG$121,0)</f>
        <v>3.7378519810615497E-4</v>
      </c>
      <c r="CO75" s="75">
        <f>IFERROR('生産者価格評価表（108部門）（山形県）'!CH74/'生産者価格評価表（108部門）（山形県）'!CH$121,0)</f>
        <v>9.1428682706444792E-3</v>
      </c>
      <c r="CP75" s="75">
        <f>IFERROR('生産者価格評価表（108部門）（山形県）'!CI74/'生産者価格評価表（108部門）（山形県）'!CI$121,0)</f>
        <v>3.8178472861085558E-3</v>
      </c>
      <c r="CQ75" s="75">
        <f>IFERROR('生産者価格評価表（108部門）（山形県）'!CJ74/'生産者価格評価表（108部門）（山形県）'!CJ$121,0)</f>
        <v>3.3204559241403532E-3</v>
      </c>
      <c r="CR75" s="75">
        <f>IFERROR('生産者価格評価表（108部門）（山形県）'!CK74/'生産者価格評価表（108部門）（山形県）'!CK$121,0)</f>
        <v>3.6540803897685747E-3</v>
      </c>
      <c r="CS75" s="75">
        <f>IFERROR('生産者価格評価表（108部門）（山形県）'!CL74/'生産者価格評価表（108部門）（山形県）'!CL$121,0)</f>
        <v>3.7240932642487044E-3</v>
      </c>
      <c r="CT75" s="75">
        <f>IFERROR('生産者価格評価表（108部門）（山形県）'!CM74/'生産者価格評価表（108部門）（山形県）'!CM$121,0)</f>
        <v>1.6785375611714462E-2</v>
      </c>
      <c r="CU75" s="75">
        <f>IFERROR('生産者価格評価表（108部門）（山形県）'!CN74/'生産者価格評価表（108部門）（山形県）'!CN$121,0)</f>
        <v>1.382632152071463E-2</v>
      </c>
      <c r="CV75" s="75">
        <f>IFERROR('生産者価格評価表（108部門）（山形県）'!CO74/'生産者価格評価表（108部門）（山形県）'!CO$121,0)</f>
        <v>2.7879463744575624E-4</v>
      </c>
      <c r="CW75" s="75">
        <f>IFERROR('生産者価格評価表（108部門）（山形県）'!CP74/'生産者価格評価表（108部門）（山形県）'!CP$121,0)</f>
        <v>3.9121510055156565E-3</v>
      </c>
      <c r="CX75" s="75">
        <f>IFERROR('生産者価格評価表（108部門）（山形県）'!CQ74/'生産者価格評価表（108部門）（山形県）'!CQ$121,0)</f>
        <v>2.1093413689195005E-2</v>
      </c>
      <c r="CY75" s="75">
        <f>IFERROR('生産者価格評価表（108部門）（山形県）'!CR74/'生産者価格評価表（108部門）（山形県）'!CR$121,0)</f>
        <v>2.0239745135801582E-2</v>
      </c>
      <c r="CZ75" s="75">
        <f>IFERROR('生産者価格評価表（108部門）（山形県）'!CS74/'生産者価格評価表（108部門）（山形県）'!CS$121,0)</f>
        <v>9.0246991766941096E-3</v>
      </c>
      <c r="DA75" s="75">
        <f>IFERROR('生産者価格評価表（108部門）（山形県）'!CT74/'生産者価格評価表（108部門）（山形県）'!CT$121,0)</f>
        <v>2.4209477824861141E-2</v>
      </c>
      <c r="DB75" s="75">
        <f>IFERROR('生産者価格評価表（108部門）（山形県）'!CU74/'生産者価格評価表（108部門）（山形県）'!CU$121,0)</f>
        <v>6.0505727483912315E-2</v>
      </c>
      <c r="DC75" s="75">
        <f>IFERROR('生産者価格評価表（108部門）（山形県）'!CV74/'生産者価格評価表（108部門）（山形県）'!CV$121,0)</f>
        <v>2.3774482055926639E-3</v>
      </c>
      <c r="DD75" s="75">
        <f>IFERROR('生産者価格評価表（108部門）（山形県）'!CW74/'生産者価格評価表（108部門）（山形県）'!CW$121,0)</f>
        <v>8.9409794893260779E-3</v>
      </c>
      <c r="DE75" s="75">
        <f>IFERROR('生産者価格評価表（108部門）（山形県）'!CX74/'生産者価格評価表（108部門）（山形県）'!CX$121,0)</f>
        <v>3.9708668037561155E-3</v>
      </c>
      <c r="DF75" s="75">
        <f>IFERROR('生産者価格評価表（108部門）（山形県）'!CY74/'生産者価格評価表（108部門）（山形県）'!CY$121,0)</f>
        <v>3.0097194610117076E-2</v>
      </c>
      <c r="DG75" s="75">
        <f>IFERROR('生産者価格評価表（108部門）（山形県）'!CZ74/'生産者価格評価表（108部門）（山形県）'!CZ$121,0)</f>
        <v>9.5708697870410617E-3</v>
      </c>
      <c r="DH75" s="75">
        <f>IFERROR('生産者価格評価表（108部門）（山形県）'!DA74/'生産者価格評価表（108部門）（山形県）'!DA$121,0)</f>
        <v>4.469820554649266E-3</v>
      </c>
      <c r="DI75" s="75">
        <f>IFERROR('生産者価格評価表（108部門）（山形県）'!DB74/'生産者価格評価表（108部門）（山形県）'!DB$121,0)</f>
        <v>1.6224065231353495E-2</v>
      </c>
      <c r="DJ75" s="75">
        <f>IFERROR('生産者価格評価表（108部門）（山形県）'!DC74/'生産者価格評価表（108部門）（山形県）'!DC$121,0)</f>
        <v>1.5527230590961762E-2</v>
      </c>
      <c r="DK75" s="75">
        <f>IFERROR('生産者価格評価表（108部門）（山形県）'!DD74/'生産者価格評価表（108部門）（山形県）'!DD$121,0)</f>
        <v>8.2559339525283791E-3</v>
      </c>
      <c r="DL75" s="75">
        <f>IFERROR('生産者価格評価表（108部門）（山形県）'!DE74/'生産者価格評価表（108部門）（山形県）'!DE$121,0)</f>
        <v>0</v>
      </c>
      <c r="DM75" s="72">
        <f>IFERROR('生産者価格評価表（108部門）（山形県）'!DF74/'生産者価格評価表（108部門）（山形県）'!DF$121,0)</f>
        <v>3.4623682318067811E-2</v>
      </c>
      <c r="DN75" s="573">
        <v>8.914323536234647E-3</v>
      </c>
      <c r="DO75" s="573">
        <v>6.8945235805824984E-3</v>
      </c>
      <c r="DP75" s="573">
        <v>1.1306915057523438E-2</v>
      </c>
      <c r="DQ75" s="573">
        <v>1.1740462093262028E-2</v>
      </c>
      <c r="DR75" s="573">
        <v>9.7639857548671109E-3</v>
      </c>
      <c r="DS75" s="573">
        <v>2.8353618018773907E-2</v>
      </c>
      <c r="DT75" s="573">
        <v>4.4267310821383979E-2</v>
      </c>
      <c r="DU75" s="573">
        <v>6.315998391006287E-3</v>
      </c>
      <c r="DV75" s="573">
        <v>1.4591010169139773E-2</v>
      </c>
      <c r="DW75" s="573">
        <v>2.9386002377237612E-3</v>
      </c>
      <c r="DX75" s="573">
        <v>0</v>
      </c>
      <c r="DY75" s="573">
        <v>1.652367713263472E-2</v>
      </c>
      <c r="DZ75" s="573">
        <v>9.7844865788259405E-3</v>
      </c>
      <c r="EA75" s="573">
        <v>9.2558417695652352E-3</v>
      </c>
      <c r="EB75" s="573">
        <v>1.3702552408036884E-2</v>
      </c>
      <c r="EC75" s="573">
        <v>9.7190204734257692E-3</v>
      </c>
      <c r="ED75" s="573">
        <v>7.9365581141061185E-3</v>
      </c>
      <c r="EE75" s="573">
        <v>1.0455325097796828E-2</v>
      </c>
      <c r="EF75" s="573">
        <v>0</v>
      </c>
      <c r="EG75" s="573">
        <v>8.2080077699092247E-3</v>
      </c>
      <c r="EH75" s="573">
        <v>0</v>
      </c>
      <c r="EI75" s="573">
        <v>6.6279414184957286E-3</v>
      </c>
      <c r="EJ75" s="573">
        <v>1.3682752520933897E-6</v>
      </c>
      <c r="EK75" s="573">
        <v>0</v>
      </c>
      <c r="EL75" s="573">
        <v>7.267004898145313E-3</v>
      </c>
      <c r="EM75" s="573">
        <v>7.5340317585958693E-3</v>
      </c>
      <c r="EN75" s="573">
        <v>1.000721233313553E-4</v>
      </c>
      <c r="EO75" s="573">
        <v>3.4668238552089284E-3</v>
      </c>
      <c r="EP75" s="573">
        <v>4.6987163617466269E-3</v>
      </c>
      <c r="EQ75" s="573">
        <v>4.8809222000042955E-3</v>
      </c>
      <c r="ER75" s="573">
        <v>6.5765951717985357E-3</v>
      </c>
      <c r="ES75" s="573">
        <v>1.0882048561023665E-2</v>
      </c>
      <c r="ET75" s="573">
        <v>1.1036480895570742E-2</v>
      </c>
      <c r="EU75" s="573">
        <v>2.0257107713604321E-2</v>
      </c>
      <c r="EV75" s="573">
        <v>1.2426199664391941E-2</v>
      </c>
      <c r="EW75" s="573">
        <v>5.4828867681795505E-3</v>
      </c>
      <c r="EX75" s="573">
        <v>0</v>
      </c>
      <c r="EY75" s="573">
        <v>6.5114175826462267E-3</v>
      </c>
      <c r="EZ75" s="573">
        <v>4.9264316102628847E-3</v>
      </c>
      <c r="FA75" s="573">
        <v>8.0863065017001481E-3</v>
      </c>
      <c r="FB75" s="573">
        <v>3.5676196353076491E-3</v>
      </c>
      <c r="FC75" s="573">
        <v>9.6249957578439672E-3</v>
      </c>
      <c r="FD75" s="573">
        <v>6.9582553742429691E-3</v>
      </c>
      <c r="FE75" s="573">
        <v>4.2763161296352908E-3</v>
      </c>
      <c r="FF75" s="573">
        <v>5.5524560392696352E-3</v>
      </c>
      <c r="FG75" s="573">
        <v>1.4899179955648453E-2</v>
      </c>
      <c r="FH75" s="573">
        <v>4.0385953708214307E-3</v>
      </c>
      <c r="FI75" s="573">
        <v>7.691268641022697E-3</v>
      </c>
      <c r="FJ75" s="573">
        <v>6.1097588847998019E-3</v>
      </c>
      <c r="FK75" s="573">
        <v>5.0967008497764055E-3</v>
      </c>
      <c r="FL75" s="573">
        <v>7.2657551197520742E-3</v>
      </c>
      <c r="FM75" s="573">
        <v>4.5301316362400118E-3</v>
      </c>
      <c r="FN75" s="573">
        <v>5.9121747580783189E-3</v>
      </c>
      <c r="FO75" s="573">
        <v>6.3685099493112239E-3</v>
      </c>
      <c r="FP75" s="573">
        <v>0</v>
      </c>
      <c r="FQ75" s="573">
        <v>2.8501877158314706E-3</v>
      </c>
      <c r="FR75" s="573">
        <v>4.2698926260050819E-3</v>
      </c>
      <c r="FS75" s="573">
        <v>1.1085298461097251E-2</v>
      </c>
      <c r="FT75" s="573">
        <v>6.1592456512861212E-3</v>
      </c>
      <c r="FU75" s="573">
        <v>3.1995384768962132E-2</v>
      </c>
      <c r="FV75" s="573">
        <v>7.6072495886334284E-3</v>
      </c>
      <c r="FW75" s="573">
        <v>9.7537156674581751E-3</v>
      </c>
      <c r="FX75" s="573">
        <v>6.3373597729692163E-3</v>
      </c>
      <c r="FY75" s="573">
        <v>1.3000264569242501E-2</v>
      </c>
      <c r="FZ75" s="573">
        <v>1.1502902457385321E-2</v>
      </c>
      <c r="GA75" s="573">
        <v>1.8267026224460376E-2</v>
      </c>
      <c r="GB75" s="573">
        <v>7.7860961828679779E-3</v>
      </c>
      <c r="GC75" s="573">
        <v>1.4912820219943857E-2</v>
      </c>
      <c r="GD75" s="573">
        <v>1.9435667811339045E-2</v>
      </c>
      <c r="GE75" s="573">
        <v>1.5569898503445707E-2</v>
      </c>
      <c r="GF75" s="573">
        <v>1.0551546667662191</v>
      </c>
      <c r="GG75" s="573">
        <v>6.480353285182891E-2</v>
      </c>
      <c r="GH75" s="573">
        <v>5.4380292673286583E-2</v>
      </c>
      <c r="GI75" s="573">
        <v>4.7086856705980777E-2</v>
      </c>
      <c r="GJ75" s="573">
        <v>4.8766260009247442E-2</v>
      </c>
      <c r="GK75" s="573">
        <v>9.8389194498006809E-3</v>
      </c>
      <c r="GL75" s="573">
        <v>3.9666606758773246E-2</v>
      </c>
      <c r="GM75" s="573">
        <v>2.5032321012829883E-2</v>
      </c>
      <c r="GN75" s="573">
        <v>1.992541324842223E-2</v>
      </c>
      <c r="GO75" s="573">
        <v>1.1463666847297767E-2</v>
      </c>
      <c r="GP75" s="573">
        <v>9.1168473528380912E-3</v>
      </c>
      <c r="GQ75" s="573">
        <v>1.1457745479584442E-2</v>
      </c>
      <c r="GR75" s="573">
        <v>1.9082089986776026E-3</v>
      </c>
      <c r="GS75" s="573">
        <v>9.3885346209144523E-3</v>
      </c>
      <c r="GT75" s="573">
        <v>5.4148366552708629E-3</v>
      </c>
      <c r="GU75" s="573">
        <v>4.6826432711019892E-3</v>
      </c>
      <c r="GV75" s="573">
        <v>6.0598205560186778E-3</v>
      </c>
      <c r="GW75" s="573">
        <v>5.7451303132599867E-3</v>
      </c>
      <c r="GX75" s="573">
        <v>1.3156977276254379E-2</v>
      </c>
      <c r="GY75" s="573">
        <v>1.1103478144858757E-2</v>
      </c>
      <c r="GZ75" s="573">
        <v>2.2470920512478402E-3</v>
      </c>
      <c r="HA75" s="573">
        <v>4.8047629248049624E-3</v>
      </c>
      <c r="HB75" s="573">
        <v>1.7487133838085277E-2</v>
      </c>
      <c r="HC75" s="573">
        <v>1.5353912269090768E-2</v>
      </c>
      <c r="HD75" s="573">
        <v>7.6988481771654554E-3</v>
      </c>
      <c r="HE75" s="573">
        <v>1.8488851813557125E-2</v>
      </c>
      <c r="HF75" s="573">
        <v>4.2036139068595858E-2</v>
      </c>
      <c r="HG75" s="573">
        <v>4.9214586270011473E-3</v>
      </c>
      <c r="HH75" s="573">
        <v>7.7325363372660752E-3</v>
      </c>
      <c r="HI75" s="573">
        <v>4.1476758140726842E-3</v>
      </c>
      <c r="HJ75" s="573">
        <v>2.6962008305805526E-2</v>
      </c>
      <c r="HK75" s="573">
        <v>1.0301166985196685E-2</v>
      </c>
      <c r="HL75" s="573">
        <v>6.3181083737579137E-3</v>
      </c>
      <c r="HM75" s="573">
        <v>1.4333495737826942E-2</v>
      </c>
      <c r="HN75" s="573">
        <v>1.2001097624803532E-2</v>
      </c>
      <c r="HO75" s="573">
        <v>9.6484909217478387E-3</v>
      </c>
      <c r="HP75" s="573">
        <v>3.9674908613572266E-3</v>
      </c>
      <c r="HQ75" s="573">
        <v>2.5754296657168052E-2</v>
      </c>
      <c r="HR75" s="576">
        <v>11908</v>
      </c>
      <c r="HS75" s="582">
        <f>'生産者価格評価表（108部門）（山形県）'!DV74*100</f>
        <v>22423700</v>
      </c>
      <c r="HT75" s="71">
        <f t="shared" si="5"/>
        <v>5.3104527798712969E-4</v>
      </c>
      <c r="HU75" s="74"/>
      <c r="HV75" s="150">
        <v>0</v>
      </c>
      <c r="HX75" s="153">
        <f>運賃!C76</f>
        <v>0</v>
      </c>
      <c r="HY75" s="621">
        <f>運賃!D76</f>
        <v>0</v>
      </c>
      <c r="HZ75" s="621">
        <f>運賃!E76</f>
        <v>0</v>
      </c>
      <c r="IA75" s="621">
        <f>運賃!F76</f>
        <v>0</v>
      </c>
      <c r="IB75" s="621">
        <f>運賃!G76</f>
        <v>0</v>
      </c>
      <c r="IC75" s="621">
        <f>運賃!H76</f>
        <v>0</v>
      </c>
      <c r="ID75" s="621">
        <f>運賃!I76</f>
        <v>0</v>
      </c>
      <c r="IE75" s="622">
        <f>運賃!J76</f>
        <v>0</v>
      </c>
    </row>
    <row r="76" spans="1:239">
      <c r="A76" s="6" t="s">
        <v>285</v>
      </c>
      <c r="B76" s="1" t="s">
        <v>54</v>
      </c>
      <c r="C76" s="403">
        <f>IFERROR(1-('生産者価格評価表（108部門）（山形県）'!DT75/'生産者価格評価表（108部門）（山形県）'!DP75*-1),0)</f>
        <v>1</v>
      </c>
      <c r="D76" s="403">
        <v>0.23049140855860786</v>
      </c>
      <c r="E76" s="72">
        <v>0.76950859144139216</v>
      </c>
      <c r="F76" s="72">
        <v>0.21414030863521943</v>
      </c>
      <c r="G76" s="242">
        <f>'生産者価格評価表（108部門）（山形県）'!DI75</f>
        <v>31</v>
      </c>
      <c r="H76" s="242">
        <f t="shared" si="3"/>
        <v>31</v>
      </c>
      <c r="I76" s="243">
        <f t="shared" si="4"/>
        <v>1.834522518172129E-5</v>
      </c>
      <c r="J76" s="75">
        <f>IFERROR('生産者価格評価表（108部門）（山形県）'!C75/'生産者価格評価表（108部門）（山形県）'!C$121,0)</f>
        <v>5.0321600775867593E-5</v>
      </c>
      <c r="K76" s="75">
        <f>IFERROR('生産者価格評価表（108部門）（山形県）'!D75/'生産者価格評価表（108部門）（山形県）'!D$121,0)</f>
        <v>0</v>
      </c>
      <c r="L76" s="75">
        <f>IFERROR('生産者価格評価表（108部門）（山形県）'!E75/'生産者価格評価表（108部門）（山形県）'!E$121,0)</f>
        <v>1.0253935701791423E-3</v>
      </c>
      <c r="M76" s="75">
        <f>IFERROR('生産者価格評価表（108部門）（山形県）'!F75/'生産者価格評価表（108部門）（山形県）'!F$121,0)</f>
        <v>6.0235780053351695E-4</v>
      </c>
      <c r="N76" s="75">
        <f>IFERROR('生産者価格評価表（108部門）（山形県）'!G75/'生産者価格評価表（108部門）（山形県）'!G$121,0)</f>
        <v>3.7936267071320183E-4</v>
      </c>
      <c r="O76" s="75">
        <f>IFERROR('生産者価格評価表（108部門）（山形県）'!H75/'生産者価格評価表（108部門）（山形県）'!H$121,0)</f>
        <v>1.1261261261261261E-2</v>
      </c>
      <c r="P76" s="75">
        <f>IFERROR('生産者価格評価表（108部門）（山形県）'!I75/'生産者価格評価表（108部門）（山形県）'!I$121,0)</f>
        <v>1.7605633802816902E-3</v>
      </c>
      <c r="Q76" s="75">
        <f>IFERROR('生産者価格評価表（108部門）（山形県）'!J75/'生産者価格評価表（108部門）（山形県）'!J$121,0)</f>
        <v>1.2291803895737273E-3</v>
      </c>
      <c r="R76" s="75">
        <f>IFERROR('生産者価格評価表（108部門）（山形県）'!K75/'生産者価格評価表（108部門）（山形県）'!K$121,0)</f>
        <v>1.0298661174047373E-3</v>
      </c>
      <c r="S76" s="75">
        <f>IFERROR('生産者価格評価表（108部門）（山形県）'!L75/'生産者価格評価表（108部門）（山形県）'!L$121,0)</f>
        <v>0</v>
      </c>
      <c r="T76" s="75">
        <f>IFERROR('生産者価格評価表（108部門）（山形県）'!M75/'生産者価格評価表（108部門）（山形県）'!M$121,0)</f>
        <v>0</v>
      </c>
      <c r="U76" s="75">
        <f>IFERROR('生産者価格評価表（108部門）（山形県）'!N75/'生産者価格評価表（108部門）（山形県）'!N$121,0)</f>
        <v>1.2707101314696251E-3</v>
      </c>
      <c r="V76" s="75">
        <f>IFERROR('生産者価格評価表（108部門）（山形県）'!O75/'生産者価格評価表（108部門）（山形県）'!O$121,0)</f>
        <v>1.3999569244023261E-3</v>
      </c>
      <c r="W76" s="75">
        <f>IFERROR('生産者価格評価表（108部門）（山形県）'!P75/'生産者価格評価表（108部門）（山形県）'!P$121,0)</f>
        <v>6.9537805386861993E-4</v>
      </c>
      <c r="X76" s="75">
        <f>IFERROR('生産者価格評価表（108部門）（山形県）'!Q75/'生産者価格評価表（108部門）（山形県）'!Q$121,0)</f>
        <v>1.8859028760018859E-3</v>
      </c>
      <c r="Y76" s="75">
        <f>IFERROR('生産者価格評価表（108部門）（山形県）'!R75/'生産者価格評価表（108部門）（山形県）'!R$121,0)</f>
        <v>2.6409613099168095E-4</v>
      </c>
      <c r="Z76" s="75">
        <f>IFERROR('生産者価格評価表（108部門）（山形県）'!S75/'生産者価格評価表（108部門）（山形県）'!S$121,0)</f>
        <v>7.707750770775077E-4</v>
      </c>
      <c r="AA76" s="75">
        <f>IFERROR('生産者価格評価表（108部門）（山形県）'!T75/'生産者価格評価表（108部門）（山形県）'!T$121,0)</f>
        <v>2.0436786215187338E-3</v>
      </c>
      <c r="AB76" s="75">
        <f>IFERROR('生産者価格評価表（108部門）（山形県）'!U75/'生産者価格評価表（108部門）（山形県）'!U$121,0)</f>
        <v>0</v>
      </c>
      <c r="AC76" s="75">
        <f>IFERROR('生産者価格評価表（108部門）（山形県）'!V75/'生産者価格評価表（108部門）（山形県）'!V$121,0)</f>
        <v>7.0577856197618001E-4</v>
      </c>
      <c r="AD76" s="75">
        <f>IFERROR('生産者価格評価表（108部門）（山形県）'!W75/'生産者価格評価表（108部門）（山形県）'!W$121,0)</f>
        <v>0</v>
      </c>
      <c r="AE76" s="75">
        <f>IFERROR('生産者価格評価表（108部門）（山形県）'!X75/'生産者価格評価表（108部門）（山形県）'!X$121,0)</f>
        <v>5.7460256655813061E-4</v>
      </c>
      <c r="AF76" s="75">
        <f>IFERROR('生産者価格評価表（108部門）（山形県）'!Y75/'生産者価格評価表（108部門）（山形県）'!Y$121,0)</f>
        <v>0</v>
      </c>
      <c r="AG76" s="75">
        <f>IFERROR('生産者価格評価表（108部門）（山形県）'!Z75/'生産者価格評価表（108部門）（山形県）'!Z$121,0)</f>
        <v>0</v>
      </c>
      <c r="AH76" s="75">
        <f>IFERROR('生産者価格評価表（108部門）（山形県）'!AA75/'生産者価格評価表（108部門）（山形県）'!AA$121,0)</f>
        <v>2.22912238509816E-3</v>
      </c>
      <c r="AI76" s="75">
        <f>IFERROR('生産者価格評価表（108部門）（山形県）'!AB75/'生産者価格評価表（108部門）（山形県）'!AB$121,0)</f>
        <v>5.5016181229773458E-4</v>
      </c>
      <c r="AJ76" s="75">
        <f>IFERROR('生産者価格評価表（108部門）（山形県）'!AC75/'生産者価格評価表（108部門）（山形県）'!AC$121,0)</f>
        <v>0</v>
      </c>
      <c r="AK76" s="75">
        <f>IFERROR('生産者価格評価表（108部門）（山形県）'!AD75/'生産者価格評価表（108部門）（山形県）'!AD$121,0)</f>
        <v>7.4608306391444918E-4</v>
      </c>
      <c r="AL76" s="75">
        <f>IFERROR('生産者価格評価表（108部門）（山形県）'!AE75/'生産者価格評価表（108部門）（山形県）'!AE$121,0)</f>
        <v>1.7327935222672065E-3</v>
      </c>
      <c r="AM76" s="75">
        <f>IFERROR('生産者価格評価表（108部門）（山形県）'!AF75/'生産者価格評価表（108部門）（山形県）'!AF$121,0)</f>
        <v>1.2590494176896443E-3</v>
      </c>
      <c r="AN76" s="75">
        <f>IFERROR('生産者価格評価表（108部門）（山形県）'!AG75/'生産者価格評価表（108部門）（山形県）'!AG$121,0)</f>
        <v>7.8908803967985572E-4</v>
      </c>
      <c r="AO76" s="75">
        <f>IFERROR('生産者価格評価表（108部門）（山形県）'!AH75/'生産者価格評価表（108部門）（山形県）'!AH$121,0)</f>
        <v>1.3546130732476232E-3</v>
      </c>
      <c r="AP76" s="75">
        <f>IFERROR('生産者価格評価表（108部門）（山形県）'!AI75/'生産者価格評価表（108部門）（山形県）'!AI$121,0)</f>
        <v>2.0687752850312613E-3</v>
      </c>
      <c r="AQ76" s="75">
        <f>IFERROR('生産者価格評価表（108部門）（山形県）'!AJ75/'生産者価格評価表（108部門）（山形県）'!AJ$121,0)</f>
        <v>2.5974025974025974E-3</v>
      </c>
      <c r="AR76" s="75">
        <f>IFERROR('生産者価格評価表（108部門）（山形県）'!AK75/'生産者価格評価表（108部門）（山形県）'!AK$121,0)</f>
        <v>1.2799180852425445E-3</v>
      </c>
      <c r="AS76" s="75">
        <f>IFERROR('生産者価格評価表（108部門）（山形県）'!AL75/'生産者価格評価表（108部門）（山形県）'!AL$121,0)</f>
        <v>0</v>
      </c>
      <c r="AT76" s="75">
        <f>IFERROR('生産者価格評価表（108部門）（山形県）'!AM75/'生産者価格評価表（108部門）（山形県）'!AM$121,0)</f>
        <v>0</v>
      </c>
      <c r="AU76" s="75">
        <f>IFERROR('生産者価格評価表（108部門）（山形県）'!AN75/'生産者価格評価表（108部門）（山形県）'!AN$121,0)</f>
        <v>7.3455146451198233E-4</v>
      </c>
      <c r="AV76" s="75">
        <f>IFERROR('生産者価格評価表（108部門）（山形県）'!AO75/'生産者価格評価表（108部門）（山形県）'!AO$121,0)</f>
        <v>4.5038282540159135E-4</v>
      </c>
      <c r="AW76" s="75">
        <f>IFERROR('生産者価格評価表（108部門）（山形県）'!AP75/'生産者価格評価表（108部門）（山形県）'!AP$121,0)</f>
        <v>4.1208225161742281E-5</v>
      </c>
      <c r="AX76" s="75">
        <f>IFERROR('生産者価格評価表（108部門）（山形県）'!AQ75/'生産者価格評価表（108部門）（山形県）'!AQ$121,0)</f>
        <v>4.5072115384615387E-4</v>
      </c>
      <c r="AY76" s="75">
        <f>IFERROR('生産者価格評価表（108部門）（山形県）'!AR75/'生産者価格評価表（108部門）（山形県）'!AR$121,0)</f>
        <v>1.9086452956231293E-3</v>
      </c>
      <c r="AZ76" s="75">
        <f>IFERROR('生産者価格評価表（108部門）（山形県）'!AS75/'生産者価格評価表（108部門）（山形県）'!AS$121,0)</f>
        <v>9.5573440643863174E-4</v>
      </c>
      <c r="BA76" s="75">
        <f>IFERROR('生産者価格評価表（108部門）（山形県）'!AT75/'生産者価格評価表（108部門）（山形県）'!AT$121,0)</f>
        <v>9.0516126648686592E-4</v>
      </c>
      <c r="BB76" s="75">
        <f>IFERROR('生産者価格評価表（108部門）（山形県）'!AU75/'生産者価格評価表（108部門）（山形県）'!AU$121,0)</f>
        <v>9.4816510415790035E-4</v>
      </c>
      <c r="BC76" s="75">
        <f>IFERROR('生産者価格評価表（108部門）（山形県）'!AV75/'生産者価格評価表（108部門）（山形県）'!AV$121,0)</f>
        <v>1.0369186234905274E-3</v>
      </c>
      <c r="BD76" s="75">
        <f>IFERROR('生産者価格評価表（108部門）（山形県）'!AW75/'生産者価格評価表（108部門）（山形県）'!AW$121,0)</f>
        <v>3.8074140735869303E-4</v>
      </c>
      <c r="BE76" s="75">
        <f>IFERROR('生産者価格評価表（108部門）（山形県）'!AX75/'生産者価格評価表（108部門）（山形県）'!AX$121,0)</f>
        <v>8.8972037794834134E-4</v>
      </c>
      <c r="BF76" s="75">
        <f>IFERROR('生産者価格評価表（108部門）（山形県）'!AY75/'生産者価格評価表（108部門）（山形県）'!AY$121,0)</f>
        <v>6.5783387638890321E-4</v>
      </c>
      <c r="BG76" s="75">
        <f>IFERROR('生産者価格評価表（108部門）（山形県）'!AZ75/'生産者価格評価表（108部門）（山形県）'!AZ$121,0)</f>
        <v>1.5586034912718205E-3</v>
      </c>
      <c r="BH76" s="75">
        <f>IFERROR('生産者価格評価表（108部門）（山形県）'!BA75/'生産者価格評価表（108部門）（山形県）'!BA$121,0)</f>
        <v>8.3814490594151612E-4</v>
      </c>
      <c r="BI76" s="75">
        <f>IFERROR('生産者価格評価表（108部門）（山形県）'!BB75/'生産者価格評価表（108部門）（山形県）'!BB$121,0)</f>
        <v>1.5824454056335058E-4</v>
      </c>
      <c r="BJ76" s="75">
        <f>IFERROR('生産者価格評価表（108部門）（山形県）'!BC75/'生産者価格評価表（108部門）（山形県）'!BC$121,0)</f>
        <v>9.0997330744964811E-4</v>
      </c>
      <c r="BK76" s="75">
        <f>IFERROR('生産者価格評価表（108部門）（山形県）'!BD75/'生産者価格評価表（108部門）（山形県）'!BD$121,0)</f>
        <v>7.2944780800933689E-4</v>
      </c>
      <c r="BL76" s="75">
        <f>IFERROR('生産者価格評価表（108部門）（山形県）'!BE75/'生産者価格評価表（108部門）（山形県）'!BE$121,0)</f>
        <v>0</v>
      </c>
      <c r="BM76" s="75">
        <f>IFERROR('生産者価格評価表（108部門）（山形県）'!BF75/'生産者価格評価表（108部門）（山形県）'!BF$121,0)</f>
        <v>4.3725404459991256E-4</v>
      </c>
      <c r="BN76" s="75">
        <f>IFERROR('生産者価格評価表（108部門）（山形県）'!BG75/'生産者価格評価表（108部門）（山形県）'!BG$121,0)</f>
        <v>3.2780214314780484E-4</v>
      </c>
      <c r="BO76" s="75">
        <f>IFERROR('生産者価格評価表（108部門）（山形県）'!BH75/'生産者価格評価表（108部門）（山形県）'!BH$121,0)</f>
        <v>0</v>
      </c>
      <c r="BP76" s="75">
        <f>IFERROR('生産者価格評価表（108部門）（山形県）'!BI75/'生産者価格評価表（108部門）（山形県）'!BI$121,0)</f>
        <v>9.5887492009375669E-4</v>
      </c>
      <c r="BQ76" s="75">
        <f>IFERROR('生産者価格評価表（108部門）（山形県）'!BJ75/'生産者価格評価表（108部門）（山形県）'!BJ$121,0)</f>
        <v>9.5448871920200543E-4</v>
      </c>
      <c r="BR76" s="75">
        <f>IFERROR('生産者価格評価表（108部門）（山形県）'!BK75/'生産者価格評価表（108部門）（山形県）'!BK$121,0)</f>
        <v>0</v>
      </c>
      <c r="BS76" s="75">
        <f>IFERROR('生産者価格評価表（108部門）（山形県）'!BL75/'生産者価格評価表（108部門）（山形県）'!BL$121,0)</f>
        <v>2.8143848199380919E-3</v>
      </c>
      <c r="BT76" s="75">
        <f>IFERROR('生産者価格評価表（108部門）（山形県）'!BM75/'生産者価格評価表（108部門）（山形県）'!BM$121,0)</f>
        <v>1.0284147177572942E-3</v>
      </c>
      <c r="BU76" s="75">
        <f>IFERROR('生産者価格評価表（108部門）（山形県）'!BN75/'生産者価格評価表（108部門）（山形県）'!BN$121,0)</f>
        <v>5.7965888548298353E-4</v>
      </c>
      <c r="BV76" s="75">
        <f>IFERROR('生産者価格評価表（108部門）（山形県）'!BO75/'生産者価格評価表（108部門）（山形県）'!BO$121,0)</f>
        <v>6.4691421917453741E-4</v>
      </c>
      <c r="BW76" s="75">
        <f>IFERROR('生産者価格評価表（108部門）（山形県）'!BP75/'生産者価格評価表（108部門）（山形県）'!BP$121,0)</f>
        <v>2.6519664263742774E-3</v>
      </c>
      <c r="BX76" s="75">
        <f>IFERROR('生産者価格評価表（108部門）（山形県）'!BQ75/'生産者価格評価表（108部門）（山形県）'!BQ$121,0)</f>
        <v>6.1436672967863891E-3</v>
      </c>
      <c r="BY76" s="75">
        <f>IFERROR('生産者価格評価表（108部門）（山形県）'!BR75/'生産者価格評価表（108部門）（山形県）'!BR$121,0)</f>
        <v>4.7675804529201431E-4</v>
      </c>
      <c r="BZ76" s="75">
        <f>IFERROR('生産者価格評価表（108部門）（山形県）'!BS75/'生産者価格評価表（108部門）（山形県）'!BS$121,0)</f>
        <v>6.2056393747818327E-4</v>
      </c>
      <c r="CA76" s="75">
        <f>IFERROR('生産者価格評価表（108部門）（山形県）'!BT75/'生産者価格評価表（108部門）（山形県）'!BT$121,0)</f>
        <v>1.2706033279498369E-2</v>
      </c>
      <c r="CB76" s="75">
        <f>IFERROR('生産者価格評価表（108部門）（山形県）'!BU75/'生産者価格評価表（108部門）（山形県）'!BU$121,0)</f>
        <v>7.4697752824021014E-3</v>
      </c>
      <c r="CC76" s="75">
        <f>IFERROR('生産者価格評価表（108部門）（山形県）'!BV75/'生産者価格評価表（108部門）（山形県）'!BV$121,0)</f>
        <v>1.6394877968698696E-2</v>
      </c>
      <c r="CD76" s="75">
        <f>IFERROR('生産者価格評価表（108部門）（山形県）'!BW75/'生産者価格評価表（108部門）（山形県）'!BW$121,0)</f>
        <v>9.3152421068326691E-2</v>
      </c>
      <c r="CE76" s="75">
        <f>IFERROR('生産者価格評価表（108部門）（山形県）'!BX75/'生産者価格評価表（108部門）（山形県）'!BX$121,0)</f>
        <v>1.0586264506564066E-2</v>
      </c>
      <c r="CF76" s="75">
        <f>IFERROR('生産者価格評価表（108部門）（山形県）'!BY75/'生産者価格評価表（108部門）（山形県）'!BY$121,0)</f>
        <v>1.1266698857234831E-3</v>
      </c>
      <c r="CG76" s="75">
        <f>IFERROR('生産者価格評価表（108部門）（山形県）'!BZ75/'生産者価格評価表（108部門）（山形県）'!BZ$121,0)</f>
        <v>3.9843231207926984E-3</v>
      </c>
      <c r="CH76" s="75">
        <f>IFERROR('生産者価格評価表（108部門）（山形県）'!CA75/'生産者価格評価表（108部門）（山形県）'!CA$121,0)</f>
        <v>2.3827703325346884E-2</v>
      </c>
      <c r="CI76" s="75">
        <f>IFERROR('生産者価格評価表（108部門）（山形県）'!CB75/'生産者価格評価表（108部門）（山形県）'!CB$121,0)</f>
        <v>3.011650912288415E-2</v>
      </c>
      <c r="CJ76" s="75">
        <f>IFERROR('生産者価格評価表（108部門）（山形県）'!CC75/'生産者価格評価表（108部門）（山形県）'!CC$121,0)</f>
        <v>2.0775623268698062E-3</v>
      </c>
      <c r="CK76" s="75">
        <f>IFERROR('生産者価格評価表（108部門）（山形県）'!CD75/'生産者価格評価表（108部門）（山形県）'!CD$121,0)</f>
        <v>2.8571428571428571E-2</v>
      </c>
      <c r="CL76" s="75">
        <f>IFERROR('生産者価格評価表（108部門）（山形県）'!CE75/'生産者価格評価表（108部門）（山形県）'!CE$121,0)</f>
        <v>3.3135610554305583E-2</v>
      </c>
      <c r="CM76" s="75">
        <f>IFERROR('生産者価格評価表（108部門）（山形県）'!CF75/'生産者価格評価表（108部門）（山形県）'!CF$121,0)</f>
        <v>1.3172027813895641E-2</v>
      </c>
      <c r="CN76" s="75">
        <f>IFERROR('生産者価格評価表（108部門）（山形県）'!CG75/'生産者価格評価表（108部門）（山形県）'!CG$121,0)</f>
        <v>5.8559681036630951E-3</v>
      </c>
      <c r="CO76" s="75">
        <f>IFERROR('生産者価格評価表（108部門）（山形県）'!CH75/'生産者価格評価表（108部門）（山形県）'!CH$121,0)</f>
        <v>4.8878805877140882E-3</v>
      </c>
      <c r="CP76" s="75">
        <f>IFERROR('生産者価格評価表（108部門）（山形県）'!CI75/'生産者価格評価表（108部門）（山形県）'!CI$121,0)</f>
        <v>3.3578656853725849E-3</v>
      </c>
      <c r="CQ76" s="75">
        <f>IFERROR('生産者価格評価表（108部門）（山形県）'!CJ75/'生産者価格評価表（108部門）（山形県）'!CJ$121,0)</f>
        <v>1.392037291274225E-2</v>
      </c>
      <c r="CR76" s="75">
        <f>IFERROR('生産者価格評価表（108部門）（山形県）'!CK75/'生産者価格評価表（108部門）（山形県）'!CK$121,0)</f>
        <v>2.2168087697929353E-2</v>
      </c>
      <c r="CS76" s="75">
        <f>IFERROR('生産者価格評価表（108部門）（山形県）'!CL75/'生産者価格評価表（108部門）（山形県）'!CL$121,0)</f>
        <v>7.2862694300518133E-3</v>
      </c>
      <c r="CT76" s="75">
        <f>IFERROR('生産者価格評価表（108部門）（山形県）'!CM75/'生産者価格評価表（108部門）（山形県）'!CM$121,0)</f>
        <v>1.179014012039325E-3</v>
      </c>
      <c r="CU76" s="75">
        <f>IFERROR('生産者価格評価表（108部門）（山形県）'!CN75/'生産者価格評価表（108部門）（山形県）'!CN$121,0)</f>
        <v>4.9702462982961087E-4</v>
      </c>
      <c r="CV76" s="75">
        <f>IFERROR('生産者価格評価表（108部門）（山形県）'!CO75/'生産者価格評価表（108部門）（山形県）'!CO$121,0)</f>
        <v>1.0666925258794153E-3</v>
      </c>
      <c r="CW76" s="75">
        <f>IFERROR('生産者価格評価表（108部門）（山形県）'!CP75/'生産者価格評価表（108部門）（山形県）'!CP$121,0)</f>
        <v>8.2232962444354109E-3</v>
      </c>
      <c r="CX76" s="75">
        <f>IFERROR('生産者価格評価表（108部門）（山形県）'!CQ75/'生産者価格評価表（108部門）（山形県）'!CQ$121,0)</f>
        <v>4.1134548237432437E-3</v>
      </c>
      <c r="CY76" s="75">
        <f>IFERROR('生産者価格評価表（108部門）（山形県）'!CR75/'生産者価格評価表（108部門）（山形県）'!CR$121,0)</f>
        <v>2.3398549289944024E-3</v>
      </c>
      <c r="CZ76" s="75">
        <f>IFERROR('生産者価格評価表（108部門）（山形県）'!CS75/'生産者価格評価表（108部門）（山形県）'!CS$121,0)</f>
        <v>2.6519949335022165E-3</v>
      </c>
      <c r="DA76" s="75">
        <f>IFERROR('生産者価格評価表（108部門）（山形県）'!CT75/'生産者価格評価表（108部門）（山形県）'!CT$121,0)</f>
        <v>7.0906420407543091E-3</v>
      </c>
      <c r="DB76" s="75">
        <f>IFERROR('生産者価格評価表（108部門）（山形県）'!CU75/'生産者価格評価表（108部門）（山形県）'!CU$121,0)</f>
        <v>9.5858588555712797E-3</v>
      </c>
      <c r="DC76" s="75">
        <f>IFERROR('生産者価格評価表（108部門）（山形県）'!CV75/'生産者価格評価表（108部門）（山形県）'!CV$121,0)</f>
        <v>7.9248273519755459E-4</v>
      </c>
      <c r="DD76" s="75">
        <f>IFERROR('生産者価格評価表（108部門）（山形県）'!CW75/'生産者価格評価表（108部門）（山形県）'!CW$121,0)</f>
        <v>1.3562159899539556E-3</v>
      </c>
      <c r="DE76" s="75">
        <f>IFERROR('生産者価格評価表（108部門）（山形県）'!CX75/'生産者価格評価表（108部門）（山形県）'!CX$121,0)</f>
        <v>4.0772293074281549E-3</v>
      </c>
      <c r="DF76" s="75">
        <f>IFERROR('生産者価格評価表（108部門）（山形県）'!CY75/'生産者価格評価表（108部門）（山形県）'!CY$121,0)</f>
        <v>5.6328694499668654E-3</v>
      </c>
      <c r="DG76" s="75">
        <f>IFERROR('生産者価格評価表（108部門）（山形県）'!CZ75/'生産者価格評価表（108部門）（山形県）'!CZ$121,0)</f>
        <v>1.841424009372461E-2</v>
      </c>
      <c r="DH76" s="75">
        <f>IFERROR('生産者価格評価表（108部門）（山形県）'!DA75/'生産者価格評価表（108部門）（山形県）'!DA$121,0)</f>
        <v>1.1908646003262642E-2</v>
      </c>
      <c r="DI76" s="75">
        <f>IFERROR('生産者価格評価表（108部門）（山形県）'!DB75/'生産者価格評価表（108部門）（山形県）'!DB$121,0)</f>
        <v>2.569043031470777E-3</v>
      </c>
      <c r="DJ76" s="75">
        <f>IFERROR('生産者価格評価表（108部門）（山形県）'!DC75/'生産者価格評価表（108部門）（山形県）'!DC$121,0)</f>
        <v>7.8794901506373111E-3</v>
      </c>
      <c r="DK76" s="75">
        <f>IFERROR('生産者価格評価表（108部門）（山形県）'!DD75/'生産者価格評価表（108部門）（山形県）'!DD$121,0)</f>
        <v>1.1567907456740346E-2</v>
      </c>
      <c r="DL76" s="75">
        <f>IFERROR('生産者価格評価表（108部門）（山形県）'!DE75/'生産者価格評価表（108部門）（山形県）'!DE$121,0)</f>
        <v>0</v>
      </c>
      <c r="DM76" s="72">
        <f>IFERROR('生産者価格評価表（108部門）（山形県）'!DF75/'生産者価格評価表（108部門）（山形県）'!DF$121,0)</f>
        <v>7.0510234507919246E-3</v>
      </c>
      <c r="DN76" s="573">
        <v>3.268141888814535E-3</v>
      </c>
      <c r="DO76" s="573">
        <v>1.6282710351480409E-3</v>
      </c>
      <c r="DP76" s="573">
        <v>2.6626923786139205E-3</v>
      </c>
      <c r="DQ76" s="573">
        <v>2.5389344687565653E-3</v>
      </c>
      <c r="DR76" s="573">
        <v>2.1789983033062717E-3</v>
      </c>
      <c r="DS76" s="573">
        <v>1.4429076953884679E-2</v>
      </c>
      <c r="DT76" s="573">
        <v>9.8064783938926637E-3</v>
      </c>
      <c r="DU76" s="573">
        <v>3.0890930532564949E-3</v>
      </c>
      <c r="DV76" s="573">
        <v>2.9476996735142247E-3</v>
      </c>
      <c r="DW76" s="573">
        <v>8.957094145585463E-4</v>
      </c>
      <c r="DX76" s="573">
        <v>0</v>
      </c>
      <c r="DY76" s="573">
        <v>3.2183727165779807E-3</v>
      </c>
      <c r="DZ76" s="573">
        <v>2.4617022988897993E-3</v>
      </c>
      <c r="EA76" s="573">
        <v>2.5609467726854414E-3</v>
      </c>
      <c r="EB76" s="573">
        <v>3.4434003014757481E-3</v>
      </c>
      <c r="EC76" s="573">
        <v>2.3344724873160761E-3</v>
      </c>
      <c r="ED76" s="573">
        <v>2.0765343590026788E-3</v>
      </c>
      <c r="EE76" s="573">
        <v>3.5406839472616699E-3</v>
      </c>
      <c r="EF76" s="573">
        <v>0</v>
      </c>
      <c r="EG76" s="573">
        <v>2.1435513529263444E-3</v>
      </c>
      <c r="EH76" s="573">
        <v>0</v>
      </c>
      <c r="EI76" s="573">
        <v>1.286172944877449E-3</v>
      </c>
      <c r="EJ76" s="573">
        <v>2.6551812987920167E-7</v>
      </c>
      <c r="EK76" s="573">
        <v>0</v>
      </c>
      <c r="EL76" s="573">
        <v>3.3156385301479309E-3</v>
      </c>
      <c r="EM76" s="573">
        <v>1.3178262948439882E-3</v>
      </c>
      <c r="EN76" s="573">
        <v>5.0926423835246603E-5</v>
      </c>
      <c r="EO76" s="573">
        <v>1.8188579445270177E-3</v>
      </c>
      <c r="EP76" s="573">
        <v>2.8548537794437878E-3</v>
      </c>
      <c r="EQ76" s="573">
        <v>2.0211683955261689E-3</v>
      </c>
      <c r="ER76" s="573">
        <v>2.6814834930127002E-3</v>
      </c>
      <c r="ES76" s="573">
        <v>2.895578014922582E-3</v>
      </c>
      <c r="ET76" s="573">
        <v>4.7344498746722365E-3</v>
      </c>
      <c r="EU76" s="573">
        <v>4.5087272178315025E-3</v>
      </c>
      <c r="EV76" s="573">
        <v>3.5140706670245465E-3</v>
      </c>
      <c r="EW76" s="573">
        <v>1.2782500387206769E-3</v>
      </c>
      <c r="EX76" s="573">
        <v>0</v>
      </c>
      <c r="EY76" s="573">
        <v>1.8258792709239242E-3</v>
      </c>
      <c r="EZ76" s="573">
        <v>1.2112950298045076E-3</v>
      </c>
      <c r="FA76" s="573">
        <v>1.0627099618255957E-3</v>
      </c>
      <c r="FB76" s="573">
        <v>1.12892806426575E-3</v>
      </c>
      <c r="FC76" s="573">
        <v>2.8416115487198855E-3</v>
      </c>
      <c r="FD76" s="573">
        <v>1.9164376657409452E-3</v>
      </c>
      <c r="FE76" s="573">
        <v>1.6176569373963232E-3</v>
      </c>
      <c r="FF76" s="573">
        <v>1.8381425360557199E-3</v>
      </c>
      <c r="FG76" s="573">
        <v>2.5428595860103841E-3</v>
      </c>
      <c r="FH76" s="573">
        <v>1.3122279355952616E-3</v>
      </c>
      <c r="FI76" s="573">
        <v>1.9542326258676942E-3</v>
      </c>
      <c r="FJ76" s="573">
        <v>1.7196797030908748E-3</v>
      </c>
      <c r="FK76" s="573">
        <v>2.4195603365708722E-3</v>
      </c>
      <c r="FL76" s="573">
        <v>1.7751668306232214E-3</v>
      </c>
      <c r="FM76" s="573">
        <v>1.1387187486692194E-3</v>
      </c>
      <c r="FN76" s="573">
        <v>1.5412904177412457E-3</v>
      </c>
      <c r="FO76" s="573">
        <v>2.0822559650688723E-3</v>
      </c>
      <c r="FP76" s="573">
        <v>0</v>
      </c>
      <c r="FQ76" s="573">
        <v>8.3202842259341508E-4</v>
      </c>
      <c r="FR76" s="573">
        <v>1.1855719104281832E-3</v>
      </c>
      <c r="FS76" s="573">
        <v>7.342617896493464E-4</v>
      </c>
      <c r="FT76" s="573">
        <v>1.825004955513395E-3</v>
      </c>
      <c r="FU76" s="573">
        <v>3.9768746445900871E-3</v>
      </c>
      <c r="FV76" s="573">
        <v>3.0182683563013688E-3</v>
      </c>
      <c r="FW76" s="573">
        <v>4.6946214739503854E-3</v>
      </c>
      <c r="FX76" s="573">
        <v>2.8666601346976424E-3</v>
      </c>
      <c r="FY76" s="573">
        <v>2.6624590398399506E-3</v>
      </c>
      <c r="FZ76" s="573">
        <v>2.1616551419889603E-3</v>
      </c>
      <c r="GA76" s="573">
        <v>4.0026000096342034E-3</v>
      </c>
      <c r="GB76" s="573">
        <v>7.7916516387440135E-3</v>
      </c>
      <c r="GC76" s="573">
        <v>2.2659320617962487E-3</v>
      </c>
      <c r="GD76" s="573">
        <v>2.2297667682001959E-3</v>
      </c>
      <c r="GE76" s="573">
        <v>1.4864243573920863E-2</v>
      </c>
      <c r="GF76" s="573">
        <v>9.2508903429695515E-3</v>
      </c>
      <c r="GG76" s="573">
        <v>1.0177315725408256</v>
      </c>
      <c r="GH76" s="573">
        <v>9.5668281038570863E-2</v>
      </c>
      <c r="GI76" s="573">
        <v>1.1270497355532561E-2</v>
      </c>
      <c r="GJ76" s="573">
        <v>2.3033173142391577E-3</v>
      </c>
      <c r="GK76" s="573">
        <v>4.6528436841561981E-3</v>
      </c>
      <c r="GL76" s="573">
        <v>2.767093431726066E-2</v>
      </c>
      <c r="GM76" s="573">
        <v>3.2008446553790808E-2</v>
      </c>
      <c r="GN76" s="573">
        <v>4.5076128855386427E-3</v>
      </c>
      <c r="GO76" s="573">
        <v>2.9908773150751546E-2</v>
      </c>
      <c r="GP76" s="573">
        <v>3.4968036317750993E-2</v>
      </c>
      <c r="GQ76" s="573">
        <v>1.4780462486236693E-2</v>
      </c>
      <c r="GR76" s="573">
        <v>6.785399268648875E-3</v>
      </c>
      <c r="GS76" s="573">
        <v>7.102632803638439E-3</v>
      </c>
      <c r="GT76" s="573">
        <v>5.4614967560438011E-3</v>
      </c>
      <c r="GU76" s="573">
        <v>1.5518661689346246E-2</v>
      </c>
      <c r="GV76" s="573">
        <v>2.4205188952410361E-2</v>
      </c>
      <c r="GW76" s="573">
        <v>9.4132288115928112E-3</v>
      </c>
      <c r="GX76" s="573">
        <v>2.437028217125806E-3</v>
      </c>
      <c r="GY76" s="573">
        <v>1.7641033949124367E-3</v>
      </c>
      <c r="GZ76" s="573">
        <v>2.3603888249572138E-3</v>
      </c>
      <c r="HA76" s="573">
        <v>9.6777236034074361E-3</v>
      </c>
      <c r="HB76" s="573">
        <v>6.0227589914615409E-3</v>
      </c>
      <c r="HC76" s="573">
        <v>3.8471866719354043E-3</v>
      </c>
      <c r="HD76" s="573">
        <v>3.9260240962894427E-3</v>
      </c>
      <c r="HE76" s="573">
        <v>8.9544145885472447E-3</v>
      </c>
      <c r="HF76" s="573">
        <v>1.1278558304957572E-2</v>
      </c>
      <c r="HG76" s="573">
        <v>4.4064392260692292E-3</v>
      </c>
      <c r="HH76" s="573">
        <v>2.6031931295772168E-3</v>
      </c>
      <c r="HI76" s="573">
        <v>5.1112220044713134E-3</v>
      </c>
      <c r="HJ76" s="573">
        <v>9.7729287283887072E-3</v>
      </c>
      <c r="HK76" s="573">
        <v>2.0587255063317701E-2</v>
      </c>
      <c r="HL76" s="573">
        <v>1.3726579693273625E-2</v>
      </c>
      <c r="HM76" s="573">
        <v>4.7355786134941598E-3</v>
      </c>
      <c r="HN76" s="573">
        <v>9.0163271307973167E-3</v>
      </c>
      <c r="HO76" s="573">
        <v>1.3915797029593431E-2</v>
      </c>
      <c r="HP76" s="573">
        <v>2.8660695206296233E-3</v>
      </c>
      <c r="HQ76" s="573">
        <v>8.410915756634614E-3</v>
      </c>
      <c r="HR76" s="576">
        <v>2406</v>
      </c>
      <c r="HS76" s="582">
        <f>'生産者価格評価表（108部門）（山形県）'!DV75*100</f>
        <v>4568500</v>
      </c>
      <c r="HT76" s="71">
        <f t="shared" si="5"/>
        <v>5.2664988508263101E-4</v>
      </c>
      <c r="HU76" s="74"/>
      <c r="HV76" s="150">
        <v>0</v>
      </c>
      <c r="HX76" s="153">
        <f>運賃!C77</f>
        <v>0</v>
      </c>
      <c r="HY76" s="621">
        <f>運賃!D77</f>
        <v>0</v>
      </c>
      <c r="HZ76" s="621">
        <f>運賃!E77</f>
        <v>0</v>
      </c>
      <c r="IA76" s="621">
        <f>運賃!F77</f>
        <v>0</v>
      </c>
      <c r="IB76" s="621">
        <f>運賃!G77</f>
        <v>0</v>
      </c>
      <c r="IC76" s="621">
        <f>運賃!H77</f>
        <v>0</v>
      </c>
      <c r="ID76" s="621">
        <f>運賃!I77</f>
        <v>0</v>
      </c>
      <c r="IE76" s="622">
        <f>運賃!J77</f>
        <v>0</v>
      </c>
    </row>
    <row r="77" spans="1:239">
      <c r="A77" s="6" t="s">
        <v>286</v>
      </c>
      <c r="B77" s="1" t="s">
        <v>55</v>
      </c>
      <c r="C77" s="403">
        <f>IFERROR(1-('生産者価格評価表（108部門）（山形県）'!DT76/'生産者価格評価表（108部門）（山形県）'!DP76*-1),0)</f>
        <v>1</v>
      </c>
      <c r="D77" s="403">
        <v>0.27466731278189882</v>
      </c>
      <c r="E77" s="72">
        <v>0.72533268721810118</v>
      </c>
      <c r="F77" s="72">
        <v>0.15717374287098818</v>
      </c>
      <c r="G77" s="242">
        <f>'生産者価格評価表（108部門）（山形県）'!DI76</f>
        <v>53649</v>
      </c>
      <c r="H77" s="242">
        <f t="shared" si="3"/>
        <v>53649</v>
      </c>
      <c r="I77" s="243">
        <f t="shared" si="4"/>
        <v>3.1748483412069858E-2</v>
      </c>
      <c r="J77" s="75">
        <f>IFERROR('生産者価格評価表（108部門）（山形県）'!C76/'生産者価格評価表（108部門）（山形県）'!C$121,0)</f>
        <v>0</v>
      </c>
      <c r="K77" s="75">
        <f>IFERROR('生産者価格評価表（108部門）（山形県）'!D76/'生産者価格評価表（108部門）（山形県）'!D$121,0)</f>
        <v>0</v>
      </c>
      <c r="L77" s="75">
        <f>IFERROR('生産者価格評価表（108部門）（山形県）'!E76/'生産者価格評価表（108部門）（山形県）'!E$121,0)</f>
        <v>0</v>
      </c>
      <c r="M77" s="75">
        <f>IFERROR('生産者価格評価表（108部門）（山形県）'!F76/'生産者価格評価表（108部門）（山形県）'!F$121,0)</f>
        <v>0</v>
      </c>
      <c r="N77" s="75">
        <f>IFERROR('生産者価格評価表（108部門）（山形県）'!G76/'生産者価格評価表（108部門）（山形県）'!G$121,0)</f>
        <v>0</v>
      </c>
      <c r="O77" s="75">
        <f>IFERROR('生産者価格評価表（108部門）（山形県）'!H76/'生産者価格評価表（108部門）（山形県）'!H$121,0)</f>
        <v>0</v>
      </c>
      <c r="P77" s="75">
        <f>IFERROR('生産者価格評価表（108部門）（山形県）'!I76/'生産者価格評価表（108部門）（山形県）'!I$121,0)</f>
        <v>0</v>
      </c>
      <c r="Q77" s="75">
        <f>IFERROR('生産者価格評価表（108部門）（山形県）'!J76/'生産者価格評価表（108部門）（山形県）'!J$121,0)</f>
        <v>0</v>
      </c>
      <c r="R77" s="75">
        <f>IFERROR('生産者価格評価表（108部門）（山形県）'!K76/'生産者価格評価表（108部門）（山形県）'!K$121,0)</f>
        <v>0</v>
      </c>
      <c r="S77" s="75">
        <f>IFERROR('生産者価格評価表（108部門）（山形県）'!L76/'生産者価格評価表（108部門）（山形県）'!L$121,0)</f>
        <v>0</v>
      </c>
      <c r="T77" s="75">
        <f>IFERROR('生産者価格評価表（108部門）（山形県）'!M76/'生産者価格評価表（108部門）（山形県）'!M$121,0)</f>
        <v>0</v>
      </c>
      <c r="U77" s="75">
        <f>IFERROR('生産者価格評価表（108部門）（山形県）'!N76/'生産者価格評価表（108部門）（山形県）'!N$121,0)</f>
        <v>0</v>
      </c>
      <c r="V77" s="75">
        <f>IFERROR('生産者価格評価表（108部門）（山形県）'!O76/'生産者価格評価表（108部門）（山形県）'!O$121,0)</f>
        <v>0</v>
      </c>
      <c r="W77" s="75">
        <f>IFERROR('生産者価格評価表（108部門）（山形県）'!P76/'生産者価格評価表（108部門）（山形県）'!P$121,0)</f>
        <v>0</v>
      </c>
      <c r="X77" s="75">
        <f>IFERROR('生産者価格評価表（108部門）（山形県）'!Q76/'生産者価格評価表（108部門）（山形県）'!Q$121,0)</f>
        <v>0</v>
      </c>
      <c r="Y77" s="75">
        <f>IFERROR('生産者価格評価表（108部門）（山形県）'!R76/'生産者価格評価表（108部門）（山形県）'!R$121,0)</f>
        <v>0</v>
      </c>
      <c r="Z77" s="75">
        <f>IFERROR('生産者価格評価表（108部門）（山形県）'!S76/'生産者価格評価表（108部門）（山形県）'!S$121,0)</f>
        <v>0</v>
      </c>
      <c r="AA77" s="75">
        <f>IFERROR('生産者価格評価表（108部門）（山形県）'!T76/'生産者価格評価表（108部門）（山形県）'!T$121,0)</f>
        <v>0</v>
      </c>
      <c r="AB77" s="75">
        <f>IFERROR('生産者価格評価表（108部門）（山形県）'!U76/'生産者価格評価表（108部門）（山形県）'!U$121,0)</f>
        <v>0</v>
      </c>
      <c r="AC77" s="75">
        <f>IFERROR('生産者価格評価表（108部門）（山形県）'!V76/'生産者価格評価表（108部門）（山形県）'!V$121,0)</f>
        <v>0</v>
      </c>
      <c r="AD77" s="75">
        <f>IFERROR('生産者価格評価表（108部門）（山形県）'!W76/'生産者価格評価表（108部門）（山形県）'!W$121,0)</f>
        <v>0</v>
      </c>
      <c r="AE77" s="75">
        <f>IFERROR('生産者価格評価表（108部門）（山形県）'!X76/'生産者価格評価表（108部門）（山形県）'!X$121,0)</f>
        <v>0</v>
      </c>
      <c r="AF77" s="75">
        <f>IFERROR('生産者価格評価表（108部門）（山形県）'!Y76/'生産者価格評価表（108部門）（山形県）'!Y$121,0)</f>
        <v>0</v>
      </c>
      <c r="AG77" s="75">
        <f>IFERROR('生産者価格評価表（108部門）（山形県）'!Z76/'生産者価格評価表（108部門）（山形県）'!Z$121,0)</f>
        <v>0</v>
      </c>
      <c r="AH77" s="75">
        <f>IFERROR('生産者価格評価表（108部門）（山形県）'!AA76/'生産者価格評価表（108部門）（山形県）'!AA$121,0)</f>
        <v>0</v>
      </c>
      <c r="AI77" s="75">
        <f>IFERROR('生産者価格評価表（108部門）（山形県）'!AB76/'生産者価格評価表（108部門）（山形県）'!AB$121,0)</f>
        <v>0</v>
      </c>
      <c r="AJ77" s="75">
        <f>IFERROR('生産者価格評価表（108部門）（山形県）'!AC76/'生産者価格評価表（108部門）（山形県）'!AC$121,0)</f>
        <v>0</v>
      </c>
      <c r="AK77" s="75">
        <f>IFERROR('生産者価格評価表（108部門）（山形県）'!AD76/'生産者価格評価表（108部門）（山形県）'!AD$121,0)</f>
        <v>0</v>
      </c>
      <c r="AL77" s="75">
        <f>IFERROR('生産者価格評価表（108部門）（山形県）'!AE76/'生産者価格評価表（108部門）（山形県）'!AE$121,0)</f>
        <v>0</v>
      </c>
      <c r="AM77" s="75">
        <f>IFERROR('生産者価格評価表（108部門）（山形県）'!AF76/'生産者価格評価表（108部門）（山形県）'!AF$121,0)</f>
        <v>0</v>
      </c>
      <c r="AN77" s="75">
        <f>IFERROR('生産者価格評価表（108部門）（山形県）'!AG76/'生産者価格評価表（108部門）（山形県）'!AG$121,0)</f>
        <v>0</v>
      </c>
      <c r="AO77" s="75">
        <f>IFERROR('生産者価格評価表（108部門）（山形県）'!AH76/'生産者価格評価表（108部門）（山形県）'!AH$121,0)</f>
        <v>0</v>
      </c>
      <c r="AP77" s="75">
        <f>IFERROR('生産者価格評価表（108部門）（山形県）'!AI76/'生産者価格評価表（108部門）（山形県）'!AI$121,0)</f>
        <v>0</v>
      </c>
      <c r="AQ77" s="75">
        <f>IFERROR('生産者価格評価表（108部門）（山形県）'!AJ76/'生産者価格評価表（108部門）（山形県）'!AJ$121,0)</f>
        <v>0</v>
      </c>
      <c r="AR77" s="75">
        <f>IFERROR('生産者価格評価表（108部門）（山形県）'!AK76/'生産者価格評価表（108部門）（山形県）'!AK$121,0)</f>
        <v>0</v>
      </c>
      <c r="AS77" s="75">
        <f>IFERROR('生産者価格評価表（108部門）（山形県）'!AL76/'生産者価格評価表（108部門）（山形県）'!AL$121,0)</f>
        <v>0</v>
      </c>
      <c r="AT77" s="75">
        <f>IFERROR('生産者価格評価表（108部門）（山形県）'!AM76/'生産者価格評価表（108部門）（山形県）'!AM$121,0)</f>
        <v>0</v>
      </c>
      <c r="AU77" s="75">
        <f>IFERROR('生産者価格評価表（108部門）（山形県）'!AN76/'生産者価格評価表（108部門）（山形県）'!AN$121,0)</f>
        <v>0</v>
      </c>
      <c r="AV77" s="75">
        <f>IFERROR('生産者価格評価表（108部門）（山形県）'!AO76/'生産者価格評価表（108部門）（山形県）'!AO$121,0)</f>
        <v>0</v>
      </c>
      <c r="AW77" s="75">
        <f>IFERROR('生産者価格評価表（108部門）（山形県）'!AP76/'生産者価格評価表（108部門）（山形県）'!AP$121,0)</f>
        <v>0</v>
      </c>
      <c r="AX77" s="75">
        <f>IFERROR('生産者価格評価表（108部門）（山形県）'!AQ76/'生産者価格評価表（108部門）（山形県）'!AQ$121,0)</f>
        <v>0</v>
      </c>
      <c r="AY77" s="75">
        <f>IFERROR('生産者価格評価表（108部門）（山形県）'!AR76/'生産者価格評価表（108部門）（山形県）'!AR$121,0)</f>
        <v>0</v>
      </c>
      <c r="AZ77" s="75">
        <f>IFERROR('生産者価格評価表（108部門）（山形県）'!AS76/'生産者価格評価表（108部門）（山形県）'!AS$121,0)</f>
        <v>0</v>
      </c>
      <c r="BA77" s="75">
        <f>IFERROR('生産者価格評価表（108部門）（山形県）'!AT76/'生産者価格評価表（108部門）（山形県）'!AT$121,0)</f>
        <v>0</v>
      </c>
      <c r="BB77" s="75">
        <f>IFERROR('生産者価格評価表（108部門）（山形県）'!AU76/'生産者価格評価表（108部門）（山形県）'!AU$121,0)</f>
        <v>0</v>
      </c>
      <c r="BC77" s="75">
        <f>IFERROR('生産者価格評価表（108部門）（山形県）'!AV76/'生産者価格評価表（108部門）（山形県）'!AV$121,0)</f>
        <v>0</v>
      </c>
      <c r="BD77" s="75">
        <f>IFERROR('生産者価格評価表（108部門）（山形県）'!AW76/'生産者価格評価表（108部門）（山形県）'!AW$121,0)</f>
        <v>0</v>
      </c>
      <c r="BE77" s="75">
        <f>IFERROR('生産者価格評価表（108部門）（山形県）'!AX76/'生産者価格評価表（108部門）（山形県）'!AX$121,0)</f>
        <v>0</v>
      </c>
      <c r="BF77" s="75">
        <f>IFERROR('生産者価格評価表（108部門）（山形県）'!AY76/'生産者価格評価表（108部門）（山形県）'!AY$121,0)</f>
        <v>0</v>
      </c>
      <c r="BG77" s="75">
        <f>IFERROR('生産者価格評価表（108部門）（山形県）'!AZ76/'生産者価格評価表（108部門）（山形県）'!AZ$121,0)</f>
        <v>0</v>
      </c>
      <c r="BH77" s="75">
        <f>IFERROR('生産者価格評価表（108部門）（山形県）'!BA76/'生産者価格評価表（108部門）（山形県）'!BA$121,0)</f>
        <v>0</v>
      </c>
      <c r="BI77" s="75">
        <f>IFERROR('生産者価格評価表（108部門）（山形県）'!BB76/'生産者価格評価表（108部門）（山形県）'!BB$121,0)</f>
        <v>0</v>
      </c>
      <c r="BJ77" s="75">
        <f>IFERROR('生産者価格評価表（108部門）（山形県）'!BC76/'生産者価格評価表（108部門）（山形県）'!BC$121,0)</f>
        <v>0</v>
      </c>
      <c r="BK77" s="75">
        <f>IFERROR('生産者価格評価表（108部門）（山形県）'!BD76/'生産者価格評価表（108部門）（山形県）'!BD$121,0)</f>
        <v>0</v>
      </c>
      <c r="BL77" s="75">
        <f>IFERROR('生産者価格評価表（108部門）（山形県）'!BE76/'生産者価格評価表（108部門）（山形県）'!BE$121,0)</f>
        <v>0</v>
      </c>
      <c r="BM77" s="75">
        <f>IFERROR('生産者価格評価表（108部門）（山形県）'!BF76/'生産者価格評価表（108部門）（山形県）'!BF$121,0)</f>
        <v>0</v>
      </c>
      <c r="BN77" s="75">
        <f>IFERROR('生産者価格評価表（108部門）（山形県）'!BG76/'生産者価格評価表（108部門）（山形県）'!BG$121,0)</f>
        <v>0</v>
      </c>
      <c r="BO77" s="75">
        <f>IFERROR('生産者価格評価表（108部門）（山形県）'!BH76/'生産者価格評価表（108部門）（山形県）'!BH$121,0)</f>
        <v>0</v>
      </c>
      <c r="BP77" s="75">
        <f>IFERROR('生産者価格評価表（108部門）（山形県）'!BI76/'生産者価格評価表（108部門）（山形県）'!BI$121,0)</f>
        <v>0</v>
      </c>
      <c r="BQ77" s="75">
        <f>IFERROR('生産者価格評価表（108部門）（山形県）'!BJ76/'生産者価格評価表（108部門）（山形県）'!BJ$121,0)</f>
        <v>0</v>
      </c>
      <c r="BR77" s="75">
        <f>IFERROR('生産者価格評価表（108部門）（山形県）'!BK76/'生産者価格評価表（108部門）（山形県）'!BK$121,0)</f>
        <v>0</v>
      </c>
      <c r="BS77" s="75">
        <f>IFERROR('生産者価格評価表（108部門）（山形県）'!BL76/'生産者価格評価表（108部門）（山形県）'!BL$121,0)</f>
        <v>0</v>
      </c>
      <c r="BT77" s="75">
        <f>IFERROR('生産者価格評価表（108部門）（山形県）'!BM76/'生産者価格評価表（108部門）（山形県）'!BM$121,0)</f>
        <v>0</v>
      </c>
      <c r="BU77" s="75">
        <f>IFERROR('生産者価格評価表（108部門）（山形県）'!BN76/'生産者価格評価表（108部門）（山形県）'!BN$121,0)</f>
        <v>0</v>
      </c>
      <c r="BV77" s="75">
        <f>IFERROR('生産者価格評価表（108部門）（山形県）'!BO76/'生産者価格評価表（108部門）（山形県）'!BO$121,0)</f>
        <v>0</v>
      </c>
      <c r="BW77" s="75">
        <f>IFERROR('生産者価格評価表（108部門）（山形県）'!BP76/'生産者価格評価表（108部門）（山形県）'!BP$121,0)</f>
        <v>0</v>
      </c>
      <c r="BX77" s="75">
        <f>IFERROR('生産者価格評価表（108部門）（山形県）'!BQ76/'生産者価格評価表（108部門）（山形県）'!BQ$121,0)</f>
        <v>0</v>
      </c>
      <c r="BY77" s="75">
        <f>IFERROR('生産者価格評価表（108部門）（山形県）'!BR76/'生産者価格評価表（108部門）（山形県）'!BR$121,0)</f>
        <v>0</v>
      </c>
      <c r="BZ77" s="75">
        <f>IFERROR('生産者価格評価表（108部門）（山形県）'!BS76/'生産者価格評価表（108部門）（山形県）'!BS$121,0)</f>
        <v>0</v>
      </c>
      <c r="CA77" s="75">
        <f>IFERROR('生産者価格評価表（108部門）（山形県）'!BT76/'生産者価格評価表（108部門）（山形県）'!BT$121,0)</f>
        <v>0</v>
      </c>
      <c r="CB77" s="75">
        <f>IFERROR('生産者価格評価表（108部門）（山形県）'!BU76/'生産者価格評価表（108部門）（山形県）'!BU$121,0)</f>
        <v>0</v>
      </c>
      <c r="CC77" s="75">
        <f>IFERROR('生産者価格評価表（108部門）（山形県）'!BV76/'生産者価格評価表（108部門）（山形県）'!BV$121,0)</f>
        <v>0</v>
      </c>
      <c r="CD77" s="75">
        <f>IFERROR('生産者価格評価表（108部門）（山形県）'!BW76/'生産者価格評価表（108部門）（山形県）'!BW$121,0)</f>
        <v>0</v>
      </c>
      <c r="CE77" s="75">
        <f>IFERROR('生産者価格評価表（108部門）（山形県）'!BX76/'生産者価格評価表（108部門）（山形県）'!BX$121,0)</f>
        <v>0</v>
      </c>
      <c r="CF77" s="75">
        <f>IFERROR('生産者価格評価表（108部門）（山形県）'!BY76/'生産者価格評価表（108部門）（山形県）'!BY$121,0)</f>
        <v>0</v>
      </c>
      <c r="CG77" s="75">
        <f>IFERROR('生産者価格評価表（108部門）（山形県）'!BZ76/'生産者価格評価表（108部門）（山形県）'!BZ$121,0)</f>
        <v>0</v>
      </c>
      <c r="CH77" s="75">
        <f>IFERROR('生産者価格評価表（108部門）（山形県）'!CA76/'生産者価格評価表（108部門）（山形県）'!CA$121,0)</f>
        <v>0</v>
      </c>
      <c r="CI77" s="75">
        <f>IFERROR('生産者価格評価表（108部門）（山形県）'!CB76/'生産者価格評価表（108部門）（山形県）'!CB$121,0)</f>
        <v>0</v>
      </c>
      <c r="CJ77" s="75">
        <f>IFERROR('生産者価格評価表（108部門）（山形県）'!CC76/'生産者価格評価表（108部門）（山形県）'!CC$121,0)</f>
        <v>0</v>
      </c>
      <c r="CK77" s="75">
        <f>IFERROR('生産者価格評価表（108部門）（山形県）'!CD76/'生産者価格評価表（108部門）（山形県）'!CD$121,0)</f>
        <v>0</v>
      </c>
      <c r="CL77" s="75">
        <f>IFERROR('生産者価格評価表（108部門）（山形県）'!CE76/'生産者価格評価表（108部門）（山形県）'!CE$121,0)</f>
        <v>0</v>
      </c>
      <c r="CM77" s="75">
        <f>IFERROR('生産者価格評価表（108部門）（山形県）'!CF76/'生産者価格評価表（108部門）（山形県）'!CF$121,0)</f>
        <v>0</v>
      </c>
      <c r="CN77" s="75">
        <f>IFERROR('生産者価格評価表（108部門）（山形県）'!CG76/'生産者価格評価表（108部門）（山形県）'!CG$121,0)</f>
        <v>0</v>
      </c>
      <c r="CO77" s="75">
        <f>IFERROR('生産者価格評価表（108部門）（山形県）'!CH76/'生産者価格評価表（108部門）（山形県）'!CH$121,0)</f>
        <v>0</v>
      </c>
      <c r="CP77" s="75">
        <f>IFERROR('生産者価格評価表（108部門）（山形県）'!CI76/'生産者価格評価表（108部門）（山形県）'!CI$121,0)</f>
        <v>0</v>
      </c>
      <c r="CQ77" s="75">
        <f>IFERROR('生産者価格評価表（108部門）（山形県）'!CJ76/'生産者価格評価表（108部門）（山形県）'!CJ$121,0)</f>
        <v>0</v>
      </c>
      <c r="CR77" s="75">
        <f>IFERROR('生産者価格評価表（108部門）（山形県）'!CK76/'生産者価格評価表（108部門）（山形県）'!CK$121,0)</f>
        <v>0</v>
      </c>
      <c r="CS77" s="75">
        <f>IFERROR('生産者価格評価表（108部門）（山形県）'!CL76/'生産者価格評価表（108部門）（山形県）'!CL$121,0)</f>
        <v>0</v>
      </c>
      <c r="CT77" s="75">
        <f>IFERROR('生産者価格評価表（108部門）（山形県）'!CM76/'生産者価格評価表（108部門）（山形県）'!CM$121,0)</f>
        <v>0</v>
      </c>
      <c r="CU77" s="75">
        <f>IFERROR('生産者価格評価表（108部門）（山形県）'!CN76/'生産者価格評価表（108部門）（山形県）'!CN$121,0)</f>
        <v>0</v>
      </c>
      <c r="CV77" s="75">
        <f>IFERROR('生産者価格評価表（108部門）（山形県）'!CO76/'生産者価格評価表（108部門）（山形県）'!CO$121,0)</f>
        <v>0</v>
      </c>
      <c r="CW77" s="75">
        <f>IFERROR('生産者価格評価表（108部門）（山形県）'!CP76/'生産者価格評価表（108部門）（山形県）'!CP$121,0)</f>
        <v>0</v>
      </c>
      <c r="CX77" s="75">
        <f>IFERROR('生産者価格評価表（108部門）（山形県）'!CQ76/'生産者価格評価表（108部門）（山形県）'!CQ$121,0)</f>
        <v>0</v>
      </c>
      <c r="CY77" s="75">
        <f>IFERROR('生産者価格評価表（108部門）（山形県）'!CR76/'生産者価格評価表（108部門）（山形県）'!CR$121,0)</f>
        <v>0</v>
      </c>
      <c r="CZ77" s="75">
        <f>IFERROR('生産者価格評価表（108部門）（山形県）'!CS76/'生産者価格評価表（108部門）（山形県）'!CS$121,0)</f>
        <v>0</v>
      </c>
      <c r="DA77" s="75">
        <f>IFERROR('生産者価格評価表（108部門）（山形県）'!CT76/'生産者価格評価表（108部門）（山形県）'!CT$121,0)</f>
        <v>0</v>
      </c>
      <c r="DB77" s="75">
        <f>IFERROR('生産者価格評価表（108部門）（山形県）'!CU76/'生産者価格評価表（108部門）（山形県）'!CU$121,0)</f>
        <v>0</v>
      </c>
      <c r="DC77" s="75">
        <f>IFERROR('生産者価格評価表（108部門）（山形県）'!CV76/'生産者価格評価表（108部門）（山形県）'!CV$121,0)</f>
        <v>0</v>
      </c>
      <c r="DD77" s="75">
        <f>IFERROR('生産者価格評価表（108部門）（山形県）'!CW76/'生産者価格評価表（108部門）（山形県）'!CW$121,0)</f>
        <v>0</v>
      </c>
      <c r="DE77" s="75">
        <f>IFERROR('生産者価格評価表（108部門）（山形県）'!CX76/'生産者価格評価表（108部門）（山形県）'!CX$121,0)</f>
        <v>0</v>
      </c>
      <c r="DF77" s="75">
        <f>IFERROR('生産者価格評価表（108部門）（山形県）'!CY76/'生産者価格評価表（108部門）（山形県）'!CY$121,0)</f>
        <v>0</v>
      </c>
      <c r="DG77" s="75">
        <f>IFERROR('生産者価格評価表（108部門）（山形県）'!CZ76/'生産者価格評価表（108部門）（山形県）'!CZ$121,0)</f>
        <v>0</v>
      </c>
      <c r="DH77" s="75">
        <f>IFERROR('生産者価格評価表（108部門）（山形県）'!DA76/'生産者価格評価表（108部門）（山形県）'!DA$121,0)</f>
        <v>0</v>
      </c>
      <c r="DI77" s="75">
        <f>IFERROR('生産者価格評価表（108部門）（山形県）'!DB76/'生産者価格評価表（108部門）（山形県）'!DB$121,0)</f>
        <v>0</v>
      </c>
      <c r="DJ77" s="75">
        <f>IFERROR('生産者価格評価表（108部門）（山形県）'!DC76/'生産者価格評価表（108部門）（山形県）'!DC$121,0)</f>
        <v>0</v>
      </c>
      <c r="DK77" s="75">
        <f>IFERROR('生産者価格評価表（108部門）（山形県）'!DD76/'生産者価格評価表（108部門）（山形県）'!DD$121,0)</f>
        <v>0</v>
      </c>
      <c r="DL77" s="75">
        <f>IFERROR('生産者価格評価表（108部門）（山形県）'!DE76/'生産者価格評価表（108部門）（山形県）'!DE$121,0)</f>
        <v>0</v>
      </c>
      <c r="DM77" s="72">
        <f>IFERROR('生産者価格評価表（108部門）（山形県）'!DF76/'生産者価格評価表（108部門）（山形県）'!DF$121,0)</f>
        <v>0</v>
      </c>
      <c r="DN77" s="573">
        <v>0</v>
      </c>
      <c r="DO77" s="573">
        <v>0</v>
      </c>
      <c r="DP77" s="573">
        <v>0</v>
      </c>
      <c r="DQ77" s="573">
        <v>0</v>
      </c>
      <c r="DR77" s="573">
        <v>0</v>
      </c>
      <c r="DS77" s="573">
        <v>0</v>
      </c>
      <c r="DT77" s="573">
        <v>0</v>
      </c>
      <c r="DU77" s="573">
        <v>0</v>
      </c>
      <c r="DV77" s="573">
        <v>0</v>
      </c>
      <c r="DW77" s="573">
        <v>0</v>
      </c>
      <c r="DX77" s="573">
        <v>0</v>
      </c>
      <c r="DY77" s="573">
        <v>0</v>
      </c>
      <c r="DZ77" s="573">
        <v>0</v>
      </c>
      <c r="EA77" s="573">
        <v>0</v>
      </c>
      <c r="EB77" s="573">
        <v>0</v>
      </c>
      <c r="EC77" s="573">
        <v>0</v>
      </c>
      <c r="ED77" s="573">
        <v>0</v>
      </c>
      <c r="EE77" s="573">
        <v>0</v>
      </c>
      <c r="EF77" s="573">
        <v>0</v>
      </c>
      <c r="EG77" s="573">
        <v>0</v>
      </c>
      <c r="EH77" s="573">
        <v>0</v>
      </c>
      <c r="EI77" s="573">
        <v>0</v>
      </c>
      <c r="EJ77" s="573">
        <v>0</v>
      </c>
      <c r="EK77" s="573">
        <v>0</v>
      </c>
      <c r="EL77" s="573">
        <v>0</v>
      </c>
      <c r="EM77" s="573">
        <v>0</v>
      </c>
      <c r="EN77" s="573">
        <v>0</v>
      </c>
      <c r="EO77" s="573">
        <v>0</v>
      </c>
      <c r="EP77" s="573">
        <v>0</v>
      </c>
      <c r="EQ77" s="573">
        <v>0</v>
      </c>
      <c r="ER77" s="573">
        <v>0</v>
      </c>
      <c r="ES77" s="573">
        <v>0</v>
      </c>
      <c r="ET77" s="573">
        <v>0</v>
      </c>
      <c r="EU77" s="573">
        <v>0</v>
      </c>
      <c r="EV77" s="573">
        <v>0</v>
      </c>
      <c r="EW77" s="573">
        <v>0</v>
      </c>
      <c r="EX77" s="573">
        <v>0</v>
      </c>
      <c r="EY77" s="573">
        <v>0</v>
      </c>
      <c r="EZ77" s="573">
        <v>0</v>
      </c>
      <c r="FA77" s="573">
        <v>0</v>
      </c>
      <c r="FB77" s="573">
        <v>0</v>
      </c>
      <c r="FC77" s="573">
        <v>0</v>
      </c>
      <c r="FD77" s="573">
        <v>0</v>
      </c>
      <c r="FE77" s="573">
        <v>0</v>
      </c>
      <c r="FF77" s="573">
        <v>0</v>
      </c>
      <c r="FG77" s="573">
        <v>0</v>
      </c>
      <c r="FH77" s="573">
        <v>0</v>
      </c>
      <c r="FI77" s="573">
        <v>0</v>
      </c>
      <c r="FJ77" s="573">
        <v>0</v>
      </c>
      <c r="FK77" s="573">
        <v>0</v>
      </c>
      <c r="FL77" s="573">
        <v>0</v>
      </c>
      <c r="FM77" s="573">
        <v>0</v>
      </c>
      <c r="FN77" s="573">
        <v>0</v>
      </c>
      <c r="FO77" s="573">
        <v>0</v>
      </c>
      <c r="FP77" s="573">
        <v>0</v>
      </c>
      <c r="FQ77" s="573">
        <v>0</v>
      </c>
      <c r="FR77" s="573">
        <v>0</v>
      </c>
      <c r="FS77" s="573">
        <v>0</v>
      </c>
      <c r="FT77" s="573">
        <v>0</v>
      </c>
      <c r="FU77" s="573">
        <v>0</v>
      </c>
      <c r="FV77" s="573">
        <v>0</v>
      </c>
      <c r="FW77" s="573">
        <v>0</v>
      </c>
      <c r="FX77" s="573">
        <v>0</v>
      </c>
      <c r="FY77" s="573">
        <v>0</v>
      </c>
      <c r="FZ77" s="573">
        <v>0</v>
      </c>
      <c r="GA77" s="573">
        <v>0</v>
      </c>
      <c r="GB77" s="573">
        <v>0</v>
      </c>
      <c r="GC77" s="573">
        <v>0</v>
      </c>
      <c r="GD77" s="573">
        <v>0</v>
      </c>
      <c r="GE77" s="573">
        <v>0</v>
      </c>
      <c r="GF77" s="573">
        <v>0</v>
      </c>
      <c r="GG77" s="573">
        <v>0</v>
      </c>
      <c r="GH77" s="573">
        <v>1</v>
      </c>
      <c r="GI77" s="573">
        <v>0</v>
      </c>
      <c r="GJ77" s="573">
        <v>0</v>
      </c>
      <c r="GK77" s="573">
        <v>0</v>
      </c>
      <c r="GL77" s="573">
        <v>0</v>
      </c>
      <c r="GM77" s="573">
        <v>0</v>
      </c>
      <c r="GN77" s="573">
        <v>0</v>
      </c>
      <c r="GO77" s="573">
        <v>0</v>
      </c>
      <c r="GP77" s="573">
        <v>0</v>
      </c>
      <c r="GQ77" s="573">
        <v>0</v>
      </c>
      <c r="GR77" s="573">
        <v>0</v>
      </c>
      <c r="GS77" s="573">
        <v>0</v>
      </c>
      <c r="GT77" s="573">
        <v>0</v>
      </c>
      <c r="GU77" s="573">
        <v>0</v>
      </c>
      <c r="GV77" s="573">
        <v>0</v>
      </c>
      <c r="GW77" s="573">
        <v>0</v>
      </c>
      <c r="GX77" s="573">
        <v>0</v>
      </c>
      <c r="GY77" s="573">
        <v>0</v>
      </c>
      <c r="GZ77" s="573">
        <v>0</v>
      </c>
      <c r="HA77" s="573">
        <v>0</v>
      </c>
      <c r="HB77" s="573">
        <v>0</v>
      </c>
      <c r="HC77" s="573">
        <v>0</v>
      </c>
      <c r="HD77" s="573">
        <v>0</v>
      </c>
      <c r="HE77" s="573">
        <v>0</v>
      </c>
      <c r="HF77" s="573">
        <v>0</v>
      </c>
      <c r="HG77" s="573">
        <v>0</v>
      </c>
      <c r="HH77" s="573">
        <v>0</v>
      </c>
      <c r="HI77" s="573">
        <v>0</v>
      </c>
      <c r="HJ77" s="573">
        <v>0</v>
      </c>
      <c r="HK77" s="573">
        <v>0</v>
      </c>
      <c r="HL77" s="573">
        <v>0</v>
      </c>
      <c r="HM77" s="573">
        <v>0</v>
      </c>
      <c r="HN77" s="573">
        <v>0</v>
      </c>
      <c r="HO77" s="573">
        <v>0</v>
      </c>
      <c r="HP77" s="573">
        <v>0</v>
      </c>
      <c r="HQ77" s="573">
        <v>0</v>
      </c>
      <c r="HR77" s="576">
        <v>2687</v>
      </c>
      <c r="HS77" s="582">
        <f>'生産者価格評価表（108部門）（山形県）'!DV76*100</f>
        <v>5365400</v>
      </c>
      <c r="HT77" s="71">
        <f t="shared" si="5"/>
        <v>5.008014313937451E-4</v>
      </c>
      <c r="HU77" s="74"/>
      <c r="HV77" s="150">
        <v>0</v>
      </c>
      <c r="HX77" s="153">
        <f>運賃!C78</f>
        <v>0</v>
      </c>
      <c r="HY77" s="621">
        <f>運賃!D78</f>
        <v>0</v>
      </c>
      <c r="HZ77" s="621">
        <f>運賃!E78</f>
        <v>0</v>
      </c>
      <c r="IA77" s="621">
        <f>運賃!F78</f>
        <v>0</v>
      </c>
      <c r="IB77" s="621">
        <f>運賃!G78</f>
        <v>0</v>
      </c>
      <c r="IC77" s="621">
        <f>運賃!H78</f>
        <v>0</v>
      </c>
      <c r="ID77" s="621">
        <f>運賃!I78</f>
        <v>0</v>
      </c>
      <c r="IE77" s="622">
        <f>運賃!J78</f>
        <v>0</v>
      </c>
    </row>
    <row r="78" spans="1:239">
      <c r="A78" s="6" t="s">
        <v>287</v>
      </c>
      <c r="B78" s="1" t="s">
        <v>56</v>
      </c>
      <c r="C78" s="403">
        <f>IFERROR(1-('生産者価格評価表（108部門）（山形県）'!DT77/'生産者価格評価表（108部門）（山形県）'!DP77*-1),0)</f>
        <v>1</v>
      </c>
      <c r="D78" s="403">
        <v>0.10157170307398068</v>
      </c>
      <c r="E78" s="72">
        <v>0.89842829692601933</v>
      </c>
      <c r="F78" s="72">
        <v>0</v>
      </c>
      <c r="G78" s="242">
        <f>'生産者価格評価表（108部門）（山形県）'!DI77</f>
        <v>446522</v>
      </c>
      <c r="H78" s="249">
        <v>0</v>
      </c>
      <c r="I78" s="243">
        <f t="shared" si="4"/>
        <v>0</v>
      </c>
      <c r="J78" s="75">
        <f>IFERROR('生産者価格評価表（108部門）（山形県）'!C77/'生産者価格評価表（108部門）（山形県）'!C$121,0)</f>
        <v>0</v>
      </c>
      <c r="K78" s="75">
        <f>IFERROR('生産者価格評価表（108部門）（山形県）'!D77/'生産者価格評価表（108部門）（山形県）'!D$121,0)</f>
        <v>0</v>
      </c>
      <c r="L78" s="75">
        <f>IFERROR('生産者価格評価表（108部門）（山形県）'!E77/'生産者価格評価表（108部門）（山形県）'!E$121,0)</f>
        <v>0</v>
      </c>
      <c r="M78" s="75">
        <f>IFERROR('生産者価格評価表（108部門）（山形県）'!F77/'生産者価格評価表（108部門）（山形県）'!F$121,0)</f>
        <v>0</v>
      </c>
      <c r="N78" s="75">
        <f>IFERROR('生産者価格評価表（108部門）（山形県）'!G77/'生産者価格評価表（108部門）（山形県）'!G$121,0)</f>
        <v>0</v>
      </c>
      <c r="O78" s="75">
        <f>IFERROR('生産者価格評価表（108部門）（山形県）'!H77/'生産者価格評価表（108部門）（山形県）'!H$121,0)</f>
        <v>0</v>
      </c>
      <c r="P78" s="75">
        <f>IFERROR('生産者価格評価表（108部門）（山形県）'!I77/'生産者価格評価表（108部門）（山形県）'!I$121,0)</f>
        <v>0</v>
      </c>
      <c r="Q78" s="75">
        <f>IFERROR('生産者価格評価表（108部門）（山形県）'!J77/'生産者価格評価表（108部門）（山形県）'!J$121,0)</f>
        <v>0</v>
      </c>
      <c r="R78" s="75">
        <f>IFERROR('生産者価格評価表（108部門）（山形県）'!K77/'生産者価格評価表（108部門）（山形県）'!K$121,0)</f>
        <v>0</v>
      </c>
      <c r="S78" s="75">
        <f>IFERROR('生産者価格評価表（108部門）（山形県）'!L77/'生産者価格評価表（108部門）（山形県）'!L$121,0)</f>
        <v>0</v>
      </c>
      <c r="T78" s="75">
        <f>IFERROR('生産者価格評価表（108部門）（山形県）'!M77/'生産者価格評価表（108部門）（山形県）'!M$121,0)</f>
        <v>0</v>
      </c>
      <c r="U78" s="75">
        <f>IFERROR('生産者価格評価表（108部門）（山形県）'!N77/'生産者価格評価表（108部門）（山形県）'!N$121,0)</f>
        <v>0</v>
      </c>
      <c r="V78" s="75">
        <f>IFERROR('生産者価格評価表（108部門）（山形県）'!O77/'生産者価格評価表（108部門）（山形県）'!O$121,0)</f>
        <v>0</v>
      </c>
      <c r="W78" s="75">
        <f>IFERROR('生産者価格評価表（108部門）（山形県）'!P77/'生産者価格評価表（108部門）（山形県）'!P$121,0)</f>
        <v>0</v>
      </c>
      <c r="X78" s="75">
        <f>IFERROR('生産者価格評価表（108部門）（山形県）'!Q77/'生産者価格評価表（108部門）（山形県）'!Q$121,0)</f>
        <v>0</v>
      </c>
      <c r="Y78" s="75">
        <f>IFERROR('生産者価格評価表（108部門）（山形県）'!R77/'生産者価格評価表（108部門）（山形県）'!R$121,0)</f>
        <v>0</v>
      </c>
      <c r="Z78" s="75">
        <f>IFERROR('生産者価格評価表（108部門）（山形県）'!S77/'生産者価格評価表（108部門）（山形県）'!S$121,0)</f>
        <v>0</v>
      </c>
      <c r="AA78" s="75">
        <f>IFERROR('生産者価格評価表（108部門）（山形県）'!T77/'生産者価格評価表（108部門）（山形県）'!T$121,0)</f>
        <v>0</v>
      </c>
      <c r="AB78" s="75">
        <f>IFERROR('生産者価格評価表（108部門）（山形県）'!U77/'生産者価格評価表（108部門）（山形県）'!U$121,0)</f>
        <v>0</v>
      </c>
      <c r="AC78" s="75">
        <f>IFERROR('生産者価格評価表（108部門）（山形県）'!V77/'生産者価格評価表（108部門）（山形県）'!V$121,0)</f>
        <v>0</v>
      </c>
      <c r="AD78" s="75">
        <f>IFERROR('生産者価格評価表（108部門）（山形県）'!W77/'生産者価格評価表（108部門）（山形県）'!W$121,0)</f>
        <v>0</v>
      </c>
      <c r="AE78" s="75">
        <f>IFERROR('生産者価格評価表（108部門）（山形県）'!X77/'生産者価格評価表（108部門）（山形県）'!X$121,0)</f>
        <v>0</v>
      </c>
      <c r="AF78" s="75">
        <f>IFERROR('生産者価格評価表（108部門）（山形県）'!Y77/'生産者価格評価表（108部門）（山形県）'!Y$121,0)</f>
        <v>0</v>
      </c>
      <c r="AG78" s="75">
        <f>IFERROR('生産者価格評価表（108部門）（山形県）'!Z77/'生産者価格評価表（108部門）（山形県）'!Z$121,0)</f>
        <v>0</v>
      </c>
      <c r="AH78" s="75">
        <f>IFERROR('生産者価格評価表（108部門）（山形県）'!AA77/'生産者価格評価表（108部門）（山形県）'!AA$121,0)</f>
        <v>0</v>
      </c>
      <c r="AI78" s="75">
        <f>IFERROR('生産者価格評価表（108部門）（山形県）'!AB77/'生産者価格評価表（108部門）（山形県）'!AB$121,0)</f>
        <v>0</v>
      </c>
      <c r="AJ78" s="75">
        <f>IFERROR('生産者価格評価表（108部門）（山形県）'!AC77/'生産者価格評価表（108部門）（山形県）'!AC$121,0)</f>
        <v>0</v>
      </c>
      <c r="AK78" s="75">
        <f>IFERROR('生産者価格評価表（108部門）（山形県）'!AD77/'生産者価格評価表（108部門）（山形県）'!AD$121,0)</f>
        <v>0</v>
      </c>
      <c r="AL78" s="75">
        <f>IFERROR('生産者価格評価表（108部門）（山形県）'!AE77/'生産者価格評価表（108部門）（山形県）'!AE$121,0)</f>
        <v>0</v>
      </c>
      <c r="AM78" s="75">
        <f>IFERROR('生産者価格評価表（108部門）（山形県）'!AF77/'生産者価格評価表（108部門）（山形県）'!AF$121,0)</f>
        <v>0</v>
      </c>
      <c r="AN78" s="75">
        <f>IFERROR('生産者価格評価表（108部門）（山形県）'!AG77/'生産者価格評価表（108部門）（山形県）'!AG$121,0)</f>
        <v>0</v>
      </c>
      <c r="AO78" s="75">
        <f>IFERROR('生産者価格評価表（108部門）（山形県）'!AH77/'生産者価格評価表（108部門）（山形県）'!AH$121,0)</f>
        <v>0</v>
      </c>
      <c r="AP78" s="75">
        <f>IFERROR('生産者価格評価表（108部門）（山形県）'!AI77/'生産者価格評価表（108部門）（山形県）'!AI$121,0)</f>
        <v>0</v>
      </c>
      <c r="AQ78" s="75">
        <f>IFERROR('生産者価格評価表（108部門）（山形県）'!AJ77/'生産者価格評価表（108部門）（山形県）'!AJ$121,0)</f>
        <v>0</v>
      </c>
      <c r="AR78" s="75">
        <f>IFERROR('生産者価格評価表（108部門）（山形県）'!AK77/'生産者価格評価表（108部門）（山形県）'!AK$121,0)</f>
        <v>0</v>
      </c>
      <c r="AS78" s="75">
        <f>IFERROR('生産者価格評価表（108部門）（山形県）'!AL77/'生産者価格評価表（108部門）（山形県）'!AL$121,0)</f>
        <v>0</v>
      </c>
      <c r="AT78" s="75">
        <f>IFERROR('生産者価格評価表（108部門）（山形県）'!AM77/'生産者価格評価表（108部門）（山形県）'!AM$121,0)</f>
        <v>0</v>
      </c>
      <c r="AU78" s="75">
        <f>IFERROR('生産者価格評価表（108部門）（山形県）'!AN77/'生産者価格評価表（108部門）（山形県）'!AN$121,0)</f>
        <v>0</v>
      </c>
      <c r="AV78" s="75">
        <f>IFERROR('生産者価格評価表（108部門）（山形県）'!AO77/'生産者価格評価表（108部門）（山形県）'!AO$121,0)</f>
        <v>0</v>
      </c>
      <c r="AW78" s="75">
        <f>IFERROR('生産者価格評価表（108部門）（山形県）'!AP77/'生産者価格評価表（108部門）（山形県）'!AP$121,0)</f>
        <v>0</v>
      </c>
      <c r="AX78" s="75">
        <f>IFERROR('生産者価格評価表（108部門）（山形県）'!AQ77/'生産者価格評価表（108部門）（山形県）'!AQ$121,0)</f>
        <v>0</v>
      </c>
      <c r="AY78" s="75">
        <f>IFERROR('生産者価格評価表（108部門）（山形県）'!AR77/'生産者価格評価表（108部門）（山形県）'!AR$121,0)</f>
        <v>0</v>
      </c>
      <c r="AZ78" s="75">
        <f>IFERROR('生産者価格評価表（108部門）（山形県）'!AS77/'生産者価格評価表（108部門）（山形県）'!AS$121,0)</f>
        <v>0</v>
      </c>
      <c r="BA78" s="75">
        <f>IFERROR('生産者価格評価表（108部門）（山形県）'!AT77/'生産者価格評価表（108部門）（山形県）'!AT$121,0)</f>
        <v>0</v>
      </c>
      <c r="BB78" s="75">
        <f>IFERROR('生産者価格評価表（108部門）（山形県）'!AU77/'生産者価格評価表（108部門）（山形県）'!AU$121,0)</f>
        <v>0</v>
      </c>
      <c r="BC78" s="75">
        <f>IFERROR('生産者価格評価表（108部門）（山形県）'!AV77/'生産者価格評価表（108部門）（山形県）'!AV$121,0)</f>
        <v>0</v>
      </c>
      <c r="BD78" s="75">
        <f>IFERROR('生産者価格評価表（108部門）（山形県）'!AW77/'生産者価格評価表（108部門）（山形県）'!AW$121,0)</f>
        <v>0</v>
      </c>
      <c r="BE78" s="75">
        <f>IFERROR('生産者価格評価表（108部門）（山形県）'!AX77/'生産者価格評価表（108部門）（山形県）'!AX$121,0)</f>
        <v>0</v>
      </c>
      <c r="BF78" s="75">
        <f>IFERROR('生産者価格評価表（108部門）（山形県）'!AY77/'生産者価格評価表（108部門）（山形県）'!AY$121,0)</f>
        <v>0</v>
      </c>
      <c r="BG78" s="75">
        <f>IFERROR('生産者価格評価表（108部門）（山形県）'!AZ77/'生産者価格評価表（108部門）（山形県）'!AZ$121,0)</f>
        <v>0</v>
      </c>
      <c r="BH78" s="75">
        <f>IFERROR('生産者価格評価表（108部門）（山形県）'!BA77/'生産者価格評価表（108部門）（山形県）'!BA$121,0)</f>
        <v>0</v>
      </c>
      <c r="BI78" s="75">
        <f>IFERROR('生産者価格評価表（108部門）（山形県）'!BB77/'生産者価格評価表（108部門）（山形県）'!BB$121,0)</f>
        <v>0</v>
      </c>
      <c r="BJ78" s="75">
        <f>IFERROR('生産者価格評価表（108部門）（山形県）'!BC77/'生産者価格評価表（108部門）（山形県）'!BC$121,0)</f>
        <v>0</v>
      </c>
      <c r="BK78" s="75">
        <f>IFERROR('生産者価格評価表（108部門）（山形県）'!BD77/'生産者価格評価表（108部門）（山形県）'!BD$121,0)</f>
        <v>0</v>
      </c>
      <c r="BL78" s="75">
        <f>IFERROR('生産者価格評価表（108部門）（山形県）'!BE77/'生産者価格評価表（108部門）（山形県）'!BE$121,0)</f>
        <v>0</v>
      </c>
      <c r="BM78" s="75">
        <f>IFERROR('生産者価格評価表（108部門）（山形県）'!BF77/'生産者価格評価表（108部門）（山形県）'!BF$121,0)</f>
        <v>0</v>
      </c>
      <c r="BN78" s="75">
        <f>IFERROR('生産者価格評価表（108部門）（山形県）'!BG77/'生産者価格評価表（108部門）（山形県）'!BG$121,0)</f>
        <v>0</v>
      </c>
      <c r="BO78" s="75">
        <f>IFERROR('生産者価格評価表（108部門）（山形県）'!BH77/'生産者価格評価表（108部門）（山形県）'!BH$121,0)</f>
        <v>0</v>
      </c>
      <c r="BP78" s="75">
        <f>IFERROR('生産者価格評価表（108部門）（山形県）'!BI77/'生産者価格評価表（108部門）（山形県）'!BI$121,0)</f>
        <v>0</v>
      </c>
      <c r="BQ78" s="75">
        <f>IFERROR('生産者価格評価表（108部門）（山形県）'!BJ77/'生産者価格評価表（108部門）（山形県）'!BJ$121,0)</f>
        <v>0</v>
      </c>
      <c r="BR78" s="75">
        <f>IFERROR('生産者価格評価表（108部門）（山形県）'!BK77/'生産者価格評価表（108部門）（山形県）'!BK$121,0)</f>
        <v>0</v>
      </c>
      <c r="BS78" s="75">
        <f>IFERROR('生産者価格評価表（108部門）（山形県）'!BL77/'生産者価格評価表（108部門）（山形県）'!BL$121,0)</f>
        <v>0</v>
      </c>
      <c r="BT78" s="75">
        <f>IFERROR('生産者価格評価表（108部門）（山形県）'!BM77/'生産者価格評価表（108部門）（山形県）'!BM$121,0)</f>
        <v>0</v>
      </c>
      <c r="BU78" s="75">
        <f>IFERROR('生産者価格評価表（108部門）（山形県）'!BN77/'生産者価格評価表（108部門）（山形県）'!BN$121,0)</f>
        <v>0</v>
      </c>
      <c r="BV78" s="75">
        <f>IFERROR('生産者価格評価表（108部門）（山形県）'!BO77/'生産者価格評価表（108部門）（山形県）'!BO$121,0)</f>
        <v>0</v>
      </c>
      <c r="BW78" s="75">
        <f>IFERROR('生産者価格評価表（108部門）（山形県）'!BP77/'生産者価格評価表（108部門）（山形県）'!BP$121,0)</f>
        <v>0</v>
      </c>
      <c r="BX78" s="75">
        <f>IFERROR('生産者価格評価表（108部門）（山形県）'!BQ77/'生産者価格評価表（108部門）（山形県）'!BQ$121,0)</f>
        <v>0</v>
      </c>
      <c r="BY78" s="75">
        <f>IFERROR('生産者価格評価表（108部門）（山形県）'!BR77/'生産者価格評価表（108部門）（山形県）'!BR$121,0)</f>
        <v>0</v>
      </c>
      <c r="BZ78" s="75">
        <f>IFERROR('生産者価格評価表（108部門）（山形県）'!BS77/'生産者価格評価表（108部門）（山形県）'!BS$121,0)</f>
        <v>0</v>
      </c>
      <c r="CA78" s="75">
        <f>IFERROR('生産者価格評価表（108部門）（山形県）'!BT77/'生産者価格評価表（108部門）（山形県）'!BT$121,0)</f>
        <v>0</v>
      </c>
      <c r="CB78" s="75">
        <f>IFERROR('生産者価格評価表（108部門）（山形県）'!BU77/'生産者価格評価表（108部門）（山形県）'!BU$121,0)</f>
        <v>0</v>
      </c>
      <c r="CC78" s="75">
        <f>IFERROR('生産者価格評価表（108部門）（山形県）'!BV77/'生産者価格評価表（108部門）（山形県）'!BV$121,0)</f>
        <v>0</v>
      </c>
      <c r="CD78" s="75">
        <f>IFERROR('生産者価格評価表（108部門）（山形県）'!BW77/'生産者価格評価表（108部門）（山形県）'!BW$121,0)</f>
        <v>0</v>
      </c>
      <c r="CE78" s="75">
        <f>IFERROR('生産者価格評価表（108部門）（山形県）'!BX77/'生産者価格評価表（108部門）（山形県）'!BX$121,0)</f>
        <v>0</v>
      </c>
      <c r="CF78" s="75">
        <f>IFERROR('生産者価格評価表（108部門）（山形県）'!BY77/'生産者価格評価表（108部門）（山形県）'!BY$121,0)</f>
        <v>0</v>
      </c>
      <c r="CG78" s="75">
        <f>IFERROR('生産者価格評価表（108部門）（山形県）'!BZ77/'生産者価格評価表（108部門）（山形県）'!BZ$121,0)</f>
        <v>0</v>
      </c>
      <c r="CH78" s="75">
        <f>IFERROR('生産者価格評価表（108部門）（山形県）'!CA77/'生産者価格評価表（108部門）（山形県）'!CA$121,0)</f>
        <v>0</v>
      </c>
      <c r="CI78" s="75">
        <f>IFERROR('生産者価格評価表（108部門）（山形県）'!CB77/'生産者価格評価表（108部門）（山形県）'!CB$121,0)</f>
        <v>0</v>
      </c>
      <c r="CJ78" s="75">
        <f>IFERROR('生産者価格評価表（108部門）（山形県）'!CC77/'生産者価格評価表（108部門）（山形県）'!CC$121,0)</f>
        <v>0</v>
      </c>
      <c r="CK78" s="75">
        <f>IFERROR('生産者価格評価表（108部門）（山形県）'!CD77/'生産者価格評価表（108部門）（山形県）'!CD$121,0)</f>
        <v>0</v>
      </c>
      <c r="CL78" s="75">
        <f>IFERROR('生産者価格評価表（108部門）（山形県）'!CE77/'生産者価格評価表（108部門）（山形県）'!CE$121,0)</f>
        <v>0</v>
      </c>
      <c r="CM78" s="75">
        <f>IFERROR('生産者価格評価表（108部門）（山形県）'!CF77/'生産者価格評価表（108部門）（山形県）'!CF$121,0)</f>
        <v>0</v>
      </c>
      <c r="CN78" s="75">
        <f>IFERROR('生産者価格評価表（108部門）（山形県）'!CG77/'生産者価格評価表（108部門）（山形県）'!CG$121,0)</f>
        <v>0</v>
      </c>
      <c r="CO78" s="75">
        <f>IFERROR('生産者価格評価表（108部門）（山形県）'!CH77/'生産者価格評価表（108部門）（山形県）'!CH$121,0)</f>
        <v>0</v>
      </c>
      <c r="CP78" s="75">
        <f>IFERROR('生産者価格評価表（108部門）（山形県）'!CI77/'生産者価格評価表（108部門）（山形県）'!CI$121,0)</f>
        <v>0</v>
      </c>
      <c r="CQ78" s="75">
        <f>IFERROR('生産者価格評価表（108部門）（山形県）'!CJ77/'生産者価格評価表（108部門）（山形県）'!CJ$121,0)</f>
        <v>0</v>
      </c>
      <c r="CR78" s="75">
        <f>IFERROR('生産者価格評価表（108部門）（山形県）'!CK77/'生産者価格評価表（108部門）（山形県）'!CK$121,0)</f>
        <v>0</v>
      </c>
      <c r="CS78" s="75">
        <f>IFERROR('生産者価格評価表（108部門）（山形県）'!CL77/'生産者価格評価表（108部門）（山形県）'!CL$121,0)</f>
        <v>0</v>
      </c>
      <c r="CT78" s="75">
        <f>IFERROR('生産者価格評価表（108部門）（山形県）'!CM77/'生産者価格評価表（108部門）（山形県）'!CM$121,0)</f>
        <v>0</v>
      </c>
      <c r="CU78" s="75">
        <f>IFERROR('生産者価格評価表（108部門）（山形県）'!CN77/'生産者価格評価表（108部門）（山形県）'!CN$121,0)</f>
        <v>0</v>
      </c>
      <c r="CV78" s="75">
        <f>IFERROR('生産者価格評価表（108部門）（山形県）'!CO77/'生産者価格評価表（108部門）（山形県）'!CO$121,0)</f>
        <v>0</v>
      </c>
      <c r="CW78" s="75">
        <f>IFERROR('生産者価格評価表（108部門）（山形県）'!CP77/'生産者価格評価表（108部門）（山形県）'!CP$121,0)</f>
        <v>0</v>
      </c>
      <c r="CX78" s="75">
        <f>IFERROR('生産者価格評価表（108部門）（山形県）'!CQ77/'生産者価格評価表（108部門）（山形県）'!CQ$121,0)</f>
        <v>0</v>
      </c>
      <c r="CY78" s="75">
        <f>IFERROR('生産者価格評価表（108部門）（山形県）'!CR77/'生産者価格評価表（108部門）（山形県）'!CR$121,0)</f>
        <v>0</v>
      </c>
      <c r="CZ78" s="75">
        <f>IFERROR('生産者価格評価表（108部門）（山形県）'!CS77/'生産者価格評価表（108部門）（山形県）'!CS$121,0)</f>
        <v>0</v>
      </c>
      <c r="DA78" s="75">
        <f>IFERROR('生産者価格評価表（108部門）（山形県）'!CT77/'生産者価格評価表（108部門）（山形県）'!CT$121,0)</f>
        <v>0</v>
      </c>
      <c r="DB78" s="75">
        <f>IFERROR('生産者価格評価表（108部門）（山形県）'!CU77/'生産者価格評価表（108部門）（山形県）'!CU$121,0)</f>
        <v>0</v>
      </c>
      <c r="DC78" s="75">
        <f>IFERROR('生産者価格評価表（108部門）（山形県）'!CV77/'生産者価格評価表（108部門）（山形県）'!CV$121,0)</f>
        <v>0</v>
      </c>
      <c r="DD78" s="75">
        <f>IFERROR('生産者価格評価表（108部門）（山形県）'!CW77/'生産者価格評価表（108部門）（山形県）'!CW$121,0)</f>
        <v>0</v>
      </c>
      <c r="DE78" s="75">
        <f>IFERROR('生産者価格評価表（108部門）（山形県）'!CX77/'生産者価格評価表（108部門）（山形県）'!CX$121,0)</f>
        <v>0</v>
      </c>
      <c r="DF78" s="75">
        <f>IFERROR('生産者価格評価表（108部門）（山形県）'!CY77/'生産者価格評価表（108部門）（山形県）'!CY$121,0)</f>
        <v>0</v>
      </c>
      <c r="DG78" s="75">
        <f>IFERROR('生産者価格評価表（108部門）（山形県）'!CZ77/'生産者価格評価表（108部門）（山形県）'!CZ$121,0)</f>
        <v>0</v>
      </c>
      <c r="DH78" s="75">
        <f>IFERROR('生産者価格評価表（108部門）（山形県）'!DA77/'生産者価格評価表（108部門）（山形県）'!DA$121,0)</f>
        <v>0</v>
      </c>
      <c r="DI78" s="75">
        <f>IFERROR('生産者価格評価表（108部門）（山形県）'!DB77/'生産者価格評価表（108部門）（山形県）'!DB$121,0)</f>
        <v>0</v>
      </c>
      <c r="DJ78" s="75">
        <f>IFERROR('生産者価格評価表（108部門）（山形県）'!DC77/'生産者価格評価表（108部門）（山形県）'!DC$121,0)</f>
        <v>0</v>
      </c>
      <c r="DK78" s="75">
        <f>IFERROR('生産者価格評価表（108部門）（山形県）'!DD77/'生産者価格評価表（108部門）（山形県）'!DD$121,0)</f>
        <v>0</v>
      </c>
      <c r="DL78" s="75">
        <f>IFERROR('生産者価格評価表（108部門）（山形県）'!DE77/'生産者価格評価表（108部門）（山形県）'!DE$121,0)</f>
        <v>0</v>
      </c>
      <c r="DM78" s="72">
        <f>IFERROR('生産者価格評価表（108部門）（山形県）'!DF77/'生産者価格評価表（108部門）（山形県）'!DF$121,0)</f>
        <v>0</v>
      </c>
      <c r="DN78" s="573">
        <v>0</v>
      </c>
      <c r="DO78" s="573">
        <v>0</v>
      </c>
      <c r="DP78" s="573">
        <v>0</v>
      </c>
      <c r="DQ78" s="573">
        <v>0</v>
      </c>
      <c r="DR78" s="573">
        <v>0</v>
      </c>
      <c r="DS78" s="573">
        <v>0</v>
      </c>
      <c r="DT78" s="573">
        <v>0</v>
      </c>
      <c r="DU78" s="573">
        <v>0</v>
      </c>
      <c r="DV78" s="573">
        <v>0</v>
      </c>
      <c r="DW78" s="573">
        <v>0</v>
      </c>
      <c r="DX78" s="573">
        <v>0</v>
      </c>
      <c r="DY78" s="573">
        <v>0</v>
      </c>
      <c r="DZ78" s="573">
        <v>0</v>
      </c>
      <c r="EA78" s="573">
        <v>0</v>
      </c>
      <c r="EB78" s="573">
        <v>0</v>
      </c>
      <c r="EC78" s="573">
        <v>0</v>
      </c>
      <c r="ED78" s="573">
        <v>0</v>
      </c>
      <c r="EE78" s="573">
        <v>0</v>
      </c>
      <c r="EF78" s="573">
        <v>0</v>
      </c>
      <c r="EG78" s="573">
        <v>0</v>
      </c>
      <c r="EH78" s="573">
        <v>0</v>
      </c>
      <c r="EI78" s="573">
        <v>0</v>
      </c>
      <c r="EJ78" s="573">
        <v>0</v>
      </c>
      <c r="EK78" s="573">
        <v>0</v>
      </c>
      <c r="EL78" s="573">
        <v>0</v>
      </c>
      <c r="EM78" s="573">
        <v>0</v>
      </c>
      <c r="EN78" s="573">
        <v>0</v>
      </c>
      <c r="EO78" s="573">
        <v>0</v>
      </c>
      <c r="EP78" s="573">
        <v>0</v>
      </c>
      <c r="EQ78" s="573">
        <v>0</v>
      </c>
      <c r="ER78" s="573">
        <v>0</v>
      </c>
      <c r="ES78" s="573">
        <v>0</v>
      </c>
      <c r="ET78" s="573">
        <v>0</v>
      </c>
      <c r="EU78" s="573">
        <v>0</v>
      </c>
      <c r="EV78" s="573">
        <v>0</v>
      </c>
      <c r="EW78" s="573">
        <v>0</v>
      </c>
      <c r="EX78" s="573">
        <v>0</v>
      </c>
      <c r="EY78" s="573">
        <v>0</v>
      </c>
      <c r="EZ78" s="573">
        <v>0</v>
      </c>
      <c r="FA78" s="573">
        <v>0</v>
      </c>
      <c r="FB78" s="573">
        <v>0</v>
      </c>
      <c r="FC78" s="573">
        <v>0</v>
      </c>
      <c r="FD78" s="573">
        <v>0</v>
      </c>
      <c r="FE78" s="573">
        <v>0</v>
      </c>
      <c r="FF78" s="573">
        <v>0</v>
      </c>
      <c r="FG78" s="573">
        <v>0</v>
      </c>
      <c r="FH78" s="573">
        <v>0</v>
      </c>
      <c r="FI78" s="573">
        <v>0</v>
      </c>
      <c r="FJ78" s="573">
        <v>0</v>
      </c>
      <c r="FK78" s="573">
        <v>0</v>
      </c>
      <c r="FL78" s="573">
        <v>0</v>
      </c>
      <c r="FM78" s="573">
        <v>0</v>
      </c>
      <c r="FN78" s="573">
        <v>0</v>
      </c>
      <c r="FO78" s="573">
        <v>0</v>
      </c>
      <c r="FP78" s="573">
        <v>0</v>
      </c>
      <c r="FQ78" s="573">
        <v>0</v>
      </c>
      <c r="FR78" s="573">
        <v>0</v>
      </c>
      <c r="FS78" s="573">
        <v>0</v>
      </c>
      <c r="FT78" s="573">
        <v>0</v>
      </c>
      <c r="FU78" s="573">
        <v>0</v>
      </c>
      <c r="FV78" s="573">
        <v>0</v>
      </c>
      <c r="FW78" s="573">
        <v>0</v>
      </c>
      <c r="FX78" s="573">
        <v>0</v>
      </c>
      <c r="FY78" s="573">
        <v>0</v>
      </c>
      <c r="FZ78" s="573">
        <v>0</v>
      </c>
      <c r="GA78" s="573">
        <v>0</v>
      </c>
      <c r="GB78" s="573">
        <v>0</v>
      </c>
      <c r="GC78" s="573">
        <v>0</v>
      </c>
      <c r="GD78" s="573">
        <v>0</v>
      </c>
      <c r="GE78" s="573">
        <v>0</v>
      </c>
      <c r="GF78" s="573">
        <v>0</v>
      </c>
      <c r="GG78" s="573">
        <v>0</v>
      </c>
      <c r="GH78" s="573">
        <v>0</v>
      </c>
      <c r="GI78" s="573">
        <v>1</v>
      </c>
      <c r="GJ78" s="573">
        <v>0</v>
      </c>
      <c r="GK78" s="573">
        <v>0</v>
      </c>
      <c r="GL78" s="573">
        <v>0</v>
      </c>
      <c r="GM78" s="573">
        <v>0</v>
      </c>
      <c r="GN78" s="573">
        <v>0</v>
      </c>
      <c r="GO78" s="573">
        <v>0</v>
      </c>
      <c r="GP78" s="573">
        <v>0</v>
      </c>
      <c r="GQ78" s="573">
        <v>0</v>
      </c>
      <c r="GR78" s="573">
        <v>0</v>
      </c>
      <c r="GS78" s="573">
        <v>0</v>
      </c>
      <c r="GT78" s="573">
        <v>0</v>
      </c>
      <c r="GU78" s="573">
        <v>0</v>
      </c>
      <c r="GV78" s="573">
        <v>0</v>
      </c>
      <c r="GW78" s="573">
        <v>0</v>
      </c>
      <c r="GX78" s="573">
        <v>0</v>
      </c>
      <c r="GY78" s="573">
        <v>0</v>
      </c>
      <c r="GZ78" s="573">
        <v>0</v>
      </c>
      <c r="HA78" s="573">
        <v>0</v>
      </c>
      <c r="HB78" s="573">
        <v>0</v>
      </c>
      <c r="HC78" s="573">
        <v>0</v>
      </c>
      <c r="HD78" s="573">
        <v>0</v>
      </c>
      <c r="HE78" s="573">
        <v>0</v>
      </c>
      <c r="HF78" s="573">
        <v>0</v>
      </c>
      <c r="HG78" s="573">
        <v>0</v>
      </c>
      <c r="HH78" s="573">
        <v>0</v>
      </c>
      <c r="HI78" s="573">
        <v>0</v>
      </c>
      <c r="HJ78" s="573">
        <v>0</v>
      </c>
      <c r="HK78" s="573">
        <v>0</v>
      </c>
      <c r="HL78" s="573">
        <v>0</v>
      </c>
      <c r="HM78" s="573">
        <v>0</v>
      </c>
      <c r="HN78" s="573">
        <v>0</v>
      </c>
      <c r="HO78" s="573">
        <v>0</v>
      </c>
      <c r="HP78" s="573">
        <v>0</v>
      </c>
      <c r="HQ78" s="573">
        <v>0</v>
      </c>
      <c r="HR78" s="576">
        <v>0</v>
      </c>
      <c r="HS78" s="582">
        <f>'生産者価格評価表（108部門）（山形県）'!DV77*100</f>
        <v>44652200</v>
      </c>
      <c r="HT78" s="71">
        <f t="shared" si="5"/>
        <v>0</v>
      </c>
      <c r="HU78" s="74"/>
      <c r="HV78" s="150">
        <v>0</v>
      </c>
      <c r="HX78" s="153">
        <f>運賃!C79</f>
        <v>0</v>
      </c>
      <c r="HY78" s="621">
        <f>運賃!D79</f>
        <v>0</v>
      </c>
      <c r="HZ78" s="621">
        <f>運賃!E79</f>
        <v>0</v>
      </c>
      <c r="IA78" s="621">
        <f>運賃!F79</f>
        <v>0</v>
      </c>
      <c r="IB78" s="621">
        <f>運賃!G79</f>
        <v>0</v>
      </c>
      <c r="IC78" s="621">
        <f>運賃!H79</f>
        <v>0</v>
      </c>
      <c r="ID78" s="621">
        <f>運賃!I79</f>
        <v>0</v>
      </c>
      <c r="IE78" s="622">
        <f>運賃!J79</f>
        <v>0</v>
      </c>
    </row>
    <row r="79" spans="1:239">
      <c r="A79" s="6" t="s">
        <v>288</v>
      </c>
      <c r="B79" s="1" t="s">
        <v>57</v>
      </c>
      <c r="C79" s="403">
        <f>IFERROR(1-('生産者価格評価表（108部門）（山形県）'!DT78/'生産者価格評価表（108部門）（山形県）'!DP78*-1),0)</f>
        <v>0.14243340368490098</v>
      </c>
      <c r="D79" s="403">
        <v>0.36665057138258489</v>
      </c>
      <c r="E79" s="72">
        <v>0.63334942861741506</v>
      </c>
      <c r="F79" s="72">
        <v>0.6523418638338967</v>
      </c>
      <c r="G79" s="242">
        <f>'生産者価格評価表（108部門）（山形県）'!DI78</f>
        <v>18373</v>
      </c>
      <c r="H79" s="242">
        <f t="shared" ref="H79:H80" si="6">IF(G79&lt;0,0,G79)</f>
        <v>18373</v>
      </c>
      <c r="I79" s="243">
        <f t="shared" si="4"/>
        <v>1.0872800718185976E-2</v>
      </c>
      <c r="J79" s="75">
        <f>IFERROR('生産者価格評価表（108部門）（山形県）'!C78/'生産者価格評価表（108部門）（山形県）'!C$121,0)</f>
        <v>1.4639011134797843E-4</v>
      </c>
      <c r="K79" s="75">
        <f>IFERROR('生産者価格評価表（108部門）（山形県）'!D78/'生産者価格評価表（108部門）（山形県）'!D$121,0)</f>
        <v>6.9772309696025303E-5</v>
      </c>
      <c r="L79" s="75">
        <f>IFERROR('生産者価格評価表（108部門）（山形県）'!E78/'生産者価格評価表（108部門）（山形県）'!E$121,0)</f>
        <v>1.8095180650220158E-4</v>
      </c>
      <c r="M79" s="75">
        <f>IFERROR('生産者価格評価表（108部門）（山形県）'!F78/'生産者価格評価表（108部門）（山形県）'!F$121,0)</f>
        <v>1.3768178297908957E-3</v>
      </c>
      <c r="N79" s="75">
        <f>IFERROR('生産者価格評価表（108部門）（山形県）'!G78/'生産者価格評価表（108部門）（山形県）'!G$121,0)</f>
        <v>3.7936267071320183E-4</v>
      </c>
      <c r="O79" s="75">
        <f>IFERROR('生産者価格評価表（108部門）（山形県）'!H78/'生産者価格評価表（108部門）（山形県）'!H$121,0)</f>
        <v>4.5045045045045045E-3</v>
      </c>
      <c r="P79" s="75">
        <f>IFERROR('生産者価格評価表（108部門）（山形県）'!I78/'生産者価格評価表（108部門）（山形県）'!I$121,0)</f>
        <v>3.8732394366197184E-3</v>
      </c>
      <c r="Q79" s="75">
        <f>IFERROR('生産者価格評価表（108部門）（山形県）'!J78/'生産者価格評価表（108部門）（山形県）'!J$121,0)</f>
        <v>5.6459960478027669E-4</v>
      </c>
      <c r="R79" s="75">
        <f>IFERROR('生産者価格評価表（108部門）（山形県）'!K78/'生産者価格評価表（108部門）（山形県）'!K$121,0)</f>
        <v>6.5044175836088676E-4</v>
      </c>
      <c r="S79" s="75">
        <f>IFERROR('生産者価格評価表（108部門）（山形県）'!L78/'生産者価格評価表（108部門）（山形県）'!L$121,0)</f>
        <v>0</v>
      </c>
      <c r="T79" s="75">
        <f>IFERROR('生産者価格評価表（108部門）（山形県）'!M78/'生産者価格評価表（108部門）（山形県）'!M$121,0)</f>
        <v>0</v>
      </c>
      <c r="U79" s="75">
        <f>IFERROR('生産者価格評価表（108部門）（山形県）'!N78/'生産者価格評価表（108部門）（山形県）'!N$121,0)</f>
        <v>1.2707101314696251E-3</v>
      </c>
      <c r="V79" s="75">
        <f>IFERROR('生産者価格評価表（108部門）（山形県）'!O78/'生産者価格評価表（108部門）（山形県）'!O$121,0)</f>
        <v>8.4612781145195534E-4</v>
      </c>
      <c r="W79" s="75">
        <f>IFERROR('生産者価格評価表（108部門）（山形県）'!P78/'生産者価格評価表（108部門）（山形県）'!P$121,0)</f>
        <v>4.6358536924574658E-4</v>
      </c>
      <c r="X79" s="75">
        <f>IFERROR('生産者価格評価表（108部門）（山形県）'!Q78/'生産者価格評価表（108部門）（山形県）'!Q$121,0)</f>
        <v>8.3817905600083818E-4</v>
      </c>
      <c r="Y79" s="75">
        <f>IFERROR('生産者価格評価表（108部門）（山形県）'!R78/'生産者価格評価表（108部門）（山形県）'!R$121,0)</f>
        <v>3.4332497028918526E-3</v>
      </c>
      <c r="Z79" s="75">
        <f>IFERROR('生産者価格評価表（108部門）（山形県）'!S78/'生産者価格評価表（108部門）（山形県）'!S$121,0)</f>
        <v>1.5594751559475156E-3</v>
      </c>
      <c r="AA79" s="75">
        <f>IFERROR('生産者価格評価表（108部門）（山形県）'!T78/'生産者価格評価表（108部門）（山形県）'!T$121,0)</f>
        <v>1.6028851933480265E-3</v>
      </c>
      <c r="AB79" s="75">
        <f>IFERROR('生産者価格評価表（108部門）（山形県）'!U78/'生産者価格評価表（108部門）（山形県）'!U$121,0)</f>
        <v>0</v>
      </c>
      <c r="AC79" s="75">
        <f>IFERROR('生産者価格評価表（108部門）（山形県）'!V78/'生産者価格評価表（108部門）（山形県）'!V$121,0)</f>
        <v>8.8222320247022495E-4</v>
      </c>
      <c r="AD79" s="75">
        <f>IFERROR('生産者価格評価表（108部門）（山形県）'!W78/'生産者価格評価表（108部門）（山形県）'!W$121,0)</f>
        <v>0</v>
      </c>
      <c r="AE79" s="75">
        <f>IFERROR('生産者価格評価表（108部門）（山形県）'!X78/'生産者価格評価表（108部門）（山形県）'!X$121,0)</f>
        <v>3.8306837770542041E-4</v>
      </c>
      <c r="AF79" s="75">
        <f>IFERROR('生産者価格評価表（108部門）（山形県）'!Y78/'生産者価格評価表（108部門）（山形県）'!Y$121,0)</f>
        <v>0</v>
      </c>
      <c r="AG79" s="75">
        <f>IFERROR('生産者価格評価表（108部門）（山形県）'!Z78/'生産者価格評価表（108部門）（山形県）'!Z$121,0)</f>
        <v>0</v>
      </c>
      <c r="AH79" s="75">
        <f>IFERROR('生産者価格評価表（108部門）（山形県）'!AA78/'生産者価格評価表（108部門）（山形県）'!AA$121,0)</f>
        <v>1.039210576714776E-3</v>
      </c>
      <c r="AI79" s="75">
        <f>IFERROR('生産者価格評価表（108部門）（山形県）'!AB78/'生産者価格評価表（108部門）（山形県）'!AB$121,0)</f>
        <v>8.5760517799352747E-4</v>
      </c>
      <c r="AJ79" s="75">
        <f>IFERROR('生産者価格評価表（108部門）（山形県）'!AC78/'生産者価格評価表（108部門）（山形県）'!AC$121,0)</f>
        <v>0</v>
      </c>
      <c r="AK79" s="75">
        <f>IFERROR('生産者価格評価表（108部門）（山形県）'!AD78/'生産者価格評価表（108部門）（山形県）'!AD$121,0)</f>
        <v>4.9738870927629945E-4</v>
      </c>
      <c r="AL79" s="75">
        <f>IFERROR('生産者価格評価表（108部門）（山形県）'!AE78/'生産者価格評価表（108部門）（山形県）'!AE$121,0)</f>
        <v>1.8299595141700405E-3</v>
      </c>
      <c r="AM79" s="75">
        <f>IFERROR('生産者価格評価表（108部門）（山形県）'!AF78/'生産者価格評価表（108部門）（山形県）'!AF$121,0)</f>
        <v>6.2952470884482215E-4</v>
      </c>
      <c r="AN79" s="75">
        <f>IFERROR('生産者価格評価表（108部門）（山形県）'!AG78/'生産者価格評価表（108部門）（山形県）'!AG$121,0)</f>
        <v>7.3272460827415178E-4</v>
      </c>
      <c r="AO79" s="75">
        <f>IFERROR('生産者価格評価表（108部門）（山形県）'!AH78/'生産者価格評価表（108部門）（山形県）'!AH$121,0)</f>
        <v>1.8225703167331659E-3</v>
      </c>
      <c r="AP79" s="75">
        <f>IFERROR('生産者価格評価表（108部門）（山形県）'!AI78/'生産者価格評価表（108部門）（山形県）'!AI$121,0)</f>
        <v>1.0114012504597279E-3</v>
      </c>
      <c r="AQ79" s="75">
        <f>IFERROR('生産者価格評価表（108部門）（山形県）'!AJ78/'生産者価格評価表（108部門）（山形県）'!AJ$121,0)</f>
        <v>2.5974025974025974E-3</v>
      </c>
      <c r="AR79" s="75">
        <f>IFERROR('生産者価格評価表（108部門）（山形県）'!AK78/'生産者価格評価表（108部門）（山形県）'!AK$121,0)</f>
        <v>1.9625410640385682E-3</v>
      </c>
      <c r="AS79" s="75">
        <f>IFERROR('生産者価格評価表（108部門）（山形県）'!AL78/'生産者価格評価表（108部門）（山形県）'!AL$121,0)</f>
        <v>0</v>
      </c>
      <c r="AT79" s="75">
        <f>IFERROR('生産者価格評価表（108部門）（山形県）'!AM78/'生産者価格評価表（108部門）（山形県）'!AM$121,0)</f>
        <v>0</v>
      </c>
      <c r="AU79" s="75">
        <f>IFERROR('生産者価格評価表（108部門）（山形県）'!AN78/'生産者価格評価表（108部門）（山形県）'!AN$121,0)</f>
        <v>8.2637039757598016E-4</v>
      </c>
      <c r="AV79" s="75">
        <f>IFERROR('生産者価格評価表（108部門）（山形県）'!AO78/'生産者価格評価表（108部門）（山形県）'!AO$121,0)</f>
        <v>1.5012760846719713E-4</v>
      </c>
      <c r="AW79" s="75">
        <f>IFERROR('生産者価格評価表（108部門）（山形県）'!AP78/'生産者価格評価表（108部門）（山形県）'!AP$121,0)</f>
        <v>2.4724935097045371E-4</v>
      </c>
      <c r="AX79" s="75">
        <f>IFERROR('生産者価格評価表（108部門）（山形県）'!AQ78/'生産者価格評価表（108部門）（山形県）'!AQ$121,0)</f>
        <v>6.3852163461538462E-4</v>
      </c>
      <c r="AY79" s="75">
        <f>IFERROR('生産者価格評価表（108部門）（山形県）'!AR78/'生産者価格評価表（108部門）（山形県）'!AR$121,0)</f>
        <v>1.6483754825836116E-3</v>
      </c>
      <c r="AZ79" s="75">
        <f>IFERROR('生産者価格評価表（108部門）（山形県）'!AS78/'生産者価格評価表（108部門）（山形県）'!AS$121,0)</f>
        <v>6.0362173038229375E-4</v>
      </c>
      <c r="BA79" s="75">
        <f>IFERROR('生産者価格評価表（108部門）（山形県）'!AT78/'生産者価格評価表（108部門）（山形県）'!AT$121,0)</f>
        <v>5.9112572505264712E-4</v>
      </c>
      <c r="BB79" s="75">
        <f>IFERROR('生産者価格評価表（108部門）（山形県）'!AU78/'生産者価格評価表（108部門）（山形県）'!AU$121,0)</f>
        <v>1.0715948810305265E-3</v>
      </c>
      <c r="BC79" s="75">
        <f>IFERROR('生産者価格評価表（108部門）（山形県）'!AV78/'生産者価格評価表（108部門）（山形県）'!AV$121,0)</f>
        <v>2.1386446609492128E-3</v>
      </c>
      <c r="BD79" s="75">
        <f>IFERROR('生産者価格評価表（108部門）（山形県）'!AW78/'生産者価格評価表（108部門）（山形県）'!AW$121,0)</f>
        <v>7.6148281471738607E-4</v>
      </c>
      <c r="BE79" s="75">
        <f>IFERROR('生産者価格評価表（108部門）（山形県）'!AX78/'生産者価格評価表（108部門）（山形県）'!AX$121,0)</f>
        <v>1.8068636442581042E-3</v>
      </c>
      <c r="BF79" s="75">
        <f>IFERROR('生産者価格評価表（108部門）（山形県）'!AY78/'生産者価格評価表（108部門）（山形県）'!AY$121,0)</f>
        <v>1.0689800491319676E-3</v>
      </c>
      <c r="BG79" s="75">
        <f>IFERROR('生産者価格評価表（108部門）（山形県）'!AZ78/'生産者価格評価表（108部門）（山形県）'!AZ$121,0)</f>
        <v>6.2344139650872816E-4</v>
      </c>
      <c r="BH79" s="75">
        <f>IFERROR('生産者価格評価表（108部門）（山形県）'!BA78/'生産者価格評価表（108部門）（山形県）'!BA$121,0)</f>
        <v>2.14192587073943E-3</v>
      </c>
      <c r="BI79" s="75">
        <f>IFERROR('生産者価格評価表（108部門）（山形県）'!BB78/'生産者価格評価表（108部門）（山形県）'!BB$121,0)</f>
        <v>5.2748180187783521E-5</v>
      </c>
      <c r="BJ79" s="75">
        <f>IFERROR('生産者価格評価表（108部門）（山形県）'!BC78/'生産者価格評価表（108部門）（山形県）'!BC$121,0)</f>
        <v>3.4578985683086628E-3</v>
      </c>
      <c r="BK79" s="75">
        <f>IFERROR('生産者価格評価表（108部門）（山形県）'!BD78/'生産者価格評価表（108部門）（山形県）'!BD$121,0)</f>
        <v>6.7473922240863669E-4</v>
      </c>
      <c r="BL79" s="75">
        <f>IFERROR('生産者価格評価表（108部門）（山形県）'!BE78/'生産者価格評価表（108部門）（山形県）'!BE$121,0)</f>
        <v>0</v>
      </c>
      <c r="BM79" s="75">
        <f>IFERROR('生産者価格評価表（108部門）（山形県）'!BF78/'生産者価格評価表（108部門）（山形県）'!BF$121,0)</f>
        <v>0</v>
      </c>
      <c r="BN79" s="75">
        <f>IFERROR('生産者価格評価表（108部門）（山形県）'!BG78/'生産者価格評価表（108部門）（山形県）'!BG$121,0)</f>
        <v>4.1823032056788898E-4</v>
      </c>
      <c r="BO79" s="75">
        <f>IFERROR('生産者価格評価表（108部門）（山形県）'!BH78/'生産者価格評価表（108部門）（山形県）'!BH$121,0)</f>
        <v>1.0649627263045794E-3</v>
      </c>
      <c r="BP79" s="75">
        <f>IFERROR('生産者価格評価表（108部門）（山形県）'!BI78/'生産者価格評価表（108部門）（山形県）'!BI$121,0)</f>
        <v>6.3924994672917112E-4</v>
      </c>
      <c r="BQ79" s="75">
        <f>IFERROR('生産者価格評価表（108部門）（山形県）'!BJ78/'生産者価格評価表（108部門）（山形県）'!BJ$121,0)</f>
        <v>1.5733330536296794E-3</v>
      </c>
      <c r="BR79" s="75">
        <f>IFERROR('生産者価格評価表（108部門）（山形県）'!BK78/'生産者価格評価表（108部門）（山形県）'!BK$121,0)</f>
        <v>2.0886516593177072E-3</v>
      </c>
      <c r="BS79" s="75">
        <f>IFERROR('生産者価格評価表（108部門）（山形県）'!BL78/'生産者価格評価表（108部門）（山形県）'!BL$121,0)</f>
        <v>2.2145978910988262E-3</v>
      </c>
      <c r="BT79" s="75">
        <f>IFERROR('生産者価格評価表（108部門）（山形県）'!BM78/'生産者価格評価表（108部門）（山形県）'!BM$121,0)</f>
        <v>1.4950102841471775E-3</v>
      </c>
      <c r="BU79" s="75">
        <f>IFERROR('生産者価格評価表（108部門）（山形県）'!BN78/'生産者価格評価表（108部門）（山形県）'!BN$121,0)</f>
        <v>9.0387487227855065E-4</v>
      </c>
      <c r="BV79" s="75">
        <f>IFERROR('生産者価格評価表（108部門）（山形県）'!BO78/'生産者価格評価表（108部門）（山形県）'!BO$121,0)</f>
        <v>7.9246991848880841E-4</v>
      </c>
      <c r="BW79" s="75">
        <f>IFERROR('生産者価格評価表（108部門）（山形県）'!BP78/'生産者価格評価表（108部門）（山形県）'!BP$121,0)</f>
        <v>6.2597177069240552E-4</v>
      </c>
      <c r="BX79" s="75">
        <f>IFERROR('生産者価格評価表（108部門）（山形県）'!BQ78/'生産者価格評価表（108部門）（山形県）'!BQ$121,0)</f>
        <v>8.270321361058601E-4</v>
      </c>
      <c r="BY79" s="75">
        <f>IFERROR('生産者価格評価表（108部門）（山形県）'!BR78/'生産者価格評価表（108部門）（山形県）'!BR$121,0)</f>
        <v>1.8853613609275111E-3</v>
      </c>
      <c r="BZ79" s="75">
        <f>IFERROR('生産者価格評価表（108部門）（山形県）'!BS78/'生産者価格評価表（108部門）（山形県）'!BS$121,0)</f>
        <v>1.2663382849164177E-2</v>
      </c>
      <c r="CA79" s="75">
        <f>IFERROR('生産者価格評価表（108部門）（山形県）'!BT78/'生産者価格評価表（108部門）（山形県）'!BT$121,0)</f>
        <v>4.4638839390175851E-3</v>
      </c>
      <c r="CB79" s="75">
        <f>IFERROR('生産者価格評価表（108部門）（山形県）'!BU78/'生産者価格評価表（108部門）（山形県）'!BU$121,0)</f>
        <v>8.9726494735480767E-3</v>
      </c>
      <c r="CC79" s="75">
        <f>IFERROR('生産者価格評価表（108部門）（山形県）'!BV78/'生産者価格評価表（108部門）（山形県）'!BV$121,0)</f>
        <v>7.2233774761956877E-4</v>
      </c>
      <c r="CD79" s="75">
        <f>IFERROR('生産者価格評価表（108部門）（山形県）'!BW78/'生産者価格評価表（108部門）（山形県）'!BW$121,0)</f>
        <v>1.3046557572594773E-4</v>
      </c>
      <c r="CE79" s="75">
        <f>IFERROR('生産者価格評価表（108部門）（山形県）'!BX78/'生産者価格評価表（108部門）（山形県）'!BX$121,0)</f>
        <v>0</v>
      </c>
      <c r="CF79" s="75">
        <f>IFERROR('生産者価格評価表（108部門）（山形県）'!BY78/'生産者価格評価表（108部門）（山形県）'!BY$121,0)</f>
        <v>1.6095284081764043E-4</v>
      </c>
      <c r="CG79" s="75">
        <f>IFERROR('生産者価格評価表（108部門）（山形県）'!BZ78/'生産者価格評価表（108部門）（山形県）'!BZ$121,0)</f>
        <v>1.230452728480098E-3</v>
      </c>
      <c r="CH79" s="75">
        <f>IFERROR('生産者価格評価表（108部門）（山形県）'!CA78/'生産者価格評価表（108部門）（山形県）'!CA$121,0)</f>
        <v>2.3696058555593586E-4</v>
      </c>
      <c r="CI79" s="75">
        <f>IFERROR('生産者価格評価表（108部門）（山形県）'!CB78/'生産者価格評価表（108部門）（山形県）'!CB$121,0)</f>
        <v>1.5387997362057595E-3</v>
      </c>
      <c r="CJ79" s="75">
        <f>IFERROR('生産者価格評価表（108部門）（山形県）'!CC78/'生産者価格評価表（108部門）（山形県）'!CC$121,0)</f>
        <v>0</v>
      </c>
      <c r="CK79" s="75">
        <f>IFERROR('生産者価格評価表（108部門）（山形県）'!CD78/'生産者価格評価表（108部門）（山形県）'!CD$121,0)</f>
        <v>5.1948051948051948E-3</v>
      </c>
      <c r="CL79" s="75">
        <f>IFERROR('生産者価格評価表（108部門）（山形県）'!CE78/'生産者価格評価表（108部門）（山形県）'!CE$121,0)</f>
        <v>9.2043362650848844E-4</v>
      </c>
      <c r="CM79" s="75">
        <f>IFERROR('生産者価格評価表（108部門）（山形県）'!CF78/'生産者価格評価表（108部門）（山形県）'!CF$121,0)</f>
        <v>1.4133077053536097E-3</v>
      </c>
      <c r="CN79" s="75">
        <f>IFERROR('生産者価格評価表（108部門）（山形県）'!CG78/'生産者価格評価表（108部門）（山形県）'!CG$121,0)</f>
        <v>1.121355594318465E-3</v>
      </c>
      <c r="CO79" s="75">
        <f>IFERROR('生産者価格評価表（108部門）（山形県）'!CH78/'生産者価格評価表（108部門）（山形県）'!CH$121,0)</f>
        <v>1.3436803209253868E-3</v>
      </c>
      <c r="CP79" s="75">
        <f>IFERROR('生産者価格評価表（108部門）（山形県）'!CI78/'生産者価格評価表（108部門）（山形県）'!CI$121,0)</f>
        <v>2.2079116835326588E-3</v>
      </c>
      <c r="CQ79" s="75">
        <f>IFERROR('生産者価格評価表（108部門）（山形県）'!CJ78/'生産者価格評価表（108部門）（山形県）'!CJ$121,0)</f>
        <v>7.6625905941700456E-4</v>
      </c>
      <c r="CR79" s="75">
        <f>IFERROR('生産者価格評価表（108部門）（山形県）'!CK78/'生産者価格評価表（108部門）（山形県）'!CK$121,0)</f>
        <v>1.7052375152253349E-3</v>
      </c>
      <c r="CS79" s="75">
        <f>IFERROR('生産者価格評価表（108部門）（山形県）'!CL78/'生産者価格評価表（108部門）（山形県）'!CL$121,0)</f>
        <v>1.7810880829015544E-3</v>
      </c>
      <c r="CT79" s="75">
        <f>IFERROR('生産者価格評価表（108部門）（山形県）'!CM78/'生産者価格評価表（108部門）（山形県）'!CM$121,0)</f>
        <v>6.2642329602480779E-3</v>
      </c>
      <c r="CU79" s="75">
        <f>IFERROR('生産者価格評価表（108部門）（山形県）'!CN78/'生産者価格評価表（108部門）（山形県）'!CN$121,0)</f>
        <v>2.9821477789776655E-3</v>
      </c>
      <c r="CV79" s="75">
        <f>IFERROR('生産者価格評価表（108部門）（山形県）'!CO78/'生産者価格評価表（108部門）（山形県）'!CO$121,0)</f>
        <v>2.0727775218793182E-2</v>
      </c>
      <c r="CW79" s="75">
        <f>IFERROR('生産者価格評価表（108部門）（山形県）'!CP78/'生産者価格評価表（108部門）（山形県）'!CP$121,0)</f>
        <v>1.4403942765657386E-3</v>
      </c>
      <c r="CX79" s="75">
        <f>IFERROR('生産者価格評価表（108部門）（山形県）'!CQ78/'生産者価格評価表（108部門）（山形県）'!CQ$121,0)</f>
        <v>4.7830870043526095E-3</v>
      </c>
      <c r="CY79" s="75">
        <f>IFERROR('生産者価格評価表（108部門）（山形県）'!CR78/'生産者価格評価表（108部門）（山形県）'!CR$121,0)</f>
        <v>1.2059252326355767E-3</v>
      </c>
      <c r="CZ79" s="75">
        <f>IFERROR('生産者価格評価表（108部門）（山形県）'!CS78/'生産者価格評価表（108部門）（山形県）'!CS$121,0)</f>
        <v>3.6415452818239392E-4</v>
      </c>
      <c r="DA79" s="75">
        <f>IFERROR('生産者価格評価表（108部門）（山形県）'!CT78/'生産者価格評価表（108部門）（山形県）'!CT$121,0)</f>
        <v>4.828389580132696E-3</v>
      </c>
      <c r="DB79" s="75">
        <f>IFERROR('生産者価格評価表（108部門）（山形県）'!CU78/'生産者価格評価表（108部門）（山形県）'!CU$121,0)</f>
        <v>9.8795759792795913E-4</v>
      </c>
      <c r="DC79" s="75">
        <f>IFERROR('生産者価格評価表（108部門）（山形県）'!CV78/'生産者価格評価表（108部門）（山形県）'!CV$121,0)</f>
        <v>4.5284727725574553E-4</v>
      </c>
      <c r="DD79" s="75">
        <f>IFERROR('生産者価格評価表（108部門）（山形県）'!CW78/'生産者価格評価表（108部門）（山形県）'!CW$121,0)</f>
        <v>4.1858518208455421E-4</v>
      </c>
      <c r="DE79" s="75">
        <f>IFERROR('生産者価格評価表（108部門）（山形県）'!CX78/'生産者価格評価表（108部門）（山形県）'!CX$121,0)</f>
        <v>8.8635419726699018E-4</v>
      </c>
      <c r="DF79" s="75">
        <f>IFERROR('生産者価格評価表（108部門）（山形県）'!CY78/'生産者価格評価表（108部門）（山形県）'!CY$121,0)</f>
        <v>2.2089684117517121E-4</v>
      </c>
      <c r="DG79" s="75">
        <f>IFERROR('生産者価格評価表（108部門）（山形県）'!CZ78/'生産者価格評価表（108部門）（山形県）'!CZ$121,0)</f>
        <v>7.9363579675365166E-4</v>
      </c>
      <c r="DH79" s="75">
        <f>IFERROR('生産者価格評価表（108部門）（山形県）'!DA78/'生産者価格評価表（108部門）（山形県）'!DA$121,0)</f>
        <v>7.5040783034257749E-4</v>
      </c>
      <c r="DI79" s="75">
        <f>IFERROR('生産者価格評価表（108部門）（山形県）'!DB78/'生産者価格評価表（108部門）（山形県）'!DB$121,0)</f>
        <v>1.0611264695205385E-3</v>
      </c>
      <c r="DJ79" s="75">
        <f>IFERROR('生産者価格評価表（108部門）（山形県）'!DC78/'生産者価格評価表（108部門）（山形県）'!DC$121,0)</f>
        <v>2.3174971031286211E-4</v>
      </c>
      <c r="DK79" s="75">
        <f>IFERROR('生産者価格評価表（108部門）（山形県）'!DD78/'生産者価格評価表（108部門）（山形県）'!DD$121,0)</f>
        <v>9.5999232006143949E-4</v>
      </c>
      <c r="DL79" s="75">
        <f>IFERROR('生産者価格評価表（108部門）（山形県）'!DE78/'生産者価格評価表（108部門）（山形県）'!DE$121,0)</f>
        <v>6.4079091907726104E-4</v>
      </c>
      <c r="DM79" s="72">
        <f>IFERROR('生産者価格評価表（108部門）（山形県）'!DF78/'生産者価格評価表（108部門）（山形県）'!DF$121,0)</f>
        <v>2.8063774928525074E-4</v>
      </c>
      <c r="DN79" s="573">
        <v>8.8904693513791467E-5</v>
      </c>
      <c r="DO79" s="573">
        <v>6.1616518913781411E-5</v>
      </c>
      <c r="DP79" s="573">
        <v>8.5558380797156485E-5</v>
      </c>
      <c r="DQ79" s="573">
        <v>2.8517456454637885E-4</v>
      </c>
      <c r="DR79" s="573">
        <v>1.1414234386858533E-4</v>
      </c>
      <c r="DS79" s="573">
        <v>7.3626696856165326E-4</v>
      </c>
      <c r="DT79" s="573">
        <v>6.6805528985365158E-4</v>
      </c>
      <c r="DU79" s="573">
        <v>1.5184698496402592E-4</v>
      </c>
      <c r="DV79" s="573">
        <v>1.7792613179302134E-4</v>
      </c>
      <c r="DW79" s="573">
        <v>3.2619717609200863E-5</v>
      </c>
      <c r="DX79" s="573">
        <v>0</v>
      </c>
      <c r="DY79" s="573">
        <v>2.5618601641763477E-4</v>
      </c>
      <c r="DZ79" s="573">
        <v>1.6993854441253462E-4</v>
      </c>
      <c r="EA79" s="573">
        <v>1.528106255820455E-4</v>
      </c>
      <c r="EB79" s="573">
        <v>1.8891473486123834E-4</v>
      </c>
      <c r="EC79" s="573">
        <v>6.0756624071623062E-4</v>
      </c>
      <c r="ED79" s="573">
        <v>2.9495013048264665E-4</v>
      </c>
      <c r="EE79" s="573">
        <v>2.9122002142312539E-4</v>
      </c>
      <c r="EF79" s="573">
        <v>0</v>
      </c>
      <c r="EG79" s="573">
        <v>2.0491640274052911E-4</v>
      </c>
      <c r="EH79" s="573">
        <v>0</v>
      </c>
      <c r="EI79" s="573">
        <v>9.2243425501571522E-5</v>
      </c>
      <c r="EJ79" s="573">
        <v>1.9042774869722079E-8</v>
      </c>
      <c r="EK79" s="573">
        <v>0</v>
      </c>
      <c r="EL79" s="573">
        <v>2.0704077120524083E-4</v>
      </c>
      <c r="EM79" s="573">
        <v>1.6299254665293262E-4</v>
      </c>
      <c r="EN79" s="573">
        <v>2.5986030718872982E-6</v>
      </c>
      <c r="EO79" s="573">
        <v>1.1114997454167616E-4</v>
      </c>
      <c r="EP79" s="573">
        <v>3.1532095987998497E-4</v>
      </c>
      <c r="EQ79" s="573">
        <v>1.2300722900177778E-4</v>
      </c>
      <c r="ER79" s="573">
        <v>1.6658678909220153E-4</v>
      </c>
      <c r="ES79" s="573">
        <v>3.3240525013061075E-4</v>
      </c>
      <c r="ET79" s="573">
        <v>2.2731744376761249E-4</v>
      </c>
      <c r="EU79" s="573">
        <v>4.622176354460125E-4</v>
      </c>
      <c r="EV79" s="573">
        <v>3.4476150654341877E-4</v>
      </c>
      <c r="EW79" s="573">
        <v>5.9610488304398483E-5</v>
      </c>
      <c r="EX79" s="573">
        <v>0</v>
      </c>
      <c r="EY79" s="573">
        <v>1.6054097598687959E-4</v>
      </c>
      <c r="EZ79" s="573">
        <v>5.1073503020456835E-5</v>
      </c>
      <c r="FA79" s="573">
        <v>9.949048966359965E-5</v>
      </c>
      <c r="FB79" s="573">
        <v>1.1692972146794989E-4</v>
      </c>
      <c r="FC79" s="573">
        <v>2.7120329999081905E-4</v>
      </c>
      <c r="FD79" s="573">
        <v>1.2015660092815928E-4</v>
      </c>
      <c r="FE79" s="573">
        <v>1.1320586031284741E-4</v>
      </c>
      <c r="FF79" s="573">
        <v>1.8813429065078701E-4</v>
      </c>
      <c r="FG79" s="573">
        <v>3.7319411734878795E-4</v>
      </c>
      <c r="FH79" s="573">
        <v>1.5314442861691688E-4</v>
      </c>
      <c r="FI79" s="573">
        <v>3.1772650083518875E-4</v>
      </c>
      <c r="FJ79" s="573">
        <v>2.0070654674964581E-4</v>
      </c>
      <c r="FK79" s="573">
        <v>1.2899455840074302E-4</v>
      </c>
      <c r="FL79" s="573">
        <v>3.5135847850136686E-4</v>
      </c>
      <c r="FM79" s="573">
        <v>5.3464372911359834E-5</v>
      </c>
      <c r="FN79" s="573">
        <v>5.275139516671307E-4</v>
      </c>
      <c r="FO79" s="573">
        <v>1.4983441930260289E-4</v>
      </c>
      <c r="FP79" s="573">
        <v>0</v>
      </c>
      <c r="FQ79" s="573">
        <v>1.5871601474971819E-5</v>
      </c>
      <c r="FR79" s="573">
        <v>9.9490633572927464E-5</v>
      </c>
      <c r="FS79" s="573">
        <v>1.9442096728026437E-4</v>
      </c>
      <c r="FT79" s="573">
        <v>1.3287529363743172E-4</v>
      </c>
      <c r="FU79" s="573">
        <v>3.3448925681441347E-4</v>
      </c>
      <c r="FV79" s="573">
        <v>3.9315430969819222E-4</v>
      </c>
      <c r="FW79" s="573">
        <v>3.811817120067955E-4</v>
      </c>
      <c r="FX79" s="573">
        <v>2.7573388629890619E-4</v>
      </c>
      <c r="FY79" s="573">
        <v>2.0339449445299957E-4</v>
      </c>
      <c r="FZ79" s="573">
        <v>1.7704940712824993E-4</v>
      </c>
      <c r="GA79" s="573">
        <v>1.7304046592910271E-4</v>
      </c>
      <c r="GB79" s="573">
        <v>1.8239696867500491E-4</v>
      </c>
      <c r="GC79" s="573">
        <v>3.8121662969518643E-4</v>
      </c>
      <c r="GD79" s="573">
        <v>1.867143172297922E-3</v>
      </c>
      <c r="GE79" s="573">
        <v>6.878165385244664E-4</v>
      </c>
      <c r="GF79" s="573">
        <v>1.3889174826600356E-3</v>
      </c>
      <c r="GG79" s="573">
        <v>2.0338489733995498E-4</v>
      </c>
      <c r="GH79" s="573">
        <v>1.1560092332470744E-4</v>
      </c>
      <c r="GI79" s="573">
        <v>6.8063879348550832E-5</v>
      </c>
      <c r="GJ79" s="573">
        <v>1.0001972741436289</v>
      </c>
      <c r="GK79" s="573">
        <v>2.0899337322491902E-4</v>
      </c>
      <c r="GL79" s="573">
        <v>1.8512367219355389E-4</v>
      </c>
      <c r="GM79" s="573">
        <v>2.8398644897815296E-4</v>
      </c>
      <c r="GN79" s="573">
        <v>7.0152200548964834E-5</v>
      </c>
      <c r="GO79" s="573">
        <v>7.85682986467895E-4</v>
      </c>
      <c r="GP79" s="573">
        <v>1.9538964473068526E-4</v>
      </c>
      <c r="GQ79" s="573">
        <v>2.8658678840002828E-4</v>
      </c>
      <c r="GR79" s="573">
        <v>1.8869880574908226E-4</v>
      </c>
      <c r="GS79" s="573">
        <v>2.9597019052022557E-4</v>
      </c>
      <c r="GT79" s="573">
        <v>4.0519403212387398E-4</v>
      </c>
      <c r="GU79" s="573">
        <v>1.4760288206947994E-4</v>
      </c>
      <c r="GV79" s="573">
        <v>3.0428762761371033E-4</v>
      </c>
      <c r="GW79" s="573">
        <v>3.2994732270039752E-4</v>
      </c>
      <c r="GX79" s="573">
        <v>9.848845545234121E-4</v>
      </c>
      <c r="GY79" s="573">
        <v>4.801224544454184E-4</v>
      </c>
      <c r="GZ79" s="573">
        <v>3.0047271340046637E-3</v>
      </c>
      <c r="HA79" s="573">
        <v>2.6516664382719013E-4</v>
      </c>
      <c r="HB79" s="573">
        <v>8.0680337135427831E-4</v>
      </c>
      <c r="HC79" s="573">
        <v>2.3912098202271505E-4</v>
      </c>
      <c r="HD79" s="573">
        <v>9.6724746360201714E-5</v>
      </c>
      <c r="HE79" s="573">
        <v>7.5494354909576148E-4</v>
      </c>
      <c r="HF79" s="573">
        <v>2.2997510097084032E-4</v>
      </c>
      <c r="HG79" s="573">
        <v>2.469609597622444E-4</v>
      </c>
      <c r="HH79" s="573">
        <v>1.1806530549305794E-4</v>
      </c>
      <c r="HI79" s="573">
        <v>1.6071504475489903E-4</v>
      </c>
      <c r="HJ79" s="573">
        <v>2.3284570489695455E-4</v>
      </c>
      <c r="HK79" s="573">
        <v>2.26459190579049E-4</v>
      </c>
      <c r="HL79" s="573">
        <v>1.7414844439684452E-4</v>
      </c>
      <c r="HM79" s="573">
        <v>2.4113125954097566E-4</v>
      </c>
      <c r="HN79" s="573">
        <v>7.7455663209243826E-5</v>
      </c>
      <c r="HO79" s="573">
        <v>2.1703699668407995E-4</v>
      </c>
      <c r="HP79" s="573">
        <v>2.4817253071880946E-4</v>
      </c>
      <c r="HQ79" s="573">
        <v>2.176715164101822E-4</v>
      </c>
      <c r="HR79" s="576">
        <v>673</v>
      </c>
      <c r="HS79" s="582">
        <f>'生産者価格評価表（108部門）（山形県）'!DV78*100</f>
        <v>621300</v>
      </c>
      <c r="HT79" s="71">
        <f t="shared" si="5"/>
        <v>1.0832126187027202E-3</v>
      </c>
      <c r="HU79" s="74"/>
      <c r="HV79" s="150">
        <v>0</v>
      </c>
      <c r="HX79" s="153">
        <f>運賃!C80</f>
        <v>-2.3352630947567656E-2</v>
      </c>
      <c r="HY79" s="621">
        <f>運賃!D80</f>
        <v>-2.3352630947567656E-2</v>
      </c>
      <c r="HZ79" s="621">
        <f>運賃!E80</f>
        <v>0</v>
      </c>
      <c r="IA79" s="621">
        <f>運賃!F80</f>
        <v>0</v>
      </c>
      <c r="IB79" s="621">
        <f>運賃!G80</f>
        <v>0</v>
      </c>
      <c r="IC79" s="621">
        <f>運賃!H80</f>
        <v>0</v>
      </c>
      <c r="ID79" s="621">
        <f>運賃!I80</f>
        <v>0</v>
      </c>
      <c r="IE79" s="622">
        <f>運賃!J80</f>
        <v>0</v>
      </c>
    </row>
    <row r="80" spans="1:239">
      <c r="A80" s="6" t="s">
        <v>289</v>
      </c>
      <c r="B80" s="1" t="s">
        <v>290</v>
      </c>
      <c r="C80" s="403">
        <f>IFERROR(1-('生産者価格評価表（108部門）（山形県）'!DT79/'生産者価格評価表（108部門）（山形県）'!DP79*-1),0)</f>
        <v>0.6714535571597593</v>
      </c>
      <c r="D80" s="403">
        <v>0.17269957422429397</v>
      </c>
      <c r="E80" s="72">
        <v>0.82730042577570606</v>
      </c>
      <c r="F80" s="72">
        <v>0.42446712933425346</v>
      </c>
      <c r="G80" s="242">
        <f>'生産者価格評価表（108部門）（山形県）'!DI79</f>
        <v>30286</v>
      </c>
      <c r="H80" s="242">
        <f t="shared" si="6"/>
        <v>30286</v>
      </c>
      <c r="I80" s="243">
        <f t="shared" si="4"/>
        <v>1.7922693221084227E-2</v>
      </c>
      <c r="J80" s="75">
        <f>IFERROR('生産者価格評価表（108部門）（山形県）'!C79/'生産者価格評価表（108部門）（山形県）'!C$121,0)</f>
        <v>9.0350146847580446E-3</v>
      </c>
      <c r="K80" s="75">
        <f>IFERROR('生産者価格評価表（108部門）（山形県）'!D79/'生産者価格評価表（108部門）（山形県）'!D$121,0)</f>
        <v>3.6374630788194529E-2</v>
      </c>
      <c r="L80" s="75">
        <f>IFERROR('生産者価格評価表（108部門）（山形県）'!E79/'生産者価格評価表（108部門）（山形県）'!E$121,0)</f>
        <v>8.3237830991012719E-3</v>
      </c>
      <c r="M80" s="75">
        <f>IFERROR('生産者価格評価表（108部門）（山形県）'!F79/'生産者価格評価表（108部門）（山形県）'!F$121,0)</f>
        <v>2.9945787797951984E-2</v>
      </c>
      <c r="N80" s="75">
        <f>IFERROR('生産者価格評価表（108部門）（山形県）'!G79/'生産者価格評価表（108部門）（山形県）'!G$121,0)</f>
        <v>7.2078907435508344E-3</v>
      </c>
      <c r="O80" s="75">
        <f>IFERROR('生産者価格評価表（108部門）（山形県）'!H79/'生産者価格評価表（108部門）（山形県）'!H$121,0)</f>
        <v>1.1261261261261261E-2</v>
      </c>
      <c r="P80" s="75">
        <f>IFERROR('生産者価格評価表（108部門）（山形県）'!I79/'生産者価格評価表（108部門）（山形県）'!I$121,0)</f>
        <v>1.4084507042253521E-2</v>
      </c>
      <c r="Q80" s="75">
        <f>IFERROR('生産者価格評価表（108部門）（山形県）'!J79/'生産者価格評価表（108部門）（山形県）'!J$121,0)</f>
        <v>2.0572598099181331E-2</v>
      </c>
      <c r="R80" s="75">
        <f>IFERROR('生産者価格評価表（108部門）（山形県）'!K79/'生産者価格評価表（108部門）（山形県）'!K$121,0)</f>
        <v>2.0732831047753267E-2</v>
      </c>
      <c r="S80" s="75">
        <f>IFERROR('生産者価格評価表（108部門）（山形県）'!L79/'生産者価格評価表（108部門）（山形県）'!L$121,0)</f>
        <v>1.4626635873749037E-2</v>
      </c>
      <c r="T80" s="75">
        <f>IFERROR('生産者価格評価表（108部門）（山形県）'!M79/'生産者価格評価表（108部門）（山形県）'!M$121,0)</f>
        <v>0</v>
      </c>
      <c r="U80" s="75">
        <f>IFERROR('生産者価格評価表（108部門）（山形県）'!N79/'生産者価格評価表（108部門）（山形県）'!N$121,0)</f>
        <v>1.094765651727677E-2</v>
      </c>
      <c r="V80" s="75">
        <f>IFERROR('生産者価格評価表（108部門）（山形県）'!O79/'生産者価格評価表（108部門）（山形県）'!O$121,0)</f>
        <v>5.7229008338204974E-3</v>
      </c>
      <c r="W80" s="75">
        <f>IFERROR('生産者価格評価表（108部門）（山形県）'!P79/'生産者価格評価表（108部門）（山形県）'!P$121,0)</f>
        <v>1.7987112326734968E-2</v>
      </c>
      <c r="X80" s="75">
        <f>IFERROR('生産者価格評価表（108部門）（山形県）'!Q79/'生産者価格評価表（108部門）（山形県）'!Q$121,0)</f>
        <v>2.0535386872020535E-2</v>
      </c>
      <c r="Y80" s="75">
        <f>IFERROR('生産者価格評価表（108部門）（山形県）'!R79/'生産者価格評価表（108部門）（山形県）'!R$121,0)</f>
        <v>4.6084774858048329E-2</v>
      </c>
      <c r="Z80" s="75">
        <f>IFERROR('生産者価格評価表（108部門）（山形県）'!S79/'生産者価格評価表（108部門）（山形県）'!S$121,0)</f>
        <v>2.1760952176095218E-2</v>
      </c>
      <c r="AA80" s="75">
        <f>IFERROR('生産者価格評価表（108部門）（山形県）'!T79/'生産者価格評価表（108部門）（山形県）'!T$121,0)</f>
        <v>1.3183730715287518E-2</v>
      </c>
      <c r="AB80" s="75">
        <f>IFERROR('生産者価格評価表（108部門）（山形県）'!U79/'生産者価格評価表（108部門）（山形県）'!U$121,0)</f>
        <v>0</v>
      </c>
      <c r="AC80" s="75">
        <f>IFERROR('生産者価格評価表（108部門）（山形県）'!V79/'生産者価格評価表（108部門）（山形県）'!V$121,0)</f>
        <v>7.7635641817379794E-3</v>
      </c>
      <c r="AD80" s="75">
        <f>IFERROR('生産者価格評価表（108部門）（山形県）'!W79/'生産者価格評価表（108部門）（山形県）'!W$121,0)</f>
        <v>0</v>
      </c>
      <c r="AE80" s="75">
        <f>IFERROR('生産者価格評価表（108部門）（山形県）'!X79/'生産者価格評価表（108部門）（山形県）'!X$121,0)</f>
        <v>7.4698333652556985E-3</v>
      </c>
      <c r="AF80" s="75">
        <f>IFERROR('生産者価格評価表（108部門）（山形県）'!Y79/'生産者価格評価表（108部門）（山形県）'!Y$121,0)</f>
        <v>0</v>
      </c>
      <c r="AG80" s="75">
        <f>IFERROR('生産者価格評価表（108部門）（山形県）'!Z79/'生産者価格評価表（108部門）（山形県）'!Z$121,0)</f>
        <v>0</v>
      </c>
      <c r="AH80" s="75">
        <f>IFERROR('生産者価格評価表（108部門）（山形県）'!AA79/'生産者価格評価表（108部門）（山形県）'!AA$121,0)</f>
        <v>1.3233451905899639E-2</v>
      </c>
      <c r="AI80" s="75">
        <f>IFERROR('生産者価格評価表（108部門）（山形県）'!AB79/'生産者価格評価表（108部門）（山形県）'!AB$121,0)</f>
        <v>1.1585760517799353E-2</v>
      </c>
      <c r="AJ80" s="75">
        <f>IFERROR('生産者価格評価表（108部門）（山形県）'!AC79/'生産者価格評価表（108部門）（山形県）'!AC$121,0)</f>
        <v>0</v>
      </c>
      <c r="AK80" s="75">
        <f>IFERROR('生産者価格評価表（108部門）（山形県）'!AD79/'生産者価格評価表（108部門）（山形県）'!AD$121,0)</f>
        <v>5.5956229793583688E-2</v>
      </c>
      <c r="AL80" s="75">
        <f>IFERROR('生産者価格評価表（108部門）（山形県）'!AE79/'生産者価格評価表（108部門）（山形県）'!AE$121,0)</f>
        <v>9.5384615384615391E-3</v>
      </c>
      <c r="AM80" s="75">
        <f>IFERROR('生産者価格評価表（108部門）（山形県）'!AF79/'生産者価格評価表（108部門）（山形県）'!AF$121,0)</f>
        <v>7.5542965061378663E-3</v>
      </c>
      <c r="AN80" s="75">
        <f>IFERROR('生産者価格評価表（108部門）（山形県）'!AG79/'生産者価格評価表（108部門）（山形県）'!AG$121,0)</f>
        <v>1.13290497125465E-2</v>
      </c>
      <c r="AO80" s="75">
        <f>IFERROR('生産者価格評価表（108部門）（山形県）'!AH79/'生産者価格評価表（108部門）（山形県）'!AH$121,0)</f>
        <v>1.9407910940347765E-2</v>
      </c>
      <c r="AP80" s="75">
        <f>IFERROR('生産者価格評価表（108部門）（山形県）'!AI79/'生産者価格評価表（108部門）（山形県）'!AI$121,0)</f>
        <v>4.2203015814637736E-2</v>
      </c>
      <c r="AQ80" s="75">
        <f>IFERROR('生産者価格評価表（108部門）（山形県）'!AJ79/'生産者価格評価表（108部門）（山形県）'!AJ$121,0)</f>
        <v>2.8571428571428571E-2</v>
      </c>
      <c r="AR80" s="75">
        <f>IFERROR('生産者価格評価表（108部門）（山形県）'!AK79/'生産者価格評価表（108部門）（山形県）'!AK$121,0)</f>
        <v>2.1545287768249499E-2</v>
      </c>
      <c r="AS80" s="75">
        <f>IFERROR('生産者価格評価表（108部門）（山形県）'!AL79/'生産者価格評価表（108部門）（山形県）'!AL$121,0)</f>
        <v>8.152173913043478E-3</v>
      </c>
      <c r="AT80" s="75">
        <f>IFERROR('生産者価格評価表（108部門）（山形県）'!AM79/'生産者価格評価表（108部門）（山形県）'!AM$121,0)</f>
        <v>0</v>
      </c>
      <c r="AU80" s="75">
        <f>IFERROR('生産者価格評価表（108部門）（山形県）'!AN79/'生産者価格評価表（108部門）（山形県）'!AN$121,0)</f>
        <v>2.0475622073271509E-2</v>
      </c>
      <c r="AV80" s="75">
        <f>IFERROR('生産者価格評価表（108部門）（山形県）'!AO79/'生産者価格評価表（108部門）（山形県）'!AO$121,0)</f>
        <v>1.3211229545113347E-2</v>
      </c>
      <c r="AW80" s="75">
        <f>IFERROR('生産者価格評価表（108部門）（山形県）'!AP79/'生産者価格評価表（108部門）（山形県）'!AP$121,0)</f>
        <v>5.5219021716734658E-3</v>
      </c>
      <c r="AX80" s="75">
        <f>IFERROR('生産者価格評価表（108部門）（山形県）'!AQ79/'生産者価格評価表（108部門）（山形県）'!AQ$121,0)</f>
        <v>8.9768629807692301E-3</v>
      </c>
      <c r="AY80" s="75">
        <f>IFERROR('生産者価格評価表（108部門）（山形県）'!AR79/'生産者価格評価表（108部門）（山形県）'!AR$121,0)</f>
        <v>1.0671062334620222E-2</v>
      </c>
      <c r="AZ80" s="75">
        <f>IFERROR('生産者価格評価表（108部門）（山形県）'!AS79/'生産者価格評価表（108部門）（山形県）'!AS$121,0)</f>
        <v>9.3058350100603624E-3</v>
      </c>
      <c r="BA80" s="75">
        <f>IFERROR('生産者価格評価表（108部門）（山形県）'!AT79/'生産者価格評価表（108部門）（山形県）'!AT$121,0)</f>
        <v>6.2437654708685855E-3</v>
      </c>
      <c r="BB80" s="75">
        <f>IFERROR('生産者価格評価表（108部門）（山形県）'!AU79/'生産者価格評価表（108部門）（山形県）'!AU$121,0)</f>
        <v>6.9288988380769639E-3</v>
      </c>
      <c r="BC80" s="75">
        <f>IFERROR('生産者価格評価表（108部門）（山形県）'!AV79/'生産者価格評価表（108部門）（山形県）'!AV$121,0)</f>
        <v>1.2572638309822644E-2</v>
      </c>
      <c r="BD80" s="75">
        <f>IFERROR('生産者価格評価表（108部門）（山形県）'!AW79/'生産者価格評価表（108部門）（山形県）'!AW$121,0)</f>
        <v>8.0647952649614066E-3</v>
      </c>
      <c r="BE80" s="75">
        <f>IFERROR('生産者価格評価表（108部門）（山形県）'!AX79/'生産者価格評価表（108部門）（山形県）'!AX$121,0)</f>
        <v>1.0381086738595887E-2</v>
      </c>
      <c r="BF80" s="75">
        <f>IFERROR('生産者価格評価表（108部門）（山形県）'!AY79/'生産者価格評価表（108部門）（山形県）'!AY$121,0)</f>
        <v>9.1582809978517608E-3</v>
      </c>
      <c r="BG80" s="75">
        <f>IFERROR('生産者価格評価表（108部門）（山形県）'!AZ79/'生産者価格評価表（108部門）（山形県）'!AZ$121,0)</f>
        <v>8.1047381546134663E-3</v>
      </c>
      <c r="BH80" s="75">
        <f>IFERROR('生産者価格評価表（108部門）（山形県）'!BA79/'生産者価格評価表（108部門）（山形県）'!BA$121,0)</f>
        <v>7.5433041534736451E-3</v>
      </c>
      <c r="BI80" s="75">
        <f>IFERROR('生産者価格評価表（108部門）（山形県）'!BB79/'生産者価格評価表（108部門）（山形県）'!BB$121,0)</f>
        <v>7.6484861272286108E-3</v>
      </c>
      <c r="BJ80" s="75">
        <f>IFERROR('生産者価格評価表（108部門）（山形県）'!BC79/'生産者価格評価表（108部門）（山形県）'!BC$121,0)</f>
        <v>5.7024993933511283E-3</v>
      </c>
      <c r="BK80" s="75">
        <f>IFERROR('生産者価格評価表（108部門）（山形県）'!BD79/'生産者価格評価表（108部門）（山形県）'!BD$121,0)</f>
        <v>1.2072361222554525E-2</v>
      </c>
      <c r="BL80" s="75">
        <f>IFERROR('生産者価格評価表（108部門）（山形県）'!BE79/'生産者価格評価表（108部門）（山形県）'!BE$121,0)</f>
        <v>0</v>
      </c>
      <c r="BM80" s="75">
        <f>IFERROR('生産者価格評価表（108部門）（山形県）'!BF79/'生産者価格評価表（108部門）（山形県）'!BF$121,0)</f>
        <v>1.3117621337997376E-2</v>
      </c>
      <c r="BN80" s="75">
        <f>IFERROR('生産者価格評価表（108部門）（山形県）'!BG79/'生産者価格評価表（108部門）（山形県）'!BG$121,0)</f>
        <v>9.7210290726590411E-3</v>
      </c>
      <c r="BO80" s="75">
        <f>IFERROR('生産者価格評価表（108部門）（山形県）'!BH79/'生産者価格評価表（108部門）（山形県）'!BH$121,0)</f>
        <v>7.4547390841320556E-3</v>
      </c>
      <c r="BP80" s="75">
        <f>IFERROR('生産者価格評価表（108部門）（山形県）'!BI79/'生産者価格評価表（108部門）（山形県）'!BI$121,0)</f>
        <v>7.7775410185382489E-3</v>
      </c>
      <c r="BQ80" s="75">
        <f>IFERROR('生産者価格評価表（108部門）（山形県）'!BJ79/'生産者価格評価表（108部門）（山形県）'!BJ$121,0)</f>
        <v>1.7873063489233159E-2</v>
      </c>
      <c r="BR80" s="75">
        <f>IFERROR('生産者価格評価表（108部門）（山形県）'!BK79/'生産者価格評価表（108部門）（山形県）'!BK$121,0)</f>
        <v>0.48340682292875375</v>
      </c>
      <c r="BS80" s="75">
        <f>IFERROR('生産者価格評価表（108部門）（山形県）'!BL79/'生産者価格評価表（108部門）（山形県）'!BL$121,0)</f>
        <v>1.8895385415530708E-2</v>
      </c>
      <c r="BT80" s="75">
        <f>IFERROR('生産者価格評価表（108部門）（山形県）'!BM79/'生産者価格評価表（108部門）（山形県）'!BM$121,0)</f>
        <v>1.7959168126761637E-2</v>
      </c>
      <c r="BU80" s="75">
        <f>IFERROR('生産者価格評価表（108部門）（山形県）'!BN79/'生産者価格評価表（108部門）（山形県）'!BN$121,0)</f>
        <v>1.699677748958579E-2</v>
      </c>
      <c r="BV80" s="75">
        <f>IFERROR('生産者価格評価表（108部門）（山形県）'!BO79/'生産者価格評価表（108部門）（山形県）'!BO$121,0)</f>
        <v>1.7094708241687153E-2</v>
      </c>
      <c r="BW80" s="75">
        <f>IFERROR('生産者価格評価表（108部門）（山形県）'!BP79/'生産者価格評価表（108部門）（山形県）'!BP$121,0)</f>
        <v>6.0779839670456149E-3</v>
      </c>
      <c r="BX80" s="75">
        <f>IFERROR('生産者価格評価表（108部門）（山形県）'!BQ79/'生産者価格評価表（108部門）（山形県）'!BQ$121,0)</f>
        <v>2.2802457466918714E-2</v>
      </c>
      <c r="BY80" s="75">
        <f>IFERROR('生産者価格評価表（108部門）（山形県）'!BR79/'生産者価格評価表（108部門）（山形県）'!BR$121,0)</f>
        <v>8.9500487593455417E-3</v>
      </c>
      <c r="BZ80" s="75">
        <f>IFERROR('生産者価格評価表（108部門）（山形県）'!BS79/'生産者価格評価表（108部門）（山形県）'!BS$121,0)</f>
        <v>3.4053446069115312E-2</v>
      </c>
      <c r="CA80" s="75">
        <f>IFERROR('生産者価格評価表（108部門）（山形県）'!BT79/'生産者価格評価表（108部門）（山形県）'!BT$121,0)</f>
        <v>4.5784264154586527E-3</v>
      </c>
      <c r="CB80" s="75">
        <f>IFERROR('生産者価格評価表（108部門）（山形県）'!BU79/'生産者価格評価表（108部門）（山形県）'!BU$121,0)</f>
        <v>8.6604797602536608E-3</v>
      </c>
      <c r="CC80" s="75">
        <f>IFERROR('生産者価格評価表（108部門）（山形県）'!BV79/'生産者価格評価表（108部門）（山形県）'!BV$121,0)</f>
        <v>8.3178286089526099E-4</v>
      </c>
      <c r="CD80" s="75">
        <f>IFERROR('生産者価格評価表（108部門）（山形県）'!BW79/'生産者価格評価表（108部門）（山形県）'!BW$121,0)</f>
        <v>8.3870727252394976E-4</v>
      </c>
      <c r="CE80" s="75">
        <f>IFERROR('生産者価格評価表（108部門）（山形県）'!BX79/'生産者価格評価表（108部門）（山形県）'!BX$121,0)</f>
        <v>5.1509220150406922E-5</v>
      </c>
      <c r="CF80" s="75">
        <f>IFERROR('生産者価格評価表（108部門）（山形県）'!BY79/'生産者価格評価表（108部門）（山形県）'!BY$121,0)</f>
        <v>1.1266698857234831E-3</v>
      </c>
      <c r="CG80" s="75">
        <f>IFERROR('生産者価格評価表（108部門）（山形県）'!BZ79/'生産者価格評価表（108部門）（山形県）'!BZ$121,0)</f>
        <v>2.9296493535240428E-3</v>
      </c>
      <c r="CH80" s="75">
        <f>IFERROR('生産者価格評価表（108部門）（山形県）'!CA79/'生産者価格評価表（108部門）（山形県）'!CA$121,0)</f>
        <v>3.124369202144932E-3</v>
      </c>
      <c r="CI80" s="75">
        <f>IFERROR('生産者価格評価表（108部門）（山形県）'!CB79/'生産者価格評価表（108部門）（山形県）'!CB$121,0)</f>
        <v>1.7586282699494395E-3</v>
      </c>
      <c r="CJ80" s="75">
        <f>IFERROR('生産者価格評価表（108部門）（山形県）'!CC79/'生産者価格評価表（108部門）（山形県）'!CC$121,0)</f>
        <v>4.1551246537396124E-3</v>
      </c>
      <c r="CK80" s="75">
        <f>IFERROR('生産者価格評価表（108部門）（山形県）'!CD79/'生産者価格評価表（108部門）（山形県）'!CD$121,0)</f>
        <v>3.8961038961038961E-3</v>
      </c>
      <c r="CL80" s="75">
        <f>IFERROR('生産者価格評価表（108部門）（山形県）'!CE79/'生産者価格評価表（108部門）（山形県）'!CE$121,0)</f>
        <v>2.2499488647985274E-3</v>
      </c>
      <c r="CM80" s="75">
        <f>IFERROR('生産者価格評価表（108部門）（山形県）'!CF79/'生産者価格評価表（108部門）（山形県）'!CF$121,0)</f>
        <v>5.4836338967720055E-3</v>
      </c>
      <c r="CN80" s="75">
        <f>IFERROR('生産者価格評価表（108部門）（山形県）'!CG79/'生産者価格評価表（108部門）（山形県）'!CG$121,0)</f>
        <v>8.0239222526787946E-2</v>
      </c>
      <c r="CO80" s="75">
        <f>IFERROR('生産者価格評価表（108部門）（山形県）'!CH79/'生産者価格評価表（108部門）（山形県）'!CH$121,0)</f>
        <v>5.1410377496275668E-3</v>
      </c>
      <c r="CP80" s="75">
        <f>IFERROR('生産者価格評価表（108部門）（山形県）'!CI79/'生産者価格評価表（108部門）（山形県）'!CI$121,0)</f>
        <v>3.4038638454461823E-3</v>
      </c>
      <c r="CQ80" s="75">
        <f>IFERROR('生産者価格評価表（108部門）（山形県）'!CJ79/'生産者価格評価表（108部門）（山形県）'!CJ$121,0)</f>
        <v>7.3113885252705851E-3</v>
      </c>
      <c r="CR80" s="75">
        <f>IFERROR('生産者価格評価表（108部門）（山形県）'!CK79/'生産者価格評価表（108部門）（山形県）'!CK$121,0)</f>
        <v>7.064555420219245E-3</v>
      </c>
      <c r="CS80" s="75">
        <f>IFERROR('生産者価格評価表（108部門）（山形県）'!CL79/'生産者価格評価表（108部門）（山形県）'!CL$121,0)</f>
        <v>1.9268134715025906E-2</v>
      </c>
      <c r="CT80" s="75">
        <f>IFERROR('生産者価格評価表（108部門）（山形県）'!CM79/'生産者価格評価表（108部門）（山形県）'!CM$121,0)</f>
        <v>6.287305641501293E-3</v>
      </c>
      <c r="CU80" s="75">
        <f>IFERROR('生産者価格評価表（108部門）（山形県）'!CN79/'生産者価格評価表（108部門）（山形県）'!CN$121,0)</f>
        <v>2.9550373446233231E-3</v>
      </c>
      <c r="CV80" s="75">
        <f>IFERROR('生産者価格評価表（108部門）（山形県）'!CO79/'生産者価格評価表（108部門）（山形県）'!CO$121,0)</f>
        <v>9.2850735775412731E-3</v>
      </c>
      <c r="CW80" s="75">
        <f>IFERROR('生産者価格評価表（108部門）（山形県）'!CP79/'生産者価格評価表（108部門）（山形県）'!CP$121,0)</f>
        <v>8.6749878294211831E-3</v>
      </c>
      <c r="CX80" s="75">
        <f>IFERROR('生産者価格評価表（108部門）（山形県）'!CQ79/'生産者価格評価表（108部門）（山形県）'!CQ$121,0)</f>
        <v>6.4093365858324961E-3</v>
      </c>
      <c r="CY80" s="75">
        <f>IFERROR('生産者価格評価表（108部門）（山形県）'!CR79/'生産者価格評価表（108部門）（山形県）'!CR$121,0)</f>
        <v>5.0216886553033713E-3</v>
      </c>
      <c r="CZ80" s="75">
        <f>IFERROR('生産者価格評価表（108部門）（山形県）'!CS79/'生産者価格評価表（108部門）（山形県）'!CS$121,0)</f>
        <v>3.1032298923369221E-3</v>
      </c>
      <c r="DA80" s="75">
        <f>IFERROR('生産者価格評価表（108部門）（山形県）'!CT79/'生産者価格評価表（108部門）（山形県）'!CT$121,0)</f>
        <v>1.2087856431381156E-2</v>
      </c>
      <c r="DB80" s="75">
        <f>IFERROR('生産者価格評価表（108部門）（山形県）'!CU79/'生産者価格評価表（108部門）（山形県）'!CU$121,0)</f>
        <v>2.9638727937838778E-3</v>
      </c>
      <c r="DC80" s="75">
        <f>IFERROR('生産者価格評価表（108部門）（山形県）'!CV79/'生産者価格評価表（108部門）（山形県）'!CV$121,0)</f>
        <v>2.6038718442205366E-3</v>
      </c>
      <c r="DD80" s="75">
        <f>IFERROR('生産者価格評価表（108部門）（山形県）'!CW79/'生産者価格評価表（108部門）（山形県）'!CW$121,0)</f>
        <v>8.7735454164922563E-3</v>
      </c>
      <c r="DE80" s="75">
        <f>IFERROR('生産者価格評価表（108部門）（山形県）'!CX79/'生産者価格評価表（108部門）（山形県）'!CX$121,0)</f>
        <v>3.0338637952167262E-3</v>
      </c>
      <c r="DF80" s="75">
        <f>IFERROR('生産者価格評価表（108部門）（山形県）'!CY79/'生産者価格評価表（108部門）（山形県）'!CY$121,0)</f>
        <v>7.2343715484868565E-3</v>
      </c>
      <c r="DG80" s="75">
        <f>IFERROR('生産者価格評価表（108部門）（山形県）'!CZ79/'生産者価格評価表（108部門）（山形県）'!CZ$121,0)</f>
        <v>1.17722643185125E-2</v>
      </c>
      <c r="DH80" s="75">
        <f>IFERROR('生産者価格評価表（108部門）（山形県）'!DA79/'生産者価格評価表（108部門）（山形県）'!DA$121,0)</f>
        <v>2.969004893964111E-3</v>
      </c>
      <c r="DI80" s="75">
        <f>IFERROR('生産者価格評価表（108部門）（山形県）'!DB79/'生産者価格評価表（108部門）（山形県）'!DB$121,0)</f>
        <v>3.155455027784759E-3</v>
      </c>
      <c r="DJ80" s="75">
        <f>IFERROR('生産者価格評価表（108部門）（山形県）'!DC79/'生産者価格評価表（108部門）（山形県）'!DC$121,0)</f>
        <v>4.6349942062572421E-3</v>
      </c>
      <c r="DK80" s="75">
        <f>IFERROR('生産者価格評価表（108部門）（山形県）'!DD79/'生産者価格評価表（108部門）（山形県）'!DD$121,0)</f>
        <v>2.5463796289629682E-2</v>
      </c>
      <c r="DL80" s="75">
        <f>IFERROR('生産者価格評価表（108部門）（山形県）'!DE79/'生産者価格評価表（108部門）（山形県）'!DE$121,0)</f>
        <v>4.7143903332112783E-2</v>
      </c>
      <c r="DM80" s="72">
        <f>IFERROR('生産者価格評価表（108部門）（山形県）'!DF79/'生産者価格評価表（108部門）（山形県）'!DF$121,0)</f>
        <v>2.6029151246207007E-2</v>
      </c>
      <c r="DN80" s="573">
        <v>8.0529065420913357E-3</v>
      </c>
      <c r="DO80" s="573">
        <v>2.7545574052167298E-2</v>
      </c>
      <c r="DP80" s="573">
        <v>7.3617405782104434E-3</v>
      </c>
      <c r="DQ80" s="573">
        <v>2.6375963407695022E-2</v>
      </c>
      <c r="DR80" s="573">
        <v>5.931563122516398E-3</v>
      </c>
      <c r="DS80" s="573">
        <v>9.4576271807498627E-3</v>
      </c>
      <c r="DT80" s="573">
        <v>1.1699854367772246E-2</v>
      </c>
      <c r="DU80" s="573">
        <v>1.731015800483127E-2</v>
      </c>
      <c r="DV80" s="573">
        <v>1.618809953344641E-2</v>
      </c>
      <c r="DW80" s="573">
        <v>1.5110964627938752E-2</v>
      </c>
      <c r="DX80" s="573">
        <v>0</v>
      </c>
      <c r="DY80" s="573">
        <v>8.7776157681404496E-3</v>
      </c>
      <c r="DZ80" s="573">
        <v>4.5521395592558189E-3</v>
      </c>
      <c r="EA80" s="573">
        <v>2.1035112324793635E-2</v>
      </c>
      <c r="EB80" s="573">
        <v>1.54331650670113E-2</v>
      </c>
      <c r="EC80" s="573">
        <v>3.5429025386731663E-2</v>
      </c>
      <c r="ED80" s="573">
        <v>1.6333003672980632E-2</v>
      </c>
      <c r="EE80" s="573">
        <v>1.0156237051659838E-2</v>
      </c>
      <c r="EF80" s="573">
        <v>0</v>
      </c>
      <c r="EG80" s="573">
        <v>8.2066342517107104E-3</v>
      </c>
      <c r="EH80" s="573">
        <v>0</v>
      </c>
      <c r="EI80" s="573">
        <v>5.7591584937847044E-3</v>
      </c>
      <c r="EJ80" s="573">
        <v>1.1889233085161326E-6</v>
      </c>
      <c r="EK80" s="573">
        <v>0</v>
      </c>
      <c r="EL80" s="573">
        <v>9.9252205428045324E-3</v>
      </c>
      <c r="EM80" s="573">
        <v>8.4671586780757733E-3</v>
      </c>
      <c r="EN80" s="573">
        <v>3.3380037532681182E-5</v>
      </c>
      <c r="EO80" s="573">
        <v>3.8595465631887919E-2</v>
      </c>
      <c r="EP80" s="573">
        <v>8.7872029544816509E-3</v>
      </c>
      <c r="EQ80" s="573">
        <v>5.8032924116119293E-3</v>
      </c>
      <c r="ER80" s="573">
        <v>8.8370426112282224E-3</v>
      </c>
      <c r="ES80" s="573">
        <v>2.0006618646805724E-2</v>
      </c>
      <c r="ET80" s="573">
        <v>3.2513216405123023E-2</v>
      </c>
      <c r="EU80" s="573">
        <v>2.5037815335663662E-2</v>
      </c>
      <c r="EV80" s="573">
        <v>1.6214839410050412E-2</v>
      </c>
      <c r="EW80" s="573">
        <v>1.8806626784679852E-2</v>
      </c>
      <c r="EX80" s="573">
        <v>0</v>
      </c>
      <c r="EY80" s="573">
        <v>1.6642396845942171E-2</v>
      </c>
      <c r="EZ80" s="573">
        <v>9.460863858851221E-3</v>
      </c>
      <c r="FA80" s="573">
        <v>1.6142417290932028E-2</v>
      </c>
      <c r="FB80" s="573">
        <v>6.7243478136613461E-3</v>
      </c>
      <c r="FC80" s="573">
        <v>7.9685186021389402E-3</v>
      </c>
      <c r="FD80" s="573">
        <v>7.2113474396941204E-3</v>
      </c>
      <c r="FE80" s="573">
        <v>4.8076048236557166E-3</v>
      </c>
      <c r="FF80" s="573">
        <v>5.3975450412141841E-3</v>
      </c>
      <c r="FG80" s="573">
        <v>9.5353267990391285E-3</v>
      </c>
      <c r="FH80" s="573">
        <v>6.3431607608442769E-3</v>
      </c>
      <c r="FI80" s="573">
        <v>8.1938487345632281E-3</v>
      </c>
      <c r="FJ80" s="573">
        <v>7.032381029123725E-3</v>
      </c>
      <c r="FK80" s="573">
        <v>6.0651520824744204E-3</v>
      </c>
      <c r="FL80" s="573">
        <v>5.788612714610189E-3</v>
      </c>
      <c r="FM80" s="573">
        <v>5.9794747892727715E-3</v>
      </c>
      <c r="FN80" s="573">
        <v>4.4241785503367015E-3</v>
      </c>
      <c r="FO80" s="573">
        <v>9.0625525529568537E-3</v>
      </c>
      <c r="FP80" s="573">
        <v>0</v>
      </c>
      <c r="FQ80" s="573">
        <v>9.1082592361083452E-3</v>
      </c>
      <c r="FR80" s="573">
        <v>7.2508686873219447E-3</v>
      </c>
      <c r="FS80" s="573">
        <v>5.8323105887481911E-3</v>
      </c>
      <c r="FT80" s="573">
        <v>6.1581775610217238E-3</v>
      </c>
      <c r="FU80" s="573">
        <v>1.3732510086621852E-2</v>
      </c>
      <c r="FV80" s="573">
        <v>0.32608408969742958</v>
      </c>
      <c r="FW80" s="573">
        <v>1.459276454589129E-2</v>
      </c>
      <c r="FX80" s="573">
        <v>1.3966194132446732E-2</v>
      </c>
      <c r="FY80" s="573">
        <v>1.4177308263547522E-2</v>
      </c>
      <c r="FZ80" s="573">
        <v>1.3284772936610574E-2</v>
      </c>
      <c r="GA80" s="573">
        <v>7.6357654103070861E-3</v>
      </c>
      <c r="GB80" s="573">
        <v>1.8389842341022818E-2</v>
      </c>
      <c r="GC80" s="573">
        <v>8.7161189314743232E-3</v>
      </c>
      <c r="GD80" s="573">
        <v>2.4254674546609949E-2</v>
      </c>
      <c r="GE80" s="573">
        <v>4.1649288010617777E-3</v>
      </c>
      <c r="GF80" s="573">
        <v>7.5504102164414702E-3</v>
      </c>
      <c r="GG80" s="573">
        <v>1.6169560774013708E-3</v>
      </c>
      <c r="GH80" s="573">
        <v>1.6367614489410896E-3</v>
      </c>
      <c r="GI80" s="573">
        <v>6.2032528382151265E-4</v>
      </c>
      <c r="GJ80" s="573">
        <v>3.3027916055987224E-3</v>
      </c>
      <c r="GK80" s="573">
        <v>1.0026278474596646</v>
      </c>
      <c r="GL80" s="573">
        <v>4.9043294655900516E-3</v>
      </c>
      <c r="GM80" s="573">
        <v>2.1976756091387395E-3</v>
      </c>
      <c r="GN80" s="573">
        <v>3.9462753533152191E-3</v>
      </c>
      <c r="GO80" s="573">
        <v>3.5952391759949804E-3</v>
      </c>
      <c r="GP80" s="573">
        <v>2.8793315824865301E-3</v>
      </c>
      <c r="GQ80" s="573">
        <v>5.4318685683552182E-3</v>
      </c>
      <c r="GR80" s="573">
        <v>5.5174321958861627E-2</v>
      </c>
      <c r="GS80" s="573">
        <v>5.5539374597807917E-3</v>
      </c>
      <c r="GT80" s="573">
        <v>4.5383758018687648E-3</v>
      </c>
      <c r="GU80" s="573">
        <v>5.6860413332209458E-3</v>
      </c>
      <c r="GV80" s="573">
        <v>6.143150003502483E-3</v>
      </c>
      <c r="GW80" s="573">
        <v>1.5018045315177786E-2</v>
      </c>
      <c r="GX80" s="573">
        <v>5.8729534107453277E-3</v>
      </c>
      <c r="GY80" s="573">
        <v>3.3158095509369582E-3</v>
      </c>
      <c r="GZ80" s="573">
        <v>7.6058772297939777E-3</v>
      </c>
      <c r="HA80" s="573">
        <v>6.7205356211715089E-3</v>
      </c>
      <c r="HB80" s="573">
        <v>6.5841971878448473E-3</v>
      </c>
      <c r="HC80" s="573">
        <v>5.0680640475091847E-3</v>
      </c>
      <c r="HD80" s="573">
        <v>3.2425515894915799E-3</v>
      </c>
      <c r="HE80" s="573">
        <v>9.7176762088310182E-3</v>
      </c>
      <c r="HF80" s="573">
        <v>3.3366646197407627E-3</v>
      </c>
      <c r="HG80" s="573">
        <v>4.7399439876507554E-3</v>
      </c>
      <c r="HH80" s="573">
        <v>6.9021112997489113E-3</v>
      </c>
      <c r="HI80" s="573">
        <v>2.8216852087504557E-3</v>
      </c>
      <c r="HJ80" s="573">
        <v>8.6937955690173253E-3</v>
      </c>
      <c r="HK80" s="573">
        <v>1.0214176945925382E-2</v>
      </c>
      <c r="HL80" s="573">
        <v>3.4388938851975829E-3</v>
      </c>
      <c r="HM80" s="573">
        <v>3.753067832369626E-3</v>
      </c>
      <c r="HN80" s="573">
        <v>3.8118118120605755E-3</v>
      </c>
      <c r="HO80" s="573">
        <v>1.8824700120353987E-2</v>
      </c>
      <c r="HP80" s="573">
        <v>3.4695905431187807E-2</v>
      </c>
      <c r="HQ80" s="573">
        <v>1.9094757932229943E-2</v>
      </c>
      <c r="HR80" s="576">
        <v>19085</v>
      </c>
      <c r="HS80" s="582">
        <f>'生産者価格評価表（108部門）（山形県）'!DV79*100</f>
        <v>15360200</v>
      </c>
      <c r="HT80" s="71">
        <f t="shared" si="5"/>
        <v>1.2424968424890302E-3</v>
      </c>
      <c r="HU80" s="74"/>
      <c r="HV80" s="150">
        <v>0</v>
      </c>
      <c r="HX80" s="153">
        <f>運賃!C81</f>
        <v>-1.9678504758837783</v>
      </c>
      <c r="HY80" s="621">
        <f>運賃!D81</f>
        <v>0</v>
      </c>
      <c r="HZ80" s="621">
        <f>運賃!E81</f>
        <v>-1.9678504758837783</v>
      </c>
      <c r="IA80" s="621">
        <f>運賃!F81</f>
        <v>0</v>
      </c>
      <c r="IB80" s="621">
        <f>運賃!G81</f>
        <v>0</v>
      </c>
      <c r="IC80" s="621">
        <f>運賃!H81</f>
        <v>0</v>
      </c>
      <c r="ID80" s="621">
        <f>運賃!I81</f>
        <v>0</v>
      </c>
      <c r="IE80" s="622">
        <f>運賃!J81</f>
        <v>0</v>
      </c>
    </row>
    <row r="81" spans="1:239">
      <c r="A81" s="6" t="s">
        <v>291</v>
      </c>
      <c r="B81" s="1" t="s">
        <v>58</v>
      </c>
      <c r="C81" s="403">
        <f>IFERROR(1-('生産者価格評価表（108部門）（山形県）'!DT80/'生産者価格評価表（108部門）（山形県）'!DP80*-1),0)</f>
        <v>1</v>
      </c>
      <c r="D81" s="403">
        <v>1</v>
      </c>
      <c r="E81" s="72">
        <v>0</v>
      </c>
      <c r="F81" s="72">
        <v>0</v>
      </c>
      <c r="G81" s="242">
        <f>'生産者価格評価表（108部門）（山形県）'!DI80</f>
        <v>0</v>
      </c>
      <c r="H81" s="249">
        <v>0</v>
      </c>
      <c r="I81" s="243">
        <f t="shared" si="4"/>
        <v>0</v>
      </c>
      <c r="J81" s="75">
        <f>IFERROR('生産者価格評価表（108部門）（山形県）'!C80/'生産者価格評価表（108部門）（山形県）'!C$121,0)</f>
        <v>7.4366176564773054E-2</v>
      </c>
      <c r="K81" s="75">
        <f>IFERROR('生産者価格評価表（108部門）（山形県）'!D80/'生産者価格評価表（108部門）（山形県）'!D$121,0)</f>
        <v>1.6349977905435263E-2</v>
      </c>
      <c r="L81" s="75">
        <f>IFERROR('生産者価格評価表（108部門）（山形県）'!E80/'生産者価格評価表（108部門）（山形県）'!E$121,0)</f>
        <v>2.0809457747753182E-2</v>
      </c>
      <c r="M81" s="75">
        <f>IFERROR('生産者価格評価表（108部門）（山形県）'!F80/'生産者価格評価表（108部門）（山形県）'!F$121,0)</f>
        <v>3.287152568625764E-2</v>
      </c>
      <c r="N81" s="75">
        <f>IFERROR('生産者価格評価表（108部門）（山形県）'!G80/'生産者価格評価表（108部門）（山形県）'!G$121,0)</f>
        <v>3.0349013657056147E-2</v>
      </c>
      <c r="O81" s="75">
        <f>IFERROR('生産者価格評価表（108部門）（山形県）'!H80/'生産者価格評価表（108部門）（山形県）'!H$121,0)</f>
        <v>6.3063063063063057E-2</v>
      </c>
      <c r="P81" s="75">
        <f>IFERROR('生産者価格評価表（108部門）（山形県）'!I80/'生産者価格評価表（108部門）（山形県）'!I$121,0)</f>
        <v>0.26056338028169013</v>
      </c>
      <c r="Q81" s="75">
        <f>IFERROR('生産者価格評価表（108部門）（山形県）'!J80/'生産者価格評価表（108部門）（山形県）'!J$121,0)</f>
        <v>7.4044885668580031E-3</v>
      </c>
      <c r="R81" s="75">
        <f>IFERROR('生産者価格評価表（108部門）（山形県）'!K80/'生産者価格評価表（108部門）（山形県）'!K$121,0)</f>
        <v>1.4228413464144399E-2</v>
      </c>
      <c r="S81" s="75">
        <f>IFERROR('生産者価格評価表（108部門）（山形県）'!L80/'生産者価格評価表（108部門）（山形県）'!L$121,0)</f>
        <v>2.3094688221709007E-3</v>
      </c>
      <c r="T81" s="75">
        <f>IFERROR('生産者価格評価表（108部門）（山形県）'!M80/'生産者価格評価表（108部門）（山形県）'!M$121,0)</f>
        <v>0</v>
      </c>
      <c r="U81" s="75">
        <f>IFERROR('生産者価格評価表（108部門）（山形県）'!N80/'生産者価格評価表（108部門）（山形県）'!N$121,0)</f>
        <v>2.3605884365378037E-2</v>
      </c>
      <c r="V81" s="75">
        <f>IFERROR('生産者価格評価表（108部門）（山形県）'!O80/'生産者価格評価表（108部門）（山形県）'!O$121,0)</f>
        <v>6.8305590597212392E-3</v>
      </c>
      <c r="W81" s="75">
        <f>IFERROR('生産者価格評価表（108部門）（山形県）'!P80/'生産者価格評価表（108部門）（山形県）'!P$121,0)</f>
        <v>2.1556719669927216E-2</v>
      </c>
      <c r="X81" s="75">
        <f>IFERROR('生産者価格評価表（108部門）（山形県）'!Q80/'生産者価格評価表（108部門）（山形県）'!Q$121,0)</f>
        <v>1.1001100110011002E-2</v>
      </c>
      <c r="Y81" s="75">
        <f>IFERROR('生産者価格評価表（108部門）（山形県）'!R80/'生産者価格評価表（108部門）（山形県）'!R$121,0)</f>
        <v>5.8101148818169813E-3</v>
      </c>
      <c r="Z81" s="75">
        <f>IFERROR('生産者価格評価表（108部門）（山形県）'!S80/'生産者価格評価表（108部門）（山形県）'!S$121,0)</f>
        <v>4.8397504839750487E-3</v>
      </c>
      <c r="AA81" s="75">
        <f>IFERROR('生産者価格評価表（108部門）（山形県）'!T80/'生産者価格評価表（108部門）（山形県）'!T$121,0)</f>
        <v>1.6149068322981366E-2</v>
      </c>
      <c r="AB81" s="75">
        <f>IFERROR('生産者価格評価表（108部門）（山形県）'!U80/'生産者価格評価表（108部門）（山形県）'!U$121,0)</f>
        <v>0</v>
      </c>
      <c r="AC81" s="75">
        <f>IFERROR('生産者価格評価表（108部門）（山形県）'!V80/'生産者価格評価表（108部門）（山形県）'!V$121,0)</f>
        <v>5.205116894574327E-3</v>
      </c>
      <c r="AD81" s="75">
        <f>IFERROR('生産者価格評価表（108部門）（山形県）'!W80/'生産者価格評価表（108部門）（山形県）'!W$121,0)</f>
        <v>0</v>
      </c>
      <c r="AE81" s="75">
        <f>IFERROR('生産者価格評価表（108部門）（山形県）'!X80/'生産者価格評価表（108部門）（山形県）'!X$121,0)</f>
        <v>7.0867649875502774E-3</v>
      </c>
      <c r="AF81" s="75">
        <f>IFERROR('生産者価格評価表（108部門）（山形県）'!Y80/'生産者価格評価表（108部門）（山形県）'!Y$121,0)</f>
        <v>0</v>
      </c>
      <c r="AG81" s="75">
        <f>IFERROR('生産者価格評価表（108部門）（山形県）'!Z80/'生産者価格評価表（108部門）（山形県）'!Z$121,0)</f>
        <v>0</v>
      </c>
      <c r="AH81" s="75">
        <f>IFERROR('生産者価格評価表（108部門）（山形県）'!AA80/'生産者価格評価表（108部門）（山形県）'!AA$121,0)</f>
        <v>2.470872277566552E-3</v>
      </c>
      <c r="AI81" s="75">
        <f>IFERROR('生産者価格評価表（108部門）（山形県）'!AB80/'生産者価格評価表（108部門）（山形県）'!AB$121,0)</f>
        <v>1.5857605177993527E-3</v>
      </c>
      <c r="AJ81" s="75">
        <f>IFERROR('生産者価格評価表（108部門）（山形県）'!AC80/'生産者価格評価表（108部門）（山形県）'!AC$121,0)</f>
        <v>0</v>
      </c>
      <c r="AK81" s="75">
        <f>IFERROR('生産者価格評価表（108部門）（山形県）'!AD80/'生産者価格評価表（108部門）（山形県）'!AD$121,0)</f>
        <v>2.4869435463814973E-4</v>
      </c>
      <c r="AL81" s="75">
        <f>IFERROR('生産者価格評価表（108部門）（山形県）'!AE80/'生産者価格評価表（108部門）（山形県）'!AE$121,0)</f>
        <v>1.9757085020242916E-3</v>
      </c>
      <c r="AM81" s="75">
        <f>IFERROR('生産者価格評価表（108部門）（山形県）'!AF80/'生産者価格評価表（108部門）（山形県）'!AF$121,0)</f>
        <v>1.8885741265344666E-3</v>
      </c>
      <c r="AN81" s="75">
        <f>IFERROR('生産者価格評価表（108部門）（山形県）'!AG80/'生産者価格評価表（108部門）（山形県）'!AG$121,0)</f>
        <v>2.3672641190395673E-2</v>
      </c>
      <c r="AO81" s="75">
        <f>IFERROR('生産者価格評価表（108部門）（山形県）'!AH80/'生産者価格評価表（108部門）（山形県）'!AH$121,0)</f>
        <v>9.827102113196394E-3</v>
      </c>
      <c r="AP81" s="75">
        <f>IFERROR('生産者価格評価表（108部門）（山形県）'!AI80/'生産者価格評価表（108部門）（山形県）'!AI$121,0)</f>
        <v>4.2340934166973154E-2</v>
      </c>
      <c r="AQ81" s="75">
        <f>IFERROR('生産者価格評価表（108部門）（山形県）'!AJ80/'生産者価格評価表（108部門）（山形県）'!AJ$121,0)</f>
        <v>7.7922077922077922E-3</v>
      </c>
      <c r="AR81" s="75">
        <f>IFERROR('生産者価格評価表（108部門）（山形県）'!AK80/'生産者価格評価表（108部門）（山形県）'!AK$121,0)</f>
        <v>4.0232091812790645E-2</v>
      </c>
      <c r="AS81" s="75">
        <f>IFERROR('生産者価格評価表（108部門）（山形県）'!AL80/'生産者価格評価表（108部門）（山形県）'!AL$121,0)</f>
        <v>5.434782608695652E-3</v>
      </c>
      <c r="AT81" s="75">
        <f>IFERROR('生産者価格評価表（108部門）（山形県）'!AM80/'生産者価格評価表（108部門）（山形県）'!AM$121,0)</f>
        <v>0</v>
      </c>
      <c r="AU81" s="75">
        <f>IFERROR('生産者価格評価表（108部門）（山形県）'!AN80/'生産者価格評価表（108部門）（山形県）'!AN$121,0)</f>
        <v>4.6827655862638875E-3</v>
      </c>
      <c r="AV81" s="75">
        <f>IFERROR('生産者価格評価表（108部門）（山形県）'!AO80/'生産者価格評価表（108部門）（山形県）'!AO$121,0)</f>
        <v>4.2035730370815197E-3</v>
      </c>
      <c r="AW81" s="75">
        <f>IFERROR('生産者価格評価表（108部門）（山形県）'!AP80/'生産者価格評価表（108部門）（山形県）'!AP$121,0)</f>
        <v>2.1016194832488566E-3</v>
      </c>
      <c r="AX81" s="75">
        <f>IFERROR('生産者価格評価表（108部門）（山形県）'!AQ80/'生産者価格評価表（108部門）（山形県）'!AQ$121,0)</f>
        <v>3.943810096153846E-3</v>
      </c>
      <c r="AY81" s="75">
        <f>IFERROR('生産者価格評価表（108部門）（山形県）'!AR80/'生産者価格評価表（108部門）（山形県）'!AR$121,0)</f>
        <v>1.0475859974840586E-2</v>
      </c>
      <c r="AZ81" s="75">
        <f>IFERROR('生産者価格評価表（108部門）（山形県）'!AS80/'生産者価格評価表（108部門）（山形県）'!AS$121,0)</f>
        <v>1.0160965794768611E-2</v>
      </c>
      <c r="BA81" s="75">
        <f>IFERROR('生産者価格評価表（108部門）（山形県）'!AT80/'生産者価格評価表（108部門）（山形県）'!AT$121,0)</f>
        <v>5.4124949200133003E-3</v>
      </c>
      <c r="BB81" s="75">
        <f>IFERROR('生産者価格評価表（108部門）（山形県）'!AU80/'生産者価格評価表（108部門）（山形県）'!AU$121,0)</f>
        <v>6.6203243958953993E-3</v>
      </c>
      <c r="BC81" s="75">
        <f>IFERROR('生産者価格評価表（108部門）（山形県）'!AV80/'生産者価格評価表（108部門）（山形県）'!AV$121,0)</f>
        <v>1.2010974055431941E-2</v>
      </c>
      <c r="BD81" s="75">
        <f>IFERROR('生産者価格評価表（108部門）（山形県）'!AW80/'生産者価格評価表（108部門）（山形県）'!AW$121,0)</f>
        <v>4.2573811913744763E-3</v>
      </c>
      <c r="BE81" s="75">
        <f>IFERROR('生産者価格評価表（108部門）（山形県）'!AX80/'生産者価格評価表（108部門）（山形県）'!AX$121,0)</f>
        <v>1.2157480506896857E-3</v>
      </c>
      <c r="BF81" s="75">
        <f>IFERROR('生産者価格評価表（108部門）（山形県）'!AY80/'生産者価格評価表（108部門）（山形県）'!AY$121,0)</f>
        <v>3.3405626535373987E-3</v>
      </c>
      <c r="BG81" s="75">
        <f>IFERROR('生産者価格評価表（108部門）（山形県）'!AZ80/'生産者価格評価表（108部門）（山形県）'!AZ$121,0)</f>
        <v>3.740648379052369E-3</v>
      </c>
      <c r="BH81" s="75">
        <f>IFERROR('生産者価格評価表（108部門）（山形県）'!BA80/'生産者価格評価表（108部門）（山形県）'!BA$121,0)</f>
        <v>3.9113428943937422E-3</v>
      </c>
      <c r="BI81" s="75">
        <f>IFERROR('生産者価格評価表（108部門）（山形県）'!BB80/'生産者価格評価表（108部門）（山形県）'!BB$121,0)</f>
        <v>2.4264162886380421E-3</v>
      </c>
      <c r="BJ81" s="75">
        <f>IFERROR('生産者価格評価表（108部門）（山形県）'!BC80/'生産者価格評価表（108部門）（山形県）'!BC$121,0)</f>
        <v>1.8199466148992964E-4</v>
      </c>
      <c r="BK81" s="75">
        <f>IFERROR('生産者価格評価表（108部門）（山形県）'!BD80/'生産者価格評価表（108部門）（山形県）'!BD$121,0)</f>
        <v>7.2215332992924359E-3</v>
      </c>
      <c r="BL81" s="75">
        <f>IFERROR('生産者価格評価表（108部門）（山形県）'!BE80/'生産者価格評価表（108部門）（山形県）'!BE$121,0)</f>
        <v>0</v>
      </c>
      <c r="BM81" s="75">
        <f>IFERROR('生産者価格評価表（108部門）（山形県）'!BF80/'生産者価格評価表（108部門）（山形県）'!BF$121,0)</f>
        <v>1.3117621337997377E-3</v>
      </c>
      <c r="BN81" s="75">
        <f>IFERROR('生産者価格評価表（108部門）（山形県）'!BG80/'生産者価格評価表（108部門）（山形県）'!BG$121,0)</f>
        <v>1.8311705927567029E-3</v>
      </c>
      <c r="BO81" s="75">
        <f>IFERROR('生産者価格評価表（108部門）（山形県）'!BH80/'生産者価格評価表（108部門）（山形県）'!BH$121,0)</f>
        <v>2.1299254526091589E-3</v>
      </c>
      <c r="BP81" s="75">
        <f>IFERROR('生産者価格評価表（108部門）（山形県）'!BI80/'生産者価格評価表（108部門）（山形県）'!BI$121,0)</f>
        <v>6.3924994672917112E-4</v>
      </c>
      <c r="BQ81" s="75">
        <f>IFERROR('生産者価格評価表（108部門）（山形県）'!BJ80/'生産者価格評価表（108部門）（山形県）'!BJ$121,0)</f>
        <v>5.122772422618236E-2</v>
      </c>
      <c r="BR81" s="75">
        <f>IFERROR('生産者価格評価表（108部門）（山形県）'!BK80/'生産者価格評価表（108部門）（山形県）'!BK$121,0)</f>
        <v>1.5084706428405663E-2</v>
      </c>
      <c r="BS81" s="75">
        <f>IFERROR('生産者価格評価表（108部門）（山形県）'!BL80/'生産者価格評価表（108部門）（山形県）'!BL$121,0)</f>
        <v>1.9977518475953998E-2</v>
      </c>
      <c r="BT81" s="75">
        <f>IFERROR('生産者価格評価表（108部門）（山形県）'!BM80/'生産者価格評価表（108部門）（山形県）'!BM$121,0)</f>
        <v>2.153957492191666E-2</v>
      </c>
      <c r="BU81" s="75">
        <f>IFERROR('生産者価格評価表（108部門）（山形県）'!BN80/'生産者価格評価表（108部門）（山形県）'!BN$121,0)</f>
        <v>2.6128861117660929E-2</v>
      </c>
      <c r="BV81" s="75">
        <f>IFERROR('生産者価格評価表（108部門）（山形県）'!BO80/'生産者価格評価表（108部門）（山形県）'!BO$121,0)</f>
        <v>1.1353344546513133E-2</v>
      </c>
      <c r="BW81" s="75">
        <f>IFERROR('生産者価格評価表（108部門）（山形県）'!BP80/'生産者価格評価表（108部門）（山形県）'!BP$121,0)</f>
        <v>5.4385504378436957E-3</v>
      </c>
      <c r="BX81" s="75">
        <f>IFERROR('生産者価格評価表（108部門）（山形県）'!BQ80/'生産者価格評価表（108部門）（山形県）'!BQ$121,0)</f>
        <v>8.2703213610586003E-3</v>
      </c>
      <c r="BY81" s="75">
        <f>IFERROR('生産者価格評価表（108部門）（山形県）'!BR80/'生産者価格評価表（108部門）（山形県）'!BR$121,0)</f>
        <v>9.7085274677646549E-3</v>
      </c>
      <c r="BZ81" s="75">
        <f>IFERROR('生産者価格評価表（108部門）（山形県）'!BS80/'生産者価格評価表（108部門）（山形県）'!BS$121,0)</f>
        <v>2.3019043555831363E-2</v>
      </c>
      <c r="CA81" s="75">
        <f>IFERROR('生産者価格評価表（108部門）（山形県）'!BT80/'生産者価格評価表（108部門）（山形県）'!BT$121,0)</f>
        <v>4.3215240040122595E-2</v>
      </c>
      <c r="CB81" s="75">
        <f>IFERROR('生産者価格評価表（108部門）（山形県）'!BU80/'生産者価格評価表（108部門）（山形県）'!BU$121,0)</f>
        <v>1.2098806173825015E-2</v>
      </c>
      <c r="CC81" s="75">
        <f>IFERROR('生産者価格評価表（108部門）（山形県）'!BV80/'生産者価格評価表（108部門）（山形県）'!BV$121,0)</f>
        <v>4.8593630294407357E-3</v>
      </c>
      <c r="CD81" s="75">
        <f>IFERROR('生産者価格評価表（108部門）（山形県）'!BW80/'生産者価格評価表（108部門）（山形県）'!BW$121,0)</f>
        <v>4.1562604838409067E-3</v>
      </c>
      <c r="CE81" s="75">
        <f>IFERROR('生産者価格評価表（108部門）（山形県）'!BX80/'生産者価格評価表（108部門）（山形県）'!BX$121,0)</f>
        <v>1.104088936267418E-3</v>
      </c>
      <c r="CF81" s="75">
        <f>IFERROR('生産者価格評価表（108部門）（山形県）'!BY80/'生産者価格評価表（108部門）（山形県）'!BY$121,0)</f>
        <v>4.5066795428939325E-3</v>
      </c>
      <c r="CG81" s="75">
        <f>IFERROR('生産者価格評価表（108部門）（山形県）'!BZ80/'生産者価格評価表（108部門）（山形県）'!BZ$121,0)</f>
        <v>2.6692360776552388E-3</v>
      </c>
      <c r="CH81" s="75">
        <f>IFERROR('生産者価格評価表（108部門）（山形県）'!CA80/'生産者価格評価表（108部門）（山形県）'!CA$121,0)</f>
        <v>0</v>
      </c>
      <c r="CI81" s="75">
        <f>IFERROR('生産者価格評価表（108部門）（山形県）'!CB80/'生産者価格評価表（108部門）（山形県）'!CB$121,0)</f>
        <v>5.2758848098483184E-3</v>
      </c>
      <c r="CJ81" s="75">
        <f>IFERROR('生産者価格評価表（108部門）（山形県）'!CC80/'生産者価格評価表（108部門）（山形県）'!CC$121,0)</f>
        <v>4.1551246537396124E-3</v>
      </c>
      <c r="CK81" s="75">
        <f>IFERROR('生産者価格評価表（108部門）（山形県）'!CD80/'生産者価格評価表（108部門）（山形県）'!CD$121,0)</f>
        <v>3.8961038961038961E-3</v>
      </c>
      <c r="CL81" s="75">
        <f>IFERROR('生産者価格評価表（108部門）（山形県）'!CE80/'生産者価格評価表（108部門）（山形県）'!CE$121,0)</f>
        <v>1.0738392309265699E-2</v>
      </c>
      <c r="CM81" s="75">
        <f>IFERROR('生産者価格評価表（108部門）（山形県）'!CF80/'生産者価格評価表（108部門）（山形県）'!CF$121,0)</f>
        <v>6.5577477528407481E-3</v>
      </c>
      <c r="CN81" s="75">
        <f>IFERROR('生産者価格評価表（108部門）（山形県）'!CG80/'生産者価格評価表（108部門）（山形県）'!CG$121,0)</f>
        <v>9.8430102167954142E-3</v>
      </c>
      <c r="CO81" s="75">
        <f>IFERROR('生産者価格評価表（108部門）（山形県）'!CH80/'生産者価格評価表（108部門）（山形県）'!CH$121,0)</f>
        <v>9.2110259680827245E-3</v>
      </c>
      <c r="CP81" s="75">
        <f>IFERROR('生産者価格評価表（108部門）（山形県）'!CI80/'生産者価格評価表（108部門）（山形県）'!CI$121,0)</f>
        <v>9.9356025758969638E-3</v>
      </c>
      <c r="CQ81" s="75">
        <f>IFERROR('生産者価格評価表（108部門）（山形県）'!CJ80/'生産者価格評価表（108部門）（山形県）'!CJ$121,0)</f>
        <v>1.6889626767983144E-2</v>
      </c>
      <c r="CR81" s="75">
        <f>IFERROR('生産者価格評価表（108部門）（山形県）'!CK80/'生産者価格評価表（108部門）（山形県）'!CK$121,0)</f>
        <v>9.7442143727162001E-4</v>
      </c>
      <c r="CS81" s="75">
        <f>IFERROR('生産者価格評価表（108部門）（山形県）'!CL80/'生産者価格評価表（108部門）（山形県）'!CL$121,0)</f>
        <v>2.0158678756476683E-2</v>
      </c>
      <c r="CT81" s="75">
        <f>IFERROR('生産者価格評価表（108部門）（山形県）'!CM80/'生産者価格評価表（108部門）（山形県）'!CM$121,0)</f>
        <v>1.6826906437970249E-2</v>
      </c>
      <c r="CU81" s="75">
        <f>IFERROR('生産者価格評価表（108部門）（山形県）'!CN80/'生産者価格評価表（108部門）（山形県）'!CN$121,0)</f>
        <v>1.8028438845637706E-2</v>
      </c>
      <c r="CV81" s="75">
        <f>IFERROR('生産者価格評価表（108部門）（山形県）'!CO80/'生産者価格評価表（108部門）（山形県）'!CO$121,0)</f>
        <v>1.0412373633300201E-2</v>
      </c>
      <c r="CW81" s="75">
        <f>IFERROR('生産者価格評価表（108部門）（山形県）'!CP80/'生産者価格評価表（108部門）（山形県）'!CP$121,0)</f>
        <v>5.4278272129123567E-3</v>
      </c>
      <c r="CX81" s="75">
        <f>IFERROR('生産者価格評価表（108部門）（山形県）'!CQ80/'生産者価格評価表（108部門）（山形県）'!CQ$121,0)</f>
        <v>1.248385708136031E-2</v>
      </c>
      <c r="CY81" s="75">
        <f>IFERROR('生産者価格評価表（108部門）（山形県）'!CR80/'生産者価格評価表（108部門）（山形県）'!CR$121,0)</f>
        <v>7.3795424683669609E-3</v>
      </c>
      <c r="CZ81" s="75">
        <f>IFERROR('生産者価格評価表（108部門）（山形県）'!CS80/'生産者価格評価表（108部門）（山形県）'!CS$121,0)</f>
        <v>7.4572514249525018E-3</v>
      </c>
      <c r="DA81" s="75">
        <f>IFERROR('生産者価格評価表（108部門）（山形県）'!CT80/'生産者価格評価表（108部門）（山形県）'!CT$121,0)</f>
        <v>1.6814951125217362E-2</v>
      </c>
      <c r="DB81" s="75">
        <f>IFERROR('生産者価格評価表（108部門）（山形県）'!CU80/'生産者価格評価表（108部門）（山形県）'!CU$121,0)</f>
        <v>1.2709940989559691E-2</v>
      </c>
      <c r="DC81" s="75">
        <f>IFERROR('生産者価格評価表（108部門）（山形県）'!CV80/'生産者価格評価表（108部門）（山形県）'!CV$121,0)</f>
        <v>1.1094758292765764E-2</v>
      </c>
      <c r="DD81" s="75">
        <f>IFERROR('生産者価格評価表（108部門）（山形県）'!CW80/'生産者価格評価表（108部門）（山形県）'!CW$121,0)</f>
        <v>8.3717036416910834E-3</v>
      </c>
      <c r="DE81" s="75">
        <f>IFERROR('生産者価格評価表（108部門）（山形県）'!CX80/'生産者価格評価表（108部門）（山形県）'!CX$121,0)</f>
        <v>7.8201764604584733E-3</v>
      </c>
      <c r="DF81" s="75">
        <f>IFERROR('生産者価格評価表（108部門）（山形県）'!CY80/'生産者価格評価表（108部門）（山形県）'!CY$121,0)</f>
        <v>7.2233267064280987E-2</v>
      </c>
      <c r="DG81" s="75">
        <f>IFERROR('生産者価格評価表（108部門）（山形県）'!CZ80/'生産者価格評価表（108部門）（山形県）'!CZ$121,0)</f>
        <v>7.2938908939740371E-3</v>
      </c>
      <c r="DH81" s="75">
        <f>IFERROR('生産者価格評価表（108部門）（山形県）'!DA80/'生産者価格評価表（108部門）（山形県）'!DA$121,0)</f>
        <v>2.1500815660685155E-2</v>
      </c>
      <c r="DI81" s="75">
        <f>IFERROR('生産者価格評価表（108部門）（山形県）'!DB80/'生産者価格評価表（108部門）（山形県）'!DB$121,0)</f>
        <v>4.3199017061796657E-2</v>
      </c>
      <c r="DJ81" s="75">
        <f>IFERROR('生産者価格評価表（108部門）（山形県）'!DC80/'生産者価格評価表（108部門）（山形県）'!DC$121,0)</f>
        <v>1.2514484356894553E-2</v>
      </c>
      <c r="DK81" s="75">
        <f>IFERROR('生産者価格評価表（108部門）（山形県）'!DD80/'生産者価格評価表（108部門）（山形県）'!DD$121,0)</f>
        <v>4.0271677826577389E-2</v>
      </c>
      <c r="DL81" s="75">
        <f>IFERROR('生産者価格評価表（108部門）（山形県）'!DE80/'生産者価格評価表（108部門）（山形県）'!DE$121,0)</f>
        <v>0</v>
      </c>
      <c r="DM81" s="72">
        <f>IFERROR('生産者価格評価表（108部門）（山形県）'!DF80/'生産者価格評価表（108部門）（山形県）'!DF$121,0)</f>
        <v>8.8050093838247419E-3</v>
      </c>
      <c r="DN81" s="573">
        <v>8.0164018968740064E-2</v>
      </c>
      <c r="DO81" s="573">
        <v>2.4332139096927319E-2</v>
      </c>
      <c r="DP81" s="573">
        <v>2.4560813327979731E-2</v>
      </c>
      <c r="DQ81" s="573">
        <v>4.169123787938004E-2</v>
      </c>
      <c r="DR81" s="573">
        <v>3.3144701502490305E-2</v>
      </c>
      <c r="DS81" s="573">
        <v>6.6232942234944608E-2</v>
      </c>
      <c r="DT81" s="573">
        <v>0.26437903794785211</v>
      </c>
      <c r="DU81" s="573">
        <v>2.0456090924705791E-2</v>
      </c>
      <c r="DV81" s="573">
        <v>1.9721184761699023E-2</v>
      </c>
      <c r="DW81" s="573">
        <v>8.8360347789557571E-3</v>
      </c>
      <c r="DX81" s="573">
        <v>0</v>
      </c>
      <c r="DY81" s="573">
        <v>2.835319268273934E-2</v>
      </c>
      <c r="DZ81" s="573">
        <v>9.5392518751890639E-3</v>
      </c>
      <c r="EA81" s="573">
        <v>2.9308428062890971E-2</v>
      </c>
      <c r="EB81" s="573">
        <v>1.5080755834689222E-2</v>
      </c>
      <c r="EC81" s="573">
        <v>1.1047930599238009E-2</v>
      </c>
      <c r="ED81" s="573">
        <v>8.0410058811926782E-3</v>
      </c>
      <c r="EE81" s="573">
        <v>1.8922475823446392E-2</v>
      </c>
      <c r="EF81" s="573">
        <v>0</v>
      </c>
      <c r="EG81" s="573">
        <v>9.0258686327337918E-3</v>
      </c>
      <c r="EH81" s="573">
        <v>0</v>
      </c>
      <c r="EI81" s="573">
        <v>8.5610445640964469E-3</v>
      </c>
      <c r="EJ81" s="573">
        <v>1.7673459479339175E-6</v>
      </c>
      <c r="EK81" s="573">
        <v>0</v>
      </c>
      <c r="EL81" s="573">
        <v>5.3131016347635011E-3</v>
      </c>
      <c r="EM81" s="573">
        <v>3.5184197793192498E-3</v>
      </c>
      <c r="EN81" s="573">
        <v>2.3376456435102007E-4</v>
      </c>
      <c r="EO81" s="573">
        <v>4.0531741842222534E-3</v>
      </c>
      <c r="EP81" s="573">
        <v>4.7195005766851646E-3</v>
      </c>
      <c r="EQ81" s="573">
        <v>4.206538482310178E-3</v>
      </c>
      <c r="ER81" s="573">
        <v>2.7692910243235617E-2</v>
      </c>
      <c r="ES81" s="573">
        <v>1.5050700604531158E-2</v>
      </c>
      <c r="ET81" s="573">
        <v>4.9940127989522021E-2</v>
      </c>
      <c r="EU81" s="573">
        <v>1.4225029984882431E-2</v>
      </c>
      <c r="EV81" s="573">
        <v>4.3579092369982191E-2</v>
      </c>
      <c r="EW81" s="573">
        <v>8.6641651550342126E-3</v>
      </c>
      <c r="EX81" s="573">
        <v>0</v>
      </c>
      <c r="EY81" s="573">
        <v>6.8154111016258739E-3</v>
      </c>
      <c r="EZ81" s="573">
        <v>5.7062253331324891E-3</v>
      </c>
      <c r="FA81" s="573">
        <v>1.619380499770778E-2</v>
      </c>
      <c r="FB81" s="573">
        <v>5.3045140541766803E-3</v>
      </c>
      <c r="FC81" s="573">
        <v>1.2163389227037583E-2</v>
      </c>
      <c r="FD81" s="573">
        <v>1.1870058180948278E-2</v>
      </c>
      <c r="FE81" s="573">
        <v>6.8342842328467145E-3</v>
      </c>
      <c r="FF81" s="573">
        <v>8.4513331979477295E-3</v>
      </c>
      <c r="FG81" s="573">
        <v>1.507114079107828E-2</v>
      </c>
      <c r="FH81" s="573">
        <v>6.3604072578379387E-3</v>
      </c>
      <c r="FI81" s="573">
        <v>3.922282214131846E-3</v>
      </c>
      <c r="FJ81" s="573">
        <v>5.8288876602330744E-3</v>
      </c>
      <c r="FK81" s="573">
        <v>5.8249284242041588E-3</v>
      </c>
      <c r="FL81" s="573">
        <v>6.0548124140936341E-3</v>
      </c>
      <c r="FM81" s="573">
        <v>4.735386219946301E-3</v>
      </c>
      <c r="FN81" s="573">
        <v>1.7757263104790425E-3</v>
      </c>
      <c r="FO81" s="573">
        <v>9.9850020315236931E-3</v>
      </c>
      <c r="FP81" s="573">
        <v>0</v>
      </c>
      <c r="FQ81" s="573">
        <v>2.0578527522889722E-3</v>
      </c>
      <c r="FR81" s="573">
        <v>3.961387783390777E-3</v>
      </c>
      <c r="FS81" s="573">
        <v>3.8981029543243696E-3</v>
      </c>
      <c r="FT81" s="573">
        <v>2.6735964510458763E-3</v>
      </c>
      <c r="FU81" s="573">
        <v>5.6154293987787429E-2</v>
      </c>
      <c r="FV81" s="573">
        <v>1.7705169147058292E-2</v>
      </c>
      <c r="FW81" s="573">
        <v>2.4218301733577721E-2</v>
      </c>
      <c r="FX81" s="573">
        <v>2.5706542560717326E-2</v>
      </c>
      <c r="FY81" s="573">
        <v>3.0890476188131889E-2</v>
      </c>
      <c r="FZ81" s="573">
        <v>1.490414741324528E-2</v>
      </c>
      <c r="GA81" s="573">
        <v>8.3749666831888399E-3</v>
      </c>
      <c r="GB81" s="573">
        <v>1.1617223819708793E-2</v>
      </c>
      <c r="GC81" s="573">
        <v>1.4720868238121625E-2</v>
      </c>
      <c r="GD81" s="573">
        <v>2.5270091061013088E-2</v>
      </c>
      <c r="GE81" s="573">
        <v>4.5158900699078061E-2</v>
      </c>
      <c r="GF81" s="573">
        <v>1.4742233393819365E-2</v>
      </c>
      <c r="GG81" s="573">
        <v>6.7070095105100517E-3</v>
      </c>
      <c r="GH81" s="573">
        <v>6.49160683934559E-3</v>
      </c>
      <c r="GI81" s="573">
        <v>2.2760364647035273E-3</v>
      </c>
      <c r="GJ81" s="573">
        <v>7.9566266668258858E-3</v>
      </c>
      <c r="GK81" s="573">
        <v>3.801129779385121E-3</v>
      </c>
      <c r="GL81" s="573">
        <v>1.0077908560264481</v>
      </c>
      <c r="GM81" s="573">
        <v>6.9254189257356323E-3</v>
      </c>
      <c r="GN81" s="573">
        <v>6.3323380091662223E-3</v>
      </c>
      <c r="GO81" s="573">
        <v>5.4384049992270995E-3</v>
      </c>
      <c r="GP81" s="573">
        <v>1.3282073368717194E-2</v>
      </c>
      <c r="GQ81" s="573">
        <v>9.7025345739925554E-3</v>
      </c>
      <c r="GR81" s="573">
        <v>1.081899867306038E-2</v>
      </c>
      <c r="GS81" s="573">
        <v>1.3266952705621881E-2</v>
      </c>
      <c r="GT81" s="573">
        <v>1.5514177354733058E-2</v>
      </c>
      <c r="GU81" s="573">
        <v>1.8907429468416392E-2</v>
      </c>
      <c r="GV81" s="573">
        <v>3.924402579652723E-3</v>
      </c>
      <c r="GW81" s="573">
        <v>2.4504149658820053E-2</v>
      </c>
      <c r="GX81" s="573">
        <v>1.9221317832186075E-2</v>
      </c>
      <c r="GY81" s="573">
        <v>2.0045769370610117E-2</v>
      </c>
      <c r="GZ81" s="573">
        <v>1.2954015230922556E-2</v>
      </c>
      <c r="HA81" s="573">
        <v>8.2384777355718041E-3</v>
      </c>
      <c r="HB81" s="573">
        <v>1.6288951108525629E-2</v>
      </c>
      <c r="HC81" s="573">
        <v>1.0244867193155741E-2</v>
      </c>
      <c r="HD81" s="573">
        <v>9.6422250591888369E-3</v>
      </c>
      <c r="HE81" s="573">
        <v>1.997747695304828E-2</v>
      </c>
      <c r="HF81" s="573">
        <v>1.5597040211584413E-2</v>
      </c>
      <c r="HG81" s="573">
        <v>1.9218917572127257E-2</v>
      </c>
      <c r="HH81" s="573">
        <v>1.1169421315049792E-2</v>
      </c>
      <c r="HI81" s="573">
        <v>9.4540653899476759E-3</v>
      </c>
      <c r="HJ81" s="573">
        <v>7.9554828712037423E-2</v>
      </c>
      <c r="HK81" s="573">
        <v>1.3506372103856348E-2</v>
      </c>
      <c r="HL81" s="573">
        <v>2.4479941854752527E-2</v>
      </c>
      <c r="HM81" s="573">
        <v>4.6494503195618618E-2</v>
      </c>
      <c r="HN81" s="573">
        <v>1.4356768015091025E-2</v>
      </c>
      <c r="HO81" s="573">
        <v>4.3807469842538076E-2</v>
      </c>
      <c r="HP81" s="573">
        <v>8.5310635423739012E-3</v>
      </c>
      <c r="HQ81" s="573">
        <v>1.2688835517303565E-2</v>
      </c>
      <c r="HR81" s="576">
        <v>0</v>
      </c>
      <c r="HS81" s="582">
        <f>'生産者価格評価表（108部門）（山形県）'!DV80*100</f>
        <v>11394300</v>
      </c>
      <c r="HT81" s="71">
        <f t="shared" si="5"/>
        <v>0</v>
      </c>
      <c r="HU81" s="74"/>
      <c r="HV81" s="150">
        <v>0</v>
      </c>
      <c r="HX81" s="153">
        <f>運賃!C82</f>
        <v>0</v>
      </c>
      <c r="HY81" s="621">
        <f>運賃!D82</f>
        <v>0</v>
      </c>
      <c r="HZ81" s="621">
        <f>運賃!E82</f>
        <v>0</v>
      </c>
      <c r="IA81" s="621">
        <f>運賃!F82</f>
        <v>0</v>
      </c>
      <c r="IB81" s="621">
        <f>運賃!G82</f>
        <v>0</v>
      </c>
      <c r="IC81" s="621">
        <f>運賃!H82</f>
        <v>0</v>
      </c>
      <c r="ID81" s="621">
        <f>運賃!I82</f>
        <v>0</v>
      </c>
      <c r="IE81" s="622">
        <f>運賃!J82</f>
        <v>0</v>
      </c>
    </row>
    <row r="82" spans="1:239">
      <c r="A82" s="6" t="s">
        <v>292</v>
      </c>
      <c r="B82" s="1" t="s">
        <v>59</v>
      </c>
      <c r="C82" s="403">
        <f>IFERROR(1-('生産者価格評価表（108部門）（山形県）'!DT81/'生産者価格評価表（108部門）（山形県）'!DP81*-1),0)</f>
        <v>2.1705275452598816E-2</v>
      </c>
      <c r="D82" s="403">
        <v>0.58958012750054956</v>
      </c>
      <c r="E82" s="72">
        <v>0.41041987249945044</v>
      </c>
      <c r="F82" s="72">
        <v>0.3134754891184876</v>
      </c>
      <c r="G82" s="242">
        <f>'生産者価格評価表（108部門）（山形県）'!DI81</f>
        <v>948</v>
      </c>
      <c r="H82" s="242">
        <f t="shared" ref="H82:H112" si="7">IF(G82&lt;0,0,G82)</f>
        <v>948</v>
      </c>
      <c r="I82" s="243">
        <f t="shared" si="4"/>
        <v>5.6100882168618653E-4</v>
      </c>
      <c r="J82" s="75">
        <f>IFERROR('生産者価格評価表（108部門）（山形県）'!C81/'生産者価格評価表（108部門）（山形県）'!C$121,0)</f>
        <v>1.7292331902979954E-3</v>
      </c>
      <c r="K82" s="75">
        <f>IFERROR('生産者価格評価表（108部門）（山形県）'!D81/'生産者価格評価表（108部門）（山形県）'!D$121,0)</f>
        <v>3.9537642161081004E-3</v>
      </c>
      <c r="L82" s="75">
        <f>IFERROR('生産者価格評価表（108部門）（山形県）'!E81/'生産者価格評価表（108部門）（山形県）'!E$121,0)</f>
        <v>6.6348995717473917E-4</v>
      </c>
      <c r="M82" s="75">
        <f>IFERROR('生産者価格評価表（108部門）（山形県）'!F81/'生産者価格評価表（108部門）（山形県）'!F$121,0)</f>
        <v>1.2047156010670339E-3</v>
      </c>
      <c r="N82" s="75">
        <f>IFERROR('生産者価格評価表（108部門）（山形県）'!G81/'生産者価格評価表（108部門）（山形県）'!G$121,0)</f>
        <v>1.5174506828528073E-3</v>
      </c>
      <c r="O82" s="75">
        <f>IFERROR('生産者価格評価表（108部門）（山形県）'!H81/'生産者価格評価表（108部門）（山形県）'!H$121,0)</f>
        <v>0</v>
      </c>
      <c r="P82" s="75">
        <f>IFERROR('生産者価格評価表（108部門）（山形県）'!I81/'生産者価格評価表（108部門）（山形県）'!I$121,0)</f>
        <v>3.5211267605633805E-4</v>
      </c>
      <c r="Q82" s="75">
        <f>IFERROR('生産者価格評価表（108部門）（山形県）'!J81/'生産者価格評価表（108部門）（山形県）'!J$121,0)</f>
        <v>1.0792086195539664E-3</v>
      </c>
      <c r="R82" s="75">
        <f>IFERROR('生産者価格評価表（108部門）（山形県）'!K81/'生産者価格評価表（108部門）（山形県）'!K$121,0)</f>
        <v>1.0298661174047373E-3</v>
      </c>
      <c r="S82" s="75">
        <f>IFERROR('生産者価格評価表（108部門）（山形県）'!L81/'生産者価格評価表（108部門）（山形県）'!L$121,0)</f>
        <v>1.539645881447267E-3</v>
      </c>
      <c r="T82" s="75">
        <f>IFERROR('生産者価格評価表（108部門）（山形県）'!M81/'生産者価格評価表（108部門）（山形県）'!M$121,0)</f>
        <v>0</v>
      </c>
      <c r="U82" s="75">
        <f>IFERROR('生産者価格評価表（108部門）（山形県）'!N81/'生産者価格評価表（108部門）（山形県）'!N$121,0)</f>
        <v>3.4211426616489907E-4</v>
      </c>
      <c r="V82" s="75">
        <f>IFERROR('生産者価格評価表（108部門）（山形県）'!O81/'生産者価格評価表（108部門）（山形県）'!O$121,0)</f>
        <v>1.2307313621119349E-4</v>
      </c>
      <c r="W82" s="75">
        <f>IFERROR('生産者価格評価表（108部門）（山形県）'!P81/'生産者価格評価表（108部門）（山形県）'!P$121,0)</f>
        <v>2.6887951416253303E-3</v>
      </c>
      <c r="X82" s="75">
        <f>IFERROR('生産者価格評価表（108部門）（山形県）'!Q81/'生産者価格評価表（108部門）（山形県）'!Q$121,0)</f>
        <v>8.9056524700089062E-4</v>
      </c>
      <c r="Y82" s="75">
        <f>IFERROR('生産者価格評価表（108部門）（山形県）'!R81/'生産者価格評価表（108部門）（山形県）'!R$121,0)</f>
        <v>3.1691535719001718E-3</v>
      </c>
      <c r="Z82" s="75">
        <f>IFERROR('生産者価格評価表（108部門）（山形県）'!S81/'生産者価格評価表（108部門）（山形県）'!S$121,0)</f>
        <v>1.4160751416075141E-3</v>
      </c>
      <c r="AA82" s="75">
        <f>IFERROR('生産者価格評価表（108部門）（山形県）'!T81/'生産者価格評価表（108部門）（山形県）'!T$121,0)</f>
        <v>6.8122620717291126E-4</v>
      </c>
      <c r="AB82" s="75">
        <f>IFERROR('生産者価格評価表（108部門）（山形県）'!U81/'生産者価格評価表（108部門）（山形県）'!U$121,0)</f>
        <v>0</v>
      </c>
      <c r="AC82" s="75">
        <f>IFERROR('生産者価格評価表（108部門）（山形県）'!V81/'生産者価格評価表（108部門）（山形県）'!V$121,0)</f>
        <v>7.5871195412439349E-3</v>
      </c>
      <c r="AD82" s="75">
        <f>IFERROR('生産者価格評価表（108部門）（山形県）'!W81/'生産者価格評価表（108部門）（山形県）'!W$121,0)</f>
        <v>0</v>
      </c>
      <c r="AE82" s="75">
        <f>IFERROR('生産者価格評価表（108部門）（山形県）'!X81/'生産者価格評価表（108部門）（山形県）'!X$121,0)</f>
        <v>1.1492051331162612E-3</v>
      </c>
      <c r="AF82" s="75">
        <f>IFERROR('生産者価格評価表（108部門）（山形県）'!Y81/'生産者価格評価表（108部門）（山形県）'!Y$121,0)</f>
        <v>0</v>
      </c>
      <c r="AG82" s="75">
        <f>IFERROR('生産者価格評価表（108部門）（山形県）'!Z81/'生産者価格評価表（108部門）（山形県）'!Z$121,0)</f>
        <v>0</v>
      </c>
      <c r="AH82" s="75">
        <f>IFERROR('生産者価格評価表（108部門）（山形県）'!AA81/'生産者価格評価表（108部門）（山形県）'!AA$121,0)</f>
        <v>9.7955800584595193E-4</v>
      </c>
      <c r="AI82" s="75">
        <f>IFERROR('生産者価格評価表（108部門）（山形県）'!AB81/'生産者価格評価表（108部門）（山形県）'!AB$121,0)</f>
        <v>1.1003236245954692E-3</v>
      </c>
      <c r="AJ82" s="75">
        <f>IFERROR('生産者価格評価表（108部門）（山形県）'!AC81/'生産者価格評価表（108部門）（山形県）'!AC$121,0)</f>
        <v>0</v>
      </c>
      <c r="AK82" s="75">
        <f>IFERROR('生産者価格評価表（108部門）（山形県）'!AD81/'生産者価格評価表（108部門）（山形県）'!AD$121,0)</f>
        <v>3.2330266102959461E-3</v>
      </c>
      <c r="AL82" s="75">
        <f>IFERROR('生産者価格評価表（108部門）（山形県）'!AE81/'生産者価格評価表（108部門）（山形県）'!AE$121,0)</f>
        <v>4.3724696356275305E-4</v>
      </c>
      <c r="AM82" s="75">
        <f>IFERROR('生産者価格評価表（108部門）（山形県）'!AF81/'生産者価格評価表（108部門）（山形県）'!AF$121,0)</f>
        <v>6.2952470884482215E-4</v>
      </c>
      <c r="AN82" s="75">
        <f>IFERROR('生産者価格評価表（108部門）（山形県）'!AG81/'生産者価格評価表（108部門）（山形県）'!AG$121,0)</f>
        <v>5.6363431405703985E-4</v>
      </c>
      <c r="AO82" s="75">
        <f>IFERROR('生産者価格評価表（108部門）（山形県）'!AH81/'生産者価格評価表（108部門）（山形県）'!AH$121,0)</f>
        <v>3.3249593616078025E-3</v>
      </c>
      <c r="AP82" s="75">
        <f>IFERROR('生産者価格評価表（108部門）（山形県）'!AI81/'生産者価格評価表（108部門）（山形県）'!AI$121,0)</f>
        <v>8.5969106289076874E-3</v>
      </c>
      <c r="AQ82" s="75">
        <f>IFERROR('生産者価格評価表（108部門）（山形県）'!AJ81/'生産者価格評価表（108部門）（山形県）'!AJ$121,0)</f>
        <v>2.5974025974025974E-3</v>
      </c>
      <c r="AR82" s="75">
        <f>IFERROR('生産者価格評価表（108部門）（山形県）'!AK81/'生産者価格評価表（108部門）（山形県）'!AK$121,0)</f>
        <v>4.1810657451256455E-3</v>
      </c>
      <c r="AS82" s="75">
        <f>IFERROR('生産者価格評価表（108部門）（山形県）'!AL81/'生産者価格評価表（108部門）（山形県）'!AL$121,0)</f>
        <v>0</v>
      </c>
      <c r="AT82" s="75">
        <f>IFERROR('生産者価格評価表（108部門）（山形県）'!AM81/'生産者価格評価表（108部門）（山形県）'!AM$121,0)</f>
        <v>0</v>
      </c>
      <c r="AU82" s="75">
        <f>IFERROR('生産者価格評価表（108部門）（山形県）'!AN81/'生産者価格評価表（108部門）（山形県）'!AN$121,0)</f>
        <v>4.6827655862638875E-3</v>
      </c>
      <c r="AV82" s="75">
        <f>IFERROR('生産者価格評価表（108部門）（山形県）'!AO81/'生産者価格評価表（108部門）（山形県）'!AO$121,0)</f>
        <v>3.4529349947455337E-3</v>
      </c>
      <c r="AW82" s="75">
        <f>IFERROR('生産者価格評価表（108部門）（山形県）'!AP81/'生産者価格評価表（108部門）（山形県）'!AP$121,0)</f>
        <v>1.3928380104668892E-2</v>
      </c>
      <c r="AX82" s="75">
        <f>IFERROR('生産者価格評価表（108部門）（山形県）'!AQ81/'生産者価格評価表（108部門）（山形県）'!AQ$121,0)</f>
        <v>5.2584134615384613E-4</v>
      </c>
      <c r="AY82" s="75">
        <f>IFERROR('生産者価格評価表（108部門）（山形県）'!AR81/'生産者価格評価表（108部門）（山形県）'!AR$121,0)</f>
        <v>1.9086452956231293E-3</v>
      </c>
      <c r="AZ82" s="75">
        <f>IFERROR('生産者価格評価表（108部門）（山形県）'!AS81/'生産者価格評価表（108部門）（山形県）'!AS$121,0)</f>
        <v>1.3832997987927565E-3</v>
      </c>
      <c r="BA82" s="75">
        <f>IFERROR('生産者価格評価表（108部門）（山形県）'!AT81/'生産者価格評価表（108部門）（山形県）'!AT$121,0)</f>
        <v>8.497432297631803E-4</v>
      </c>
      <c r="BB82" s="75">
        <f>IFERROR('生産者価格評価表（108部門）（山形県）'!AU81/'生産者価格評価表（108部門）（山形県）'!AU$121,0)</f>
        <v>8.8083977131828617E-4</v>
      </c>
      <c r="BC82" s="75">
        <f>IFERROR('生産者価格評価表（108部門）（山形県）'!AV81/'生産者価格評価表（108部門）（山形県）'!AV$121,0)</f>
        <v>8.2089391026333417E-4</v>
      </c>
      <c r="BD82" s="75">
        <f>IFERROR('生産者価格評価表（108部門）（山形県）'!AW81/'生産者価格評価表（108部門）（山形県）'!AW$121,0)</f>
        <v>4.3266069018033299E-4</v>
      </c>
      <c r="BE82" s="75">
        <f>IFERROR('生産者価格評価表（108部門）（山形県）'!AX81/'生産者価格評価表（108部門）（山形県）'!AX$121,0)</f>
        <v>6.3986739509983459E-4</v>
      </c>
      <c r="BF82" s="75">
        <f>IFERROR('生産者価格評価表（108部門）（山形県）'!AY81/'生産者価格評価表（108部門）（山形県）'!AY$121,0)</f>
        <v>8.3257099980470553E-4</v>
      </c>
      <c r="BG82" s="75">
        <f>IFERROR('生産者価格評価表（108部門）（山形県）'!AZ81/'生産者価格評価表（108部門）（山形県）'!AZ$121,0)</f>
        <v>6.2344139650872816E-4</v>
      </c>
      <c r="BH82" s="75">
        <f>IFERROR('生産者価格評価表（108部門）（山形県）'!BA81/'生産者価格評価表（108部門）（山形県）'!BA$121,0)</f>
        <v>3.7250884708511827E-4</v>
      </c>
      <c r="BI82" s="75">
        <f>IFERROR('生産者価格評価表（108部門）（山形県）'!BB81/'生産者価格評価表（108部門）（山形県）'!BB$121,0)</f>
        <v>5.8022998206561874E-4</v>
      </c>
      <c r="BJ82" s="75">
        <f>IFERROR('生産者価格評価表（108部門）（山形県）'!BC81/'生産者価格評価表（108部門）（山形県）'!BC$121,0)</f>
        <v>3.0332443581654941E-4</v>
      </c>
      <c r="BK82" s="75">
        <f>IFERROR('生産者価格評価表（108部門）（山形県）'!BD81/'生産者価格評価表（108部門）（山形県）'!BD$121,0)</f>
        <v>4.2855058720548544E-4</v>
      </c>
      <c r="BL82" s="75">
        <f>IFERROR('生産者価格評価表（108部門）（山形県）'!BE81/'生産者価格評価表（108部門）（山形県）'!BE$121,0)</f>
        <v>0</v>
      </c>
      <c r="BM82" s="75">
        <f>IFERROR('生産者価格評価表（108部門）（山形県）'!BF81/'生産者価格評価表（108部門）（山形県）'!BF$121,0)</f>
        <v>3.060778312199388E-3</v>
      </c>
      <c r="BN82" s="75">
        <f>IFERROR('生産者価格評価表（108部門）（山形県）'!BG81/'生産者価格評価表（108部門）（山形県）'!BG$121,0)</f>
        <v>1.5146719717864087E-3</v>
      </c>
      <c r="BO82" s="75">
        <f>IFERROR('生産者価格評価表（108部門）（山形県）'!BH81/'生産者価格評価表（108部門）（山形県）'!BH$121,0)</f>
        <v>0</v>
      </c>
      <c r="BP82" s="75">
        <f>IFERROR('生産者価格評価表（108部門）（山形県）'!BI81/'生産者価格評価表（108部門）（山形県）'!BI$121,0)</f>
        <v>1.1719582356701471E-3</v>
      </c>
      <c r="BQ82" s="75">
        <f>IFERROR('生産者価格評価表（108部門）（山形県）'!BJ81/'生産者価格評価表（108部門）（山形県）'!BJ$121,0)</f>
        <v>7.7617763979064176E-4</v>
      </c>
      <c r="BR82" s="75">
        <f>IFERROR('生産者価格評価表（108部門）（山形県）'!BK81/'生産者価格評価表（108部門）（山形県）'!BK$121,0)</f>
        <v>0.11394755163611046</v>
      </c>
      <c r="BS82" s="75">
        <f>IFERROR('生産者価格評価表（108部門）（山形県）'!BL81/'生産者価格評価表（108部門）（山形県）'!BL$121,0)</f>
        <v>8.5564009428818291E-4</v>
      </c>
      <c r="BT82" s="75">
        <f>IFERROR('生産者価格評価表（108部門）（山形県）'!BM81/'生産者価格評価表（108部門）（山形県）'!BM$121,0)</f>
        <v>7.0465452883370153E-4</v>
      </c>
      <c r="BU82" s="75">
        <f>IFERROR('生産者価格評価表（108部門）（山形県）'!BN81/'生産者価格評価表（108部門）（山形県）'!BN$121,0)</f>
        <v>1.5965181167963531E-3</v>
      </c>
      <c r="BV82" s="75">
        <f>IFERROR('生産者価格評価表（108部門）（山形県）'!BO81/'生産者価格評価表（108部門）（山形県）'!BO$121,0)</f>
        <v>1.7143226808125243E-3</v>
      </c>
      <c r="BW82" s="75">
        <f>IFERROR('生産者価格評価表（108部門）（山形県）'!BP81/'生産者価格評価表（108部門）（山形県）'!BP$121,0)</f>
        <v>3.607751280549778E-3</v>
      </c>
      <c r="BX82" s="75">
        <f>IFERROR('生産者価格評価表（108部門）（山形県）'!BQ81/'生産者価格評価表（108部門）（山形県）'!BQ$121,0)</f>
        <v>4.2533081285444233E-3</v>
      </c>
      <c r="BY82" s="75">
        <f>IFERROR('生産者価格評価表（108部門）（山形県）'!BR81/'生産者価格評価表（108部門）（山形県）'!BR$121,0)</f>
        <v>3.9007476432982986E-4</v>
      </c>
      <c r="BZ82" s="75">
        <f>IFERROR('生産者価格評価表（108部門）（山形県）'!BS81/'生産者価格評価表（108部門）（山形県）'!BS$121,0)</f>
        <v>5.0420819920102397E-4</v>
      </c>
      <c r="CA82" s="75">
        <f>IFERROR('生産者価格評価表（108部門）（山形県）'!BT81/'生産者価格評価表（108部門）（山形県）'!BT$121,0)</f>
        <v>1.7345003575361585E-4</v>
      </c>
      <c r="CB82" s="75">
        <f>IFERROR('生産者価格評価表（108部門）（山形県）'!BU81/'生産者価格評価表（108部門）（山形県）'!BU$121,0)</f>
        <v>2.5865490530108771E-4</v>
      </c>
      <c r="CC82" s="75">
        <f>IFERROR('生産者価格評価表（108部門）（山形県）'!BV81/'生産者価格評価表（108部門）（山形県）'!BV$121,0)</f>
        <v>8.7556090620553799E-5</v>
      </c>
      <c r="CD82" s="75">
        <f>IFERROR('生産者価格評価表（108部門）（山形県）'!BW81/'生産者価格評価表（108部門）（山形県）'!BW$121,0)</f>
        <v>7.4551757557684428E-5</v>
      </c>
      <c r="CE82" s="75">
        <f>IFERROR('生産者価格評価表（108部門）（山形県）'!BX81/'生産者価格評価表（108部門）（山形県）'!BX$121,0)</f>
        <v>1.3437187865323545E-5</v>
      </c>
      <c r="CF82" s="75">
        <f>IFERROR('生産者価格評価表（108部門）（山形県）'!BY81/'生産者価格評価表（108部門）（山形県）'!BY$121,0)</f>
        <v>0</v>
      </c>
      <c r="CG82" s="75">
        <f>IFERROR('生産者価格評価表（108部門）（山形県）'!BZ81/'生産者価格評価表（108部門）（山形県）'!BZ$121,0)</f>
        <v>5.2538378406531165E-3</v>
      </c>
      <c r="CH82" s="75">
        <f>IFERROR('生産者価格評価表（108部門）（山形県）'!CA81/'生産者価格評価表（108部門）（山形県）'!CA$121,0)</f>
        <v>6.4856989898457998E-3</v>
      </c>
      <c r="CI82" s="75">
        <f>IFERROR('生産者価格評価表（108部門）（山形県）'!CB81/'生産者価格評価表（108部門）（山形県）'!CB$121,0)</f>
        <v>0.29500989228401847</v>
      </c>
      <c r="CJ82" s="75">
        <f>IFERROR('生産者価格評価表（108部門）（山形県）'!CC81/'生産者価格評価表（108部門）（山形県）'!CC$121,0)</f>
        <v>1.3850415512465374E-3</v>
      </c>
      <c r="CK82" s="75">
        <f>IFERROR('生産者価格評価表（108部門）（山形県）'!CD81/'生産者価格評価表（108部門）（山形県）'!CD$121,0)</f>
        <v>0</v>
      </c>
      <c r="CL82" s="75">
        <f>IFERROR('生産者価格評価表（108部門）（山形県）'!CE81/'生産者価格評価表（108部門）（山形県）'!CE$121,0)</f>
        <v>0</v>
      </c>
      <c r="CM82" s="75">
        <f>IFERROR('生産者価格評価表（108部門）（山形県）'!CF81/'生産者価格評価表（108部門）（山形県）'!CF$121,0)</f>
        <v>3.9572615749901069E-4</v>
      </c>
      <c r="CN82" s="75">
        <f>IFERROR('生産者価格評価表（108部門）（山形県）'!CG81/'生産者価格評価表（108部門）（山形県）'!CG$121,0)</f>
        <v>1.3705457263892349E-3</v>
      </c>
      <c r="CO82" s="75">
        <f>IFERROR('生産者価格評価表（108部門）（山形県）'!CH81/'生産者価格評価表（108部門）（山形県）'!CH$121,0)</f>
        <v>1.0710495311724097E-4</v>
      </c>
      <c r="CP82" s="75">
        <f>IFERROR('生産者価格評価表（108部門）（山形県）'!CI81/'生産者価格評価表（108部門）（山形県）'!CI$121,0)</f>
        <v>0</v>
      </c>
      <c r="CQ82" s="75">
        <f>IFERROR('生産者価格評価表（108部門）（山形県）'!CJ81/'生産者価格評価表（108部門）（山形県）'!CJ$121,0)</f>
        <v>4.1505699051754414E-4</v>
      </c>
      <c r="CR82" s="75">
        <f>IFERROR('生産者価格評価表（108部門）（山形県）'!CK81/'生産者価格評価表（108部門）（山形県）'!CK$121,0)</f>
        <v>0</v>
      </c>
      <c r="CS82" s="75">
        <f>IFERROR('生産者価格評価表（108部門）（山形県）'!CL81/'生産者価格評価表（108部門）（山形県）'!CL$121,0)</f>
        <v>5.6670984455958545E-4</v>
      </c>
      <c r="CT82" s="75">
        <f>IFERROR('生産者価格評価表（108部門）（山形県）'!CM81/'生産者価格評価表（108部門）（山形県）'!CM$121,0)</f>
        <v>2.0534686315362022E-4</v>
      </c>
      <c r="CU82" s="75">
        <f>IFERROR('生産者価格評価表（108部門）（山形県）'!CN81/'生産者価格評価表（108部門）（山形県）'!CN$121,0)</f>
        <v>2.3495709773763425E-4</v>
      </c>
      <c r="CV82" s="75">
        <f>IFERROR('生産者価格評価表（108部門）（山形県）'!CO81/'生産者価格評価表（108部門）（山形県）'!CO$121,0)</f>
        <v>4.2425270915658563E-4</v>
      </c>
      <c r="CW82" s="75">
        <f>IFERROR('生産者価格評価表（108部門）（山形県）'!CP81/'生産者価格評価表（108部門）（山形県）'!CP$121,0)</f>
        <v>2.0577061093796266E-4</v>
      </c>
      <c r="CX82" s="75">
        <f>IFERROR('生産者価格評価表（108部門）（山形県）'!CQ81/'生産者価格評価表（108部門）（山形県）'!CQ$121,0)</f>
        <v>4.7830870043526094E-4</v>
      </c>
      <c r="CY82" s="75">
        <f>IFERROR('生産者価格評価表（108部門）（山形県）'!CR81/'生産者価格評価表（108部門）（山形県）'!CR$121,0)</f>
        <v>1.8898828272647097E-4</v>
      </c>
      <c r="CZ82" s="75">
        <f>IFERROR('生産者価格評価表（108部門）（山形県）'!CS81/'生産者価格評価表（108部門）（山形県）'!CS$121,0)</f>
        <v>1.5041165294490185E-4</v>
      </c>
      <c r="DA82" s="75">
        <f>IFERROR('生産者価格評価表（108部門）（山形県）'!CT81/'生産者価格評価表（108部門）（山形県）'!CT$121,0)</f>
        <v>4.558269883342056E-4</v>
      </c>
      <c r="DB82" s="75">
        <f>IFERROR('生産者価格評価表（108部門）（山形県）'!CU81/'生産者価格評価表（108部門）（山形県）'!CU$121,0)</f>
        <v>8.010467010226696E-5</v>
      </c>
      <c r="DC82" s="75">
        <f>IFERROR('生産者価格評価表（108部門）（山形県）'!CV81/'生産者価格評価表（108部門）（山形県）'!CV$121,0)</f>
        <v>0</v>
      </c>
      <c r="DD82" s="75">
        <f>IFERROR('生産者価格評価表（108部門）（山形県）'!CW81/'生産者価格評価表（108部門）（山形県）'!CW$121,0)</f>
        <v>1.088321473419841E-3</v>
      </c>
      <c r="DE82" s="75">
        <f>IFERROR('生産者価格評価表（108部門）（山形県）'!CX81/'生産者価格評価表（108部門）（山形県）'!CX$121,0)</f>
        <v>1.3168690930823854E-4</v>
      </c>
      <c r="DF82" s="75">
        <f>IFERROR('生産者価格評価表（108部門）（山形県）'!CY81/'生産者価格評価表（108部門）（山形県）'!CY$121,0)</f>
        <v>4.694057874972388E-4</v>
      </c>
      <c r="DG82" s="75">
        <f>IFERROR('生産者価格評価表（108部門）（山形県）'!CZ81/'生産者価格評価表（108部門）（山形県）'!CZ$121,0)</f>
        <v>3.3068158198068818E-4</v>
      </c>
      <c r="DH82" s="75">
        <f>IFERROR('生産者価格評価表（108部門）（山形県）'!DA81/'生産者価格評価表（108部門）（山形県）'!DA$121,0)</f>
        <v>1.9575856443719412E-4</v>
      </c>
      <c r="DI82" s="75">
        <f>IFERROR('生産者価格評価表（108部門）（山形県）'!DB81/'生産者価格評価表（108部門）（山形県）'!DB$121,0)</f>
        <v>1.6754628466113765E-4</v>
      </c>
      <c r="DJ82" s="75">
        <f>IFERROR('生産者価格評価表（108部門）（山形県）'!DC81/'生産者価格評価表（108部門）（山形県）'!DC$121,0)</f>
        <v>0</v>
      </c>
      <c r="DK82" s="75">
        <f>IFERROR('生産者価格評価表（108部門）（山形県）'!DD81/'生産者価格評価表（108部門）（山形県）'!DD$121,0)</f>
        <v>2.3999808001535987E-4</v>
      </c>
      <c r="DL82" s="75">
        <f>IFERROR('生産者価格評価表（108部門）（山形県）'!DE81/'生産者価格評価表（108部門）（山形県）'!DE$121,0)</f>
        <v>3.1124130355181254E-3</v>
      </c>
      <c r="DM82" s="72">
        <f>IFERROR('生産者価格評価表（108部門）（山形県）'!DF81/'生産者価格評価表（108部門）（山形県）'!DF$121,0)</f>
        <v>2.4555803062459438E-4</v>
      </c>
      <c r="DN82" s="573">
        <v>5.5527538413360973E-5</v>
      </c>
      <c r="DO82" s="573">
        <v>1.0722085044197695E-4</v>
      </c>
      <c r="DP82" s="573">
        <v>2.7304294608370815E-5</v>
      </c>
      <c r="DQ82" s="573">
        <v>5.3125968569158922E-5</v>
      </c>
      <c r="DR82" s="573">
        <v>4.0910898166549855E-5</v>
      </c>
      <c r="DS82" s="573">
        <v>1.8488119022374039E-5</v>
      </c>
      <c r="DT82" s="573">
        <v>5.2019772160366196E-5</v>
      </c>
      <c r="DU82" s="573">
        <v>4.0703252222863749E-5</v>
      </c>
      <c r="DV82" s="573">
        <v>3.422330192651336E-5</v>
      </c>
      <c r="DW82" s="573">
        <v>7.1317263490757921E-5</v>
      </c>
      <c r="DX82" s="573">
        <v>0</v>
      </c>
      <c r="DY82" s="573">
        <v>1.9205380792735323E-5</v>
      </c>
      <c r="DZ82" s="573">
        <v>6.4207476591192618E-6</v>
      </c>
      <c r="EA82" s="573">
        <v>1.1239173756997329E-4</v>
      </c>
      <c r="EB82" s="573">
        <v>2.9754838458827159E-5</v>
      </c>
      <c r="EC82" s="573">
        <v>9.5584908677877393E-5</v>
      </c>
      <c r="ED82" s="573">
        <v>3.8873412172934399E-5</v>
      </c>
      <c r="EE82" s="573">
        <v>2.3029724957077506E-5</v>
      </c>
      <c r="EF82" s="573">
        <v>0</v>
      </c>
      <c r="EG82" s="573">
        <v>1.9611682409606101E-4</v>
      </c>
      <c r="EH82" s="573">
        <v>0</v>
      </c>
      <c r="EI82" s="573">
        <v>3.1500186470323415E-5</v>
      </c>
      <c r="EJ82" s="573">
        <v>6.5029128747870973E-9</v>
      </c>
      <c r="EK82" s="573">
        <v>0</v>
      </c>
      <c r="EL82" s="573">
        <v>2.700518764658746E-5</v>
      </c>
      <c r="EM82" s="573">
        <v>2.833383667841411E-5</v>
      </c>
      <c r="EN82" s="573">
        <v>6.5252530585223624E-8</v>
      </c>
      <c r="EO82" s="573">
        <v>7.8271691902632813E-5</v>
      </c>
      <c r="EP82" s="573">
        <v>2.6518440415704285E-5</v>
      </c>
      <c r="EQ82" s="573">
        <v>1.8503141085330927E-5</v>
      </c>
      <c r="ER82" s="573">
        <v>2.1166012138562454E-5</v>
      </c>
      <c r="ES82" s="573">
        <v>1.2636351220778543E-4</v>
      </c>
      <c r="ET82" s="573">
        <v>2.223545989711794E-4</v>
      </c>
      <c r="EU82" s="573">
        <v>1.0068420900204954E-4</v>
      </c>
      <c r="EV82" s="573">
        <v>1.0654313642056418E-4</v>
      </c>
      <c r="EW82" s="573">
        <v>1.0652698089641948E-4</v>
      </c>
      <c r="EX82" s="573">
        <v>0</v>
      </c>
      <c r="EY82" s="573">
        <v>1.2521456700717004E-4</v>
      </c>
      <c r="EZ82" s="573">
        <v>7.9426584570429858E-5</v>
      </c>
      <c r="FA82" s="573">
        <v>4.0003074831537874E-4</v>
      </c>
      <c r="FB82" s="573">
        <v>1.7592447289377005E-5</v>
      </c>
      <c r="FC82" s="573">
        <v>4.7849929923476441E-5</v>
      </c>
      <c r="FD82" s="573">
        <v>3.7903521714237966E-5</v>
      </c>
      <c r="FE82" s="573">
        <v>2.2564289839124841E-5</v>
      </c>
      <c r="FF82" s="573">
        <v>2.3869026480079527E-5</v>
      </c>
      <c r="FG82" s="573">
        <v>2.4744095116147084E-5</v>
      </c>
      <c r="FH82" s="573">
        <v>1.5424792734823636E-5</v>
      </c>
      <c r="FI82" s="573">
        <v>2.076641225929702E-5</v>
      </c>
      <c r="FJ82" s="573">
        <v>2.2697990020059435E-5</v>
      </c>
      <c r="FK82" s="573">
        <v>1.7061046971051094E-5</v>
      </c>
      <c r="FL82" s="573">
        <v>1.155282949965658E-5</v>
      </c>
      <c r="FM82" s="573">
        <v>1.6442475686958508E-5</v>
      </c>
      <c r="FN82" s="573">
        <v>8.8649288124323294E-6</v>
      </c>
      <c r="FO82" s="573">
        <v>1.403824479166068E-5</v>
      </c>
      <c r="FP82" s="573">
        <v>0</v>
      </c>
      <c r="FQ82" s="573">
        <v>6.9453651251891161E-5</v>
      </c>
      <c r="FR82" s="573">
        <v>3.8038963800395806E-5</v>
      </c>
      <c r="FS82" s="573">
        <v>4.8676819764678559E-6</v>
      </c>
      <c r="FT82" s="573">
        <v>3.0809625276979122E-5</v>
      </c>
      <c r="FU82" s="573">
        <v>3.2089482448105185E-5</v>
      </c>
      <c r="FV82" s="573">
        <v>2.5330435095384032E-3</v>
      </c>
      <c r="FW82" s="573">
        <v>3.1057665674460206E-5</v>
      </c>
      <c r="FX82" s="573">
        <v>2.7900514136127339E-5</v>
      </c>
      <c r="FY82" s="573">
        <v>5.1430599418655947E-5</v>
      </c>
      <c r="FZ82" s="573">
        <v>4.7220708729961158E-5</v>
      </c>
      <c r="GA82" s="573">
        <v>1.0367320468807352E-4</v>
      </c>
      <c r="GB82" s="573">
        <v>1.1151124670407566E-4</v>
      </c>
      <c r="GC82" s="573">
        <v>2.0063302471727072E-5</v>
      </c>
      <c r="GD82" s="573">
        <v>2.4431883640780187E-5</v>
      </c>
      <c r="GE82" s="573">
        <v>1.3927340008159789E-5</v>
      </c>
      <c r="GF82" s="573">
        <v>1.0952471639505375E-5</v>
      </c>
      <c r="GG82" s="573">
        <v>5.3206835346912013E-6</v>
      </c>
      <c r="GH82" s="573">
        <v>4.654078197073257E-6</v>
      </c>
      <c r="GI82" s="573">
        <v>1.470442919722937E-6</v>
      </c>
      <c r="GJ82" s="573">
        <v>7.9440764804268607E-6</v>
      </c>
      <c r="GK82" s="573">
        <v>1.1770666722776772E-4</v>
      </c>
      <c r="GL82" s="573">
        <v>1.5103596455446898E-4</v>
      </c>
      <c r="GM82" s="573">
        <v>1.0064471163426032</v>
      </c>
      <c r="GN82" s="573">
        <v>3.4017904073796739E-5</v>
      </c>
      <c r="GO82" s="573">
        <v>2.7852131375782907E-6</v>
      </c>
      <c r="GP82" s="573">
        <v>8.1501909350954726E-6</v>
      </c>
      <c r="GQ82" s="573">
        <v>1.4387446376850609E-5</v>
      </c>
      <c r="GR82" s="573">
        <v>3.9444569541098769E-5</v>
      </c>
      <c r="GS82" s="573">
        <v>8.1007868043396259E-6</v>
      </c>
      <c r="GT82" s="573">
        <v>5.7707863925909076E-6</v>
      </c>
      <c r="GU82" s="573">
        <v>1.3879461738598285E-5</v>
      </c>
      <c r="GV82" s="573">
        <v>3.3246164565450842E-6</v>
      </c>
      <c r="GW82" s="573">
        <v>2.135465267499038E-5</v>
      </c>
      <c r="GX82" s="573">
        <v>1.0585064886420243E-5</v>
      </c>
      <c r="GY82" s="573">
        <v>1.1320454864462255E-5</v>
      </c>
      <c r="GZ82" s="573">
        <v>1.5317029639303066E-5</v>
      </c>
      <c r="HA82" s="573">
        <v>8.4010175315376498E-6</v>
      </c>
      <c r="HB82" s="573">
        <v>1.8759316196652047E-5</v>
      </c>
      <c r="HC82" s="573">
        <v>1.0238880810319534E-5</v>
      </c>
      <c r="HD82" s="573">
        <v>7.8870980082271825E-6</v>
      </c>
      <c r="HE82" s="573">
        <v>1.6267893871442128E-5</v>
      </c>
      <c r="HF82" s="573">
        <v>7.3445873300614441E-6</v>
      </c>
      <c r="HG82" s="573">
        <v>6.3097149727747586E-6</v>
      </c>
      <c r="HH82" s="573">
        <v>2.8454526679917925E-5</v>
      </c>
      <c r="HI82" s="573">
        <v>6.05164406469895E-6</v>
      </c>
      <c r="HJ82" s="573">
        <v>3.1618463744325921E-5</v>
      </c>
      <c r="HK82" s="573">
        <v>1.62154902423658E-5</v>
      </c>
      <c r="HL82" s="573">
        <v>1.2095466953880497E-5</v>
      </c>
      <c r="HM82" s="573">
        <v>1.5195794632511306E-5</v>
      </c>
      <c r="HN82" s="573">
        <v>4.1191191641605895E-6</v>
      </c>
      <c r="HO82" s="573">
        <v>1.76277333101489E-5</v>
      </c>
      <c r="HP82" s="573">
        <v>7.9552023302373743E-5</v>
      </c>
      <c r="HQ82" s="573">
        <v>1.1607934888773641E-5</v>
      </c>
      <c r="HR82" s="576">
        <v>255</v>
      </c>
      <c r="HS82" s="582">
        <f>'生産者価格評価表（108部門）（山形県）'!DV81*100</f>
        <v>454900</v>
      </c>
      <c r="HT82" s="71">
        <f t="shared" si="5"/>
        <v>5.6056276104638381E-4</v>
      </c>
      <c r="HU82" s="74"/>
      <c r="HV82" s="150">
        <v>0</v>
      </c>
      <c r="HX82" s="153">
        <f>運賃!C83</f>
        <v>-0.1953541895146704</v>
      </c>
      <c r="HY82" s="621">
        <f>運賃!D83</f>
        <v>0</v>
      </c>
      <c r="HZ82" s="621">
        <f>運賃!E83</f>
        <v>0</v>
      </c>
      <c r="IA82" s="621">
        <f>運賃!F83</f>
        <v>-8.1494712886088339E-2</v>
      </c>
      <c r="IB82" s="621">
        <f>運賃!G83</f>
        <v>-0.11385947662858206</v>
      </c>
      <c r="IC82" s="621">
        <f>運賃!H83</f>
        <v>0</v>
      </c>
      <c r="ID82" s="621">
        <f>運賃!I83</f>
        <v>0</v>
      </c>
      <c r="IE82" s="622">
        <f>運賃!J83</f>
        <v>0</v>
      </c>
    </row>
    <row r="83" spans="1:239">
      <c r="A83" s="6" t="s">
        <v>293</v>
      </c>
      <c r="B83" s="1" t="s">
        <v>60</v>
      </c>
      <c r="C83" s="403">
        <f>IFERROR(1-('生産者価格評価表（108部門）（山形県）'!DT82/'生産者価格評価表（108部門）（山形県）'!DP82*-1),0)</f>
        <v>0</v>
      </c>
      <c r="D83" s="403">
        <v>0.75623268698060941</v>
      </c>
      <c r="E83" s="72">
        <v>0.24376731301939059</v>
      </c>
      <c r="F83" s="72">
        <v>0.15166204986149584</v>
      </c>
      <c r="G83" s="242">
        <f>'生産者価格評価表（108部門）（山形県）'!DI82</f>
        <v>3729</v>
      </c>
      <c r="H83" s="242">
        <f t="shared" si="7"/>
        <v>3729</v>
      </c>
      <c r="I83" s="243">
        <f t="shared" si="4"/>
        <v>2.206753054923829E-3</v>
      </c>
      <c r="J83" s="75">
        <f>IFERROR('生産者価格評価表（108部門）（山形県）'!C82/'生産者価格評価表（108部門）（山形県）'!C$121,0)</f>
        <v>0</v>
      </c>
      <c r="K83" s="75">
        <f>IFERROR('生産者価格評価表（108部門）（山形県）'!D82/'生産者価格評価表（108部門）（山形県）'!D$121,0)</f>
        <v>0</v>
      </c>
      <c r="L83" s="75">
        <f>IFERROR('生産者価格評価表（108部門）（山形県）'!E82/'生産者価格評価表（108部門）（山形県）'!E$121,0)</f>
        <v>3.0158634417033596E-4</v>
      </c>
      <c r="M83" s="75">
        <f>IFERROR('生産者価格評価表（108部門）（山形県）'!F82/'生産者価格評価表（108部門）（山形県）'!F$121,0)</f>
        <v>1.7210222872386197E-4</v>
      </c>
      <c r="N83" s="75">
        <f>IFERROR('生産者価格評価表（108部門）（山形県）'!G82/'生産者価格評価表（108部門）（山形県）'!G$121,0)</f>
        <v>0</v>
      </c>
      <c r="O83" s="75">
        <f>IFERROR('生産者価格評価表（108部門）（山形県）'!H82/'生産者価格評価表（108部門）（山形県）'!H$121,0)</f>
        <v>6.7567567567567571E-3</v>
      </c>
      <c r="P83" s="75">
        <f>IFERROR('生産者価格評価表（108部門）（山形県）'!I82/'生産者価格評価表（108部門）（山形県）'!I$121,0)</f>
        <v>3.1690140845070424E-3</v>
      </c>
      <c r="Q83" s="75">
        <f>IFERROR('生産者価格評価表（108部門）（山形県）'!J82/'生産者価格評価表（108部門）（山形県）'!J$121,0)</f>
        <v>4.4109344123459113E-5</v>
      </c>
      <c r="R83" s="75">
        <f>IFERROR('生産者価格評価表（108部門）（山形県）'!K82/'生産者価格評価表（108部門）（山形県）'!K$121,0)</f>
        <v>1.0840695972681446E-4</v>
      </c>
      <c r="S83" s="75">
        <f>IFERROR('生産者価格評価表（108部門）（山形県）'!L82/'生産者価格評価表（108部門）（山形県）'!L$121,0)</f>
        <v>0</v>
      </c>
      <c r="T83" s="75">
        <f>IFERROR('生産者価格評価表（108部門）（山形県）'!M82/'生産者価格評価表（108部門）（山形県）'!M$121,0)</f>
        <v>0</v>
      </c>
      <c r="U83" s="75">
        <f>IFERROR('生産者価格評価表（108部門）（山形県）'!N82/'生産者価格評価表（108部門）（山形県）'!N$121,0)</f>
        <v>5.3760813254484139E-4</v>
      </c>
      <c r="V83" s="75">
        <f>IFERROR('生産者価格評価表（108部門）（山形県）'!O82/'生産者価格評価表（108部門）（山形県）'!O$121,0)</f>
        <v>5.9998153902956835E-4</v>
      </c>
      <c r="W83" s="75">
        <f>IFERROR('生産者価格評価表（108部門）（山形県）'!P82/'生産者価格評価表（108部門）（山形県）'!P$121,0)</f>
        <v>1.8543414769829863E-4</v>
      </c>
      <c r="X83" s="75">
        <f>IFERROR('生産者価格評価表（108部門）（山形県）'!Q82/'生産者価格評価表（108部門）（山形県）'!Q$121,0)</f>
        <v>3.667033370003667E-4</v>
      </c>
      <c r="Y83" s="75">
        <f>IFERROR('生産者価格評価表（108部門）（山形県）'!R82/'生産者価格評価表（108部門）（山形県）'!R$121,0)</f>
        <v>2.6409613099168095E-4</v>
      </c>
      <c r="Z83" s="75">
        <f>IFERROR('生産者価格評価表（108部門）（山形県）'!S82/'生産者価格評価表（108部門）（山形県）'!S$121,0)</f>
        <v>2.5095002509500252E-4</v>
      </c>
      <c r="AA83" s="75">
        <f>IFERROR('生産者価格評価表（108部門）（山形県）'!T82/'生産者価格評価表（108部門）（山形県）'!T$121,0)</f>
        <v>6.4115407733921056E-4</v>
      </c>
      <c r="AB83" s="75">
        <f>IFERROR('生産者価格評価表（108部門）（山形県）'!U82/'生産者価格評価表（108部門）（山形県）'!U$121,0)</f>
        <v>0</v>
      </c>
      <c r="AC83" s="75">
        <f>IFERROR('生産者価格評価表（108部門）（山形県）'!V82/'生産者価格評価表（108部門）（山形県）'!V$121,0)</f>
        <v>3.5288928098809E-4</v>
      </c>
      <c r="AD83" s="75">
        <f>IFERROR('生産者価格評価表（108部門）（山形県）'!W82/'生産者価格評価表（108部門）（山形県）'!W$121,0)</f>
        <v>0</v>
      </c>
      <c r="AE83" s="75">
        <f>IFERROR('生産者価格評価表（108部門）（山形県）'!X82/'生産者価格評価表（108部門）（山形県）'!X$121,0)</f>
        <v>0</v>
      </c>
      <c r="AF83" s="75">
        <f>IFERROR('生産者価格評価表（108部門）（山形県）'!Y82/'生産者価格評価表（108部門）（山形県）'!Y$121,0)</f>
        <v>0</v>
      </c>
      <c r="AG83" s="75">
        <f>IFERROR('生産者価格評価表（108部門）（山形県）'!Z82/'生産者価格評価表（108部門）（山形県）'!Z$121,0)</f>
        <v>0</v>
      </c>
      <c r="AH83" s="75">
        <f>IFERROR('生産者価格評価表（108部門）（山形県）'!AA82/'生産者価格評価表（108部門）（山形県）'!AA$121,0)</f>
        <v>2.6906449070832721E-3</v>
      </c>
      <c r="AI83" s="75">
        <f>IFERROR('生産者価格評価表（108部門）（山形県）'!AB82/'生産者価格評価表（108部門）（山形県）'!AB$121,0)</f>
        <v>2.7508090614886729E-4</v>
      </c>
      <c r="AJ83" s="75">
        <f>IFERROR('生産者価格評価表（108部門）（山形県）'!AC82/'生産者価格評価表（108部門）（山形県）'!AC$121,0)</f>
        <v>0</v>
      </c>
      <c r="AK83" s="75">
        <f>IFERROR('生産者価格評価表（108部門）（山形県）'!AD82/'生産者価格評価表（108部門）（山形県）'!AD$121,0)</f>
        <v>0</v>
      </c>
      <c r="AL83" s="75">
        <f>IFERROR('生産者価格評価表（108部門）（山形県）'!AE82/'生産者価格評価表（108部門）（山形県）'!AE$121,0)</f>
        <v>3.2388663967611336E-4</v>
      </c>
      <c r="AM83" s="75">
        <f>IFERROR('生産者価格評価表（108部門）（山形県）'!AF82/'生産者価格評価表（108部門）（山形県）'!AF$121,0)</f>
        <v>6.2952470884482215E-4</v>
      </c>
      <c r="AN83" s="75">
        <f>IFERROR('生産者価格評価表（108部門）（山形県）'!AG82/'生産者価格評価表（108部門）（山形県）'!AG$121,0)</f>
        <v>3.3818058843422386E-4</v>
      </c>
      <c r="AO83" s="75">
        <f>IFERROR('生産者価格評価表（108部門）（山形県）'!AH82/'生産者価格評価表（108部門）（山形県）'!AH$121,0)</f>
        <v>7.8813851534407175E-4</v>
      </c>
      <c r="AP83" s="75">
        <f>IFERROR('生産者価格評価表（108部門）（山形県）'!AI82/'生産者価格評価表（108部門）（山形県）'!AI$121,0)</f>
        <v>2.7583670467083487E-4</v>
      </c>
      <c r="AQ83" s="75">
        <f>IFERROR('生産者価格評価表（108部門）（山形県）'!AJ82/'生産者価格評価表（108部門）（山形県）'!AJ$121,0)</f>
        <v>0</v>
      </c>
      <c r="AR83" s="75">
        <f>IFERROR('生産者価格評価表（108部門）（山形県）'!AK82/'生産者価格評価表（108部門）（山形県）'!AK$121,0)</f>
        <v>4.2663936174751484E-4</v>
      </c>
      <c r="AS83" s="75">
        <f>IFERROR('生産者価格評価表（108部門）（山形県）'!AL82/'生産者価格評価表（108部門）（山形県）'!AL$121,0)</f>
        <v>0</v>
      </c>
      <c r="AT83" s="75">
        <f>IFERROR('生産者価格評価表（108部門）（山形県）'!AM82/'生産者価格評価表（108部門）（山形県）'!AM$121,0)</f>
        <v>0</v>
      </c>
      <c r="AU83" s="75">
        <f>IFERROR('生産者価格評価表（108部門）（山形県）'!AN82/'生産者価格評価表（108部門）（山形県）'!AN$121,0)</f>
        <v>2.7545679919199339E-4</v>
      </c>
      <c r="AV83" s="75">
        <f>IFERROR('生産者価格評価表（108部門）（山形県）'!AO82/'生産者価格評価表（108部門）（山形県）'!AO$121,0)</f>
        <v>0</v>
      </c>
      <c r="AW83" s="75">
        <f>IFERROR('生産者価格評価表（108部門）（山形県）'!AP82/'生産者価格評価表（108部門）（山形県）'!AP$121,0)</f>
        <v>2.8845757613219598E-4</v>
      </c>
      <c r="AX83" s="75">
        <f>IFERROR('生産者価格評価表（108部門）（山形県）'!AQ82/'生産者価格評価表（108部門）（山形県）'!AQ$121,0)</f>
        <v>1.8780048076923078E-4</v>
      </c>
      <c r="AY83" s="75">
        <f>IFERROR('生産者価格評価表（108部門）（山形県）'!AR82/'生産者価格評価表（108部門）（山形県）'!AR$121,0)</f>
        <v>7.1574198585867344E-4</v>
      </c>
      <c r="AZ83" s="75">
        <f>IFERROR('生産者価格評価表（108部門）（山形県）'!AS82/'生産者価格評価表（108部門）（山形県）'!AS$121,0)</f>
        <v>5.0301810865191151E-4</v>
      </c>
      <c r="BA83" s="75">
        <f>IFERROR('生産者価格評価表（108部門）（山形県）'!AT82/'生産者価格評価表（108部門）（山形県）'!AT$121,0)</f>
        <v>3.5098089925000923E-4</v>
      </c>
      <c r="BB83" s="75">
        <f>IFERROR('生産者価格評価表（108部門）（山形県）'!AU82/'生産者価格評価表（108部門）（山形県）'!AU$121,0)</f>
        <v>6.8447421720274463E-4</v>
      </c>
      <c r="BC83" s="75">
        <f>IFERROR('生産者価格評価表（108部門）（山形県）'!AV82/'生産者価格評価表（108部門）（山形県）'!AV$121,0)</f>
        <v>1.8146075911084228E-3</v>
      </c>
      <c r="BD83" s="75">
        <f>IFERROR('生産者価格評価表（108部門）（山形県）'!AW82/'生産者価格評価表（108部門）（山形県）'!AW$121,0)</f>
        <v>2.2498355889377314E-4</v>
      </c>
      <c r="BE83" s="75">
        <f>IFERROR('生産者価格評価表（108部門）（山形県）'!AX82/'生産者価格評価表（108部門）（山形県）'!AX$121,0)</f>
        <v>6.0330354395127261E-4</v>
      </c>
      <c r="BF83" s="75">
        <f>IFERROR('生産者価格評価表（108部門）（山形県）'!AY82/'生産者価格評価表（108部門）（山形県）'!AY$121,0)</f>
        <v>4.4198213569879432E-4</v>
      </c>
      <c r="BG83" s="75">
        <f>IFERROR('生産者価格評価表（108部門）（山形県）'!AZ82/'生産者価格評価表（108部門）（山形県）'!AZ$121,0)</f>
        <v>0</v>
      </c>
      <c r="BH83" s="75">
        <f>IFERROR('生産者価格評価表（108部門）（山形県）'!BA82/'生産者価格評価表（108部門）（山形県）'!BA$121,0)</f>
        <v>4.6563605885639785E-4</v>
      </c>
      <c r="BI83" s="75">
        <f>IFERROR('生産者価格評価表（108部門）（山形県）'!BB82/'生産者価格評価表（108部門）（山形県）'!BB$121,0)</f>
        <v>3.1648908112670115E-4</v>
      </c>
      <c r="BJ83" s="75">
        <f>IFERROR('生産者価格評価表（108部門）（山形県）'!BC82/'生産者価格評価表（108部門）（山形県）'!BC$121,0)</f>
        <v>3.6398932297985928E-4</v>
      </c>
      <c r="BK83" s="75">
        <f>IFERROR('生産者価格評価表（108部門）（山形県）'!BD82/'生産者価格評価表（108部門）（山形県）'!BD$121,0)</f>
        <v>1.550076592019841E-4</v>
      </c>
      <c r="BL83" s="75">
        <f>IFERROR('生産者価格評価表（108部門）（山形県）'!BE82/'生産者価格評価表（108部門）（山形県）'!BE$121,0)</f>
        <v>0</v>
      </c>
      <c r="BM83" s="75">
        <f>IFERROR('生産者価格評価表（108部門）（山形県）'!BF82/'生産者価格評価表（108部門）（山形県）'!BF$121,0)</f>
        <v>0</v>
      </c>
      <c r="BN83" s="75">
        <f>IFERROR('生産者価格評価表（108部門）（山形県）'!BG82/'生産者価格評価表（108部門）（山形県）'!BG$121,0)</f>
        <v>3.2780214314780484E-4</v>
      </c>
      <c r="BO83" s="75">
        <f>IFERROR('生産者価格評価表（108部門）（山形県）'!BH82/'生産者価格評価表（108部門）（山形県）'!BH$121,0)</f>
        <v>0</v>
      </c>
      <c r="BP83" s="75">
        <f>IFERROR('生産者価格評価表（108部門）（山形県）'!BI82/'生産者価格評価表（108部門）（山形県）'!BI$121,0)</f>
        <v>1.0654165778819518E-4</v>
      </c>
      <c r="BQ83" s="75">
        <f>IFERROR('生産者価格評価表（108部門）（山形県）'!BJ82/'生産者価格評価表（108部門）（山形県）'!BJ$121,0)</f>
        <v>4.5102214204050808E-4</v>
      </c>
      <c r="BR83" s="75">
        <f>IFERROR('生産者価格評価表（108部門）（山形県）'!BK82/'生産者価格評価表（108部門）（山形県）'!BK$121,0)</f>
        <v>0</v>
      </c>
      <c r="BS83" s="75">
        <f>IFERROR('生産者価格評価表（108部門）（山形県）'!BL82/'生産者価格評価表（108部門）（山形県）'!BL$121,0)</f>
        <v>1.0905216887986646E-4</v>
      </c>
      <c r="BT83" s="75">
        <f>IFERROR('生産者価格評価表（108部門）（山形県）'!BM82/'生産者価格評価表（108部門）（山形県）'!BM$121,0)</f>
        <v>1.9044716995505448E-4</v>
      </c>
      <c r="BU83" s="75">
        <f>IFERROR('生産者価格評価表（108部門）（山形県）'!BN82/'生産者価格評価表（108部門）（山形県）'!BN$121,0)</f>
        <v>7.8597814980743542E-5</v>
      </c>
      <c r="BV83" s="75">
        <f>IFERROR('生産者価格評価表（108部門）（山形県）'!BO82/'生産者価格評価表（108部門）（山形県）'!BO$121,0)</f>
        <v>2.5876568766981497E-4</v>
      </c>
      <c r="BW83" s="75">
        <f>IFERROR('生産者価格評価表（108部門）（山形県）'!BP82/'生産者価格評価表（108部門）（山形県）'!BP$121,0)</f>
        <v>3.7692923826639476E-4</v>
      </c>
      <c r="BX83" s="75">
        <f>IFERROR('生産者価格評価表（108部門）（山形県）'!BQ82/'生産者価格評価表（108部門）（山形県）'!BQ$121,0)</f>
        <v>1.1814744801512288E-4</v>
      </c>
      <c r="BY83" s="75">
        <f>IFERROR('生産者価格評価表（108部門）（山形県）'!BR82/'生産者価格評価表（108部門）（山形県）'!BR$121,0)</f>
        <v>8.2349116914075195E-4</v>
      </c>
      <c r="BZ83" s="75">
        <f>IFERROR('生産者価格評価表（108部門）（山形県）'!BS82/'生産者価格評価表（108部門）（山形県）'!BS$121,0)</f>
        <v>3.7815614940076795E-3</v>
      </c>
      <c r="CA83" s="75">
        <f>IFERROR('生産者価格評価表（108部門）（山形県）'!BT82/'生産者価格評価表（108部門）（山形県）'!BT$121,0)</f>
        <v>1.6150489178190458E-3</v>
      </c>
      <c r="CB83" s="75">
        <f>IFERROR('生産者価格評価表（108部門）（山形県）'!BU82/'生産者価格評価表（108部門）（山形県）'!BU$121,0)</f>
        <v>9.0083260122102952E-4</v>
      </c>
      <c r="CC83" s="75">
        <f>IFERROR('生産者価格評価表（108部門）（山形県）'!BV82/'生産者価格評価表（108部門）（山形県）'!BV$121,0)</f>
        <v>1.0944511327569225E-4</v>
      </c>
      <c r="CD83" s="75">
        <f>IFERROR('生産者価格評価表（108部門）（山形県）'!BW82/'生産者価格評価表（108部門）（山形県）'!BW$121,0)</f>
        <v>9.3189696947105528E-5</v>
      </c>
      <c r="CE83" s="75">
        <f>IFERROR('生産者価格評価表（108部門）（山形県）'!BX82/'生産者価格評価表（108部門）（山形県）'!BX$121,0)</f>
        <v>0</v>
      </c>
      <c r="CF83" s="75">
        <f>IFERROR('生産者価格評価表（108部門）（山形県）'!BY82/'生産者価格評価表（108部門）（山形県）'!BY$121,0)</f>
        <v>0</v>
      </c>
      <c r="CG83" s="75">
        <f>IFERROR('生産者価格評価表（108部門）（山形県）'!BZ82/'生産者価格評価表（108部門）（山形県）'!BZ$121,0)</f>
        <v>1.171859741409617E-4</v>
      </c>
      <c r="CH83" s="75">
        <f>IFERROR('生産者価格評価表（108部門）（山形県）'!CA82/'生産者価格評価表（108部門）（山形県）'!CA$121,0)</f>
        <v>0</v>
      </c>
      <c r="CI83" s="75">
        <f>IFERROR('生産者価格評価表（108部門）（山形県）'!CB82/'生産者価格評価表（108部門）（山形県）'!CB$121,0)</f>
        <v>0</v>
      </c>
      <c r="CJ83" s="75">
        <f>IFERROR('生産者価格評価表（108部門）（山形県）'!CC82/'生産者価格評価表（108部門）（山形県）'!CC$121,0)</f>
        <v>2.7700831024930748E-3</v>
      </c>
      <c r="CK83" s="75">
        <f>IFERROR('生産者価格評価表（108部門）（山形県）'!CD82/'生産者価格評価表（108部門）（山形県）'!CD$121,0)</f>
        <v>0</v>
      </c>
      <c r="CL83" s="75">
        <f>IFERROR('生産者価格評価表（108部門）（山形県）'!CE82/'生産者価格評価表（108部門）（山形県）'!CE$121,0)</f>
        <v>2.0454080589077522E-4</v>
      </c>
      <c r="CM83" s="75">
        <f>IFERROR('生産者価格評価表（108部門）（山形県）'!CF82/'生産者価格評価表（108部門）（山形県）'!CF$121,0)</f>
        <v>1.1306461642828877E-4</v>
      </c>
      <c r="CN83" s="75">
        <f>IFERROR('生産者価格評価表（108部門）（山形県）'!CG82/'生産者価格評価表（108部門）（山形県）'!CG$121,0)</f>
        <v>2.342387241465238E-2</v>
      </c>
      <c r="CO83" s="75">
        <f>IFERROR('生産者価格評価表（108部門）（山形県）'!CH82/'生産者価格評価表（108部門）（山形県）'!CH$121,0)</f>
        <v>7.9841874141943275E-4</v>
      </c>
      <c r="CP83" s="75">
        <f>IFERROR('生産者価格評価表（108部門）（山形県）'!CI82/'生産者価格評価表（108部門）（山形県）'!CI$121,0)</f>
        <v>2.9438822447102114E-3</v>
      </c>
      <c r="CQ83" s="75">
        <f>IFERROR('生産者価格評価表（108部門）（山形県）'!CJ82/'生産者価格評価表（108部門）（山形県）'!CJ$121,0)</f>
        <v>2.4264870214871811E-3</v>
      </c>
      <c r="CR83" s="75">
        <f>IFERROR('生産者価格評価表（108部門）（山形県）'!CK82/'生産者価格評価表（108部門）（山形県）'!CK$121,0)</f>
        <v>9.7442143727162001E-4</v>
      </c>
      <c r="CS83" s="75">
        <f>IFERROR('生産者価格評価表（108部門）（山形県）'!CL82/'生産者価格評価表（108部門）（山形県）'!CL$121,0)</f>
        <v>9.7959844559585493E-3</v>
      </c>
      <c r="CT83" s="75">
        <f>IFERROR('生産者価格評価表（108部門）（山形県）'!CM82/'生産者価格評価表（108部門）（山形県）'!CM$121,0)</f>
        <v>7.7062755385740619E-4</v>
      </c>
      <c r="CU83" s="75">
        <f>IFERROR('生産者価格評価表（108部門）（山形県）'!CN82/'生産者価格評価表（108部門）（山形県）'!CN$121,0)</f>
        <v>1.5046291066660039E-3</v>
      </c>
      <c r="CV83" s="75">
        <f>IFERROR('生産者価格評価表（108部門）（山形県）'!CO82/'生産者価格評価表（108部門）（山形県）'!CO$121,0)</f>
        <v>5.2364905815898569E-3</v>
      </c>
      <c r="CW83" s="75">
        <f>IFERROR('生産者価格評価表（108部門）（山形県）'!CP82/'生産者価格評価表（108部門）（山形県）'!CP$121,0)</f>
        <v>3.8644724493227135E-4</v>
      </c>
      <c r="CX83" s="75">
        <f>IFERROR('生産者価格評価表（108部門）（山形県）'!CQ82/'生産者価格評価表（108部門）（山形県）'!CQ$121,0)</f>
        <v>4.783087004352609E-5</v>
      </c>
      <c r="CY83" s="75">
        <f>IFERROR('生産者価格評価表（108部門）（山形県）'!CR82/'生産者価格評価表（108部門）（山形県）'!CR$121,0)</f>
        <v>6.2996094242156984E-5</v>
      </c>
      <c r="CZ83" s="75">
        <f>IFERROR('生産者価格評価表（108部門）（山形県）'!CS82/'生産者価格評価表（108部門）（山形県）'!CS$121,0)</f>
        <v>1.4249525015832805E-4</v>
      </c>
      <c r="DA83" s="75">
        <f>IFERROR('生産者価格評価表（108部門）（山形県）'!CT82/'生産者価格評価表（108部門）（山形県）'!CT$121,0)</f>
        <v>3.6466159066736448E-3</v>
      </c>
      <c r="DB83" s="75">
        <f>IFERROR('生産者価格評価表（108部門）（山形県）'!CU82/'生産者価格評価表（108部門）（山形県）'!CU$121,0)</f>
        <v>1.3617793917385383E-3</v>
      </c>
      <c r="DC83" s="75">
        <f>IFERROR('生産者価格評価表（108部門）（山形県）'!CV82/'生産者価格評価表（108部門）（山形県）'!CV$121,0)</f>
        <v>1.8113891090229821E-3</v>
      </c>
      <c r="DD83" s="75">
        <f>IFERROR('生産者価格評価表（108部門）（山形県）'!CW82/'生産者価格評価表（108部門）（山形県）'!CW$121,0)</f>
        <v>1.1720385098367518E-4</v>
      </c>
      <c r="DE83" s="75">
        <f>IFERROR('生産者価格評価表（108部門）（山形県）'!CX82/'生産者価格評価表（108部門）（山形県）'!CX$121,0)</f>
        <v>2.0462119754049374E-3</v>
      </c>
      <c r="DF83" s="75">
        <f>IFERROR('生産者価格評価表（108部門）（山形県）'!CY82/'生産者価格評価表（108部門）（山形県）'!CY$121,0)</f>
        <v>3.3134526176275679E-4</v>
      </c>
      <c r="DG83" s="75">
        <f>IFERROR('生産者価格評価表（108部門）（山形県）'!CZ82/'生産者価格評価表（108部門）（山形県）'!CZ$121,0)</f>
        <v>1.6061676839061999E-4</v>
      </c>
      <c r="DH83" s="75">
        <f>IFERROR('生産者価格評価表（108部門）（山形県）'!DA82/'生産者価格評価表（108部門）（山形県）'!DA$121,0)</f>
        <v>4.5676998368678631E-4</v>
      </c>
      <c r="DI83" s="75">
        <f>IFERROR('生産者価格評価表（108部門）（山形県）'!DB82/'生産者価格評価表（108部門）（山形県）'!DB$121,0)</f>
        <v>7.5395828097511936E-4</v>
      </c>
      <c r="DJ83" s="75">
        <f>IFERROR('生産者価格評価表（108部門）（山形県）'!DC82/'生産者価格評価表（108部門）（山形県）'!DC$121,0)</f>
        <v>6.9524913093858636E-4</v>
      </c>
      <c r="DK83" s="75">
        <f>IFERROR('生産者価格評価表（108部門）（山形県）'!DD82/'生産者価格評価表（108部門）（山形県）'!DD$121,0)</f>
        <v>4.5599635202918376E-4</v>
      </c>
      <c r="DL83" s="75">
        <f>IFERROR('生産者価格評価表（108部門）（山形県）'!DE82/'生産者価格評価表（108部門）（山形県）'!DE$121,0)</f>
        <v>0</v>
      </c>
      <c r="DM83" s="72">
        <f>IFERROR('生産者価格評価表（108部門）（山形県）'!DF82/'生産者価格評価表（108部門）（山形県）'!DF$121,0)</f>
        <v>2.5432796028975846E-3</v>
      </c>
      <c r="DN83" s="573">
        <v>0</v>
      </c>
      <c r="DO83" s="573">
        <v>0</v>
      </c>
      <c r="DP83" s="573">
        <v>0</v>
      </c>
      <c r="DQ83" s="573">
        <v>0</v>
      </c>
      <c r="DR83" s="573">
        <v>0</v>
      </c>
      <c r="DS83" s="573">
        <v>0</v>
      </c>
      <c r="DT83" s="573">
        <v>0</v>
      </c>
      <c r="DU83" s="573">
        <v>0</v>
      </c>
      <c r="DV83" s="573">
        <v>0</v>
      </c>
      <c r="DW83" s="573">
        <v>0</v>
      </c>
      <c r="DX83" s="573">
        <v>0</v>
      </c>
      <c r="DY83" s="573">
        <v>0</v>
      </c>
      <c r="DZ83" s="573">
        <v>0</v>
      </c>
      <c r="EA83" s="573">
        <v>0</v>
      </c>
      <c r="EB83" s="573">
        <v>0</v>
      </c>
      <c r="EC83" s="573">
        <v>0</v>
      </c>
      <c r="ED83" s="573">
        <v>0</v>
      </c>
      <c r="EE83" s="573">
        <v>0</v>
      </c>
      <c r="EF83" s="573">
        <v>0</v>
      </c>
      <c r="EG83" s="573">
        <v>0</v>
      </c>
      <c r="EH83" s="573">
        <v>0</v>
      </c>
      <c r="EI83" s="573">
        <v>0</v>
      </c>
      <c r="EJ83" s="573">
        <v>0</v>
      </c>
      <c r="EK83" s="573">
        <v>0</v>
      </c>
      <c r="EL83" s="573">
        <v>0</v>
      </c>
      <c r="EM83" s="573">
        <v>0</v>
      </c>
      <c r="EN83" s="573">
        <v>0</v>
      </c>
      <c r="EO83" s="573">
        <v>0</v>
      </c>
      <c r="EP83" s="573">
        <v>0</v>
      </c>
      <c r="EQ83" s="573">
        <v>0</v>
      </c>
      <c r="ER83" s="573">
        <v>0</v>
      </c>
      <c r="ES83" s="573">
        <v>0</v>
      </c>
      <c r="ET83" s="573">
        <v>0</v>
      </c>
      <c r="EU83" s="573">
        <v>0</v>
      </c>
      <c r="EV83" s="573">
        <v>0</v>
      </c>
      <c r="EW83" s="573">
        <v>0</v>
      </c>
      <c r="EX83" s="573">
        <v>0</v>
      </c>
      <c r="EY83" s="573">
        <v>0</v>
      </c>
      <c r="EZ83" s="573">
        <v>0</v>
      </c>
      <c r="FA83" s="573">
        <v>0</v>
      </c>
      <c r="FB83" s="573">
        <v>0</v>
      </c>
      <c r="FC83" s="573">
        <v>0</v>
      </c>
      <c r="FD83" s="573">
        <v>0</v>
      </c>
      <c r="FE83" s="573">
        <v>0</v>
      </c>
      <c r="FF83" s="573">
        <v>0</v>
      </c>
      <c r="FG83" s="573">
        <v>0</v>
      </c>
      <c r="FH83" s="573">
        <v>0</v>
      </c>
      <c r="FI83" s="573">
        <v>0</v>
      </c>
      <c r="FJ83" s="573">
        <v>0</v>
      </c>
      <c r="FK83" s="573">
        <v>0</v>
      </c>
      <c r="FL83" s="573">
        <v>0</v>
      </c>
      <c r="FM83" s="573">
        <v>0</v>
      </c>
      <c r="FN83" s="573">
        <v>0</v>
      </c>
      <c r="FO83" s="573">
        <v>0</v>
      </c>
      <c r="FP83" s="573">
        <v>0</v>
      </c>
      <c r="FQ83" s="573">
        <v>0</v>
      </c>
      <c r="FR83" s="573">
        <v>0</v>
      </c>
      <c r="FS83" s="573">
        <v>0</v>
      </c>
      <c r="FT83" s="573">
        <v>0</v>
      </c>
      <c r="FU83" s="573">
        <v>0</v>
      </c>
      <c r="FV83" s="573">
        <v>0</v>
      </c>
      <c r="FW83" s="573">
        <v>0</v>
      </c>
      <c r="FX83" s="573">
        <v>0</v>
      </c>
      <c r="FY83" s="573">
        <v>0</v>
      </c>
      <c r="FZ83" s="573">
        <v>0</v>
      </c>
      <c r="GA83" s="573">
        <v>0</v>
      </c>
      <c r="GB83" s="573">
        <v>0</v>
      </c>
      <c r="GC83" s="573">
        <v>0</v>
      </c>
      <c r="GD83" s="573">
        <v>0</v>
      </c>
      <c r="GE83" s="573">
        <v>0</v>
      </c>
      <c r="GF83" s="573">
        <v>0</v>
      </c>
      <c r="GG83" s="573">
        <v>0</v>
      </c>
      <c r="GH83" s="573">
        <v>0</v>
      </c>
      <c r="GI83" s="573">
        <v>0</v>
      </c>
      <c r="GJ83" s="573">
        <v>0</v>
      </c>
      <c r="GK83" s="573">
        <v>0</v>
      </c>
      <c r="GL83" s="573">
        <v>0</v>
      </c>
      <c r="GM83" s="573">
        <v>0</v>
      </c>
      <c r="GN83" s="573">
        <v>1</v>
      </c>
      <c r="GO83" s="573">
        <v>0</v>
      </c>
      <c r="GP83" s="573">
        <v>0</v>
      </c>
      <c r="GQ83" s="573">
        <v>0</v>
      </c>
      <c r="GR83" s="573">
        <v>0</v>
      </c>
      <c r="GS83" s="573">
        <v>0</v>
      </c>
      <c r="GT83" s="573">
        <v>0</v>
      </c>
      <c r="GU83" s="573">
        <v>0</v>
      </c>
      <c r="GV83" s="573">
        <v>0</v>
      </c>
      <c r="GW83" s="573">
        <v>0</v>
      </c>
      <c r="GX83" s="573">
        <v>0</v>
      </c>
      <c r="GY83" s="573">
        <v>0</v>
      </c>
      <c r="GZ83" s="573">
        <v>0</v>
      </c>
      <c r="HA83" s="573">
        <v>0</v>
      </c>
      <c r="HB83" s="573">
        <v>0</v>
      </c>
      <c r="HC83" s="573">
        <v>0</v>
      </c>
      <c r="HD83" s="573">
        <v>0</v>
      </c>
      <c r="HE83" s="573">
        <v>0</v>
      </c>
      <c r="HF83" s="573">
        <v>0</v>
      </c>
      <c r="HG83" s="573">
        <v>0</v>
      </c>
      <c r="HH83" s="573">
        <v>0</v>
      </c>
      <c r="HI83" s="573">
        <v>0</v>
      </c>
      <c r="HJ83" s="573">
        <v>0</v>
      </c>
      <c r="HK83" s="573">
        <v>0</v>
      </c>
      <c r="HL83" s="573">
        <v>0</v>
      </c>
      <c r="HM83" s="573">
        <v>0</v>
      </c>
      <c r="HN83" s="573">
        <v>0</v>
      </c>
      <c r="HO83" s="573">
        <v>0</v>
      </c>
      <c r="HP83" s="573">
        <v>0</v>
      </c>
      <c r="HQ83" s="573">
        <v>0</v>
      </c>
      <c r="HR83" s="576">
        <v>31</v>
      </c>
      <c r="HS83" s="582">
        <f>'生産者価格評価表（108部門）（山形県）'!DV82*100</f>
        <v>144400</v>
      </c>
      <c r="HT83" s="71">
        <f t="shared" si="5"/>
        <v>2.146814404432133E-4</v>
      </c>
      <c r="HU83" s="74"/>
      <c r="HV83" s="150">
        <v>0</v>
      </c>
      <c r="HX83" s="153">
        <f>運賃!C84</f>
        <v>-6.4466070263401905E-3</v>
      </c>
      <c r="HY83" s="621">
        <f>運賃!D84</f>
        <v>0</v>
      </c>
      <c r="HZ83" s="621">
        <f>運賃!E84</f>
        <v>0</v>
      </c>
      <c r="IA83" s="621">
        <f>運賃!F84</f>
        <v>0</v>
      </c>
      <c r="IB83" s="621">
        <f>運賃!G84</f>
        <v>0</v>
      </c>
      <c r="IC83" s="621">
        <f>運賃!H84</f>
        <v>-6.4466070263401905E-3</v>
      </c>
      <c r="ID83" s="621">
        <f>運賃!I84</f>
        <v>0</v>
      </c>
      <c r="IE83" s="622">
        <f>運賃!J84</f>
        <v>0</v>
      </c>
    </row>
    <row r="84" spans="1:239">
      <c r="A84" s="6" t="s">
        <v>294</v>
      </c>
      <c r="B84" s="1" t="s">
        <v>181</v>
      </c>
      <c r="C84" s="403">
        <f>IFERROR(1-('生産者価格評価表（108部門）（山形県）'!DT83/'生産者価格評価表（108部門）（山形県）'!DP83*-1),0)</f>
        <v>0.11466811358292639</v>
      </c>
      <c r="D84" s="403">
        <v>0.23506493506493506</v>
      </c>
      <c r="E84" s="72">
        <v>0.76493506493506491</v>
      </c>
      <c r="F84" s="72">
        <v>0.2844155844155844</v>
      </c>
      <c r="G84" s="242">
        <f>'生産者価格評価表（108部門）（山形県）'!DI83</f>
        <v>1480</v>
      </c>
      <c r="H84" s="242">
        <f t="shared" si="7"/>
        <v>1480</v>
      </c>
      <c r="I84" s="243">
        <f t="shared" si="4"/>
        <v>8.7583655706282291E-4</v>
      </c>
      <c r="J84" s="75">
        <f>IFERROR('生産者価格評価表（108部門）（山形県）'!C83/'生産者価格評価表（108部門）（山形県）'!C$121,0)</f>
        <v>6.6790488302515168E-4</v>
      </c>
      <c r="K84" s="75">
        <f>IFERROR('生産者価格評価表（108部門）（山形県）'!D83/'生産者価格評価表（108部門）（山形県）'!D$121,0)</f>
        <v>2.116426727446101E-3</v>
      </c>
      <c r="L84" s="75">
        <f>IFERROR('生産者価格評価表（108部門）（山形県）'!E83/'生産者価格評価表（108部門）（山形県）'!E$121,0)</f>
        <v>4.8253815067253756E-4</v>
      </c>
      <c r="M84" s="75">
        <f>IFERROR('生産者価格評価表（108部門）（山形県）'!F83/'生産者価格評価表（108部門）（山形県）'!F$121,0)</f>
        <v>3.4420445744772393E-4</v>
      </c>
      <c r="N84" s="75">
        <f>IFERROR('生産者価格評価表（108部門）（山形県）'!G83/'生産者価格評価表（108部門）（山形県）'!G$121,0)</f>
        <v>7.5872534142640367E-4</v>
      </c>
      <c r="O84" s="75">
        <f>IFERROR('生産者価格評価表（108部門）（山形県）'!H83/'生産者価格評価表（108部門）（山形県）'!H$121,0)</f>
        <v>0</v>
      </c>
      <c r="P84" s="75">
        <f>IFERROR('生産者価格評価表（108部門）（山形県）'!I83/'生産者価格評価表（108部門）（山形県）'!I$121,0)</f>
        <v>0</v>
      </c>
      <c r="Q84" s="75">
        <f>IFERROR('生産者価格評価表（108部門）（山形県）'!J83/'生産者価格評価表（108部門）（山形県）'!J$121,0)</f>
        <v>1.493836454314482E-3</v>
      </c>
      <c r="R84" s="75">
        <f>IFERROR('生産者価格評価表（108部門）（山形県）'!K83/'生産者価格評価表（108部門）（山形県）'!K$121,0)</f>
        <v>1.3279852566534772E-3</v>
      </c>
      <c r="S84" s="75">
        <f>IFERROR('生産者価格評価表（108部門）（山形県）'!L83/'生産者価格評価表（108部門）（山形県）'!L$121,0)</f>
        <v>1.539645881447267E-3</v>
      </c>
      <c r="T84" s="75">
        <f>IFERROR('生産者価格評価表（108部門）（山形県）'!M83/'生産者価格評価表（108部門）（山形県）'!M$121,0)</f>
        <v>0</v>
      </c>
      <c r="U84" s="75">
        <f>IFERROR('生産者価格評価表（108部門）（山形県）'!N83/'生産者価格評価表（108部門）（山形県）'!N$121,0)</f>
        <v>5.8648159913982697E-4</v>
      </c>
      <c r="V84" s="75">
        <f>IFERROR('生産者価格評価表（108部門）（山形県）'!O83/'生産者価格評価表（108部門）（山形県）'!O$121,0)</f>
        <v>2.9229869850158456E-4</v>
      </c>
      <c r="W84" s="75">
        <f>IFERROR('生産者価格評価表（108部門）（山形県）'!P83/'生産者価格評価表（108部門）（山形県）'!P$121,0)</f>
        <v>9.7352927541606788E-4</v>
      </c>
      <c r="X84" s="75">
        <f>IFERROR('生産者価格評価表（108部門）（山形県）'!Q83/'生産者価格評価表（108部門）（山形県）'!Q$121,0)</f>
        <v>1.1001100110011001E-3</v>
      </c>
      <c r="Y84" s="75">
        <f>IFERROR('生産者価格評価表（108部門）（山形県）'!R83/'生産者価格評価表（108部門）（山形県）'!R$121,0)</f>
        <v>4.7537303578502575E-3</v>
      </c>
      <c r="Z84" s="75">
        <f>IFERROR('生産者価格評価表（108部門）（山形県）'!S83/'生産者価格評価表（108部門）（山形県）'!S$121,0)</f>
        <v>1.7208001720800173E-3</v>
      </c>
      <c r="AA84" s="75">
        <f>IFERROR('生産者価格評価表（108部門）（山形県）'!T83/'生産者価格評価表（108部門）（山形県）'!T$121,0)</f>
        <v>1.2021638950110197E-3</v>
      </c>
      <c r="AB84" s="75">
        <f>IFERROR('生産者価格評価表（108部門）（山形県）'!U83/'生産者価格評価表（108部門）（山形県）'!U$121,0)</f>
        <v>0</v>
      </c>
      <c r="AC84" s="75">
        <f>IFERROR('生産者価格評価表（108部門）（山形県）'!V83/'生産者価格評価表（108部門）（山形県）'!V$121,0)</f>
        <v>6.1755624172915742E-4</v>
      </c>
      <c r="AD84" s="75">
        <f>IFERROR('生産者価格評価表（108部門）（山形県）'!W83/'生産者価格評価表（108部門）（山形県）'!W$121,0)</f>
        <v>0</v>
      </c>
      <c r="AE84" s="75">
        <f>IFERROR('生産者価格評価表（108部門）（山形県）'!X83/'生産者価格評価表（108部門）（山形県）'!X$121,0)</f>
        <v>3.8306837770542041E-4</v>
      </c>
      <c r="AF84" s="75">
        <f>IFERROR('生産者価格評価表（108部門）（山形県）'!Y83/'生産者価格評価表（108部門）（山形県）'!Y$121,0)</f>
        <v>0</v>
      </c>
      <c r="AG84" s="75">
        <f>IFERROR('生産者価格評価表（108部門）（山形県）'!Z83/'生産者価格評価表（108部門）（山形県）'!Z$121,0)</f>
        <v>0</v>
      </c>
      <c r="AH84" s="75">
        <f>IFERROR('生産者価格評価表（108部門）（山形県）'!AA83/'生産者価格評価表（108部門）（山形県）'!AA$121,0)</f>
        <v>7.5350615834303999E-4</v>
      </c>
      <c r="AI84" s="75">
        <f>IFERROR('生産者価格評価表（108部門）（山形県）'!AB83/'生産者価格評価表（108部門）（山形県）'!AB$121,0)</f>
        <v>7.9288025889967637E-4</v>
      </c>
      <c r="AJ84" s="75">
        <f>IFERROR('生産者価格評価表（108部門）（山形県）'!AC83/'生産者価格評価表（108部門）（山形県）'!AC$121,0)</f>
        <v>0</v>
      </c>
      <c r="AK84" s="75">
        <f>IFERROR('生産者価格評価表（108部門）（山形県）'!AD83/'生産者価格評価表（108部門）（山形県）'!AD$121,0)</f>
        <v>3.2330266102959461E-3</v>
      </c>
      <c r="AL84" s="75">
        <f>IFERROR('生産者価格評価表（108部門）（山形県）'!AE83/'生産者価格評価表（108部門）（山形県）'!AE$121,0)</f>
        <v>5.1821862348178137E-4</v>
      </c>
      <c r="AM84" s="75">
        <f>IFERROR('生産者価格評価表（108部門）（山形県）'!AF83/'生産者価格評価表（108部門）（山形県）'!AF$121,0)</f>
        <v>3.1476235442241108E-4</v>
      </c>
      <c r="AN84" s="75">
        <f>IFERROR('生産者価格評価表（108部門）（山形県）'!AG83/'生産者価格評価表（108部門）（山形県）'!AG$121,0)</f>
        <v>6.1999774546274379E-4</v>
      </c>
      <c r="AO84" s="75">
        <f>IFERROR('生産者価格評価表（108部門）（山形県）'!AH83/'生産者価格評価表（108部門）（山形県）'!AH$121,0)</f>
        <v>1.4777597162701345E-3</v>
      </c>
      <c r="AP84" s="75">
        <f>IFERROR('生産者価格評価表（108部門）（山形県）'!AI83/'生産者価格評価表（108部門）（山形県）'!AI$121,0)</f>
        <v>3.172122103714601E-3</v>
      </c>
      <c r="AQ84" s="75">
        <f>IFERROR('生産者価格評価表（108部門）（山形県）'!AJ83/'生産者価格評価表（108部門）（山形県）'!AJ$121,0)</f>
        <v>2.5974025974025974E-3</v>
      </c>
      <c r="AR84" s="75">
        <f>IFERROR('生産者価格評価表（108部門）（山形県）'!AK83/'生産者価格評価表（108部門）（山形県）'!AK$121,0)</f>
        <v>1.237254149067793E-3</v>
      </c>
      <c r="AS84" s="75">
        <f>IFERROR('生産者価格評価表（108部門）（山形県）'!AL83/'生産者価格評価表（108部門）（山形県）'!AL$121,0)</f>
        <v>0</v>
      </c>
      <c r="AT84" s="75">
        <f>IFERROR('生産者価格評価表（108部門）（山形県）'!AM83/'生産者価格評価表（108部門）（山形県）'!AM$121,0)</f>
        <v>0</v>
      </c>
      <c r="AU84" s="75">
        <f>IFERROR('生産者価格評価表（108部門）（山形県）'!AN83/'生産者価格評価表（108部門）（山形県）'!AN$121,0)</f>
        <v>1.2854650628959692E-3</v>
      </c>
      <c r="AV84" s="75">
        <f>IFERROR('生産者価格評価表（108部門）（山形県）'!AO83/'生産者価格評価表（108部門）（山形県）'!AO$121,0)</f>
        <v>7.5063804233598561E-4</v>
      </c>
      <c r="AW84" s="75">
        <f>IFERROR('生産者価格評価表（108部門）（山形県）'!AP83/'生産者価格評価表（108部門）（山形県）'!AP$121,0)</f>
        <v>3.7087402645568057E-4</v>
      </c>
      <c r="AX84" s="75">
        <f>IFERROR('生産者価格評価表（108部門）（山形県）'!AQ83/'生産者価格評価表（108部門）（山形県）'!AQ$121,0)</f>
        <v>4.8828125E-4</v>
      </c>
      <c r="AY84" s="75">
        <f>IFERROR('生産者価格評価表（108部門）（山形県）'!AR83/'生産者価格評価表（108部門）（山形県）'!AR$121,0)</f>
        <v>5.856070793389147E-4</v>
      </c>
      <c r="AZ84" s="75">
        <f>IFERROR('生産者価格評価表（108部門）（山形県）'!AS83/'生産者価格評価表（108部門）（山形県）'!AS$121,0)</f>
        <v>5.2816901408450699E-4</v>
      </c>
      <c r="BA84" s="75">
        <f>IFERROR('生産者価格評価表（108部門）（山形県）'!AT83/'生産者価格評価表（108部門）（山形県）'!AT$121,0)</f>
        <v>3.5098089925000923E-4</v>
      </c>
      <c r="BB84" s="75">
        <f>IFERROR('生産者価格評価表（108部門）（山形県）'!AU83/'生産者価格評価表（108部門）（山形県）'!AU$121,0)</f>
        <v>3.7028933061787823E-4</v>
      </c>
      <c r="BC84" s="75">
        <f>IFERROR('生産者価格評価表（108部門）（山形県）'!AV83/'生産者価格評価表（108部門）（山形県）'!AV$121,0)</f>
        <v>6.6967661100429893E-4</v>
      </c>
      <c r="BD84" s="75">
        <f>IFERROR('生産者価格評価表（108部門）（山形県）'!AW83/'生産者価格評価表（108部門）（山形県）'!AW$121,0)</f>
        <v>4.4996711778754627E-4</v>
      </c>
      <c r="BE84" s="75">
        <f>IFERROR('生産者価格評価表（108部門）（山形県）'!AX83/'生産者価格評価表（108部門）（山形県）'!AX$121,0)</f>
        <v>5.3931680444128916E-4</v>
      </c>
      <c r="BF84" s="75">
        <f>IFERROR('生産者価格評価表（108部門）（山形県）'!AY83/'生産者価格評価表（108部門）（山形県）'!AY$121,0)</f>
        <v>4.8309675297310078E-4</v>
      </c>
      <c r="BG84" s="75">
        <f>IFERROR('生産者価格評価表（108部門）（山形県）'!AZ83/'生産者価格評価表（108部門）（山形県）'!AZ$121,0)</f>
        <v>6.2344139650872816E-4</v>
      </c>
      <c r="BH84" s="75">
        <f>IFERROR('生産者価格評価表（108部門）（山形県）'!BA83/'生産者価格評価表（108部門）（山形県）'!BA$121,0)</f>
        <v>5.5876327062767738E-4</v>
      </c>
      <c r="BI84" s="75">
        <f>IFERROR('生産者価格評価表（108部門）（山形県）'!BB83/'生産者価格評価表（108部門）（山形県）'!BB$121,0)</f>
        <v>4.7473362169005168E-4</v>
      </c>
      <c r="BJ84" s="75">
        <f>IFERROR('生産者価格評価表（108部門）（山形県）'!BC83/'生産者価格評価表（108部門）（山形県）'!BC$121,0)</f>
        <v>3.3365687939820431E-4</v>
      </c>
      <c r="BK84" s="75">
        <f>IFERROR('生産者価格評価表（108部門）（山形県）'!BD83/'生産者価格評価表（108部門）（山形県）'!BD$121,0)</f>
        <v>5.6532205120723609E-4</v>
      </c>
      <c r="BL84" s="75">
        <f>IFERROR('生産者価格評価表（108部門）（山形県）'!BE83/'生産者価格評価表（108部門）（山形県）'!BE$121,0)</f>
        <v>0</v>
      </c>
      <c r="BM84" s="75">
        <f>IFERROR('生産者価格評価表（108部門）（山形県）'!BF83/'生産者価格評価表（108部門）（山形県）'!BF$121,0)</f>
        <v>8.7450808919982512E-4</v>
      </c>
      <c r="BN84" s="75">
        <f>IFERROR('生産者価格評価表（108部門）（山形県）'!BG83/'生産者価格評価表（108部門）（山形県）'!BG$121,0)</f>
        <v>6.1039019758556763E-4</v>
      </c>
      <c r="BO84" s="75">
        <f>IFERROR('生産者価格評価表（108部門）（山形県）'!BH83/'生産者価格評価表（108部門）（山形県）'!BH$121,0)</f>
        <v>0</v>
      </c>
      <c r="BP84" s="75">
        <f>IFERROR('生産者価格評価表（108部門）（山形県）'!BI83/'生産者価格評価表（108部門）（山形県）'!BI$121,0)</f>
        <v>4.2616663115278071E-4</v>
      </c>
      <c r="BQ84" s="75">
        <f>IFERROR('生産者価格評価表（108部門）（山形県）'!BJ83/'生産者価格評価表（108部門）（山形県）'!BJ$121,0)</f>
        <v>9.335109451536097E-4</v>
      </c>
      <c r="BR84" s="75">
        <f>IFERROR('生産者価格評価表（108部門）（山形県）'!BK83/'生産者価格評価表（108部門）（山形県）'!BK$121,0)</f>
        <v>1.6245068461359943E-3</v>
      </c>
      <c r="BS84" s="75">
        <f>IFERROR('生産者価格評価表（108部門）（山形県）'!BL83/'生産者価格評価表（108部門）（山形県）'!BL$121,0)</f>
        <v>8.9338892197736745E-4</v>
      </c>
      <c r="BT84" s="75">
        <f>IFERROR('生産者価格評価表（108部門）（山形県）'!BM83/'生産者価格評価表（108部門）（山形県）'!BM$121,0)</f>
        <v>8.760569817932506E-4</v>
      </c>
      <c r="BU84" s="75">
        <f>IFERROR('生産者価格評価表（108部門）（山形県）'!BN83/'生産者価格評価表（108部門）（山形県）'!BN$121,0)</f>
        <v>8.5966360135188245E-4</v>
      </c>
      <c r="BV84" s="75">
        <f>IFERROR('生産者価格評価表（108部門）（山形県）'!BO83/'生産者価格評価表（108部門）（山形県）'!BO$121,0)</f>
        <v>9.0567990684435249E-4</v>
      </c>
      <c r="BW84" s="75">
        <f>IFERROR('生産者価格評価表（108部門）（山形県）'!BP83/'生産者価格評価表（108部門）（山形県）'!BP$121,0)</f>
        <v>4.2404539304969409E-4</v>
      </c>
      <c r="BX84" s="75">
        <f>IFERROR('生産者価格評価表（108部門）（山形県）'!BQ83/'生産者価格評価表（108部門）（山形県）'!BQ$121,0)</f>
        <v>1.4177693761814746E-3</v>
      </c>
      <c r="BY84" s="75">
        <f>IFERROR('生産者価格評価表（108部門）（山形県）'!BR83/'生産者価格評価表（108部門）（山形県）'!BR$121,0)</f>
        <v>2.1670820240546104E-4</v>
      </c>
      <c r="BZ84" s="75">
        <f>IFERROR('生産者価格評価表（108部門）（山形県）'!BS83/'生産者価格評価表（108部門）（山形県）'!BS$121,0)</f>
        <v>1.9392623046193228E-4</v>
      </c>
      <c r="CA84" s="75">
        <f>IFERROR('生産者価格評価表（108部門）（山形県）'!BT83/'生産者価格評価表（108部門）（山形県）'!BT$121,0)</f>
        <v>1.2763304517718902E-4</v>
      </c>
      <c r="CB84" s="75">
        <f>IFERROR('生産者価格評価表（108部門）（山形県）'!BU83/'生産者価格評価表（108部門）（山形県）'!BU$121,0)</f>
        <v>1.2486788531776647E-4</v>
      </c>
      <c r="CC84" s="75">
        <f>IFERROR('生産者価格評価表（108部門）（山形県）'!BV83/'生産者価格評価表（108部門）（山形県）'!BV$121,0)</f>
        <v>6.5667067965415339E-5</v>
      </c>
      <c r="CD84" s="75">
        <f>IFERROR('生産者価格評価表（108部門）（山形県）'!BW83/'生産者価格評価表（108部門）（山形県）'!BW$121,0)</f>
        <v>7.4551757557684428E-5</v>
      </c>
      <c r="CE84" s="75">
        <f>IFERROR('生産者価格評価表（108部門）（山形県）'!BX83/'生産者価格評価表（108部門）（山形県）'!BX$121,0)</f>
        <v>4.4790626217745149E-6</v>
      </c>
      <c r="CF84" s="75">
        <f>IFERROR('生産者価格評価表（108部門）（山形県）'!BY83/'生産者価格評価表（108部門）（山形県）'!BY$121,0)</f>
        <v>2.8971511347175277E-3</v>
      </c>
      <c r="CG84" s="75">
        <f>IFERROR('生産者価格評価表（108部門）（山形県）'!BZ83/'生産者価格評価表（108部門）（山形県）'!BZ$121,0)</f>
        <v>8.8540513795393292E-4</v>
      </c>
      <c r="CH84" s="75">
        <f>IFERROR('生産者価格評価表（108部門）（山形県）'!CA83/'生産者価格評価表（108部門）（山形県）'!CA$121,0)</f>
        <v>5.2657907901319085E-4</v>
      </c>
      <c r="CI84" s="75">
        <f>IFERROR('生産者価格評価表（108部門）（山形県）'!CB83/'生産者価格評価表（108部門）（山形県）'!CB$121,0)</f>
        <v>2.1982853374367993E-4</v>
      </c>
      <c r="CJ84" s="75">
        <f>IFERROR('生産者価格評価表（108部門）（山形県）'!CC83/'生産者価格評価表（108部門）（山形県）'!CC$121,0)</f>
        <v>6.925207756232687E-4</v>
      </c>
      <c r="CK84" s="75">
        <f>IFERROR('生産者価格評価表（108部門）（山形県）'!CD83/'生産者価格評価表（108部門）（山形県）'!CD$121,0)</f>
        <v>3.8961038961038961E-3</v>
      </c>
      <c r="CL84" s="75">
        <f>IFERROR('生産者価格評価表（108部門）（山形県）'!CE83/'生産者価格評価表（108部門）（山形県）'!CE$121,0)</f>
        <v>1.0227040294538761E-4</v>
      </c>
      <c r="CM84" s="75">
        <f>IFERROR('生産者価格評価表（108部門）（山形県）'!CF83/'生産者価格評価表（108部門）（山形県）'!CF$121,0)</f>
        <v>2.2612923285657754E-4</v>
      </c>
      <c r="CN84" s="75">
        <f>IFERROR('生産者価格評価表（108部門）（山形県）'!CG83/'生産者価格評価表（108部門）（山形県）'!CG$121,0)</f>
        <v>8.0986792923000255E-3</v>
      </c>
      <c r="CO84" s="75">
        <f>IFERROR('生産者価格評価表（108部門）（山形県）'!CH83/'生産者価格評価表（108部門）（山形県）'!CH$121,0)</f>
        <v>7.7894511357993435E-5</v>
      </c>
      <c r="CP84" s="75">
        <f>IFERROR('生産者価格評価表（108部門）（山形県）'!CI83/'生産者価格評価表（108部門）（山形県）'!CI$121,0)</f>
        <v>9.1996320147194106E-5</v>
      </c>
      <c r="CQ84" s="75">
        <f>IFERROR('生産者価格評価表（108部門）（山形県）'!CJ83/'生産者価格評価表（108部門）（山形県）'!CJ$121,0)</f>
        <v>4.1505699051754414E-4</v>
      </c>
      <c r="CR84" s="75">
        <f>IFERROR('生産者価格評価表（108部門）（山形県）'!CK83/'生産者価格評価表（108部門）（山形県）'!CK$121,0)</f>
        <v>0</v>
      </c>
      <c r="CS84" s="75">
        <f>IFERROR('生産者価格評価表（108部門）（山形県）'!CL83/'生産者価格評価表（108部門）（山形県）'!CL$121,0)</f>
        <v>1.1334196891191709E-3</v>
      </c>
      <c r="CT84" s="75">
        <f>IFERROR('生産者価格評価表（108部門）（山形県）'!CM83/'生産者価格評価表（108部門）（山形県）'!CM$121,0)</f>
        <v>1.0151979751414933E-4</v>
      </c>
      <c r="CU84" s="75">
        <f>IFERROR('生産者価格評価表（108部門）（山形県）'!CN83/'生産者価格評価表（108部門）（山形県）'!CN$121,0)</f>
        <v>1.5814420040033075E-4</v>
      </c>
      <c r="CV84" s="75">
        <f>IFERROR('生産者価格評価表（108部門）（山形県）'!CO83/'生産者価格評価表（108部門）（山形県）'!CO$121,0)</f>
        <v>1.8182258963853669E-4</v>
      </c>
      <c r="CW84" s="75">
        <f>IFERROR('生産者価格評価表（108部門）（山形県）'!CP83/'生産者価格評価表（108部門）（山形県）'!CP$121,0)</f>
        <v>5.7214267431531082E-4</v>
      </c>
      <c r="CX84" s="75">
        <f>IFERROR('生産者価格評価表（108部門）（山形県）'!CQ83/'生産者価格評価表（108部門）（山形県）'!CQ$121,0)</f>
        <v>4.3047783039173483E-4</v>
      </c>
      <c r="CY84" s="75">
        <f>IFERROR('生産者価格評価表（108部門）（山形県）'!CR83/'生産者価格評価表（108部門）（山形県）'!CR$121,0)</f>
        <v>2.609838190032218E-4</v>
      </c>
      <c r="CZ84" s="75">
        <f>IFERROR('生産者価格評価表（108部門）（山形県）'!CS83/'生産者価格評価表（108部門）（山形県）'!CS$121,0)</f>
        <v>1.9791006966434453E-4</v>
      </c>
      <c r="DA84" s="75">
        <f>IFERROR('生産者価格評価表（108部門）（山形県）'!CT83/'生産者価格評価表（108部門）（山形県）'!CT$121,0)</f>
        <v>4.2206202623537554E-4</v>
      </c>
      <c r="DB84" s="75">
        <f>IFERROR('生産者価格評価表（108部門）（山形県）'!CU83/'生産者価格評価表（108部門）（山形県）'!CU$121,0)</f>
        <v>1.0680622680302262E-4</v>
      </c>
      <c r="DC84" s="75">
        <f>IFERROR('生産者価格評価表（108部門）（山形県）'!CV83/'生産者価格評価表（108部門）（山形県）'!CV$121,0)</f>
        <v>6.7927091588361823E-4</v>
      </c>
      <c r="DD84" s="75">
        <f>IFERROR('生産者価格評価表（108部門）（山形県）'!CW83/'生産者価格評価表（108部門）（山形県）'!CW$121,0)</f>
        <v>5.8601925491837592E-4</v>
      </c>
      <c r="DE84" s="75">
        <f>IFERROR('生産者価格評価表（108部門）（山形県）'!CX83/'生産者価格評価表（108部門）（山形県）'!CX$121,0)</f>
        <v>1.3675179043547847E-4</v>
      </c>
      <c r="DF84" s="75">
        <f>IFERROR('生産者価格評価表（108部門）（山形県）'!CY83/'生産者価格評価表（108部門）（山形県）'!CY$121,0)</f>
        <v>5.7985420808482442E-4</v>
      </c>
      <c r="DG84" s="75">
        <f>IFERROR('生産者価格評価表（108部門）（山形県）'!CZ83/'生産者価格評価表（108部門）（山形県）'!CZ$121,0)</f>
        <v>7.4639557075641052E-4</v>
      </c>
      <c r="DH84" s="75">
        <f>IFERROR('生産者価格評価表（108部門）（山形県）'!DA83/'生産者価格評価表（108部門）（山形県）'!DA$121,0)</f>
        <v>2.2838499184339316E-4</v>
      </c>
      <c r="DI84" s="75">
        <f>IFERROR('生産者価格評価表（108部門）（山形県）'!DB83/'生産者価格評価表（108部門）（山形県）'!DB$121,0)</f>
        <v>1.1169752310742509E-4</v>
      </c>
      <c r="DJ84" s="75">
        <f>IFERROR('生産者価格評価表（108部門）（山形県）'!DC83/'生産者価格評価表（108部門）（山形県）'!DC$121,0)</f>
        <v>2.3174971031286211E-4</v>
      </c>
      <c r="DK84" s="75">
        <f>IFERROR('生産者価格評価表（108部門）（山形県）'!DD83/'生産者価格評価表（108部門）（山形県）'!DD$121,0)</f>
        <v>2.6399788801689588E-4</v>
      </c>
      <c r="DL84" s="75">
        <f>IFERROR('生産者価格評価表（108部門）（山形県）'!DE83/'生産者価格評価表（108部門）（山形県）'!DE$121,0)</f>
        <v>3.1124130355181254E-3</v>
      </c>
      <c r="DM84" s="72">
        <f>IFERROR('生産者価格評価表（108部門）（山形県）'!DF83/'生産者価格評価表（108部門）（山形県）'!DF$121,0)</f>
        <v>8.7699296651640849E-5</v>
      </c>
      <c r="DN84" s="573">
        <v>9.6842809360777175E-5</v>
      </c>
      <c r="DO84" s="573">
        <v>2.711075592092853E-4</v>
      </c>
      <c r="DP84" s="573">
        <v>7.3274219950484397E-5</v>
      </c>
      <c r="DQ84" s="573">
        <v>6.0950895798435495E-5</v>
      </c>
      <c r="DR84" s="573">
        <v>9.630948964153076E-5</v>
      </c>
      <c r="DS84" s="573">
        <v>1.7193076030773663E-5</v>
      </c>
      <c r="DT84" s="573">
        <v>2.945361498278706E-5</v>
      </c>
      <c r="DU84" s="573">
        <v>2.0894533975022346E-4</v>
      </c>
      <c r="DV84" s="573">
        <v>1.7561215267982764E-4</v>
      </c>
      <c r="DW84" s="573">
        <v>1.9532258594754943E-4</v>
      </c>
      <c r="DX84" s="573">
        <v>0</v>
      </c>
      <c r="DY84" s="573">
        <v>8.0139126234391971E-5</v>
      </c>
      <c r="DZ84" s="573">
        <v>3.9592053222366743E-5</v>
      </c>
      <c r="EA84" s="573">
        <v>1.3202224033544878E-4</v>
      </c>
      <c r="EB84" s="573">
        <v>1.3951082581258099E-4</v>
      </c>
      <c r="EC84" s="573">
        <v>5.8750664112069344E-4</v>
      </c>
      <c r="ED84" s="573">
        <v>2.2038777882265199E-4</v>
      </c>
      <c r="EE84" s="573">
        <v>1.5404736099232182E-4</v>
      </c>
      <c r="EF84" s="573">
        <v>0</v>
      </c>
      <c r="EG84" s="573">
        <v>8.8313596014441705E-5</v>
      </c>
      <c r="EH84" s="573">
        <v>0</v>
      </c>
      <c r="EI84" s="573">
        <v>4.9710253789730757E-5</v>
      </c>
      <c r="EJ84" s="573">
        <v>1.026220748511192E-8</v>
      </c>
      <c r="EK84" s="573">
        <v>0</v>
      </c>
      <c r="EL84" s="573">
        <v>9.6709399840427219E-5</v>
      </c>
      <c r="EM84" s="573">
        <v>9.7729530082330785E-5</v>
      </c>
      <c r="EN84" s="573">
        <v>6.0681766392483607E-8</v>
      </c>
      <c r="EO84" s="573">
        <v>3.7934464649962043E-4</v>
      </c>
      <c r="EP84" s="573">
        <v>6.8304422327657914E-5</v>
      </c>
      <c r="EQ84" s="573">
        <v>4.2608266518490805E-5</v>
      </c>
      <c r="ER84" s="573">
        <v>8.2892866993536932E-5</v>
      </c>
      <c r="ES84" s="573">
        <v>1.9087135053569984E-4</v>
      </c>
      <c r="ET84" s="573">
        <v>4.0833788365153876E-4</v>
      </c>
      <c r="EU84" s="573">
        <v>3.1976377774491018E-4</v>
      </c>
      <c r="EV84" s="573">
        <v>1.577629600900753E-4</v>
      </c>
      <c r="EW84" s="573">
        <v>2.1921157414983422E-5</v>
      </c>
      <c r="EX84" s="573">
        <v>0</v>
      </c>
      <c r="EY84" s="573">
        <v>1.6097417552312957E-4</v>
      </c>
      <c r="EZ84" s="573">
        <v>9.0222283619054923E-5</v>
      </c>
      <c r="FA84" s="573">
        <v>5.5443304406602821E-5</v>
      </c>
      <c r="FB84" s="573">
        <v>6.0274542527167125E-5</v>
      </c>
      <c r="FC84" s="573">
        <v>7.4778273106779333E-5</v>
      </c>
      <c r="FD84" s="573">
        <v>6.8233480167087415E-5</v>
      </c>
      <c r="FE84" s="573">
        <v>4.5413340125879644E-5</v>
      </c>
      <c r="FF84" s="573">
        <v>4.8916983158696501E-5</v>
      </c>
      <c r="FG84" s="573">
        <v>8.6895470808438961E-5</v>
      </c>
      <c r="FH84" s="573">
        <v>5.919737986074248E-5</v>
      </c>
      <c r="FI84" s="573">
        <v>7.3058066317500812E-5</v>
      </c>
      <c r="FJ84" s="573">
        <v>6.3134791697815875E-5</v>
      </c>
      <c r="FK84" s="573">
        <v>7.7755697478769161E-5</v>
      </c>
      <c r="FL84" s="573">
        <v>7.0690923220817885E-5</v>
      </c>
      <c r="FM84" s="573">
        <v>6.1067436574662818E-5</v>
      </c>
      <c r="FN84" s="573">
        <v>4.3283966995567338E-5</v>
      </c>
      <c r="FO84" s="573">
        <v>7.368828049999647E-5</v>
      </c>
      <c r="FP84" s="573">
        <v>0</v>
      </c>
      <c r="FQ84" s="573">
        <v>1.0362578362837187E-4</v>
      </c>
      <c r="FR84" s="573">
        <v>7.6236138302171222E-5</v>
      </c>
      <c r="FS84" s="573">
        <v>6.0571438789896014E-6</v>
      </c>
      <c r="FT84" s="573">
        <v>5.6443053884002059E-5</v>
      </c>
      <c r="FU84" s="573">
        <v>1.2388957994555257E-4</v>
      </c>
      <c r="FV84" s="573">
        <v>2.2707014262388322E-4</v>
      </c>
      <c r="FW84" s="573">
        <v>1.2016047199889074E-4</v>
      </c>
      <c r="FX84" s="573">
        <v>1.1908981277881385E-4</v>
      </c>
      <c r="FY84" s="573">
        <v>1.2637697343930322E-4</v>
      </c>
      <c r="FZ84" s="573">
        <v>1.199984453963098E-4</v>
      </c>
      <c r="GA84" s="573">
        <v>6.6967291467186091E-5</v>
      </c>
      <c r="GB84" s="573">
        <v>1.8069161186208983E-4</v>
      </c>
      <c r="GC84" s="573">
        <v>4.4945806701053062E-5</v>
      </c>
      <c r="GD84" s="573">
        <v>3.6812389352589231E-5</v>
      </c>
      <c r="GE84" s="573">
        <v>2.5784111450386032E-5</v>
      </c>
      <c r="GF84" s="573">
        <v>3.020094242135623E-5</v>
      </c>
      <c r="GG84" s="573">
        <v>1.3651144250716393E-5</v>
      </c>
      <c r="GH84" s="573">
        <v>1.5593705640805693E-5</v>
      </c>
      <c r="GI84" s="573">
        <v>4.0161817061069304E-6</v>
      </c>
      <c r="GJ84" s="573">
        <v>3.4491592727278747E-4</v>
      </c>
      <c r="GK84" s="573">
        <v>1.0611448061381831E-4</v>
      </c>
      <c r="GL84" s="573">
        <v>8.5356991014059729E-5</v>
      </c>
      <c r="GM84" s="573">
        <v>3.1221572561518689E-5</v>
      </c>
      <c r="GN84" s="573">
        <v>8.8210334866691692E-5</v>
      </c>
      <c r="GO84" s="573">
        <v>1.0004555816636695</v>
      </c>
      <c r="GP84" s="573">
        <v>2.3833983137453995E-5</v>
      </c>
      <c r="GQ84" s="573">
        <v>3.966629318574426E-5</v>
      </c>
      <c r="GR84" s="573">
        <v>9.515474016397235E-4</v>
      </c>
      <c r="GS84" s="573">
        <v>2.2458068183801437E-5</v>
      </c>
      <c r="GT84" s="573">
        <v>3.0761864037135079E-5</v>
      </c>
      <c r="GU84" s="573">
        <v>5.573844978564364E-5</v>
      </c>
      <c r="GV84" s="573">
        <v>1.0424953906936544E-5</v>
      </c>
      <c r="GW84" s="573">
        <v>1.5628143155748116E-4</v>
      </c>
      <c r="GX84" s="573">
        <v>2.3771164622452656E-5</v>
      </c>
      <c r="GY84" s="573">
        <v>2.7805258222068435E-5</v>
      </c>
      <c r="GZ84" s="573">
        <v>3.4970723953752407E-5</v>
      </c>
      <c r="HA84" s="573">
        <v>7.3501948621380788E-5</v>
      </c>
      <c r="HB84" s="573">
        <v>6.7913328877752083E-5</v>
      </c>
      <c r="HC84" s="573">
        <v>4.650523890962587E-5</v>
      </c>
      <c r="HD84" s="573">
        <v>3.3511272291155936E-5</v>
      </c>
      <c r="HE84" s="573">
        <v>6.4538351888681006E-5</v>
      </c>
      <c r="HF84" s="573">
        <v>2.4153533350965752E-5</v>
      </c>
      <c r="HG84" s="573">
        <v>1.0263281018118317E-4</v>
      </c>
      <c r="HH84" s="573">
        <v>7.5849300511962061E-5</v>
      </c>
      <c r="HI84" s="573">
        <v>2.2660073651457119E-5</v>
      </c>
      <c r="HJ84" s="573">
        <v>9.2281400379990968E-5</v>
      </c>
      <c r="HK84" s="573">
        <v>1.0522716498115116E-4</v>
      </c>
      <c r="HL84" s="573">
        <v>3.7421702359203064E-5</v>
      </c>
      <c r="HM84" s="573">
        <v>2.5874522869656555E-5</v>
      </c>
      <c r="HN84" s="573">
        <v>3.3421524744225967E-5</v>
      </c>
      <c r="HO84" s="573">
        <v>4.4786023845746823E-5</v>
      </c>
      <c r="HP84" s="573">
        <v>3.9626548793082533E-4</v>
      </c>
      <c r="HQ84" s="573">
        <v>1.999675773391578E-5</v>
      </c>
      <c r="HR84" s="576">
        <v>53</v>
      </c>
      <c r="HS84" s="582">
        <f>'生産者価格評価表（108部門）（山形県）'!DV83*100</f>
        <v>77000</v>
      </c>
      <c r="HT84" s="71">
        <f t="shared" si="5"/>
        <v>6.8831168831168829E-4</v>
      </c>
      <c r="HU84" s="74"/>
      <c r="HV84" s="150">
        <v>0</v>
      </c>
      <c r="HX84" s="153">
        <f>運賃!C85</f>
        <v>-9.7122779698593256</v>
      </c>
      <c r="HY84" s="621">
        <f>運賃!D85</f>
        <v>0</v>
      </c>
      <c r="HZ84" s="621">
        <f>運賃!E85</f>
        <v>0</v>
      </c>
      <c r="IA84" s="621">
        <f>運賃!F85</f>
        <v>0</v>
      </c>
      <c r="IB84" s="621">
        <f>運賃!G85</f>
        <v>0</v>
      </c>
      <c r="IC84" s="621">
        <f>運賃!H85</f>
        <v>0</v>
      </c>
      <c r="ID84" s="621">
        <f>運賃!I85</f>
        <v>-9.7122779698593256</v>
      </c>
      <c r="IE84" s="622">
        <f>運賃!J85</f>
        <v>0</v>
      </c>
    </row>
    <row r="85" spans="1:239">
      <c r="A85" s="6" t="s">
        <v>295</v>
      </c>
      <c r="B85" s="1" t="s">
        <v>61</v>
      </c>
      <c r="C85" s="403">
        <f>IFERROR(1-('生産者価格評価表（108部門）（山形県）'!DT84/'生産者価格評価表（108部門）（山形県）'!DP84*-1),0)</f>
        <v>0.44247252747252752</v>
      </c>
      <c r="D85" s="403">
        <v>0.32798118224585804</v>
      </c>
      <c r="E85" s="72">
        <v>0.67201881775414196</v>
      </c>
      <c r="F85" s="72">
        <v>0.2127224381264062</v>
      </c>
      <c r="G85" s="242">
        <f>'生産者価格評価表（108部門）（山形県）'!DI84</f>
        <v>1312</v>
      </c>
      <c r="H85" s="242">
        <f t="shared" si="7"/>
        <v>1312</v>
      </c>
      <c r="I85" s="243">
        <f t="shared" si="4"/>
        <v>7.7641727220704299E-4</v>
      </c>
      <c r="J85" s="75">
        <f>IFERROR('生産者価格評価表（108部門）（山形県）'!C84/'生産者価格評価表（108部門）（山形県）'!C$121,0)</f>
        <v>2.6487460772024849E-3</v>
      </c>
      <c r="K85" s="75">
        <f>IFERROR('生産者価格評価表（108部門）（山形県）'!D84/'生産者価格評価表（108部門）（山形県）'!D$121,0)</f>
        <v>6.9772309696025303E-3</v>
      </c>
      <c r="L85" s="75">
        <f>IFERROR('生産者価格評価表（108部門）（山形県）'!E84/'生産者価格評価表（108部門）（山形県）'!E$121,0)</f>
        <v>1.7492007961879487E-3</v>
      </c>
      <c r="M85" s="75">
        <f>IFERROR('生産者価格評価表（108部門）（山形県）'!F84/'生産者価格評価表（108部門）（山形県）'!F$121,0)</f>
        <v>9.4656225798124083E-4</v>
      </c>
      <c r="N85" s="75">
        <f>IFERROR('生産者価格評価表（108部門）（山形県）'!G84/'生産者価格評価表（108部門）（山形県）'!G$121,0)</f>
        <v>2.6555386949924128E-3</v>
      </c>
      <c r="O85" s="75">
        <f>IFERROR('生産者価格評価表（108部門）（山形県）'!H84/'生産者価格評価表（108部門）（山形県）'!H$121,0)</f>
        <v>0</v>
      </c>
      <c r="P85" s="75">
        <f>IFERROR('生産者価格評価表（108部門）（山形県）'!I84/'生産者価格評価表（108部門）（山形県）'!I$121,0)</f>
        <v>1.056338028169014E-3</v>
      </c>
      <c r="Q85" s="75">
        <f>IFERROR('生産者価格評価表（108部門）（山形県）'!J84/'生産者価格評価表（108部門）（山形県）'!J$121,0)</f>
        <v>7.1751199774160159E-3</v>
      </c>
      <c r="R85" s="75">
        <f>IFERROR('生産者価格評価表（108部門）（山形県）'!K84/'生産者価格評価表（108部門）（山形県）'!K$121,0)</f>
        <v>5.2848392866822053E-3</v>
      </c>
      <c r="S85" s="75">
        <f>IFERROR('生産者価格評価表（108部門）（山形県）'!L84/'生産者価格評価表（108部門）（山形県）'!L$121,0)</f>
        <v>1.1547344110854504E-2</v>
      </c>
      <c r="T85" s="75">
        <f>IFERROR('生産者価格評価表（108部門）（山形県）'!M84/'生産者価格評価表（108部門）（山形県）'!M$121,0)</f>
        <v>0</v>
      </c>
      <c r="U85" s="75">
        <f>IFERROR('生産者価格評価表（108部門）（山形県）'!N84/'生産者価格評価表（108部門）（山形県）'!N$121,0)</f>
        <v>3.2745222618640341E-3</v>
      </c>
      <c r="V85" s="75">
        <f>IFERROR('生産者価格評価表（108部門）（山形県）'!O84/'生産者価格評価表（108部門）（山形県）'!O$121,0)</f>
        <v>1.5076459185871204E-3</v>
      </c>
      <c r="W85" s="75">
        <f>IFERROR('生産者価格評価表（108部門）（山形県）'!P84/'生産者価格評価表（108部門）（山形県）'!P$121,0)</f>
        <v>3.4305317324185248E-3</v>
      </c>
      <c r="X85" s="75">
        <f>IFERROR('生産者価格評価表（108部門）（山形県）'!Q84/'生産者価格評価表（108部門）（山形県）'!Q$121,0)</f>
        <v>2.9336266960029336E-3</v>
      </c>
      <c r="Y85" s="75">
        <f>IFERROR('生産者価格評価表（108部門）（山形県）'!R84/'生産者価格評価表（108部門）（山形県）'!R$121,0)</f>
        <v>1.10920375016506E-2</v>
      </c>
      <c r="Z85" s="75">
        <f>IFERROR('生産者価格評価表（108部門）（山形県）'!S84/'生産者価格評価表（108部門）（山形県）'!S$121,0)</f>
        <v>5.2341005234100525E-3</v>
      </c>
      <c r="AA85" s="75">
        <f>IFERROR('生産者価格評価表（108部門）（山形県）'!T84/'生産者価格評価表（108部門）（山形県）'!T$121,0)</f>
        <v>3.3259867761971547E-3</v>
      </c>
      <c r="AB85" s="75">
        <f>IFERROR('生産者価格評価表（108部門）（山形県）'!U84/'生産者価格評価表（108部門）（山形県）'!U$121,0)</f>
        <v>0</v>
      </c>
      <c r="AC85" s="75">
        <f>IFERROR('生産者価格評価表（108部門）（山形県）'!V84/'生産者価格評価表（108部門）（山形県）'!V$121,0)</f>
        <v>6.6166740185266875E-3</v>
      </c>
      <c r="AD85" s="75">
        <f>IFERROR('生産者価格評価表（108部門）（山形県）'!W84/'生産者価格評価表（108部門）（山形県）'!W$121,0)</f>
        <v>0</v>
      </c>
      <c r="AE85" s="75">
        <f>IFERROR('生産者価格評価表（108部門）（山形県）'!X84/'生産者価格評価表（108部門）（山形県）'!X$121,0)</f>
        <v>1.5322735108216816E-3</v>
      </c>
      <c r="AF85" s="75">
        <f>IFERROR('生産者価格評価表（108部門）（山形県）'!Y84/'生産者価格評価表（108部門）（山形県）'!Y$121,0)</f>
        <v>0</v>
      </c>
      <c r="AG85" s="75">
        <f>IFERROR('生産者価格評価表（108部門）（山形県）'!Z84/'生産者価格評価表（108部門）（山形県）'!Z$121,0)</f>
        <v>0</v>
      </c>
      <c r="AH85" s="75">
        <f>IFERROR('生産者価格評価表（108部門）（山形県）'!AA84/'生産者価格評価表（108部門）（山形県）'!AA$121,0)</f>
        <v>2.6498299901730237E-3</v>
      </c>
      <c r="AI85" s="75">
        <f>IFERROR('生産者価格評価表（108部門）（山形県）'!AB84/'生産者価格評価表（108部門）（山形県）'!AB$121,0)</f>
        <v>2.3948220064724918E-3</v>
      </c>
      <c r="AJ85" s="75">
        <f>IFERROR('生産者価格評価表（108部門）（山形県）'!AC84/'生産者価格評価表（108部門）（山形県）'!AC$121,0)</f>
        <v>0</v>
      </c>
      <c r="AK85" s="75">
        <f>IFERROR('生産者価格評価表（108部門）（山形県）'!AD84/'生産者価格評価表（108部門）（山形県）'!AD$121,0)</f>
        <v>9.4503854762496894E-3</v>
      </c>
      <c r="AL85" s="75">
        <f>IFERROR('生産者価格評価表（108部門）（山形県）'!AE84/'生産者価格評価表（108部門）（山形県）'!AE$121,0)</f>
        <v>3.0931174089068826E-3</v>
      </c>
      <c r="AM85" s="75">
        <f>IFERROR('生産者価格評価表（108部門）（山形県）'!AF84/'生産者価格評価表（108部門）（山形県）'!AF$121,0)</f>
        <v>1.5738117721120553E-3</v>
      </c>
      <c r="AN85" s="75">
        <f>IFERROR('生産者価格評価表（108部門）（山形県）'!AG84/'生産者価格評価表（108部門）（山形県）'!AG$121,0)</f>
        <v>3.7763499041821667E-3</v>
      </c>
      <c r="AO85" s="75">
        <f>IFERROR('生産者価格評価表（108部門）（山形県）'!AH84/'生産者価格評価表（108部門）（山形県）'!AH$121,0)</f>
        <v>7.1917639525146543E-3</v>
      </c>
      <c r="AP85" s="75">
        <f>IFERROR('生産者価格評価表（108部門）（山形県）'!AI84/'生産者価格評価表（108部門）（山形県）'!AI$121,0)</f>
        <v>6.3902169915410079E-3</v>
      </c>
      <c r="AQ85" s="75">
        <f>IFERROR('生産者価格評価表（108部門）（山形県）'!AJ84/'生産者価格評価表（108部門）（山形県）'!AJ$121,0)</f>
        <v>1.038961038961039E-2</v>
      </c>
      <c r="AR85" s="75">
        <f>IFERROR('生産者価格評価表（108部門）（山形県）'!AK84/'生産者価格評価表（108部門）（山形県）'!AK$121,0)</f>
        <v>4.7783608515721658E-3</v>
      </c>
      <c r="AS85" s="75">
        <f>IFERROR('生産者価格評価表（108部門）（山形県）'!AL84/'生産者価格評価表（108部門）（山形県）'!AL$121,0)</f>
        <v>2.717391304347826E-3</v>
      </c>
      <c r="AT85" s="75">
        <f>IFERROR('生産者価格評価表（108部門）（山形県）'!AM84/'生産者価格評価表（108部門）（山形県）'!AM$121,0)</f>
        <v>0</v>
      </c>
      <c r="AU85" s="75">
        <f>IFERROR('生産者価格評価表（108部門）（山形県）'!AN84/'生産者価格評価表（108部門）（山形県）'!AN$121,0)</f>
        <v>4.6827655862638875E-3</v>
      </c>
      <c r="AV85" s="75">
        <f>IFERROR('生産者価格評価表（108部門）（山形県）'!AO84/'生産者価格評価表（108部門）（山形県）'!AO$121,0)</f>
        <v>3.0025521693439424E-3</v>
      </c>
      <c r="AW85" s="75">
        <f>IFERROR('生産者価格評価表（108部門）（山形県）'!AP84/'生産者価格評価表（108部門）（山形県）'!AP$121,0)</f>
        <v>5.8927761981291465E-3</v>
      </c>
      <c r="AX85" s="75">
        <f>IFERROR('生産者価格評価表（108部門）（山形県）'!AQ84/'生産者価格評価表（108部門）（山形県）'!AQ$121,0)</f>
        <v>5.2208533653846151E-3</v>
      </c>
      <c r="AY85" s="75">
        <f>IFERROR('生産者価格評価表（108部門）（山形県）'!AR84/'生産者価格評価表（108部門）（山形県）'!AR$121,0)</f>
        <v>2.2556717130091529E-3</v>
      </c>
      <c r="AZ85" s="75">
        <f>IFERROR('生産者価格評価表（108部門）（山形県）'!AS84/'生産者価格評価表（108部門）（山形県）'!AS$121,0)</f>
        <v>2.8923541247484908E-3</v>
      </c>
      <c r="BA85" s="75">
        <f>IFERROR('生産者価格評価表（108部門）（山形県）'!AT84/'生産者価格評価表（108部門）（山形県）'!AT$121,0)</f>
        <v>1.5147596704474084E-3</v>
      </c>
      <c r="BB85" s="75">
        <f>IFERROR('生産者価格評価表（108部門）（山形県）'!AU84/'生産者価格評価表（108部門）（山形県）'!AU$121,0)</f>
        <v>1.509209544488019E-3</v>
      </c>
      <c r="BC85" s="75">
        <f>IFERROR('生産者価格評価表（108部門）（山形県）'!AV84/'生産者価格評価表（108部門）（山形県）'!AV$121,0)</f>
        <v>4.3636992071893026E-3</v>
      </c>
      <c r="BD85" s="75">
        <f>IFERROR('生産者価格評価表（108部門）（山形県）'!AW84/'生産者価格評価表（108部門）（山形県）'!AW$121,0)</f>
        <v>2.0421584576511718E-3</v>
      </c>
      <c r="BE85" s="75">
        <f>IFERROR('生産者価格評価表（108部門）（山形県）'!AX84/'生産者価格評価表（108部門）（山形県）'!AX$121,0)</f>
        <v>2.2425828704451343E-3</v>
      </c>
      <c r="BF85" s="75">
        <f>IFERROR('生産者価格評価表（108部門）（山形県）'!AY84/'生産者価格評価表（108部門）（山形県）'!AY$121,0)</f>
        <v>2.590220888281306E-3</v>
      </c>
      <c r="BG85" s="75">
        <f>IFERROR('生産者価格評価表（108部門）（山形県）'!AZ84/'生産者価格評価表（108部門）（山形県）'!AZ$121,0)</f>
        <v>2.1820448877805485E-3</v>
      </c>
      <c r="BH85" s="75">
        <f>IFERROR('生産者価格評価表（108部門）（山形県）'!BA84/'生産者価格評価表（108部門）（山形県）'!BA$121,0)</f>
        <v>2.14192587073943E-3</v>
      </c>
      <c r="BI85" s="75">
        <f>IFERROR('生産者価格評価表（108部門）（山形県）'!BB84/'生産者価格評価表（108部門）（山形県）'!BB$121,0)</f>
        <v>3.6396244329570632E-3</v>
      </c>
      <c r="BJ85" s="75">
        <f>IFERROR('生産者価格評価表（108部門）（山形県）'!BC84/'生産者価格評価表（108部門）（山形県）'!BC$121,0)</f>
        <v>1.6682843969910216E-3</v>
      </c>
      <c r="BK85" s="75">
        <f>IFERROR('生産者価格評価表（108部門）（山形県）'!BD84/'生産者価格評価表（108部門）（山形県）'!BD$121,0)</f>
        <v>2.3068786928295282E-3</v>
      </c>
      <c r="BL85" s="75">
        <f>IFERROR('生産者価格評価表（108部門）（山形県）'!BE84/'生産者価格評価表（108部門）（山形県）'!BE$121,0)</f>
        <v>0</v>
      </c>
      <c r="BM85" s="75">
        <f>IFERROR('生産者価格評価表（108部門）（山形県）'!BF84/'生産者価格評価表（108部門）（山形県）'!BF$121,0)</f>
        <v>2.6235242675994755E-3</v>
      </c>
      <c r="BN85" s="75">
        <f>IFERROR('生産者価格評価表（108部門）（山形県）'!BG84/'生産者価格評価表（108部門）（山形県）'!BG$121,0)</f>
        <v>2.1250621693719761E-3</v>
      </c>
      <c r="BO85" s="75">
        <f>IFERROR('生産者価格評価表（108部門）（山形県）'!BH84/'生産者価格評価表（108部門）（山形県）'!BH$121,0)</f>
        <v>2.1299254526091589E-3</v>
      </c>
      <c r="BP85" s="75">
        <f>IFERROR('生産者価格評価表（108部門）（山形県）'!BI84/'生産者価格評価表（108部門）（山形県）'!BI$121,0)</f>
        <v>1.7046665246111229E-3</v>
      </c>
      <c r="BQ85" s="75">
        <f>IFERROR('生産者価格評価表（108部門）（山形県）'!BJ84/'生産者価格評価表（108部門）（山形県）'!BJ$121,0)</f>
        <v>3.7445326676386367E-3</v>
      </c>
      <c r="BR85" s="75">
        <f>IFERROR('生産者価格評価表（108部門）（山形県）'!BK84/'生産者価格評価表（108部門）（山形県）'!BK$121,0)</f>
        <v>2.6456254351357622E-2</v>
      </c>
      <c r="BS85" s="75">
        <f>IFERROR('生産者価格評価表（108部門）（山形県）'!BL84/'生産者価格評価表（108部門）（山形県）'!BL$121,0)</f>
        <v>2.1558774924712062E-3</v>
      </c>
      <c r="BT85" s="75">
        <f>IFERROR('生産者価格評価表（108部門）（山形県）'!BM84/'生産者価格評価表（108部門）（山形県）'!BM$121,0)</f>
        <v>2.3044107564561592E-3</v>
      </c>
      <c r="BU85" s="75">
        <f>IFERROR('生産者価格評価表（108部門）（山形県）'!BN84/'生産者価格評価表（108部門）（山形県）'!BN$121,0)</f>
        <v>2.2056511828971153E-3</v>
      </c>
      <c r="BV85" s="75">
        <f>IFERROR('生産者価格評価表（108部門）（山形県）'!BO84/'生産者価格評価表（108部門）（山形県）'!BO$121,0)</f>
        <v>2.3612368999870615E-3</v>
      </c>
      <c r="BW85" s="75">
        <f>IFERROR('生産者価格評価表（108部門）（山形県）'!BP84/'生産者価格評価表（108部門）（山形県）'!BP$121,0)</f>
        <v>6.3808735335096822E-3</v>
      </c>
      <c r="BX85" s="75">
        <f>IFERROR('生産者価格評価表（108部門）（山形県）'!BQ84/'生産者価格評価表（108部門）（山形県）'!BQ$121,0)</f>
        <v>2.5992438563327031E-2</v>
      </c>
      <c r="BY85" s="75">
        <f>IFERROR('生産者価格評価表（108部門）（山形県）'!BR84/'生産者価格評価表（108部門）（山形県）'!BR$121,0)</f>
        <v>9.101744501029364E-4</v>
      </c>
      <c r="BZ85" s="75">
        <f>IFERROR('生産者価格評価表（108部門）（山形県）'!BS84/'生産者価格評価表（108部門）（山形県）'!BS$121,0)</f>
        <v>6.3995656052437649E-4</v>
      </c>
      <c r="CA85" s="75">
        <f>IFERROR('生産者価格評価表（108部門）（山形県）'!BT84/'生産者価格評価表（108部門）（山形県）'!BT$121,0)</f>
        <v>5.4980388691712196E-4</v>
      </c>
      <c r="CB85" s="75">
        <f>IFERROR('生産者価格評価表（108部門）（山形県）'!BU84/'生産者価格評価表（108部門）（山形県）'!BU$121,0)</f>
        <v>6.5555639791827392E-4</v>
      </c>
      <c r="CC85" s="75">
        <f>IFERROR('生産者価格評価表（108部門）（山形県）'!BV84/'生産者価格評価表（108部門）（山形県）'!BV$121,0)</f>
        <v>5.0344752106818433E-4</v>
      </c>
      <c r="CD85" s="75">
        <f>IFERROR('生産者価格評価表（108部門）（山形県）'!BW84/'生産者価格評価表（108部門）（山形県）'!BW$121,0)</f>
        <v>3.9139672717784324E-4</v>
      </c>
      <c r="CE85" s="75">
        <f>IFERROR('生産者価格評価表（108部門）（山形県）'!BX84/'生産者価格評価表（108部門）（山形県）'!BX$121,0)</f>
        <v>1.1197656554436287E-5</v>
      </c>
      <c r="CF85" s="75">
        <f>IFERROR('生産者価格評価表（108部門）（山形県）'!BY84/'生産者価格評価表（108部門）（山形県）'!BY$121,0)</f>
        <v>3.2190568163528087E-4</v>
      </c>
      <c r="CG85" s="75">
        <f>IFERROR('生産者価格評価表（108部門）（山形県）'!BZ84/'生産者価格評価表（108部門）（山形県）'!BZ$121,0)</f>
        <v>2.1484095259176312E-4</v>
      </c>
      <c r="CH85" s="75">
        <f>IFERROR('生産者価格評価表（108部門）（山形県）'!CA84/'生産者価格評価表（108部門）（山形県）'!CA$121,0)</f>
        <v>1.2111318817303388E-3</v>
      </c>
      <c r="CI85" s="75">
        <f>IFERROR('生産者価格評価表（108部門）（山形県）'!CB84/'生産者価格評価表（108部門）（山形県）'!CB$121,0)</f>
        <v>6.594856012310398E-4</v>
      </c>
      <c r="CJ85" s="75">
        <f>IFERROR('生産者価格評価表（108部門）（山形県）'!CC84/'生産者価格評価表（108部門）（山形県）'!CC$121,0)</f>
        <v>1.3850415512465374E-3</v>
      </c>
      <c r="CK85" s="75">
        <f>IFERROR('生産者価格評価表（108部門）（山形県）'!CD84/'生産者価格評価表（108部門）（山形県）'!CD$121,0)</f>
        <v>0</v>
      </c>
      <c r="CL85" s="75">
        <f>IFERROR('生産者価格評価表（108部門）（山形県）'!CE84/'生産者価格評価表（108部門）（山形県）'!CE$121,0)</f>
        <v>3.0681120883616281E-4</v>
      </c>
      <c r="CM85" s="75">
        <f>IFERROR('生産者価格評価表（108部門）（山形県）'!CF84/'生産者価格評価表（108部門）（山形県）'!CF$121,0)</f>
        <v>7.9145231499802137E-4</v>
      </c>
      <c r="CN85" s="75">
        <f>IFERROR('生産者価格評価表（108部門）（山形県）'!CG84/'生産者価格評価表（108部門）（山形県）'!CG$121,0)</f>
        <v>2.4919013207077E-4</v>
      </c>
      <c r="CO85" s="75">
        <f>IFERROR('生産者価格評価表（108部門）（山形県）'!CH84/'生産者価格評価表（108部門）（山形県）'!CH$121,0)</f>
        <v>5.355247655862049E-4</v>
      </c>
      <c r="CP85" s="75">
        <f>IFERROR('生産者価格評価表（108部門）（山形県）'!CI84/'生産者価格評価表（108部門）（山形県）'!CI$121,0)</f>
        <v>9.1996320147194111E-4</v>
      </c>
      <c r="CQ85" s="75">
        <f>IFERROR('生産者価格評価表（108部門）（山形県）'!CJ84/'生産者価格評価表（108部門）（山形県）'!CJ$121,0)</f>
        <v>1.3090258931707161E-3</v>
      </c>
      <c r="CR85" s="75">
        <f>IFERROR('生産者価格評価表（108部門）（山形県）'!CK84/'生産者価格評価表（108部門）（山形県）'!CK$121,0)</f>
        <v>7.3081607795371501E-4</v>
      </c>
      <c r="CS85" s="75">
        <f>IFERROR('生産者価格評価表（108部門）（山形県）'!CL84/'生産者価格評価表（108部門）（山形県）'!CL$121,0)</f>
        <v>3.4812176165803107E-3</v>
      </c>
      <c r="CT85" s="75">
        <f>IFERROR('生産者価格評価表（108部門）（山形県）'!CM84/'生産者価格評価表（108部門）（山形県）'!CM$121,0)</f>
        <v>3.3455387817162845E-3</v>
      </c>
      <c r="CU85" s="75">
        <f>IFERROR('生産者価格評価表（108部門）（山形県）'!CN84/'生産者価格評価表（108部門）（山形県）'!CN$121,0)</f>
        <v>8.0879462490454873E-4</v>
      </c>
      <c r="CV85" s="75">
        <f>IFERROR('生産者価格評価表（108部門）（山形県）'!CO84/'生産者価格評価表（108部門）（山形県）'!CO$121,0)</f>
        <v>7.151688525782443E-4</v>
      </c>
      <c r="CW85" s="75">
        <f>IFERROR('生産者価格評価表（108部門）（山形県）'!CP84/'生産者価格評価表（108部門）（山形県）'!CP$121,0)</f>
        <v>1.0690034177996597E-3</v>
      </c>
      <c r="CX85" s="75">
        <f>IFERROR('生産者価格評価表（108部門）（山形県）'!CQ84/'生産者価格評価表（108部門）（山形県）'!CQ$121,0)</f>
        <v>1.7697421916104655E-3</v>
      </c>
      <c r="CY85" s="75">
        <f>IFERROR('生産者価格評価表（108部門）（山形県）'!CR84/'生産者価格評価表（108部門）（山形県）'!CR$121,0)</f>
        <v>1.0079375078745117E-3</v>
      </c>
      <c r="CZ85" s="75">
        <f>IFERROR('生産者価格評価表（108部門）（山形県）'!CS84/'生産者価格評価表（108部門）（山形県）'!CS$121,0)</f>
        <v>6.8081063964534516E-4</v>
      </c>
      <c r="DA85" s="75">
        <f>IFERROR('生産者価格評価表（108部門）（山形県）'!CT84/'生産者価格評価表（108部門）（山形県）'!CT$121,0)</f>
        <v>1.7220130670403322E-3</v>
      </c>
      <c r="DB85" s="75">
        <f>IFERROR('生産者価格評価表（108部門）（山形県）'!CU84/'生産者価格評価表（108部門）（山形県）'!CU$121,0)</f>
        <v>3.471202371098235E-4</v>
      </c>
      <c r="DC85" s="75">
        <f>IFERROR('生産者価格評価表（108部門）（山形県）'!CV84/'生産者価格評価表（108部門）（山形県）'!CV$121,0)</f>
        <v>4.5284727725574553E-4</v>
      </c>
      <c r="DD85" s="75">
        <f>IFERROR('生産者価格評価表（108部門）（山形県）'!CW84/'生産者価格評価表（108部門）（山形県）'!CW$121,0)</f>
        <v>1.6910841356215991E-3</v>
      </c>
      <c r="DE85" s="75">
        <f>IFERROR('生産者価格評価表（108部門）（山形県）'!CX84/'生産者価格評価表（108部門）（山形県）'!CX$121,0)</f>
        <v>5.2674763723295416E-4</v>
      </c>
      <c r="DF85" s="75">
        <f>IFERROR('生産者価格評価表（108部門）（山形県）'!CY84/'生産者価格評価表（108部門）（山形県）'!CY$121,0)</f>
        <v>2.5403136735144688E-3</v>
      </c>
      <c r="DG85" s="75">
        <f>IFERROR('生産者価格評価表（108部門）（山形県）'!CZ84/'生産者価格評価表（108部門）（山形県）'!CZ$121,0)</f>
        <v>2.6265565654466092E-3</v>
      </c>
      <c r="DH85" s="75">
        <f>IFERROR('生産者価格評価表（108部門）（山形県）'!DA84/'生産者価格評価表（108部門）（山形県）'!DA$121,0)</f>
        <v>7.5040783034257749E-4</v>
      </c>
      <c r="DI85" s="75">
        <f>IFERROR('生産者価格評価表（108部門）（山形県）'!DB84/'生産者価格評価表（108部門）（山形県）'!DB$121,0)</f>
        <v>4.1886571165284411E-4</v>
      </c>
      <c r="DJ85" s="75">
        <f>IFERROR('生産者価格評価表（108部門）（山形県）'!DC84/'生産者価格評価表（108部門）（山形県）'!DC$121,0)</f>
        <v>6.9524913093858636E-4</v>
      </c>
      <c r="DK85" s="75">
        <f>IFERROR('生産者価格評価表（108部門）（山形県）'!DD84/'生産者価格評価表（108部門）（山形県）'!DD$121,0)</f>
        <v>9.8399212806297553E-4</v>
      </c>
      <c r="DL85" s="75">
        <f>IFERROR('生産者価格評価表（108部門）（山形県）'!DE84/'生産者価格評価表（108部門）（山形県）'!DE$121,0)</f>
        <v>7.5064079091907727E-3</v>
      </c>
      <c r="DM85" s="72">
        <f>IFERROR('生産者価格評価表（108部門）（山形県）'!DF84/'生産者価格評価表（108部門）（山形県）'!DF$121,0)</f>
        <v>2.2801817129426623E-4</v>
      </c>
      <c r="DN85" s="573">
        <v>1.4343613857084791E-3</v>
      </c>
      <c r="DO85" s="573">
        <v>3.4992188418076667E-3</v>
      </c>
      <c r="DP85" s="573">
        <v>1.1057785818610227E-3</v>
      </c>
      <c r="DQ85" s="573">
        <v>7.039475702879485E-4</v>
      </c>
      <c r="DR85" s="573">
        <v>1.315040731441557E-3</v>
      </c>
      <c r="DS85" s="573">
        <v>3.2742628356937492E-4</v>
      </c>
      <c r="DT85" s="573">
        <v>8.1854983261063822E-4</v>
      </c>
      <c r="DU85" s="573">
        <v>3.7446927681969505E-3</v>
      </c>
      <c r="DV85" s="573">
        <v>2.7416605625769524E-3</v>
      </c>
      <c r="DW85" s="573">
        <v>5.5038213818345847E-3</v>
      </c>
      <c r="DX85" s="573">
        <v>0</v>
      </c>
      <c r="DY85" s="573">
        <v>1.7359449499418022E-3</v>
      </c>
      <c r="DZ85" s="573">
        <v>7.7825590651035901E-4</v>
      </c>
      <c r="EA85" s="573">
        <v>1.9280206325919568E-3</v>
      </c>
      <c r="EB85" s="573">
        <v>1.4872675597177904E-3</v>
      </c>
      <c r="EC85" s="573">
        <v>5.3899907645420398E-3</v>
      </c>
      <c r="ED85" s="573">
        <v>2.5775983684418135E-3</v>
      </c>
      <c r="EE85" s="573">
        <v>1.6891552608056374E-3</v>
      </c>
      <c r="EF85" s="573">
        <v>0</v>
      </c>
      <c r="EG85" s="573">
        <v>3.6103930123180363E-3</v>
      </c>
      <c r="EH85" s="573">
        <v>0</v>
      </c>
      <c r="EI85" s="573">
        <v>8.2353697933384051E-4</v>
      </c>
      <c r="EJ85" s="573">
        <v>1.7001134995879039E-7</v>
      </c>
      <c r="EK85" s="573">
        <v>0</v>
      </c>
      <c r="EL85" s="573">
        <v>1.3415946615474522E-3</v>
      </c>
      <c r="EM85" s="573">
        <v>1.175330824866626E-3</v>
      </c>
      <c r="EN85" s="573">
        <v>1.1556283014600169E-6</v>
      </c>
      <c r="EO85" s="573">
        <v>4.2896799570430457E-3</v>
      </c>
      <c r="EP85" s="573">
        <v>1.6007282181380051E-3</v>
      </c>
      <c r="EQ85" s="573">
        <v>8.3492368657705411E-4</v>
      </c>
      <c r="ER85" s="573">
        <v>1.8822809371302101E-3</v>
      </c>
      <c r="ES85" s="573">
        <v>3.7596590516552593E-3</v>
      </c>
      <c r="ET85" s="573">
        <v>3.2945494631673113E-3</v>
      </c>
      <c r="EU85" s="573">
        <v>5.1886568814804059E-3</v>
      </c>
      <c r="EV85" s="573">
        <v>2.4211812271947033E-3</v>
      </c>
      <c r="EW85" s="573">
        <v>2.1732478667562389E-3</v>
      </c>
      <c r="EX85" s="573">
        <v>0</v>
      </c>
      <c r="EY85" s="573">
        <v>2.5033223899107414E-3</v>
      </c>
      <c r="EZ85" s="573">
        <v>1.406237826458793E-3</v>
      </c>
      <c r="FA85" s="573">
        <v>3.175692090138453E-3</v>
      </c>
      <c r="FB85" s="573">
        <v>2.4152572842986841E-3</v>
      </c>
      <c r="FC85" s="573">
        <v>1.1180489953922987E-3</v>
      </c>
      <c r="FD85" s="573">
        <v>1.4419263895443677E-3</v>
      </c>
      <c r="FE85" s="573">
        <v>7.6463061328777666E-4</v>
      </c>
      <c r="FF85" s="573">
        <v>7.7155058880743301E-4</v>
      </c>
      <c r="FG85" s="573">
        <v>2.1018385656517381E-3</v>
      </c>
      <c r="FH85" s="573">
        <v>1.0685490753753022E-3</v>
      </c>
      <c r="FI85" s="573">
        <v>1.2190148267618799E-3</v>
      </c>
      <c r="FJ85" s="573">
        <v>1.2781816314696244E-3</v>
      </c>
      <c r="FK85" s="573">
        <v>1.0580434046197425E-3</v>
      </c>
      <c r="FL85" s="573">
        <v>1.0512474171537327E-3</v>
      </c>
      <c r="FM85" s="573">
        <v>1.7324517172163983E-3</v>
      </c>
      <c r="FN85" s="573">
        <v>8.1667958969198009E-4</v>
      </c>
      <c r="FO85" s="573">
        <v>1.1505065356160831E-3</v>
      </c>
      <c r="FP85" s="573">
        <v>0</v>
      </c>
      <c r="FQ85" s="573">
        <v>1.2259834053144957E-3</v>
      </c>
      <c r="FR85" s="573">
        <v>1.0685964111106132E-3</v>
      </c>
      <c r="FS85" s="573">
        <v>1.0843690906708035E-3</v>
      </c>
      <c r="FT85" s="573">
        <v>9.131624164218121E-4</v>
      </c>
      <c r="FU85" s="573">
        <v>1.8959067412575728E-3</v>
      </c>
      <c r="FV85" s="573">
        <v>1.1896074502387754E-2</v>
      </c>
      <c r="FW85" s="573">
        <v>1.1423165149578151E-3</v>
      </c>
      <c r="FX85" s="573">
        <v>1.209028708020944E-3</v>
      </c>
      <c r="FY85" s="573">
        <v>1.245077846250263E-3</v>
      </c>
      <c r="FZ85" s="573">
        <v>1.2122222004164916E-3</v>
      </c>
      <c r="GA85" s="573">
        <v>3.3605328364923019E-3</v>
      </c>
      <c r="GB85" s="573">
        <v>1.1804741194418024E-2</v>
      </c>
      <c r="GC85" s="573">
        <v>7.6188018316355782E-4</v>
      </c>
      <c r="GD85" s="573">
        <v>5.6081231917134695E-4</v>
      </c>
      <c r="GE85" s="573">
        <v>4.1476025956077909E-4</v>
      </c>
      <c r="GF85" s="573">
        <v>4.1604466991225221E-4</v>
      </c>
      <c r="GG85" s="573">
        <v>3.3106183732244901E-4</v>
      </c>
      <c r="GH85" s="573">
        <v>2.7962903609850324E-4</v>
      </c>
      <c r="GI85" s="573">
        <v>4.7501469156447461E-5</v>
      </c>
      <c r="GJ85" s="573">
        <v>3.9006518719194786E-4</v>
      </c>
      <c r="GK85" s="573">
        <v>1.5814269827155728E-4</v>
      </c>
      <c r="GL85" s="573">
        <v>8.4000865056153937E-4</v>
      </c>
      <c r="GM85" s="573">
        <v>3.6668016363846859E-4</v>
      </c>
      <c r="GN85" s="573">
        <v>7.1981453330118483E-4</v>
      </c>
      <c r="GO85" s="573">
        <v>8.1713384453472796E-5</v>
      </c>
      <c r="GP85" s="573">
        <v>1.00038239955092</v>
      </c>
      <c r="GQ85" s="573">
        <v>5.2981103468935093E-4</v>
      </c>
      <c r="GR85" s="573">
        <v>1.7910136857517006E-4</v>
      </c>
      <c r="GS85" s="573">
        <v>4.1594774022829176E-4</v>
      </c>
      <c r="GT85" s="573">
        <v>6.4941231186745117E-4</v>
      </c>
      <c r="GU85" s="573">
        <v>6.7159957952028695E-4</v>
      </c>
      <c r="GV85" s="573">
        <v>4.4623267550926855E-4</v>
      </c>
      <c r="GW85" s="573">
        <v>1.7852259289541325E-3</v>
      </c>
      <c r="GX85" s="573">
        <v>1.6102898516728761E-3</v>
      </c>
      <c r="GY85" s="573">
        <v>5.0600234100161992E-4</v>
      </c>
      <c r="GZ85" s="573">
        <v>4.9542479105559663E-4</v>
      </c>
      <c r="HA85" s="573">
        <v>5.8524082434340235E-4</v>
      </c>
      <c r="HB85" s="573">
        <v>1.0337992395815555E-3</v>
      </c>
      <c r="HC85" s="573">
        <v>6.5428051894237521E-4</v>
      </c>
      <c r="HD85" s="573">
        <v>4.6927630825268534E-4</v>
      </c>
      <c r="HE85" s="573">
        <v>9.0459325789900313E-4</v>
      </c>
      <c r="HF85" s="573">
        <v>2.8826100262965111E-4</v>
      </c>
      <c r="HG85" s="573">
        <v>5.9573296358640454E-4</v>
      </c>
      <c r="HH85" s="573">
        <v>8.5615925481302962E-4</v>
      </c>
      <c r="HI85" s="573">
        <v>3.1869992432094734E-4</v>
      </c>
      <c r="HJ85" s="573">
        <v>1.6170542544757442E-3</v>
      </c>
      <c r="HK85" s="573">
        <v>1.5424481520243168E-3</v>
      </c>
      <c r="HL85" s="573">
        <v>5.3516377609706027E-4</v>
      </c>
      <c r="HM85" s="573">
        <v>4.0218551260401506E-4</v>
      </c>
      <c r="HN85" s="573">
        <v>3.9578293554443062E-4</v>
      </c>
      <c r="HO85" s="573">
        <v>6.4383496523998389E-4</v>
      </c>
      <c r="HP85" s="573">
        <v>3.7512334458043354E-3</v>
      </c>
      <c r="HQ85" s="573">
        <v>3.4658933560974248E-4</v>
      </c>
      <c r="HR85" s="576">
        <v>513</v>
      </c>
      <c r="HS85" s="582">
        <f>'生産者価格評価表（108部門）（山形県）'!DV84*100</f>
        <v>977800</v>
      </c>
      <c r="HT85" s="71">
        <f t="shared" si="5"/>
        <v>5.2464716710983838E-4</v>
      </c>
      <c r="HU85" s="74"/>
      <c r="HV85" s="150">
        <v>0</v>
      </c>
      <c r="HX85" s="153">
        <f>運賃!C86</f>
        <v>-12.312681696371975</v>
      </c>
      <c r="HY85" s="621">
        <f>運賃!D86</f>
        <v>0</v>
      </c>
      <c r="HZ85" s="621">
        <f>運賃!E86</f>
        <v>0</v>
      </c>
      <c r="IA85" s="621">
        <f>運賃!F86</f>
        <v>0</v>
      </c>
      <c r="IB85" s="621">
        <f>運賃!G86</f>
        <v>0</v>
      </c>
      <c r="IC85" s="621">
        <f>運賃!H86</f>
        <v>0</v>
      </c>
      <c r="ID85" s="621">
        <f>運賃!I86</f>
        <v>0</v>
      </c>
      <c r="IE85" s="622">
        <f>運賃!J86</f>
        <v>-12.312681696371975</v>
      </c>
    </row>
    <row r="86" spans="1:239">
      <c r="A86" s="6" t="s">
        <v>296</v>
      </c>
      <c r="B86" s="1" t="s">
        <v>297</v>
      </c>
      <c r="C86" s="403">
        <f>IFERROR(1-('生産者価格評価表（108部門）（山形県）'!DT85/'生産者価格評価表（108部門）（山形県）'!DP85*-1),0)</f>
        <v>0.37368588722523099</v>
      </c>
      <c r="D86" s="403">
        <v>0.41726496692859971</v>
      </c>
      <c r="E86" s="72">
        <v>0.58273503307140029</v>
      </c>
      <c r="F86" s="72">
        <v>0.29747300582282776</v>
      </c>
      <c r="G86" s="242">
        <f>'生産者価格評価表（108部門）（山形県）'!DI85</f>
        <v>13371</v>
      </c>
      <c r="H86" s="242">
        <f t="shared" si="7"/>
        <v>13371</v>
      </c>
      <c r="I86" s="243">
        <f t="shared" si="4"/>
        <v>7.9127098678966248E-3</v>
      </c>
      <c r="J86" s="75">
        <f>IFERROR('生産者価格評価表（108部門）（山形県）'!C85/'生産者価格評価表（108部門）（山形県）'!C$121,0)</f>
        <v>4.574690979624326E-6</v>
      </c>
      <c r="K86" s="75">
        <f>IFERROR('生産者価格評価表（108部門）（山形県）'!D85/'生産者価格評価表（108部門）（山形県）'!D$121,0)</f>
        <v>0</v>
      </c>
      <c r="L86" s="75">
        <f>IFERROR('生産者価格評価表（108部門）（山形県）'!E85/'生産者価格評価表（108部門）（山形県）'!E$121,0)</f>
        <v>6.0317268834067196E-5</v>
      </c>
      <c r="M86" s="75">
        <f>IFERROR('生産者価格評価表（108部門）（山形県）'!F85/'生産者価格評価表（108部門）（山形県）'!F$121,0)</f>
        <v>0</v>
      </c>
      <c r="N86" s="75">
        <f>IFERROR('生産者価格評価表（108部門）（山形県）'!G85/'生産者価格評価表（108部門）（山形県）'!G$121,0)</f>
        <v>4.552352048558422E-3</v>
      </c>
      <c r="O86" s="75">
        <f>IFERROR('生産者価格評価表（108部門）（山形県）'!H85/'生産者価格評価表（108部門）（山形県）'!H$121,0)</f>
        <v>0</v>
      </c>
      <c r="P86" s="75">
        <f>IFERROR('生産者価格評価表（108部門）（山形県）'!I85/'生産者価格評価表（108部門）（山形県）'!I$121,0)</f>
        <v>3.5211267605633805E-4</v>
      </c>
      <c r="Q86" s="75">
        <f>IFERROR('生産者価格評価表（108部門）（山形県）'!J85/'生産者価格評価表（108部門）（山形県）'!J$121,0)</f>
        <v>1.6173426178601674E-4</v>
      </c>
      <c r="R86" s="75">
        <f>IFERROR('生産者価格評価表（108部門）（山形県）'!K85/'生産者価格評価表（108部門）（山形県）'!K$121,0)</f>
        <v>5.6913653856577589E-4</v>
      </c>
      <c r="S86" s="75">
        <f>IFERROR('生産者価格評価表（108部門）（山形県）'!L85/'生産者価格評価表（108部門）（山形県）'!L$121,0)</f>
        <v>0</v>
      </c>
      <c r="T86" s="75">
        <f>IFERROR('生産者価格評価表（108部門）（山形県）'!M85/'生産者価格評価表（108部門）（山形県）'!M$121,0)</f>
        <v>0</v>
      </c>
      <c r="U86" s="75">
        <f>IFERROR('生産者価格評価表（108部門）（山形県）'!N85/'生産者価格評価表（108部門）（山形県）'!N$121,0)</f>
        <v>9.7746933189971161E-5</v>
      </c>
      <c r="V86" s="75">
        <f>IFERROR('生産者価格評価表（108部門）（山形県）'!O85/'生産者価格評価表（108部門）（山形県）'!O$121,0)</f>
        <v>1.0768899418479432E-4</v>
      </c>
      <c r="W86" s="75">
        <f>IFERROR('生産者価格評価表（108部門）（山形県）'!P85/'生産者価格評価表（108部門）（山形県）'!P$121,0)</f>
        <v>1.8543414769829863E-4</v>
      </c>
      <c r="X86" s="75">
        <f>IFERROR('生産者価格評価表（108部門）（山形県）'!Q85/'生産者価格評価表（108部門）（山形県）'!Q$121,0)</f>
        <v>1.5715857300015716E-4</v>
      </c>
      <c r="Y86" s="75">
        <f>IFERROR('生産者価格評価表（108部門）（山形県）'!R85/'生産者価格評価表（108部門）（山形県）'!R$121,0)</f>
        <v>1.0563845239667238E-3</v>
      </c>
      <c r="Z86" s="75">
        <f>IFERROR('生産者価格評価表（108部門）（山形県）'!S85/'生産者価格評価表（108部門）（山形県）'!S$121,0)</f>
        <v>8.962500896250089E-5</v>
      </c>
      <c r="AA86" s="75">
        <f>IFERROR('生産者価格評価表（108部門）（山形県）'!T85/'生産者価格評価表（108部門）（山形県）'!T$121,0)</f>
        <v>9.2165898617511521E-4</v>
      </c>
      <c r="AB86" s="75">
        <f>IFERROR('生産者価格評価表（108部門）（山形県）'!U85/'生産者価格評価表（108部門）（山形県）'!U$121,0)</f>
        <v>0</v>
      </c>
      <c r="AC86" s="75">
        <f>IFERROR('生産者価格評価表（108部門）（山形県）'!V85/'生産者価格評価表（108部門）（山形県）'!V$121,0)</f>
        <v>7.0577856197618001E-4</v>
      </c>
      <c r="AD86" s="75">
        <f>IFERROR('生産者価格評価表（108部門）（山形県）'!W85/'生産者価格評価表（108部門）（山形県）'!W$121,0)</f>
        <v>0</v>
      </c>
      <c r="AE86" s="75">
        <f>IFERROR('生産者価格評価表（108部門）（山形県）'!X85/'生産者価格評価表（108部門）（山形県）'!X$121,0)</f>
        <v>0</v>
      </c>
      <c r="AF86" s="75">
        <f>IFERROR('生産者価格評価表（108部門）（山形県）'!Y85/'生産者価格評価表（108部門）（山形県）'!Y$121,0)</f>
        <v>0</v>
      </c>
      <c r="AG86" s="75">
        <f>IFERROR('生産者価格評価表（108部門）（山形県）'!Z85/'生産者価格評価表（108部門）（山形県）'!Z$121,0)</f>
        <v>0</v>
      </c>
      <c r="AH86" s="75">
        <f>IFERROR('生産者価格評価表（108部門）（山形県）'!AA85/'生産者価格評価表（108部門）（山形県）'!AA$121,0)</f>
        <v>2.8256480937863997E-4</v>
      </c>
      <c r="AI86" s="75">
        <f>IFERROR('生産者価格評価表（108部門）（山形県）'!AB85/'生産者価格評価表（108部門）（山形県）'!AB$121,0)</f>
        <v>9.385113268608414E-4</v>
      </c>
      <c r="AJ86" s="75">
        <f>IFERROR('生産者価格評価表（108部門）（山形県）'!AC85/'生産者価格評価表（108部門）（山形県）'!AC$121,0)</f>
        <v>0</v>
      </c>
      <c r="AK86" s="75">
        <f>IFERROR('生産者価格評価表（108部門）（山形県）'!AD85/'生産者価格評価表（108部門）（山形県）'!AD$121,0)</f>
        <v>0</v>
      </c>
      <c r="AL86" s="75">
        <f>IFERROR('生産者価格評価表（108部門）（山形県）'!AE85/'生産者価格評価表（108部門）（山形県）'!AE$121,0)</f>
        <v>8.7449392712550609E-4</v>
      </c>
      <c r="AM86" s="75">
        <f>IFERROR('生産者価格評価表（108部門）（山形県）'!AF85/'生産者価格評価表（108部門）（山形県）'!AF$121,0)</f>
        <v>6.2952470884482215E-4</v>
      </c>
      <c r="AN86" s="75">
        <f>IFERROR('生産者価格評価表（108部門）（山形県）'!AG85/'生産者価格評価表（108部門）（山形県）'!AG$121,0)</f>
        <v>3.9454401983992786E-4</v>
      </c>
      <c r="AO86" s="75">
        <f>IFERROR('生産者価格評価表（108部門）（山形県）'!AH85/'生産者価格評価表（108部門）（山形県）'!AH$121,0)</f>
        <v>4.6795724348554259E-3</v>
      </c>
      <c r="AP86" s="75">
        <f>IFERROR('生産者価格評価表（108部門）（山形県）'!AI85/'生産者価格評価表（108部門）（山形県）'!AI$121,0)</f>
        <v>0</v>
      </c>
      <c r="AQ86" s="75">
        <f>IFERROR('生産者価格評価表（108部門）（山形県）'!AJ85/'生産者価格評価表（108部門）（山形県）'!AJ$121,0)</f>
        <v>2.5974025974025974E-3</v>
      </c>
      <c r="AR86" s="75">
        <f>IFERROR('生産者価格評価表（108部門）（山形県）'!AK85/'生産者価格評価表（108部門）（山形県）'!AK$121,0)</f>
        <v>1.7065574469900594E-4</v>
      </c>
      <c r="AS86" s="75">
        <f>IFERROR('生産者価格評価表（108部門）（山形県）'!AL85/'生産者価格評価表（108部門）（山形県）'!AL$121,0)</f>
        <v>0</v>
      </c>
      <c r="AT86" s="75">
        <f>IFERROR('生産者価格評価表（108部門）（山形県）'!AM85/'生産者価格評価表（108部門）（山形県）'!AM$121,0)</f>
        <v>0</v>
      </c>
      <c r="AU86" s="75">
        <f>IFERROR('生産者価格評価表（108部門）（山形県）'!AN85/'生産者価格評価表（108部門）（山形県）'!AN$121,0)</f>
        <v>9.1818933063997791E-5</v>
      </c>
      <c r="AV86" s="75">
        <f>IFERROR('生産者価格評価表（108部門）（山形県）'!AO85/'生産者価格評価表（108部門）（山形県）'!AO$121,0)</f>
        <v>1.5012760846719713E-4</v>
      </c>
      <c r="AW86" s="75">
        <f>IFERROR('生産者価格評価表（108部門）（山形県）'!AP85/'生産者価格評価表（108部門）（山形県）'!AP$121,0)</f>
        <v>4.1208225161742284E-4</v>
      </c>
      <c r="AX86" s="75">
        <f>IFERROR('生産者価格評価表（108部門）（山形県）'!AQ85/'生産者価格評価表（108部門）（山形県）'!AQ$121,0)</f>
        <v>3.7560096153846156E-5</v>
      </c>
      <c r="AY86" s="75">
        <f>IFERROR('生産者価格評価表（108部門）（山形県）'!AR85/'生産者価格評価表（108部門）（山形県）'!AR$121,0)</f>
        <v>0</v>
      </c>
      <c r="AZ86" s="75">
        <f>IFERROR('生産者価格評価表（108部門）（山形県）'!AS85/'生産者価格評価表（108部門）（山形県）'!AS$121,0)</f>
        <v>4.0241448692152917E-4</v>
      </c>
      <c r="BA86" s="75">
        <f>IFERROR('生産者価格評価表（108部門）（山形県）'!AT85/'生産者価格評価表（108部門）（山形県）'!AT$121,0)</f>
        <v>1.1083607344737133E-4</v>
      </c>
      <c r="BB86" s="75">
        <f>IFERROR('生産者価格評価表（108部門）（山形県）'!AU85/'生産者価格評価表（108部門）（山形県）'!AU$121,0)</f>
        <v>1.4587155448583081E-4</v>
      </c>
      <c r="BC86" s="75">
        <f>IFERROR('生産者価格評価表（108部門）（山形県）'!AV85/'生産者価格評価表（108部門）（山形県）'!AV$121,0)</f>
        <v>1.2961482793631592E-4</v>
      </c>
      <c r="BD86" s="75">
        <f>IFERROR('生産者価格評価表（108部門）（山形県）'!AW85/'生産者価格評価表（108部門）（山形県）'!AW$121,0)</f>
        <v>1.9037070367934652E-4</v>
      </c>
      <c r="BE86" s="75">
        <f>IFERROR('生産者価格評価表（108部門）（山形県）'!AX85/'生産者価格評価表（108部門）（山形県）'!AX$121,0)</f>
        <v>4.357192261870302E-4</v>
      </c>
      <c r="BF86" s="75">
        <f>IFERROR('生産者価格評価表（108部門）（山形県）'!AY85/'生産者価格評価表（108部門）（山形県）'!AY$121,0)</f>
        <v>2.5799422339627294E-3</v>
      </c>
      <c r="BG86" s="75">
        <f>IFERROR('生産者価格評価表（108部門）（山形県）'!AZ85/'生産者価格評価表（108部門）（山形県）'!AZ$121,0)</f>
        <v>0</v>
      </c>
      <c r="BH86" s="75">
        <f>IFERROR('生産者価格評価表（108部門）（山形県）'!BA85/'生産者価格評価表（108部門）（山形県）'!BA$121,0)</f>
        <v>5.5876327062767738E-4</v>
      </c>
      <c r="BI86" s="75">
        <f>IFERROR('生産者価格評価表（108部門）（山形県）'!BB85/'生産者価格評価表（108部門）（山形県）'!BB$121,0)</f>
        <v>4.7473362169005168E-4</v>
      </c>
      <c r="BJ86" s="75">
        <f>IFERROR('生産者価格評価表（108部門）（山形県）'!BC85/'生産者価格評価表（108部門）（山形県）'!BC$121,0)</f>
        <v>1.516622179082747E-4</v>
      </c>
      <c r="BK86" s="75">
        <f>IFERROR('生産者価格評価表（108部門）（山形県）'!BD85/'生産者価格評価表（108部門）（山形県）'!BD$121,0)</f>
        <v>6.3826683200816979E-4</v>
      </c>
      <c r="BL86" s="75">
        <f>IFERROR('生産者価格評価表（108部門）（山形県）'!BE85/'生産者価格評価表（108部門）（山形県）'!BE$121,0)</f>
        <v>0</v>
      </c>
      <c r="BM86" s="75">
        <f>IFERROR('生産者価格評価表（108部門）（山形県）'!BF85/'生産者価格評価表（108部門）（山形県）'!BF$121,0)</f>
        <v>4.3725404459991256E-4</v>
      </c>
      <c r="BN86" s="75">
        <f>IFERROR('生産者価格評価表（108部門）（山形県）'!BG85/'生産者価格評価表（108部門）（山形県）'!BG$121,0)</f>
        <v>4.1823032056788898E-4</v>
      </c>
      <c r="BO86" s="75">
        <f>IFERROR('生産者価格評価表（108部門）（山形県）'!BH85/'生産者価格評価表（108部門）（山形県）'!BH$121,0)</f>
        <v>0</v>
      </c>
      <c r="BP86" s="75">
        <f>IFERROR('生産者価格評価表（108部門）（山形県）'!BI85/'生産者価格評価表（108部門）（山形県）'!BI$121,0)</f>
        <v>3.1962497336458556E-4</v>
      </c>
      <c r="BQ86" s="75">
        <f>IFERROR('生産者価格評価表（108部門）（山形県）'!BJ85/'生産者価格評価表（108部門）（山形県）'!BJ$121,0)</f>
        <v>8.7057762300842261E-4</v>
      </c>
      <c r="BR86" s="75">
        <f>IFERROR('生産者価格評価表（108部門）（山形県）'!BK85/'生産者価格評価表（108部門）（山形県）'!BK$121,0)</f>
        <v>2.3207240659085636E-4</v>
      </c>
      <c r="BS86" s="75">
        <f>IFERROR('生産者価格評価表（108部門）（山形県）'!BL85/'生産者価格評価表（108部門）（山形県）'!BL$121,0)</f>
        <v>0</v>
      </c>
      <c r="BT86" s="75">
        <f>IFERROR('生産者価格評価表（108部門）（山形県）'!BM85/'生産者価格評価表（108部門）（山形県）'!BM$121,0)</f>
        <v>0</v>
      </c>
      <c r="BU86" s="75">
        <f>IFERROR('生産者価格評価表（108部門）（山形県）'!BN85/'生産者価格評価表（108部門）（山形県）'!BN$121,0)</f>
        <v>4.9123634362964714E-6</v>
      </c>
      <c r="BV86" s="75">
        <f>IFERROR('生産者価格評価表（108部門）（山形県）'!BO85/'生産者価格評価表（108部門）（山形県）'!BO$121,0)</f>
        <v>0</v>
      </c>
      <c r="BW86" s="75">
        <f>IFERROR('生産者価格評価表（108部門）（山形県）'!BP85/'生産者価格評価表（108部門）（山形県）'!BP$121,0)</f>
        <v>0</v>
      </c>
      <c r="BX86" s="75">
        <f>IFERROR('生産者価格評価表（108部門）（山形県）'!BQ85/'生産者価格評価表（108部門）（山形県）'!BQ$121,0)</f>
        <v>0</v>
      </c>
      <c r="BY86" s="75">
        <f>IFERROR('生産者価格評価表（108部門）（山形県）'!BR85/'生産者価格評価表（108部門）（山形県）'!BR$121,0)</f>
        <v>0</v>
      </c>
      <c r="BZ86" s="75">
        <f>IFERROR('生産者価格評価表（108部門）（山形県）'!BS85/'生産者価格評価表（108部門）（山形県）'!BS$121,0)</f>
        <v>0</v>
      </c>
      <c r="CA86" s="75">
        <f>IFERROR('生産者価格評価表（108部門）（山形県）'!BT85/'生産者価格評価表（108部門）（山形県）'!BT$121,0)</f>
        <v>1.7966805590327378E-3</v>
      </c>
      <c r="CB86" s="75">
        <f>IFERROR('生産者価格評価表（108部門）（山形県）'!BU85/'生産者価格評価表（108部門）（山形県）'!BU$121,0)</f>
        <v>8.9191346655547479E-6</v>
      </c>
      <c r="CC86" s="75">
        <f>IFERROR('生産者価格評価表（108部門）（山形県）'!BV85/'生産者価格評価表（108部門）（山形県）'!BV$121,0)</f>
        <v>0</v>
      </c>
      <c r="CD86" s="75">
        <f>IFERROR('生産者価格評価表（108部門）（山形県）'!BW85/'生産者価格評価表（108部門）（山形県）'!BW$121,0)</f>
        <v>0</v>
      </c>
      <c r="CE86" s="75">
        <f>IFERROR('生産者価格評価表（108部門）（山形県）'!BX85/'生産者価格評価表（108部門）（山形県）'!BX$121,0)</f>
        <v>0</v>
      </c>
      <c r="CF86" s="75">
        <f>IFERROR('生産者価格評価表（108部門）（山形県）'!BY85/'生産者価格評価表（108部門）（山形県）'!BY$121,0)</f>
        <v>3.0581039755351682E-3</v>
      </c>
      <c r="CG86" s="75">
        <f>IFERROR('生産者価格評価表（108部門）（山形県）'!BZ85/'生産者価格評価表（108部門）（山形県）'!BZ$121,0)</f>
        <v>2.1139047668650147E-2</v>
      </c>
      <c r="CH86" s="75">
        <f>IFERROR('生産者価格評価表（108部門）（山形県）'!CA85/'生産者価格評価表（108部門）（山形県）'!CA$121,0)</f>
        <v>0.12565054457053088</v>
      </c>
      <c r="CI86" s="75">
        <f>IFERROR('生産者価格評価表（108部門）（山形県）'!CB85/'生産者価格評価表（108部門）（山形県）'!CB$121,0)</f>
        <v>9.1668498571114532E-2</v>
      </c>
      <c r="CJ86" s="75">
        <f>IFERROR('生産者価格評価表（108部門）（山形県）'!CC85/'生産者価格評価表（108部門）（山形県）'!CC$121,0)</f>
        <v>0.28947368421052633</v>
      </c>
      <c r="CK86" s="75">
        <f>IFERROR('生産者価格評価表（108部門）（山形県）'!CD85/'生産者価格評価表（108部門）（山形県）'!CD$121,0)</f>
        <v>2.987012987012987E-2</v>
      </c>
      <c r="CL86" s="75">
        <f>IFERROR('生産者価格評価表（108部門）（山形県）'!CE85/'生産者価格評価表（108部門）（山形県）'!CE$121,0)</f>
        <v>5.9316833708324811E-3</v>
      </c>
      <c r="CM86" s="75">
        <f>IFERROR('生産者価格評価表（108部門）（山形県）'!CF85/'生産者価格評価表（108部門）（山形県）'!CF$121,0)</f>
        <v>2.1991067895302165E-2</v>
      </c>
      <c r="CN86" s="75">
        <f>IFERROR('生産者価格評価表（108部門）（山形県）'!CG85/'生産者価格評価表（108部門）（山形県）'!CG$121,0)</f>
        <v>0</v>
      </c>
      <c r="CO86" s="75">
        <f>IFERROR('生産者価格評価表（108部門）（山形県）'!CH85/'生産者価格評価表（108部門）（山形県）'!CH$121,0)</f>
        <v>0</v>
      </c>
      <c r="CP86" s="75">
        <f>IFERROR('生産者価格評価表（108部門）（山形県）'!CI85/'生産者価格評価表（108部門）（山形県）'!CI$121,0)</f>
        <v>0</v>
      </c>
      <c r="CQ86" s="75">
        <f>IFERROR('生産者価格評価表（108部門）（山形県）'!CJ85/'生産者価格評価表（108部門）（山形県）'!CJ$121,0)</f>
        <v>0</v>
      </c>
      <c r="CR86" s="75">
        <f>IFERROR('生産者価格評価表（108部門）（山形県）'!CK85/'生産者価格評価表（108部門）（山形県）'!CK$121,0)</f>
        <v>0</v>
      </c>
      <c r="CS86" s="75">
        <f>IFERROR('生産者価格評価表（108部門）（山形県）'!CL85/'生産者価格評価表（108部門）（山形県）'!CL$121,0)</f>
        <v>8.9054404145077722E-4</v>
      </c>
      <c r="CT86" s="75">
        <f>IFERROR('生産者価格評価表（108部門）（山形県）'!CM85/'生産者価格評価表（108部門）（山形県）'!CM$121,0)</f>
        <v>1.2920701501800824E-4</v>
      </c>
      <c r="CU86" s="75">
        <f>IFERROR('生産者価格評価表（108部門）（山形県）'!CN85/'生産者価格評価表（108部門）（山形県）'!CN$121,0)</f>
        <v>0</v>
      </c>
      <c r="CV86" s="75">
        <f>IFERROR('生産者価格評価表（108部門）（山形県）'!CO85/'生産者価格評価表（108部門）（山形県）'!CO$121,0)</f>
        <v>0</v>
      </c>
      <c r="CW86" s="75">
        <f>IFERROR('生産者価格評価表（108部門）（山形県）'!CP85/'生産者価格評価表（108部門）（山形県）'!CP$121,0)</f>
        <v>0</v>
      </c>
      <c r="CX86" s="75">
        <f>IFERROR('生産者価格評価表（108部門）（山形県）'!CQ85/'生産者価格評価表（108部門）（山形県）'!CQ$121,0)</f>
        <v>0</v>
      </c>
      <c r="CY86" s="75">
        <f>IFERROR('生産者価格評価表（108部門）（山形県）'!CR85/'生産者価格評価表（108部門）（山形県）'!CR$121,0)</f>
        <v>0</v>
      </c>
      <c r="CZ86" s="75">
        <f>IFERROR('生産者価格評価表（108部門）（山形県）'!CS85/'生産者価格評価表（108部門）（山形県）'!CS$121,0)</f>
        <v>0</v>
      </c>
      <c r="DA86" s="75">
        <f>IFERROR('生産者価格評価表（108部門）（山形県）'!CT85/'生産者価格評価表（108部門）（山形県）'!CT$121,0)</f>
        <v>0</v>
      </c>
      <c r="DB86" s="75">
        <f>IFERROR('生産者価格評価表（108部門）（山形県）'!CU85/'生産者価格評価表（108部門）（山形県）'!CU$121,0)</f>
        <v>2.1895276494619635E-3</v>
      </c>
      <c r="DC86" s="75">
        <f>IFERROR('生産者価格評価表（108部門）（山形県）'!CV85/'生産者価格評価表（108部門）（山形県）'!CV$121,0)</f>
        <v>0</v>
      </c>
      <c r="DD86" s="75">
        <f>IFERROR('生産者価格評価表（108部門）（山形県）'!CW85/'生産者価格評価表（108部門）（山形県）'!CW$121,0)</f>
        <v>0</v>
      </c>
      <c r="DE86" s="75">
        <f>IFERROR('生産者価格評価表（108部門）（山形県）'!CX85/'生産者価格評価表（108部門）（山形県）'!CX$121,0)</f>
        <v>0</v>
      </c>
      <c r="DF86" s="75">
        <f>IFERROR('生産者価格評価表（108部門）（山形県）'!CY85/'生産者価格評価表（108部門）（山形県）'!CY$121,0)</f>
        <v>2.3000883587364702E-2</v>
      </c>
      <c r="DG86" s="75">
        <f>IFERROR('生産者価格評価表（108部門）（山形県）'!CZ85/'生産者価格評価表（108部門）（山形県）'!CZ$121,0)</f>
        <v>2.9761342378261937E-3</v>
      </c>
      <c r="DH86" s="75">
        <f>IFERROR('生産者価格評価表（108部門）（山形県）'!DA85/'生産者価格評価表（108部門）（山形県）'!DA$121,0)</f>
        <v>0</v>
      </c>
      <c r="DI86" s="75">
        <f>IFERROR('生産者価格評価表（108部門）（山形県）'!DB85/'生産者価格評価表（108部門）（山形県）'!DB$121,0)</f>
        <v>1.2845215157353885E-3</v>
      </c>
      <c r="DJ86" s="75">
        <f>IFERROR('生産者価格評価表（108部門）（山形県）'!DC85/'生産者価格評価表（108部門）（山形県）'!DC$121,0)</f>
        <v>0</v>
      </c>
      <c r="DK86" s="75">
        <f>IFERROR('生産者価格評価表（108部門）（山形県）'!DD85/'生産者価格評価表（108部門）（山形県）'!DD$121,0)</f>
        <v>0</v>
      </c>
      <c r="DL86" s="75">
        <f>IFERROR('生産者価格評価表（108部門）（山形県）'!DE85/'生産者価格評価表（108部門）（山形県）'!DE$121,0)</f>
        <v>0</v>
      </c>
      <c r="DM86" s="72">
        <f>IFERROR('生産者価格評価表（108部門）（山形県）'!DF85/'生産者価格評価表（108部門）（山形県）'!DF$121,0)</f>
        <v>1.2628698717836282E-2</v>
      </c>
      <c r="DN86" s="573">
        <v>3.9664385196330624E-3</v>
      </c>
      <c r="DO86" s="573">
        <v>1.4202848414958129E-3</v>
      </c>
      <c r="DP86" s="573">
        <v>1.2851936680856265E-3</v>
      </c>
      <c r="DQ86" s="573">
        <v>2.2203383744440414E-3</v>
      </c>
      <c r="DR86" s="573">
        <v>3.4275170864473568E-3</v>
      </c>
      <c r="DS86" s="573">
        <v>3.3041461196448821E-3</v>
      </c>
      <c r="DT86" s="573">
        <v>1.2834753932928484E-2</v>
      </c>
      <c r="DU86" s="573">
        <v>1.2619630436670273E-3</v>
      </c>
      <c r="DV86" s="573">
        <v>1.3671134244120631E-3</v>
      </c>
      <c r="DW86" s="573">
        <v>5.8447050450859345E-4</v>
      </c>
      <c r="DX86" s="573">
        <v>0</v>
      </c>
      <c r="DY86" s="573">
        <v>1.5109647643906363E-3</v>
      </c>
      <c r="DZ86" s="573">
        <v>5.723572478001541E-4</v>
      </c>
      <c r="EA86" s="573">
        <v>1.7068813159433311E-3</v>
      </c>
      <c r="EB86" s="573">
        <v>9.6090811844412865E-4</v>
      </c>
      <c r="EC86" s="573">
        <v>1.3205504664509655E-3</v>
      </c>
      <c r="ED86" s="573">
        <v>6.1802506825754991E-4</v>
      </c>
      <c r="EE86" s="573">
        <v>1.3856199005278097E-3</v>
      </c>
      <c r="EF86" s="573">
        <v>0</v>
      </c>
      <c r="EG86" s="573">
        <v>8.0816751120487036E-4</v>
      </c>
      <c r="EH86" s="573">
        <v>0</v>
      </c>
      <c r="EI86" s="573">
        <v>4.6997580627410095E-4</v>
      </c>
      <c r="EJ86" s="573">
        <v>9.7022019991455661E-8</v>
      </c>
      <c r="EK86" s="573">
        <v>0</v>
      </c>
      <c r="EL86" s="573">
        <v>4.8327881186750266E-4</v>
      </c>
      <c r="EM86" s="573">
        <v>6.2422632050766866E-4</v>
      </c>
      <c r="EN86" s="573">
        <v>1.1661753987480019E-5</v>
      </c>
      <c r="EO86" s="573">
        <v>6.3578440398122805E-4</v>
      </c>
      <c r="EP86" s="573">
        <v>6.7966931420955013E-4</v>
      </c>
      <c r="EQ86" s="573">
        <v>5.3112630239290513E-4</v>
      </c>
      <c r="ER86" s="573">
        <v>1.605910361218125E-3</v>
      </c>
      <c r="ES86" s="573">
        <v>2.7164907505309245E-3</v>
      </c>
      <c r="ET86" s="573">
        <v>2.7250293739492473E-3</v>
      </c>
      <c r="EU86" s="573">
        <v>1.9268212114398186E-3</v>
      </c>
      <c r="EV86" s="573">
        <v>2.352383528412137E-3</v>
      </c>
      <c r="EW86" s="573">
        <v>6.4432823010283533E-4</v>
      </c>
      <c r="EX86" s="573">
        <v>0</v>
      </c>
      <c r="EY86" s="573">
        <v>5.7436298297421019E-4</v>
      </c>
      <c r="EZ86" s="573">
        <v>4.6827508133052926E-4</v>
      </c>
      <c r="FA86" s="573">
        <v>1.1067281458417293E-3</v>
      </c>
      <c r="FB86" s="573">
        <v>3.5526151199038786E-4</v>
      </c>
      <c r="FC86" s="573">
        <v>6.78778642290199E-4</v>
      </c>
      <c r="FD86" s="573">
        <v>8.2609747217888055E-4</v>
      </c>
      <c r="FE86" s="573">
        <v>4.4822922631878014E-4</v>
      </c>
      <c r="FF86" s="573">
        <v>5.5230515789802159E-4</v>
      </c>
      <c r="FG86" s="573">
        <v>9.0648310340942526E-4</v>
      </c>
      <c r="FH86" s="573">
        <v>4.6673492740204286E-4</v>
      </c>
      <c r="FI86" s="573">
        <v>4.621527739640219E-4</v>
      </c>
      <c r="FJ86" s="573">
        <v>1.3806197048559473E-3</v>
      </c>
      <c r="FK86" s="573">
        <v>3.6229175140040174E-4</v>
      </c>
      <c r="FL86" s="573">
        <v>5.8401722026453701E-4</v>
      </c>
      <c r="FM86" s="573">
        <v>5.2806696401130079E-4</v>
      </c>
      <c r="FN86" s="573">
        <v>2.2240611581578781E-4</v>
      </c>
      <c r="FO86" s="573">
        <v>8.3919388711083218E-4</v>
      </c>
      <c r="FP86" s="573">
        <v>0</v>
      </c>
      <c r="FQ86" s="573">
        <v>3.5710132116167041E-4</v>
      </c>
      <c r="FR86" s="573">
        <v>4.4710839951338607E-4</v>
      </c>
      <c r="FS86" s="573">
        <v>2.7484571401145881E-4</v>
      </c>
      <c r="FT86" s="573">
        <v>3.6282250163486375E-4</v>
      </c>
      <c r="FU86" s="573">
        <v>3.1788389191902302E-3</v>
      </c>
      <c r="FV86" s="573">
        <v>3.6862706882586057E-3</v>
      </c>
      <c r="FW86" s="573">
        <v>1.3742961188394449E-3</v>
      </c>
      <c r="FX86" s="573">
        <v>1.4541533667067428E-3</v>
      </c>
      <c r="FY86" s="573">
        <v>1.6774830450401906E-3</v>
      </c>
      <c r="FZ86" s="573">
        <v>9.2527558623180489E-4</v>
      </c>
      <c r="GA86" s="573">
        <v>4.9986273777958006E-4</v>
      </c>
      <c r="GB86" s="573">
        <v>7.6108273036327458E-4</v>
      </c>
      <c r="GC86" s="573">
        <v>8.3092188178965473E-4</v>
      </c>
      <c r="GD86" s="573">
        <v>1.4475783476572224E-3</v>
      </c>
      <c r="GE86" s="573">
        <v>2.8892563517644342E-3</v>
      </c>
      <c r="GF86" s="573">
        <v>8.3054011310594133E-4</v>
      </c>
      <c r="GG86" s="573">
        <v>3.8635781597102197E-4</v>
      </c>
      <c r="GH86" s="573">
        <v>3.6832699729010291E-4</v>
      </c>
      <c r="GI86" s="573">
        <v>1.1941326453635478E-4</v>
      </c>
      <c r="GJ86" s="573">
        <v>1.6034053647096345E-3</v>
      </c>
      <c r="GK86" s="573">
        <v>8.1911138789971267E-3</v>
      </c>
      <c r="GL86" s="573">
        <v>4.7896124044143326E-2</v>
      </c>
      <c r="GM86" s="573">
        <v>3.5183024777600852E-2</v>
      </c>
      <c r="GN86" s="573">
        <v>0.1094551407405194</v>
      </c>
      <c r="GO86" s="573">
        <v>1.1590822231097933E-2</v>
      </c>
      <c r="GP86" s="573">
        <v>2.917888815933523E-3</v>
      </c>
      <c r="GQ86" s="573">
        <v>1.0088240760279934</v>
      </c>
      <c r="GR86" s="573">
        <v>9.7646668568702479E-4</v>
      </c>
      <c r="GS86" s="573">
        <v>7.2451028582126513E-4</v>
      </c>
      <c r="GT86" s="573">
        <v>8.5526241624799828E-4</v>
      </c>
      <c r="GU86" s="573">
        <v>9.6456204843816545E-4</v>
      </c>
      <c r="GV86" s="573">
        <v>3.1952487805441494E-4</v>
      </c>
      <c r="GW86" s="573">
        <v>1.6946686668663251E-3</v>
      </c>
      <c r="GX86" s="573">
        <v>1.0291414341448671E-3</v>
      </c>
      <c r="GY86" s="573">
        <v>1.0503821154800445E-3</v>
      </c>
      <c r="GZ86" s="573">
        <v>7.0550091338317754E-4</v>
      </c>
      <c r="HA86" s="573">
        <v>4.9194386528263255E-4</v>
      </c>
      <c r="HB86" s="573">
        <v>9.4656152577793709E-4</v>
      </c>
      <c r="HC86" s="573">
        <v>5.9311382139050838E-4</v>
      </c>
      <c r="HD86" s="573">
        <v>5.3913045343653655E-4</v>
      </c>
      <c r="HE86" s="573">
        <v>1.1227926192800774E-3</v>
      </c>
      <c r="HF86" s="573">
        <v>1.6301153952690195E-3</v>
      </c>
      <c r="HG86" s="573">
        <v>1.0207686447380848E-3</v>
      </c>
      <c r="HH86" s="573">
        <v>6.5262016638826961E-4</v>
      </c>
      <c r="HI86" s="573">
        <v>5.0906980578726657E-4</v>
      </c>
      <c r="HJ86" s="573">
        <v>1.2666956893815789E-2</v>
      </c>
      <c r="HK86" s="573">
        <v>1.9227795456454426E-3</v>
      </c>
      <c r="HL86" s="573">
        <v>1.2575978720813486E-3</v>
      </c>
      <c r="HM86" s="573">
        <v>2.7553392187719236E-3</v>
      </c>
      <c r="HN86" s="573">
        <v>7.3833831942092803E-4</v>
      </c>
      <c r="HO86" s="573">
        <v>2.3056478769606652E-3</v>
      </c>
      <c r="HP86" s="573">
        <v>8.3118542911409356E-4</v>
      </c>
      <c r="HQ86" s="573">
        <v>5.5304992525626196E-3</v>
      </c>
      <c r="HR86" s="576">
        <v>1055</v>
      </c>
      <c r="HS86" s="582">
        <f>'生産者価格評価表（108部門）（山形県）'!DV85*100</f>
        <v>1768900</v>
      </c>
      <c r="HT86" s="71">
        <f t="shared" si="5"/>
        <v>5.9641585165922328E-4</v>
      </c>
      <c r="HU86" s="74"/>
      <c r="HV86" s="150">
        <v>0</v>
      </c>
      <c r="HX86" s="153">
        <f>運賃!C87</f>
        <v>0</v>
      </c>
      <c r="HY86" s="621">
        <f>運賃!D87</f>
        <v>0</v>
      </c>
      <c r="HZ86" s="621">
        <f>運賃!E87</f>
        <v>0</v>
      </c>
      <c r="IA86" s="621">
        <f>運賃!F87</f>
        <v>0</v>
      </c>
      <c r="IB86" s="621">
        <f>運賃!G87</f>
        <v>0</v>
      </c>
      <c r="IC86" s="621">
        <f>運賃!H87</f>
        <v>0</v>
      </c>
      <c r="ID86" s="621">
        <f>運賃!I87</f>
        <v>0</v>
      </c>
      <c r="IE86" s="622">
        <f>運賃!J87</f>
        <v>0</v>
      </c>
    </row>
    <row r="87" spans="1:239">
      <c r="A87" s="6" t="s">
        <v>298</v>
      </c>
      <c r="B87" s="1" t="s">
        <v>299</v>
      </c>
      <c r="C87" s="403">
        <f>IFERROR(1-('生産者価格評価表（108部門）（山形県）'!DT86/'生産者価格評価表（108部門）（山形県）'!DP86*-1),0)</f>
        <v>0.82752902155887231</v>
      </c>
      <c r="D87" s="403">
        <v>0.20458509843010217</v>
      </c>
      <c r="E87" s="72">
        <v>0.7954149015698978</v>
      </c>
      <c r="F87" s="72">
        <v>0.52442063294293551</v>
      </c>
      <c r="G87" s="242">
        <f>'生産者価格評価表（108部門）（山形県）'!DI86</f>
        <v>907</v>
      </c>
      <c r="H87" s="242">
        <f t="shared" si="7"/>
        <v>907</v>
      </c>
      <c r="I87" s="243">
        <f t="shared" si="4"/>
        <v>5.3674578192971644E-4</v>
      </c>
      <c r="J87" s="75">
        <f>IFERROR('生産者価格評価表（108部門）（山形県）'!C86/'生産者価格評価表（108部門）（山形県）'!C$121,0)</f>
        <v>7.3195055673989215E-5</v>
      </c>
      <c r="K87" s="75">
        <f>IFERROR('生産者価格評価表（108部門）（山形県）'!D86/'生産者価格評価表（108部門）（山形県）'!D$121,0)</f>
        <v>1.3954461939205061E-4</v>
      </c>
      <c r="L87" s="75">
        <f>IFERROR('生産者価格評価表（108部門）（山形県）'!E86/'生産者価格評価表（108部門）（山形県）'!E$121,0)</f>
        <v>1.8095180650220158E-4</v>
      </c>
      <c r="M87" s="75">
        <f>IFERROR('生産者価格評価表（108部門）（山形県）'!F86/'生産者価格評価表（108部門）（山形県）'!F$121,0)</f>
        <v>8.6051114361930983E-5</v>
      </c>
      <c r="N87" s="75">
        <f>IFERROR('生産者価格評価表（108部門）（山形県）'!G86/'生産者価格評価表（108部門）（山形県）'!G$121,0)</f>
        <v>3.7936267071320183E-4</v>
      </c>
      <c r="O87" s="75">
        <f>IFERROR('生産者価格評価表（108部門）（山形県）'!H86/'生産者価格評価表（108部門）（山形県）'!H$121,0)</f>
        <v>2.2522522522522522E-3</v>
      </c>
      <c r="P87" s="75">
        <f>IFERROR('生産者価格評価表（108部門）（山形県）'!I86/'生産者価格評価表（108部門）（山形県）'!I$121,0)</f>
        <v>1.056338028169014E-3</v>
      </c>
      <c r="Q87" s="75">
        <f>IFERROR('生産者価格評価表（108部門）（山形県）'!J86/'生産者価格評価表（108部門）（山形県）'!J$121,0)</f>
        <v>6.4693704714406701E-5</v>
      </c>
      <c r="R87" s="75">
        <f>IFERROR('生産者価格評価表（108部門）（山形県）'!K86/'生産者価格評価表（108部門）（山形県）'!K$121,0)</f>
        <v>2.9811913924873977E-4</v>
      </c>
      <c r="S87" s="75">
        <f>IFERROR('生産者価格評価表（108部門）（山形県）'!L86/'生産者価格評価表（108部門）（山形県）'!L$121,0)</f>
        <v>0</v>
      </c>
      <c r="T87" s="75">
        <f>IFERROR('生産者価格評価表（108部門）（山形県）'!M86/'生産者価格評価表（108部門）（山形県）'!M$121,0)</f>
        <v>0</v>
      </c>
      <c r="U87" s="75">
        <f>IFERROR('生産者価格評価表（108部門）（山形県）'!N86/'生産者価格評価表（108部門）（山形県）'!N$121,0)</f>
        <v>1.9549386637994232E-4</v>
      </c>
      <c r="V87" s="75">
        <f>IFERROR('生産者価格評価表（108部門）（山形県）'!O86/'生産者価格評価表（108部門）（山形県）'!O$121,0)</f>
        <v>1.8460970431679024E-4</v>
      </c>
      <c r="W87" s="75">
        <f>IFERROR('生産者価格評価表（108部門）（山形県）'!P86/'生産者価格評価表（108部門）（山形県）'!P$121,0)</f>
        <v>9.2717073849149317E-5</v>
      </c>
      <c r="X87" s="75">
        <f>IFERROR('生産者価格評価表（108部門）（山形県）'!Q86/'生産者価格評価表（108部門）（山形県）'!Q$121,0)</f>
        <v>2.6193095500026193E-4</v>
      </c>
      <c r="Y87" s="75">
        <f>IFERROR('生産者価格評価表（108部門）（山形県）'!R86/'生産者価格評価表（108部門）（山形県）'!R$121,0)</f>
        <v>1.3204806549584047E-4</v>
      </c>
      <c r="Z87" s="75">
        <f>IFERROR('生産者価格評価表（108部門）（山形県）'!S86/'生産者価格評価表（108部門）（山形県）'!S$121,0)</f>
        <v>1.7925001792500178E-4</v>
      </c>
      <c r="AA87" s="75">
        <f>IFERROR('生産者価格評価表（108部門）（山形県）'!T86/'生産者価格評価表（108部門）（山形県）'!T$121,0)</f>
        <v>2.8050490883590464E-4</v>
      </c>
      <c r="AB87" s="75">
        <f>IFERROR('生産者価格評価表（108部門）（山形県）'!U86/'生産者価格評価表（108部門）（山形県）'!U$121,0)</f>
        <v>0</v>
      </c>
      <c r="AC87" s="75">
        <f>IFERROR('生産者価格評価表（108部門）（山形県）'!V86/'生産者価格評価表（108部門）（山形県）'!V$121,0)</f>
        <v>8.8222320247022501E-5</v>
      </c>
      <c r="AD87" s="75">
        <f>IFERROR('生産者価格評価表（108部門）（山形県）'!W86/'生産者価格評価表（108部門）（山形県）'!W$121,0)</f>
        <v>0</v>
      </c>
      <c r="AE87" s="75">
        <f>IFERROR('生産者価格評価表（108部門）（山形県）'!X86/'生産者価格評価表（108部門）（山形県）'!X$121,0)</f>
        <v>0</v>
      </c>
      <c r="AF87" s="75">
        <f>IFERROR('生産者価格評価表（108部門）（山形県）'!Y86/'生産者価格評価表（108部門）（山形県）'!Y$121,0)</f>
        <v>0</v>
      </c>
      <c r="AG87" s="75">
        <f>IFERROR('生産者価格評価表（108部門）（山形県）'!Z86/'生産者価格評価表（108部門）（山形県）'!Z$121,0)</f>
        <v>0</v>
      </c>
      <c r="AH87" s="75">
        <f>IFERROR('生産者価格評価表（108部門）（山形県）'!AA86/'生産者価格評価表（108部門）（山形県）'!AA$121,0)</f>
        <v>2.1349341153052798E-4</v>
      </c>
      <c r="AI87" s="75">
        <f>IFERROR('生産者価格評価表（108部門）（山形県）'!AB86/'生産者価格評価表（108部門）（山形県）'!AB$121,0)</f>
        <v>2.4271844660194174E-4</v>
      </c>
      <c r="AJ87" s="75">
        <f>IFERROR('生産者価格評価表（108部門）（山形県）'!AC86/'生産者価格評価表（108部門）（山形県）'!AC$121,0)</f>
        <v>0</v>
      </c>
      <c r="AK87" s="75">
        <f>IFERROR('生産者価格評価表（108部門）（山形県）'!AD86/'生産者価格評価表（108部門）（山形県）'!AD$121,0)</f>
        <v>2.4869435463814973E-4</v>
      </c>
      <c r="AL87" s="75">
        <f>IFERROR('生産者価格評価表（108部門）（山形県）'!AE86/'生産者価格評価表（108部門）（山形県）'!AE$121,0)</f>
        <v>1.9433198380566801E-4</v>
      </c>
      <c r="AM87" s="75">
        <f>IFERROR('生産者価格評価表（108部門）（山形県）'!AF86/'生産者価格評価表（108部門）（山形県）'!AF$121,0)</f>
        <v>3.1476235442241108E-4</v>
      </c>
      <c r="AN87" s="75">
        <f>IFERROR('生産者価格評価表（108部門）（山形県）'!AG86/'生産者価格評価表（108部門）（山形県）'!AG$121,0)</f>
        <v>1.1272686281140796E-4</v>
      </c>
      <c r="AO87" s="75">
        <f>IFERROR('生産者価格評価表（108部門）（山形県）'!AH86/'生産者価格評価表（108部門）（山形県）'!AH$121,0)</f>
        <v>2.4629328604502243E-4</v>
      </c>
      <c r="AP87" s="75">
        <f>IFERROR('生産者価格評価表（108部門）（山形県）'!AI86/'生産者価格評価表（108部門）（山形県）'!AI$121,0)</f>
        <v>1.8389113644722325E-4</v>
      </c>
      <c r="AQ87" s="75">
        <f>IFERROR('生産者価格評価表（108部門）（山形県）'!AJ86/'生産者価格評価表（108部門）（山形県）'!AJ$121,0)</f>
        <v>0</v>
      </c>
      <c r="AR87" s="75">
        <f>IFERROR('生産者価格評価表（108部門）（山形県）'!AK86/'生産者価格評価表（108部門）（山形県）'!AK$121,0)</f>
        <v>1.2799180852425445E-4</v>
      </c>
      <c r="AS87" s="75">
        <f>IFERROR('生産者価格評価表（108部門）（山形県）'!AL86/'生産者価格評価表（108部門）（山形県）'!AL$121,0)</f>
        <v>0</v>
      </c>
      <c r="AT87" s="75">
        <f>IFERROR('生産者価格評価表（108部門）（山形県）'!AM86/'生産者価格評価表（108部門）（山形県）'!AM$121,0)</f>
        <v>0</v>
      </c>
      <c r="AU87" s="75">
        <f>IFERROR('生産者価格評価表（108部門）（山形県）'!AN86/'生産者価格評価表（108部門）（山形県）'!AN$121,0)</f>
        <v>9.1818933063997791E-5</v>
      </c>
      <c r="AV87" s="75">
        <f>IFERROR('生産者価格評価表（108部門）（山形県）'!AO86/'生産者価格評価表（108部門）（山形県）'!AO$121,0)</f>
        <v>0</v>
      </c>
      <c r="AW87" s="75">
        <f>IFERROR('生産者価格評価表（108部門）（山形県）'!AP86/'生産者価格評価表（108部門）（山形県）'!AP$121,0)</f>
        <v>0</v>
      </c>
      <c r="AX87" s="75">
        <f>IFERROR('生産者価格評価表（108部門）（山形県）'!AQ86/'生産者価格評価表（108部門）（山形県）'!AQ$121,0)</f>
        <v>7.5120192307692312E-5</v>
      </c>
      <c r="AY87" s="75">
        <f>IFERROR('生産者価格評価表（108部門）（山形県）'!AR86/'生産者価格評価表（108部門）（山形県）'!AR$121,0)</f>
        <v>1.3013490651975882E-4</v>
      </c>
      <c r="AZ87" s="75">
        <f>IFERROR('生産者価格評価表（108部門）（山形県）'!AS86/'生産者価格評価表（108部門）（山形県）'!AS$121,0)</f>
        <v>1.5090543259557344E-4</v>
      </c>
      <c r="BA87" s="75">
        <f>IFERROR('生産者価格評価表（108部門）（山形県）'!AT86/'生産者価格評価表（108部門）（山形県）'!AT$121,0)</f>
        <v>1.2930875235526656E-4</v>
      </c>
      <c r="BB87" s="75">
        <f>IFERROR('生産者価格評価表（108部門）（山形県）'!AU86/'生産者価格評価表（108部門）（山形県）'!AU$121,0)</f>
        <v>1.8514466530893911E-4</v>
      </c>
      <c r="BC87" s="75">
        <f>IFERROR('生産者価格評価表（108部門）（山形県）'!AV86/'生産者価格評価表（108部門）（山形県）'!AV$121,0)</f>
        <v>3.0243459851807047E-4</v>
      </c>
      <c r="BD87" s="75">
        <f>IFERROR('生産者価格評価表（108部門）（山形県）'!AW86/'生産者価格評価表（108部門）（山形県）'!AW$121,0)</f>
        <v>6.922571042885328E-5</v>
      </c>
      <c r="BE87" s="75">
        <f>IFERROR('生産者価格評価表（108部門）（山形県）'!AX86/'生産者価格評価表（108部門）（山形県）'!AX$121,0)</f>
        <v>1.279734790199669E-4</v>
      </c>
      <c r="BF87" s="75">
        <f>IFERROR('生産者価格評価表（108部門）（山形県）'!AY86/'生産者価格評価表（108部門）（山形県）'!AY$121,0)</f>
        <v>1.85015777734379E-4</v>
      </c>
      <c r="BG87" s="75">
        <f>IFERROR('生産者価格評価表（108部門）（山形県）'!AZ86/'生産者価格評価表（108部門）（山形県）'!AZ$121,0)</f>
        <v>3.1172069825436408E-4</v>
      </c>
      <c r="BH87" s="75">
        <f>IFERROR('生産者価格評価表（108部門）（山形県）'!BA86/'生産者価格評価表（108部門）（山形県）'!BA$121,0)</f>
        <v>9.3127211771279567E-5</v>
      </c>
      <c r="BI87" s="75">
        <f>IFERROR('生産者価格評価表（108部門）（山形県）'!BB86/'生産者価格評価表（108部門）（山形県）'!BB$121,0)</f>
        <v>5.2748180187783521E-5</v>
      </c>
      <c r="BJ87" s="75">
        <f>IFERROR('生産者価格評価表（108部門）（山形県）'!BC86/'生産者価格評価表（108部門）（山形県）'!BC$121,0)</f>
        <v>1.516622179082747E-4</v>
      </c>
      <c r="BK87" s="75">
        <f>IFERROR('生産者価格評価表（108部門）（山形県）'!BD86/'生産者価格評価表（108部門）（山形県）'!BD$121,0)</f>
        <v>2.7354292800350134E-5</v>
      </c>
      <c r="BL87" s="75">
        <f>IFERROR('生産者価格評価表（108部門）（山形県）'!BE86/'生産者価格評価表（108部門）（山形県）'!BE$121,0)</f>
        <v>0</v>
      </c>
      <c r="BM87" s="75">
        <f>IFERROR('生産者価格評価表（108部門）（山形県）'!BF86/'生産者価格評価表（108部門）（山形県）'!BF$121,0)</f>
        <v>0</v>
      </c>
      <c r="BN87" s="75">
        <f>IFERROR('生産者価格評価表（108部門）（山形県）'!BG86/'生産者価格評価表（108部門）（山形県）'!BG$121,0)</f>
        <v>1.0173169959759461E-4</v>
      </c>
      <c r="BO87" s="75">
        <f>IFERROR('生産者価格評価表（108部門）（山形県）'!BH86/'生産者価格評価表（108部門）（山形県）'!BH$121,0)</f>
        <v>0</v>
      </c>
      <c r="BP87" s="75">
        <f>IFERROR('生産者価格評価表（108部門）（山形県）'!BI86/'生産者価格評価表（108部門）（山形県）'!BI$121,0)</f>
        <v>3.1962497336458556E-4</v>
      </c>
      <c r="BQ87" s="75">
        <f>IFERROR('生産者価格評価表（108部門）（山形県）'!BJ86/'生産者価格評価表（108部門）（山形県）'!BJ$121,0)</f>
        <v>1.8879996643556153E-4</v>
      </c>
      <c r="BR87" s="75">
        <f>IFERROR('生産者価格評価表（108部門）（山形県）'!BK86/'生産者価格評価表（108部門）（山形県）'!BK$121,0)</f>
        <v>9.2828962636342543E-4</v>
      </c>
      <c r="BS87" s="75">
        <f>IFERROR('生産者価格評価表（108部門）（山形県）'!BL86/'生産者価格評価表（108部門）（山形県）'!BL$121,0)</f>
        <v>2.4746453707354311E-4</v>
      </c>
      <c r="BT87" s="75">
        <f>IFERROR('生産者価格評価表（108部門）（山形県）'!BM86/'生産者価格評価表（108部門）（山形県）'!BM$121,0)</f>
        <v>8.474899062999924E-4</v>
      </c>
      <c r="BU87" s="75">
        <f>IFERROR('生産者価格評価表（108部門）（山形県）'!BN86/'生産者価格評価表（108部門）（山形県）'!BN$121,0)</f>
        <v>4.2737561895779297E-4</v>
      </c>
      <c r="BV87" s="75">
        <f>IFERROR('生産者価格評価表（108部門）（山形県）'!BO86/'生産者価格評価表（108部門）（山形県）'!BO$121,0)</f>
        <v>4.6901280890153965E-4</v>
      </c>
      <c r="BW87" s="75">
        <f>IFERROR('生産者価格評価表（108部門）（山形県）'!BP86/'生産者価格評価表（108部門）（山形県）'!BP$121,0)</f>
        <v>1.0230936467230715E-3</v>
      </c>
      <c r="BX87" s="75">
        <f>IFERROR('生産者価格評価表（108部門）（山形県）'!BQ86/'生産者価格評価表（108部門）（山形県）'!BQ$121,0)</f>
        <v>3.780718336483932E-3</v>
      </c>
      <c r="BY87" s="75">
        <f>IFERROR('生産者価格評価表（108部門）（山形県）'!BR86/'生産者価格評価表（108部門）（山形県）'!BR$121,0)</f>
        <v>7.1513706793802144E-4</v>
      </c>
      <c r="BZ87" s="75">
        <f>IFERROR('生産者価格評価表（108部門）（山形県）'!BS86/'生産者価格評価表（108部門）（山形県）'!BS$121,0)</f>
        <v>1.4738393515106854E-3</v>
      </c>
      <c r="CA87" s="75">
        <f>IFERROR('生産者価格評価表（108部門）（山形県）'!BT86/'生産者価格評価表（108部門）（山形県）'!BT$121,0)</f>
        <v>1.3483285798205611E-3</v>
      </c>
      <c r="CB87" s="75">
        <f>IFERROR('生産者価格評価表（108部門）（山形県）'!BU86/'生産者価格評価表（108部門）（山形県）'!BU$121,0)</f>
        <v>7.2869330217582287E-3</v>
      </c>
      <c r="CC87" s="75">
        <f>IFERROR('生産者価格評価表（108部門）（山形県）'!BV86/'生産者価格評価表（108部門）（山形県）'!BV$121,0)</f>
        <v>3.9400240779249206E-4</v>
      </c>
      <c r="CD87" s="75">
        <f>IFERROR('生産者価格評価表（108部門）（山形県）'!BW86/'生産者価格評価表（108部門）（山形県）'!BW$121,0)</f>
        <v>4.2867260595668544E-4</v>
      </c>
      <c r="CE87" s="75">
        <f>IFERROR('生産者価格評価表（108部門）（山形県）'!BX86/'生産者価格評価表（108部門）（山形県）'!BX$121,0)</f>
        <v>0</v>
      </c>
      <c r="CF87" s="75">
        <f>IFERROR('生産者価格評価表（108部門）（山形県）'!BY86/'生産者価格評価表（108部門）（山形県）'!BY$121,0)</f>
        <v>1.1266698857234831E-3</v>
      </c>
      <c r="CG87" s="75">
        <f>IFERROR('生産者価格評価表（108部門）（山形県）'!BZ86/'生産者価格評価表（108部門）（山形県）'!BZ$121,0)</f>
        <v>3.1900626293928465E-4</v>
      </c>
      <c r="CH87" s="75">
        <f>IFERROR('生産者価格評価表（108部門）（山形県）'!CA86/'生産者価格評価表（108部門）（山形県）'!CA$121,0)</f>
        <v>0</v>
      </c>
      <c r="CI87" s="75">
        <f>IFERROR('生産者価格評価表（108部門）（山形県）'!CB86/'生産者価格評価表（108部門）（山形県）'!CB$121,0)</f>
        <v>8.7931413497471973E-4</v>
      </c>
      <c r="CJ87" s="75">
        <f>IFERROR('生産者価格評価表（108部門）（山形県）'!CC86/'生産者価格評価表（108部門）（山形県）'!CC$121,0)</f>
        <v>6.925207756232687E-4</v>
      </c>
      <c r="CK87" s="75">
        <f>IFERROR('生産者価格評価表（108部門）（山形県）'!CD86/'生産者価格評価表（108部門）（山形県）'!CD$121,0)</f>
        <v>2.5974025974025974E-3</v>
      </c>
      <c r="CL87" s="75">
        <f>IFERROR('生産者価格評価表（108部門）（山形県）'!CE86/'生産者価格評価表（108部門）（山形県）'!CE$121,0)</f>
        <v>8.1816322356310087E-4</v>
      </c>
      <c r="CM87" s="75">
        <f>IFERROR('生産者価格評価表（108部門）（山形県）'!CF86/'生産者価格評価表（108部門）（山形県）'!CF$121,0)</f>
        <v>1.4698400135677539E-3</v>
      </c>
      <c r="CN87" s="75">
        <f>IFERROR('生産者価格評価表（108部門）（山形県）'!CG86/'生産者価格評価表（108部門）（山形県）'!CG$121,0)</f>
        <v>1.6321953650635435E-2</v>
      </c>
      <c r="CO87" s="75">
        <f>IFERROR('生産者価格評価表（108部門）（山形県）'!CH86/'生産者価格評価表（108部門）（山形県）'!CH$121,0)</f>
        <v>2.9113073620050047E-3</v>
      </c>
      <c r="CP87" s="75">
        <f>IFERROR('生産者価格評価表（108部門）（山形県）'!CI86/'生産者価格評価表（108部門）（山形県）'!CI$121,0)</f>
        <v>2.5298988040478379E-3</v>
      </c>
      <c r="CQ87" s="75">
        <f>IFERROR('生産者価格評価表（108部門）（山形県）'!CJ86/'生産者価格評価表（108部門）（山形県）'!CJ$121,0)</f>
        <v>9.8975128508029756E-4</v>
      </c>
      <c r="CR87" s="75">
        <f>IFERROR('生産者価格評価表（108部門）（山形県）'!CK86/'生産者価格評価表（108部門）（山形県）'!CK$121,0)</f>
        <v>1.94884287454324E-3</v>
      </c>
      <c r="CS87" s="75">
        <f>IFERROR('生産者価格評価表（108部門）（山形県）'!CL86/'生産者価格評価表（108部門）（山形県）'!CL$121,0)</f>
        <v>5.1003886010362693E-3</v>
      </c>
      <c r="CT87" s="75">
        <f>IFERROR('生産者価格評価表（108部門）（山形県）'!CM86/'生産者価格評価表（108部門）（山形県）'!CM$121,0)</f>
        <v>4.0838645818191887E-3</v>
      </c>
      <c r="CU87" s="75">
        <f>IFERROR('生産者価格評価表（108部門）（山形県）'!CN86/'生産者価格評価表（108部門）（山形県）'!CN$121,0)</f>
        <v>1.3555217177171207E-3</v>
      </c>
      <c r="CV87" s="75">
        <f>IFERROR('生産者価格評価表（108部門）（山形県）'!CO86/'生産者価格評価表（108部門）（山形県）'!CO$121,0)</f>
        <v>2.4000581832286844E-3</v>
      </c>
      <c r="CW87" s="75">
        <f>IFERROR('生産者価格評価表（108部門）（山形県）'!CP86/'生産者価格評価表（108部門）（山形県）'!CP$121,0)</f>
        <v>3.3625929104496341E-4</v>
      </c>
      <c r="CX87" s="75">
        <f>IFERROR('生産者価格評価表（108部門）（山形県）'!CQ86/'生産者価格評価表（108部門）（山形県）'!CQ$121,0)</f>
        <v>5.165733964700818E-3</v>
      </c>
      <c r="CY87" s="75">
        <f>IFERROR('生産者価格評価表（108部門）（山形県）'!CR86/'生産者価格評価表（108部門）（山形県）'!CR$121,0)</f>
        <v>7.046563113086989E-3</v>
      </c>
      <c r="CZ87" s="75">
        <f>IFERROR('生産者価格評価表（108部門）（山形県）'!CS86/'生産者価格評価表（108部門）（山形県）'!CS$121,0)</f>
        <v>1.4407853071564281E-3</v>
      </c>
      <c r="DA87" s="75">
        <f>IFERROR('生産者価格評価表（108部門）（山形県）'!CT86/'生産者価格評価表（108部門）（山形県）'!CT$121,0)</f>
        <v>5.4192764168622225E-3</v>
      </c>
      <c r="DB87" s="75">
        <f>IFERROR('生産者価格評価表（108部門）（山形県）'!CU86/'生産者価格評価表（108部門）（山形県）'!CU$121,0)</f>
        <v>1.6020934020453393E-3</v>
      </c>
      <c r="DC87" s="75">
        <f>IFERROR('生産者価格評価表（108部門）（山形県）'!CV86/'生産者価格評価表（108部門）（山形県）'!CV$121,0)</f>
        <v>2.2642363862787276E-4</v>
      </c>
      <c r="DD87" s="75">
        <f>IFERROR('生産者価格評価表（108部門）（山形県）'!CW86/'生産者価格評価表（108部門）（山形県）'!CW$121,0)</f>
        <v>1.188781917120134E-3</v>
      </c>
      <c r="DE87" s="75">
        <f>IFERROR('生産者価格評価表（108部門）（山形県）'!CX86/'生産者価格評価表（108部門）（山形県）'!CX$121,0)</f>
        <v>1.4029720722454643E-3</v>
      </c>
      <c r="DF87" s="75">
        <f>IFERROR('生産者価格評価表（108部門）（山形県）'!CY86/'生産者価格評価表（108部門）（山形県）'!CY$121,0)</f>
        <v>1.4082173624917164E-3</v>
      </c>
      <c r="DG87" s="75">
        <f>IFERROR('生産者価格評価表（108部門）（山形県）'!CZ86/'生産者価格評価表（108部門）（山形県）'!CZ$121,0)</f>
        <v>6.0467489276468697E-4</v>
      </c>
      <c r="DH87" s="75">
        <f>IFERROR('生産者価格評価表（108部門）（山形県）'!DA86/'生産者価格評価表（108部門）（山形県）'!DA$121,0)</f>
        <v>1.6639477977161501E-3</v>
      </c>
      <c r="DI87" s="75">
        <f>IFERROR('生産者価格評価表（108部門）（山形県）'!DB86/'生産者価格評価表（108部門）（山形県）'!DB$121,0)</f>
        <v>6.1433637709083799E-4</v>
      </c>
      <c r="DJ87" s="75">
        <f>IFERROR('生産者価格評価表（108部門）（山形県）'!DC86/'生産者価格評価表（108部門）（山形県）'!DC$121,0)</f>
        <v>1.6222479721900347E-3</v>
      </c>
      <c r="DK87" s="75">
        <f>IFERROR('生産者価格評価表（108部門）（山形県）'!DD86/'生産者価格評価表（108部門）（山形県）'!DD$121,0)</f>
        <v>1.919984640122879E-3</v>
      </c>
      <c r="DL87" s="75">
        <f>IFERROR('生産者価格評価表（108部門）（山形県）'!DE86/'生産者価格評価表（108部門）（山形県）'!DE$121,0)</f>
        <v>0</v>
      </c>
      <c r="DM87" s="72">
        <f>IFERROR('生産者価格評価表（108部門）（山形県）'!DF86/'生産者価格評価表（108部門）（山形県）'!DF$121,0)</f>
        <v>2.2801817129426623E-4</v>
      </c>
      <c r="DN87" s="573">
        <v>3.0317679973261618E-4</v>
      </c>
      <c r="DO87" s="573">
        <v>3.0454946970875538E-4</v>
      </c>
      <c r="DP87" s="573">
        <v>4.0644001514075003E-4</v>
      </c>
      <c r="DQ87" s="573">
        <v>2.7136974000810989E-4</v>
      </c>
      <c r="DR87" s="573">
        <v>5.7396009631478177E-4</v>
      </c>
      <c r="DS87" s="573">
        <v>2.3613123721722843E-3</v>
      </c>
      <c r="DT87" s="573">
        <v>1.4100087350983859E-3</v>
      </c>
      <c r="DU87" s="573">
        <v>2.6436293863939372E-4</v>
      </c>
      <c r="DV87" s="573">
        <v>5.3679689863063353E-4</v>
      </c>
      <c r="DW87" s="573">
        <v>9.1762949341989968E-5</v>
      </c>
      <c r="DX87" s="573">
        <v>0</v>
      </c>
      <c r="DY87" s="573">
        <v>4.3650112908047396E-4</v>
      </c>
      <c r="DZ87" s="573">
        <v>3.2055365319332447E-4</v>
      </c>
      <c r="EA87" s="573">
        <v>2.898491493493196E-4</v>
      </c>
      <c r="EB87" s="573">
        <v>4.429090619877228E-4</v>
      </c>
      <c r="EC87" s="573">
        <v>3.5958965888001885E-4</v>
      </c>
      <c r="ED87" s="573">
        <v>3.2517507175969766E-4</v>
      </c>
      <c r="EE87" s="573">
        <v>4.3650839869953297E-4</v>
      </c>
      <c r="EF87" s="573">
        <v>0</v>
      </c>
      <c r="EG87" s="573">
        <v>4.0400938981354184E-4</v>
      </c>
      <c r="EH87" s="573">
        <v>0</v>
      </c>
      <c r="EI87" s="573">
        <v>1.2903918210113737E-4</v>
      </c>
      <c r="EJ87" s="573">
        <v>2.6638907659420855E-8</v>
      </c>
      <c r="EK87" s="573">
        <v>0</v>
      </c>
      <c r="EL87" s="573">
        <v>3.6768748498212321E-4</v>
      </c>
      <c r="EM87" s="573">
        <v>3.4039495166614877E-4</v>
      </c>
      <c r="EN87" s="573">
        <v>8.3340878322976943E-6</v>
      </c>
      <c r="EO87" s="573">
        <v>3.5011025728133637E-4</v>
      </c>
      <c r="EP87" s="573">
        <v>3.3081410254628615E-4</v>
      </c>
      <c r="EQ87" s="573">
        <v>3.9279219814075108E-4</v>
      </c>
      <c r="ER87" s="573">
        <v>2.7614533997312077E-4</v>
      </c>
      <c r="ES87" s="573">
        <v>4.6418205034568779E-4</v>
      </c>
      <c r="ET87" s="573">
        <v>4.3743348718729928E-4</v>
      </c>
      <c r="EU87" s="573">
        <v>3.6028799486853086E-4</v>
      </c>
      <c r="EV87" s="573">
        <v>3.7179755319652834E-4</v>
      </c>
      <c r="EW87" s="573">
        <v>2.8183926018269774E-4</v>
      </c>
      <c r="EX87" s="573">
        <v>0</v>
      </c>
      <c r="EY87" s="573">
        <v>2.8500276530885689E-4</v>
      </c>
      <c r="EZ87" s="573">
        <v>1.0531492324871423E-4</v>
      </c>
      <c r="FA87" s="573">
        <v>1.9680276291552846E-4</v>
      </c>
      <c r="FB87" s="573">
        <v>1.6269125431721767E-4</v>
      </c>
      <c r="FC87" s="573">
        <v>2.4411691674037868E-4</v>
      </c>
      <c r="FD87" s="573">
        <v>2.6658542797094141E-4</v>
      </c>
      <c r="FE87" s="573">
        <v>2.2043457743667282E-4</v>
      </c>
      <c r="FF87" s="573">
        <v>2.777620113290277E-4</v>
      </c>
      <c r="FG87" s="573">
        <v>4.8659708806402674E-4</v>
      </c>
      <c r="FH87" s="573">
        <v>2.0205089301260218E-4</v>
      </c>
      <c r="FI87" s="573">
        <v>3.042376916268245E-4</v>
      </c>
      <c r="FJ87" s="573">
        <v>3.0759041582177935E-4</v>
      </c>
      <c r="FK87" s="573">
        <v>3.7608017340169545E-4</v>
      </c>
      <c r="FL87" s="573">
        <v>2.2066515063655983E-4</v>
      </c>
      <c r="FM87" s="573">
        <v>1.7969490037641862E-4</v>
      </c>
      <c r="FN87" s="573">
        <v>2.346280947062546E-4</v>
      </c>
      <c r="FO87" s="573">
        <v>1.8669241668336077E-4</v>
      </c>
      <c r="FP87" s="573">
        <v>0</v>
      </c>
      <c r="FQ87" s="573">
        <v>6.4032101193691962E-5</v>
      </c>
      <c r="FR87" s="573">
        <v>2.0740707381743743E-4</v>
      </c>
      <c r="FS87" s="573">
        <v>1.4123305012849036E-4</v>
      </c>
      <c r="FT87" s="573">
        <v>4.1780819314634065E-4</v>
      </c>
      <c r="FU87" s="573">
        <v>5.3965292145291847E-4</v>
      </c>
      <c r="FV87" s="573">
        <v>1.0805732523750105E-3</v>
      </c>
      <c r="FW87" s="573">
        <v>4.3750537435490464E-4</v>
      </c>
      <c r="FX87" s="573">
        <v>9.0516491954077921E-4</v>
      </c>
      <c r="FY87" s="573">
        <v>6.4218499550587843E-4</v>
      </c>
      <c r="FZ87" s="573">
        <v>6.2657855060127771E-4</v>
      </c>
      <c r="GA87" s="573">
        <v>1.2324733223154729E-3</v>
      </c>
      <c r="GB87" s="573">
        <v>3.4554983348287997E-3</v>
      </c>
      <c r="GC87" s="573">
        <v>1.0886225923115668E-3</v>
      </c>
      <c r="GD87" s="573">
        <v>1.5426015129576733E-3</v>
      </c>
      <c r="GE87" s="573">
        <v>1.38808562913391E-3</v>
      </c>
      <c r="GF87" s="573">
        <v>6.641521173827253E-3</v>
      </c>
      <c r="GG87" s="573">
        <v>8.2708086420105089E-4</v>
      </c>
      <c r="GH87" s="573">
        <v>8.1394307037258528E-4</v>
      </c>
      <c r="GI87" s="573">
        <v>3.170349057989885E-4</v>
      </c>
      <c r="GJ87" s="573">
        <v>1.4522913483183504E-3</v>
      </c>
      <c r="GK87" s="573">
        <v>4.186612521644032E-4</v>
      </c>
      <c r="GL87" s="573">
        <v>7.943721413495125E-4</v>
      </c>
      <c r="GM87" s="573">
        <v>1.0228091328385364E-3</v>
      </c>
      <c r="GN87" s="573">
        <v>9.5026914678588499E-4</v>
      </c>
      <c r="GO87" s="573">
        <v>2.3842948510923207E-3</v>
      </c>
      <c r="GP87" s="573">
        <v>1.0276425511044135E-3</v>
      </c>
      <c r="GQ87" s="573">
        <v>1.5628705582259738E-3</v>
      </c>
      <c r="GR87" s="573">
        <v>1.0137746020656238</v>
      </c>
      <c r="GS87" s="573">
        <v>3.1249779946954368E-3</v>
      </c>
      <c r="GT87" s="573">
        <v>2.8056365030643977E-3</v>
      </c>
      <c r="GU87" s="573">
        <v>1.0534435489540598E-3</v>
      </c>
      <c r="GV87" s="573">
        <v>1.9840448460191691E-3</v>
      </c>
      <c r="GW87" s="573">
        <v>4.5974338535243152E-3</v>
      </c>
      <c r="GX87" s="573">
        <v>3.6771136845606903E-3</v>
      </c>
      <c r="GY87" s="573">
        <v>1.3353387288078348E-3</v>
      </c>
      <c r="GZ87" s="573">
        <v>2.2545671734015122E-3</v>
      </c>
      <c r="HA87" s="573">
        <v>4.9087373014848113E-4</v>
      </c>
      <c r="HB87" s="573">
        <v>4.865112152805981E-3</v>
      </c>
      <c r="HC87" s="573">
        <v>6.2065421130503831E-3</v>
      </c>
      <c r="HD87" s="573">
        <v>1.3790404019848458E-3</v>
      </c>
      <c r="HE87" s="573">
        <v>4.8505411060980087E-3</v>
      </c>
      <c r="HF87" s="573">
        <v>1.8128872972332736E-3</v>
      </c>
      <c r="HG87" s="573">
        <v>1.5452877988225144E-3</v>
      </c>
      <c r="HH87" s="573">
        <v>1.196202133111594E-3</v>
      </c>
      <c r="HI87" s="573">
        <v>1.368182670942819E-3</v>
      </c>
      <c r="HJ87" s="573">
        <v>1.7281223101516569E-3</v>
      </c>
      <c r="HK87" s="573">
        <v>8.0225712478424382E-4</v>
      </c>
      <c r="HL87" s="573">
        <v>1.6434023116831649E-3</v>
      </c>
      <c r="HM87" s="573">
        <v>8.6589271496638497E-4</v>
      </c>
      <c r="HN87" s="573">
        <v>1.5542010214336546E-3</v>
      </c>
      <c r="HO87" s="573">
        <v>1.8690953249835566E-3</v>
      </c>
      <c r="HP87" s="573">
        <v>2.766982531144835E-4</v>
      </c>
      <c r="HQ87" s="573">
        <v>8.5733237449386792E-4</v>
      </c>
      <c r="HR87" s="576">
        <v>1024</v>
      </c>
      <c r="HS87" s="582">
        <f>'生産者価格評価表（108部門）（山形県）'!DV86*100</f>
        <v>802600</v>
      </c>
      <c r="HT87" s="71">
        <f t="shared" si="5"/>
        <v>1.2758534762023423E-3</v>
      </c>
      <c r="HU87" s="74"/>
      <c r="HV87" s="150">
        <v>0</v>
      </c>
      <c r="HX87" s="153">
        <f>運賃!C88</f>
        <v>0</v>
      </c>
      <c r="HY87" s="621">
        <f>運賃!D88</f>
        <v>0</v>
      </c>
      <c r="HZ87" s="621">
        <f>運賃!E88</f>
        <v>0</v>
      </c>
      <c r="IA87" s="621">
        <f>運賃!F88</f>
        <v>0</v>
      </c>
      <c r="IB87" s="621">
        <f>運賃!G88</f>
        <v>0</v>
      </c>
      <c r="IC87" s="621">
        <f>運賃!H88</f>
        <v>0</v>
      </c>
      <c r="ID87" s="621">
        <f>運賃!I88</f>
        <v>0</v>
      </c>
      <c r="IE87" s="622">
        <f>運賃!J88</f>
        <v>0</v>
      </c>
    </row>
    <row r="88" spans="1:239">
      <c r="A88" s="6" t="s">
        <v>300</v>
      </c>
      <c r="B88" s="1" t="s">
        <v>62</v>
      </c>
      <c r="C88" s="403">
        <f>IFERROR(1-('生産者価格評価表（108部門）（山形県）'!DT87/'生産者価格評価表（108部門）（山形県）'!DP87*-1),0)</f>
        <v>0.621658078840434</v>
      </c>
      <c r="D88" s="403">
        <v>0.53698528767416731</v>
      </c>
      <c r="E88" s="72">
        <v>0.46301471232583274</v>
      </c>
      <c r="F88" s="72">
        <v>6.7544278161300056E-2</v>
      </c>
      <c r="G88" s="242">
        <f>'生産者価格評価表（108部門）（山形県）'!DI87</f>
        <v>66699</v>
      </c>
      <c r="H88" s="242">
        <f t="shared" si="7"/>
        <v>66699</v>
      </c>
      <c r="I88" s="243">
        <f t="shared" si="4"/>
        <v>3.9471231432117046E-2</v>
      </c>
      <c r="J88" s="75">
        <f>IFERROR('生産者価格評価表（108部門）（山形県）'!C87/'生産者価格評価表（108部門）（山形県）'!C$121,0)</f>
        <v>1.3724072938872979E-4</v>
      </c>
      <c r="K88" s="75">
        <f>IFERROR('生産者価格評価表（108部門）（山形県）'!D87/'生産者価格評価表（108部門）（山形県）'!D$121,0)</f>
        <v>1.3954461939205061E-4</v>
      </c>
      <c r="L88" s="75">
        <f>IFERROR('生産者価格評価表（108部門）（山形県）'!E87/'生産者価格評価表（108部門）（山形県）'!E$121,0)</f>
        <v>1.2063453766813438E-3</v>
      </c>
      <c r="M88" s="75">
        <f>IFERROR('生産者価格評価表（108部門）（山形県）'!F87/'生産者価格評価表（108部門）（山形県）'!F$121,0)</f>
        <v>1.6349711728766887E-3</v>
      </c>
      <c r="N88" s="75">
        <f>IFERROR('生産者価格評価表（108部門）（山形県）'!G87/'生産者価格評価表（108部門）（山形県）'!G$121,0)</f>
        <v>3.0349013657056147E-3</v>
      </c>
      <c r="O88" s="75">
        <f>IFERROR('生産者価格評価表（108部門）（山形県）'!H87/'生産者価格評価表（108部門）（山形県）'!H$121,0)</f>
        <v>1.3513513513513514E-2</v>
      </c>
      <c r="P88" s="75">
        <f>IFERROR('生産者価格評価表（108部門）（山形県）'!I87/'生産者価格評価表（108部門）（山形県）'!I$121,0)</f>
        <v>2.4647887323943664E-3</v>
      </c>
      <c r="Q88" s="75">
        <f>IFERROR('生産者価格評価表（108部門）（山形県）'!J87/'生産者価格評価表（108部門）（山形県）'!J$121,0)</f>
        <v>9.6746494777453661E-4</v>
      </c>
      <c r="R88" s="75">
        <f>IFERROR('生産者価格評価表（108部門）（山形県）'!K87/'生産者価格評価表（108部門）（山形県）'!K$121,0)</f>
        <v>6.2334001842918321E-4</v>
      </c>
      <c r="S88" s="75">
        <f>IFERROR('生産者価格評価表（108部門）（山形県）'!L87/'生産者価格評価表（108部門）（山形県）'!L$121,0)</f>
        <v>0</v>
      </c>
      <c r="T88" s="75">
        <f>IFERROR('生産者価格評価表（108部門）（山形県）'!M87/'生産者価格評価表（108部門）（山形県）'!M$121,0)</f>
        <v>0</v>
      </c>
      <c r="U88" s="75">
        <f>IFERROR('生産者価格評価表（108部門）（山形県）'!N87/'生産者価格評価表（108部門）（山形県）'!N$121,0)</f>
        <v>1.1240897316846684E-3</v>
      </c>
      <c r="V88" s="75">
        <f>IFERROR('生産者価格評価表（108部門）（山形県）'!O87/'生産者価格評価表（108部門）（山形県）'!O$121,0)</f>
        <v>1.0153533737423464E-3</v>
      </c>
      <c r="W88" s="75">
        <f>IFERROR('生産者価格評価表（108部門）（山形県）'!P87/'生産者価格評価表（108部門）（山形県）'!P$121,0)</f>
        <v>6.4901951694404522E-4</v>
      </c>
      <c r="X88" s="75">
        <f>IFERROR('生産者価格評価表（108部門）（山形県）'!Q87/'生産者価格評価表（108部門）（山形県）'!Q$121,0)</f>
        <v>1.3620409660013621E-3</v>
      </c>
      <c r="Y88" s="75">
        <f>IFERROR('生産者価格評価表（108部門）（山形県）'!R87/'生産者価格評価表（108部門）（山形県）'!R$121,0)</f>
        <v>9.2433645847088343E-4</v>
      </c>
      <c r="Z88" s="75">
        <f>IFERROR('生産者価格評価表（108部門）（山形県）'!S87/'生産者価格評価表（108部門）（山形県）'!S$121,0)</f>
        <v>9.1417509141750912E-4</v>
      </c>
      <c r="AA88" s="75">
        <f>IFERROR('生産者価格評価表（108部門）（山形県）'!T87/'生産者価格評価表（108部門）（山形県）'!T$121,0)</f>
        <v>1.7231015828491284E-3</v>
      </c>
      <c r="AB88" s="75">
        <f>IFERROR('生産者価格評価表（108部門）（山形県）'!U87/'生産者価格評価表（108部門）（山形県）'!U$121,0)</f>
        <v>0</v>
      </c>
      <c r="AC88" s="75">
        <f>IFERROR('生産者価格評価表（108部門）（山形県）'!V87/'生産者価格評価表（108部門）（山形県）'!V$121,0)</f>
        <v>4.4111160123511248E-4</v>
      </c>
      <c r="AD88" s="75">
        <f>IFERROR('生産者価格評価表（108部門）（山形県）'!W87/'生産者価格評価表（108部門）（山形県）'!W$121,0)</f>
        <v>0</v>
      </c>
      <c r="AE88" s="75">
        <f>IFERROR('生産者価格評価表（108部門）（山形県）'!X87/'生産者価格評価表（108部門）（山形県）'!X$121,0)</f>
        <v>3.8306837770542041E-4</v>
      </c>
      <c r="AF88" s="75">
        <f>IFERROR('生産者価格評価表（108部門）（山形県）'!Y87/'生産者価格評価表（108部門）（山形県）'!Y$121,0)</f>
        <v>0</v>
      </c>
      <c r="AG88" s="75">
        <f>IFERROR('生産者価格評価表（108部門）（山形県）'!Z87/'生産者価格評価表（108部門）（山形県）'!Z$121,0)</f>
        <v>0</v>
      </c>
      <c r="AH88" s="75">
        <f>IFERROR('生産者価格評価表（108部門）（山形県）'!AA87/'生産者価格評価表（108部門）（山形県）'!AA$121,0)</f>
        <v>6.7156236362323433E-3</v>
      </c>
      <c r="AI88" s="75">
        <f>IFERROR('生産者価格評価表（108部門）（山形県）'!AB87/'生産者価格評価表（108部門）（山形県）'!AB$121,0)</f>
        <v>1.1650485436893205E-3</v>
      </c>
      <c r="AJ88" s="75">
        <f>IFERROR('生産者価格評価表（108部門）（山形県）'!AC87/'生産者価格評価表（108部門）（山形県）'!AC$121,0)</f>
        <v>0</v>
      </c>
      <c r="AK88" s="75">
        <f>IFERROR('生産者価格評価表（108部門）（山形県）'!AD87/'生産者価格評価表（108部門）（山形県）'!AD$121,0)</f>
        <v>1.740860482467048E-3</v>
      </c>
      <c r="AL88" s="75">
        <f>IFERROR('生産者価格評価表（108部門）（山形県）'!AE87/'生産者価格評価表（108部門）（山形県）'!AE$121,0)</f>
        <v>9.5546558704453436E-4</v>
      </c>
      <c r="AM88" s="75">
        <f>IFERROR('生産者価格評価表（108部門）（山形県）'!AF87/'生産者価格評価表（108部門）（山形県）'!AF$121,0)</f>
        <v>9.4428706326723328E-4</v>
      </c>
      <c r="AN88" s="75">
        <f>IFERROR('生産者価格評価表（108部門）（山形県）'!AG87/'生産者価格評価表（108部門）（山形県）'!AG$121,0)</f>
        <v>8.4545147108555966E-4</v>
      </c>
      <c r="AO88" s="75">
        <f>IFERROR('生産者価格評価表（108部門）（山形県）'!AH87/'生産者価格評価表（108部門）（山形県）'!AH$121,0)</f>
        <v>1.7979409881286636E-3</v>
      </c>
      <c r="AP88" s="75">
        <f>IFERROR('生産者価格評価表（108部門）（山形県）'!AI87/'生産者価格評価表（108部門）（山形県）'!AI$121,0)</f>
        <v>1.3332107392423685E-3</v>
      </c>
      <c r="AQ88" s="75">
        <f>IFERROR('生産者価格評価表（108部門）（山形県）'!AJ87/'生産者価格評価表（108部門）（山形県）'!AJ$121,0)</f>
        <v>0</v>
      </c>
      <c r="AR88" s="75">
        <f>IFERROR('生産者価格評価表（108部門）（山形県）'!AK87/'生産者価格評価表（108部門）（山形県）'!AK$121,0)</f>
        <v>7.6795085114552666E-4</v>
      </c>
      <c r="AS88" s="75">
        <f>IFERROR('生産者価格評価表（108部門）（山形県）'!AL87/'生産者価格評価表（108部門）（山形県）'!AL$121,0)</f>
        <v>0</v>
      </c>
      <c r="AT88" s="75">
        <f>IFERROR('生産者価格評価表（108部門）（山形県）'!AM87/'生産者価格評価表（108部門）（山形県）'!AM$121,0)</f>
        <v>0</v>
      </c>
      <c r="AU88" s="75">
        <f>IFERROR('生産者価格評価表（108部門）（山形県）'!AN87/'生産者価格評価表（108部門）（山形県）'!AN$121,0)</f>
        <v>4.5909466531998899E-4</v>
      </c>
      <c r="AV88" s="75">
        <f>IFERROR('生産者価格評価表（108部門）（山形県）'!AO87/'生産者価格評価表（108部門）（山形県）'!AO$121,0)</f>
        <v>6.0051043386878851E-4</v>
      </c>
      <c r="AW88" s="75">
        <f>IFERROR('生産者価格評価表（108部門）（山形県）'!AP87/'生産者価格評価表（108部門）（山形県）'!AP$121,0)</f>
        <v>8.2416450323484562E-5</v>
      </c>
      <c r="AX88" s="75">
        <f>IFERROR('生産者価格評価表（108部門）（山形県）'!AQ87/'生産者価格評価表（108部門）（山形県）'!AQ$121,0)</f>
        <v>4.8828125E-4</v>
      </c>
      <c r="AY88" s="75">
        <f>IFERROR('生産者価格評価表（108部門）（山形県）'!AR87/'生産者価格評価表（108部門）（山形県）'!AR$121,0)</f>
        <v>6.9405283477204708E-4</v>
      </c>
      <c r="AZ88" s="75">
        <f>IFERROR('生産者価格評価表（108部門）（山形県）'!AS87/'生産者価格評価表（108部門）（山形県）'!AS$121,0)</f>
        <v>8.2997987927565392E-4</v>
      </c>
      <c r="BA88" s="75">
        <f>IFERROR('生産者価格評価表（108部門）（山形県）'!AT87/'生産者価格評価表（108部門）（山形県）'!AT$121,0)</f>
        <v>9.0516126648686592E-4</v>
      </c>
      <c r="BB88" s="75">
        <f>IFERROR('生産者価格評価表（108部門）（山形県）'!AU87/'生産者価格評価表（108部門）（山形県）'!AU$121,0)</f>
        <v>9.7060688177110508E-4</v>
      </c>
      <c r="BC88" s="75">
        <f>IFERROR('生産者価格評価表（108部門）（山形県）'!AV87/'生産者価格評価表（108部門）（山形県）'!AV$121,0)</f>
        <v>1.6417878205266683E-3</v>
      </c>
      <c r="BD88" s="75">
        <f>IFERROR('生産者価格評価表（108部門）（山形県）'!AW87/'生産者価格評価表（108部門）（山形県）'!AW$121,0)</f>
        <v>5.1919282821639957E-4</v>
      </c>
      <c r="BE88" s="75">
        <f>IFERROR('生産者価格評価表（108部門）（山形県）'!AX87/'生産者価格評価表（108部門）（山形県）'!AX$121,0)</f>
        <v>7.8002882450265549E-4</v>
      </c>
      <c r="BF88" s="75">
        <f>IFERROR('生産者価格評価表（108部門）（山形県）'!AY87/'生産者価格評価表（108部門）（山形県）'!AY$121,0)</f>
        <v>1.007308123220508E-3</v>
      </c>
      <c r="BG88" s="75">
        <f>IFERROR('生産者価格評価表（108部門）（山形県）'!AZ87/'生産者価格評価表（108部門）（山形県）'!AZ$121,0)</f>
        <v>9.3516209476309225E-4</v>
      </c>
      <c r="BH88" s="75">
        <f>IFERROR('生産者価格評価表（108部門）（山形県）'!BA87/'生産者価格評価表（108部門）（山形県）'!BA$121,0)</f>
        <v>5.5876327062767738E-4</v>
      </c>
      <c r="BI88" s="75">
        <f>IFERROR('生産者価格評価表（108部門）（山形県）'!BB87/'生産者価格評価表（108部門）（山形県）'!BB$121,0)</f>
        <v>3.6923726131448466E-4</v>
      </c>
      <c r="BJ88" s="75">
        <f>IFERROR('生産者価格評価表（108部門）（山形県）'!BC87/'生産者価格評価表（108部門）（山形県）'!BC$121,0)</f>
        <v>9.4030575103130312E-4</v>
      </c>
      <c r="BK88" s="75">
        <f>IFERROR('生産者価格評価表（108部門）（山形県）'!BD87/'生産者価格評価表（108部門）（山形県）'!BD$121,0)</f>
        <v>1.3677146400175067E-4</v>
      </c>
      <c r="BL88" s="75">
        <f>IFERROR('生産者価格評価表（108部門）（山形県）'!BE87/'生産者価格評価表（108部門）（山形県）'!BE$121,0)</f>
        <v>0</v>
      </c>
      <c r="BM88" s="75">
        <f>IFERROR('生産者価格評価表（108部門）（山形県）'!BF87/'生産者価格評価表（108部門）（山形県）'!BF$121,0)</f>
        <v>4.3725404459991256E-4</v>
      </c>
      <c r="BN88" s="75">
        <f>IFERROR('生産者価格評価表（108部門）（山形県）'!BG87/'生産者価格評価表（108部門）（山形県）'!BG$121,0)</f>
        <v>5.6517610887552559E-4</v>
      </c>
      <c r="BO88" s="75">
        <f>IFERROR('生産者価格評価表（108部門）（山形県）'!BH87/'生産者価格評価表（108部門）（山形県）'!BH$121,0)</f>
        <v>0</v>
      </c>
      <c r="BP88" s="75">
        <f>IFERROR('生産者価格評価表（108部門）（山形県）'!BI87/'生産者価格評価表（108部門）（山形県）'!BI$121,0)</f>
        <v>7.4579160451736628E-4</v>
      </c>
      <c r="BQ88" s="75">
        <f>IFERROR('生産者価格評価表（108部門）（山形県）'!BJ87/'生産者価格評価表（108部門）（山形県）'!BJ$121,0)</f>
        <v>1.2376886688553477E-3</v>
      </c>
      <c r="BR88" s="75">
        <f>IFERROR('生産者価格評価表（108部門）（山形県）'!BK87/'生産者価格評価表（108部門）（山形県）'!BK$121,0)</f>
        <v>2.3207240659085636E-4</v>
      </c>
      <c r="BS88" s="75">
        <f>IFERROR('生産者価格評価表（108部門）（山形県）'!BL87/'生産者価格評価表（108部門）（山形県）'!BL$121,0)</f>
        <v>4.5130820659513961E-3</v>
      </c>
      <c r="BT88" s="75">
        <f>IFERROR('生産者価格評価表（108部門）（山形県）'!BM87/'生産者価格評価表（108部門）（山形県）'!BM$121,0)</f>
        <v>4.5231202864325437E-3</v>
      </c>
      <c r="BU88" s="75">
        <f>IFERROR('生産者価格評価表（108部門）（山形県）'!BN87/'生産者価格評価表（108部門）（山形県）'!BN$121,0)</f>
        <v>3.9053289318556946E-3</v>
      </c>
      <c r="BV88" s="75">
        <f>IFERROR('生産者価格評価表（108部門）（山形県）'!BO87/'生産者価格評価表（108部門）（山形県）'!BO$121,0)</f>
        <v>4.6416095225773066E-3</v>
      </c>
      <c r="BW88" s="75">
        <f>IFERROR('生産者価格評価表（108部門）（山形県）'!BP87/'生産者価格評価表（108部門）（山形県）'!BP$121,0)</f>
        <v>3.1635132497358128E-4</v>
      </c>
      <c r="BX88" s="75">
        <f>IFERROR('生産者価格評価表（108部門）（山形県）'!BQ87/'生産者価格評価表（108部門）（山形県）'!BQ$121,0)</f>
        <v>1.0633270321361058E-3</v>
      </c>
      <c r="BY88" s="75">
        <f>IFERROR('生産者価格評価表（108部門）（山形県）'!BR87/'生産者価格評価表（108部門）（山形県）'!BR$121,0)</f>
        <v>1.1268826525083974E-3</v>
      </c>
      <c r="BZ88" s="75">
        <f>IFERROR('生産者価格評価表（108部門）（山形県）'!BS87/'生産者価格評価表（108部門）（山形県）'!BS$121,0)</f>
        <v>4.8869410076406933E-3</v>
      </c>
      <c r="CA88" s="75">
        <f>IFERROR('生産者価格評価表（108部門）（山形県）'!BT87/'生産者価格評価表（108部門）（山形県）'!BT$121,0)</f>
        <v>1.0928988573569814E-2</v>
      </c>
      <c r="CB88" s="75">
        <f>IFERROR('生産者価格評価表（108部門）（山形県）'!BU87/'生産者価格評価表（108部門）（山形県）'!BU$121,0)</f>
        <v>1.1202433139936763E-2</v>
      </c>
      <c r="CC88" s="75">
        <f>IFERROR('生産者価格評価表（108部門）（山形県）'!BV87/'生産者価格評価表（108部門）（山形県）'!BV$121,0)</f>
        <v>3.7868009193389516E-3</v>
      </c>
      <c r="CD88" s="75">
        <f>IFERROR('生産者価格評価表（108部門）（山形県）'!BW87/'生産者価格評価表（108部門）（山形県）'!BW$121,0)</f>
        <v>2.5347597569612703E-3</v>
      </c>
      <c r="CE88" s="75">
        <f>IFERROR('生産者価格評価表（108部門）（山形県）'!BX87/'生産者価格評価表（108部門）（山形県）'!BX$121,0)</f>
        <v>0</v>
      </c>
      <c r="CF88" s="75">
        <f>IFERROR('生産者価格評価表（108部門）（山形県）'!BY87/'生産者価格評価表（108部門）（山形県）'!BY$121,0)</f>
        <v>4.1847738612586513E-3</v>
      </c>
      <c r="CG88" s="75">
        <f>IFERROR('生産者価格評価表（108部門）（山形県）'!BZ87/'生産者価格評価表（108部門）（山形県）'!BZ$121,0)</f>
        <v>2.2916368276454735E-3</v>
      </c>
      <c r="CH88" s="75">
        <f>IFERROR('生産者価格評価表（108部門）（山形県）'!CA87/'生産者価格評価表（108部門）（山形県）'!CA$121,0)</f>
        <v>0</v>
      </c>
      <c r="CI88" s="75">
        <f>IFERROR('生産者価格評価表（108部門）（山形県）'!CB87/'生産者価格評価表（108部門）（山形県）'!CB$121,0)</f>
        <v>6.1551989448230381E-3</v>
      </c>
      <c r="CJ88" s="75">
        <f>IFERROR('生産者価格評価表（108部門）（山形県）'!CC87/'生産者価格評価表（108部門）（山形県）'!CC$121,0)</f>
        <v>2.0775623268698062E-3</v>
      </c>
      <c r="CK88" s="75">
        <f>IFERROR('生産者価格評価表（108部門）（山形県）'!CD87/'生産者価格評価表（108部門）（山形県）'!CD$121,0)</f>
        <v>5.1948051948051948E-3</v>
      </c>
      <c r="CL88" s="75">
        <f>IFERROR('生産者価格評価表（108部門）（山形県）'!CE87/'生産者価格評価表（108部門）（山形県）'!CE$121,0)</f>
        <v>1.5340560441808142E-3</v>
      </c>
      <c r="CM88" s="75">
        <f>IFERROR('生産者価格評価表（108部門）（山形県）'!CF87/'生産者価格評価表（108部門）（山形県）'!CF$121,0)</f>
        <v>2.204760020351631E-3</v>
      </c>
      <c r="CN88" s="75">
        <f>IFERROR('生産者価格評価表（108部門）（山形県）'!CG87/'生産者価格評価表（108部門）（山形県）'!CG$121,0)</f>
        <v>2.7410914527784699E-3</v>
      </c>
      <c r="CO88" s="75">
        <f>IFERROR('生産者価格評価表（108部門）（山形県）'!CH87/'生産者価格評価表（108部門）（山形県）'!CH$121,0)</f>
        <v>0.23040222778302483</v>
      </c>
      <c r="CP88" s="75">
        <f>IFERROR('生産者価格評価表（108部門）（山形県）'!CI87/'生産者価格評価表（108部門）（山形県）'!CI$121,0)</f>
        <v>3.1554737810487579E-2</v>
      </c>
      <c r="CQ88" s="75">
        <f>IFERROR('生産者価格評価表（108部門）（山形県）'!CJ87/'生産者価格評価表（108部門）（山形県）'!CJ$121,0)</f>
        <v>1.446313974649596E-2</v>
      </c>
      <c r="CR88" s="75">
        <f>IFERROR('生産者価格評価表（108部門）（山形県）'!CK87/'生産者価格評価表（108部門）（山形県）'!CK$121,0)</f>
        <v>3.118148599269184E-2</v>
      </c>
      <c r="CS88" s="75">
        <f>IFERROR('生産者価格評価表（108部門）（山形県）'!CL87/'生産者価格評価表（108部門）（山形県）'!CL$121,0)</f>
        <v>1.133419689119171E-2</v>
      </c>
      <c r="CT88" s="75">
        <f>IFERROR('生産者価格評価表（108部門）（山形県）'!CM87/'生産者価格評価表（108部門）（山形県）'!CM$121,0)</f>
        <v>6.5018815771561997E-3</v>
      </c>
      <c r="CU88" s="75">
        <f>IFERROR('生産者価格評価表（108部門）（山形県）'!CN87/'生産者価格評価表（108部門）（山形県）'!CN$121,0)</f>
        <v>7.1842651039007394E-4</v>
      </c>
      <c r="CV88" s="75">
        <f>IFERROR('生産者価格評価表（108部門）（山形県）'!CO87/'生産者価格評価表（108部門）（山形県）'!CO$121,0)</f>
        <v>3.0909840238551238E-3</v>
      </c>
      <c r="CW88" s="75">
        <f>IFERROR('生産者価格評価表（108部門）（山形県）'!CP87/'生産者価格評価表（108部門）（山形県）'!CP$121,0)</f>
        <v>1.7892005560825291E-3</v>
      </c>
      <c r="CX88" s="75">
        <f>IFERROR('生産者価格評価表（108部門）（山形県）'!CQ87/'生産者価格評価表（108部門）（山形県）'!CQ$121,0)</f>
        <v>5.8831970153537094E-3</v>
      </c>
      <c r="CY88" s="75">
        <f>IFERROR('生産者価格評価表（108部門）（山形県）'!CR87/'生産者価格評価表（108部門）（山形県）'!CR$121,0)</f>
        <v>1.3697150776651847E-2</v>
      </c>
      <c r="CZ88" s="75">
        <f>IFERROR('生産者価格評価表（108部門）（山形県）'!CS87/'生産者価格評価表（108部門）（山形県）'!CS$121,0)</f>
        <v>2.208676377454085E-3</v>
      </c>
      <c r="DA88" s="75">
        <f>IFERROR('生産者価格評価表（108部門）（山形県）'!CT87/'生産者価格評価表（108部門）（山形県）'!CT$121,0)</f>
        <v>1.1986561545084666E-2</v>
      </c>
      <c r="DB88" s="75">
        <f>IFERROR('生産者価格評価表（108部門）（山形県）'!CU87/'生産者価格評価表（108部門）（山形県）'!CU$121,0)</f>
        <v>3.4445008143974792E-3</v>
      </c>
      <c r="DC88" s="75">
        <f>IFERROR('生産者価格評価表（108部門）（山形県）'!CV87/'生産者価格評価表（108部門）（山形県）'!CV$121,0)</f>
        <v>4.4152609532435187E-3</v>
      </c>
      <c r="DD88" s="75">
        <f>IFERROR('生産者価格評価表（108部門）（山形県）'!CW87/'生産者価格評価表（108部門）（山形県）'!CW$121,0)</f>
        <v>2.6622017580577649E-3</v>
      </c>
      <c r="DE88" s="75">
        <f>IFERROR('生産者価格評価表（108部門）（山形県）'!CX87/'生産者価格評価表（108部門）（山形県）'!CX$121,0)</f>
        <v>3.5656763135769203E-3</v>
      </c>
      <c r="DF88" s="75">
        <f>IFERROR('生産者価格評価表（108部門）（山形県）'!CY87/'生産者価格評価表（108部門）（山形県）'!CY$121,0)</f>
        <v>5.7709299757013471E-3</v>
      </c>
      <c r="DG88" s="75">
        <f>IFERROR('生産者価格評価表（108部門）（山形県）'!CZ87/'生産者価格評価表（108部門）（山形県）'!CZ$121,0)</f>
        <v>5.2247689952948737E-3</v>
      </c>
      <c r="DH88" s="75">
        <f>IFERROR('生産者価格評価表（108部門）（山形県）'!DA87/'生産者価格評価表（108部門）（山形県）'!DA$121,0)</f>
        <v>7.6998368678629688E-3</v>
      </c>
      <c r="DI88" s="75">
        <f>IFERROR('生産者価格評価表（108部門）（山形県）'!DB87/'生産者価格評価表（108部門）（山形県）'!DB$121,0)</f>
        <v>1.843009131272514E-3</v>
      </c>
      <c r="DJ88" s="75">
        <f>IFERROR('生産者価格評価表（108部門）（山形県）'!DC87/'生産者価格評価表（108部門）（山形県）'!DC$121,0)</f>
        <v>4.8667439165701043E-3</v>
      </c>
      <c r="DK88" s="75">
        <f>IFERROR('生産者価格評価表（108部門）（山形県）'!DD87/'生産者価格評価表（108部門）（山形県）'!DD$121,0)</f>
        <v>4.5599635202918376E-3</v>
      </c>
      <c r="DL88" s="75">
        <f>IFERROR('生産者価格評価表（108部門）（山形県）'!DE87/'生産者価格評価表（108部門）（山形県）'!DE$121,0)</f>
        <v>0</v>
      </c>
      <c r="DM88" s="72">
        <f>IFERROR('生産者価格評価表（108部門）（山形県）'!DF87/'生産者価格評価表（108部門）（山形県）'!DF$121,0)</f>
        <v>1.3242593794397768E-2</v>
      </c>
      <c r="DN88" s="573">
        <v>9.9083596194027182E-4</v>
      </c>
      <c r="DO88" s="573">
        <v>6.917958272424212E-4</v>
      </c>
      <c r="DP88" s="573">
        <v>1.5199222045691684E-3</v>
      </c>
      <c r="DQ88" s="573">
        <v>1.9099653482903653E-3</v>
      </c>
      <c r="DR88" s="573">
        <v>2.9468528794394013E-3</v>
      </c>
      <c r="DS88" s="573">
        <v>1.0757039040352339E-2</v>
      </c>
      <c r="DT88" s="573">
        <v>2.8982753818715869E-3</v>
      </c>
      <c r="DU88" s="573">
        <v>1.5281505914311866E-3</v>
      </c>
      <c r="DV88" s="573">
        <v>1.4358678149693441E-3</v>
      </c>
      <c r="DW88" s="573">
        <v>3.2399181244185688E-4</v>
      </c>
      <c r="DX88" s="573">
        <v>0</v>
      </c>
      <c r="DY88" s="573">
        <v>1.5783632053837171E-3</v>
      </c>
      <c r="DZ88" s="573">
        <v>1.2734007560697138E-3</v>
      </c>
      <c r="EA88" s="573">
        <v>1.2860020834414808E-3</v>
      </c>
      <c r="EB88" s="573">
        <v>1.7321415563393214E-3</v>
      </c>
      <c r="EC88" s="573">
        <v>1.6999825336942134E-3</v>
      </c>
      <c r="ED88" s="573">
        <v>1.3329017693561962E-3</v>
      </c>
      <c r="EE88" s="573">
        <v>1.8594408789728175E-3</v>
      </c>
      <c r="EF88" s="573">
        <v>0</v>
      </c>
      <c r="EG88" s="573">
        <v>8.7266183490877433E-4</v>
      </c>
      <c r="EH88" s="573">
        <v>0</v>
      </c>
      <c r="EI88" s="573">
        <v>5.8934502122862001E-4</v>
      </c>
      <c r="EJ88" s="573">
        <v>1.2166465521878296E-7</v>
      </c>
      <c r="EK88" s="573">
        <v>0</v>
      </c>
      <c r="EL88" s="573">
        <v>5.5282044164921169E-3</v>
      </c>
      <c r="EM88" s="573">
        <v>1.3034746957738058E-3</v>
      </c>
      <c r="EN88" s="573">
        <v>3.7966221341261287E-5</v>
      </c>
      <c r="EO88" s="573">
        <v>1.8535028912896729E-3</v>
      </c>
      <c r="EP88" s="573">
        <v>1.2705130076225836E-3</v>
      </c>
      <c r="EQ88" s="573">
        <v>1.0938657869472091E-3</v>
      </c>
      <c r="ER88" s="573">
        <v>1.3495425216763486E-3</v>
      </c>
      <c r="ES88" s="573">
        <v>1.9297472606148881E-3</v>
      </c>
      <c r="ET88" s="573">
        <v>1.8202611866427654E-3</v>
      </c>
      <c r="EU88" s="573">
        <v>8.6038133193351097E-4</v>
      </c>
      <c r="EV88" s="573">
        <v>1.2894084935366312E-3</v>
      </c>
      <c r="EW88" s="573">
        <v>5.3292686092087395E-4</v>
      </c>
      <c r="EX88" s="573">
        <v>0</v>
      </c>
      <c r="EY88" s="573">
        <v>8.2541875584544999E-4</v>
      </c>
      <c r="EZ88" s="573">
        <v>8.3873268557498276E-4</v>
      </c>
      <c r="FA88" s="573">
        <v>4.2213169826278387E-4</v>
      </c>
      <c r="FB88" s="573">
        <v>6.5995305370643114E-4</v>
      </c>
      <c r="FC88" s="573">
        <v>9.172971537392985E-4</v>
      </c>
      <c r="FD88" s="573">
        <v>1.0180648247780555E-3</v>
      </c>
      <c r="FE88" s="573">
        <v>1.0209561505034517E-3</v>
      </c>
      <c r="FF88" s="573">
        <v>1.1455194241259963E-3</v>
      </c>
      <c r="FG88" s="573">
        <v>1.9160266424191319E-3</v>
      </c>
      <c r="FH88" s="573">
        <v>8.339417087598345E-4</v>
      </c>
      <c r="FI88" s="573">
        <v>1.1486811939446584E-3</v>
      </c>
      <c r="FJ88" s="573">
        <v>1.3073792005729838E-3</v>
      </c>
      <c r="FK88" s="573">
        <v>1.1135043613432695E-3</v>
      </c>
      <c r="FL88" s="573">
        <v>9.0900538754631161E-4</v>
      </c>
      <c r="FM88" s="573">
        <v>8.1388096011067652E-4</v>
      </c>
      <c r="FN88" s="573">
        <v>1.0727968441132418E-3</v>
      </c>
      <c r="FO88" s="573">
        <v>8.3328238187699169E-4</v>
      </c>
      <c r="FP88" s="573">
        <v>0</v>
      </c>
      <c r="FQ88" s="573">
        <v>5.0806274324907013E-4</v>
      </c>
      <c r="FR88" s="573">
        <v>8.5576225379651119E-4</v>
      </c>
      <c r="FS88" s="573">
        <v>4.123751431616134E-4</v>
      </c>
      <c r="FT88" s="573">
        <v>1.0409512992366802E-3</v>
      </c>
      <c r="FU88" s="573">
        <v>1.98246016153258E-3</v>
      </c>
      <c r="FV88" s="573">
        <v>1.1552043659704362E-3</v>
      </c>
      <c r="FW88" s="573">
        <v>4.0868282601952107E-3</v>
      </c>
      <c r="FX88" s="573">
        <v>4.0771164018588704E-3</v>
      </c>
      <c r="FY88" s="573">
        <v>3.6871395624442538E-3</v>
      </c>
      <c r="FZ88" s="573">
        <v>4.0881498862497777E-3</v>
      </c>
      <c r="GA88" s="573">
        <v>9.1226645006183753E-4</v>
      </c>
      <c r="GB88" s="573">
        <v>1.5423671649870728E-3</v>
      </c>
      <c r="GC88" s="573">
        <v>2.0310653517082917E-3</v>
      </c>
      <c r="GD88" s="573">
        <v>4.1876913649231988E-3</v>
      </c>
      <c r="GE88" s="573">
        <v>8.5442040924689471E-3</v>
      </c>
      <c r="GF88" s="573">
        <v>9.2793247602444319E-3</v>
      </c>
      <c r="GG88" s="573">
        <v>3.6500023524561722E-3</v>
      </c>
      <c r="GH88" s="573">
        <v>2.8931495070381769E-3</v>
      </c>
      <c r="GI88" s="573">
        <v>5.1919343560404149E-4</v>
      </c>
      <c r="GJ88" s="573">
        <v>3.9790508112489036E-3</v>
      </c>
      <c r="GK88" s="573">
        <v>2.0046729849001487E-3</v>
      </c>
      <c r="GL88" s="573">
        <v>1.8775573542424305E-3</v>
      </c>
      <c r="GM88" s="573">
        <v>5.1636614419422276E-3</v>
      </c>
      <c r="GN88" s="573">
        <v>2.1816821330926188E-3</v>
      </c>
      <c r="GO88" s="573">
        <v>4.3224211375166681E-3</v>
      </c>
      <c r="GP88" s="573">
        <v>1.8684474926074657E-3</v>
      </c>
      <c r="GQ88" s="573">
        <v>2.4909973032954391E-3</v>
      </c>
      <c r="GR88" s="573">
        <v>2.2921095510166582E-3</v>
      </c>
      <c r="GS88" s="573">
        <v>1.1679969639476813</v>
      </c>
      <c r="GT88" s="573">
        <v>2.5294787057825494E-2</v>
      </c>
      <c r="GU88" s="573">
        <v>1.1132629783140745E-2</v>
      </c>
      <c r="GV88" s="573">
        <v>2.3840718522437802E-2</v>
      </c>
      <c r="GW88" s="573">
        <v>9.2185886958057774E-3</v>
      </c>
      <c r="GX88" s="573">
        <v>5.3104375720277935E-3</v>
      </c>
      <c r="GY88" s="573">
        <v>1.0775102238056683E-3</v>
      </c>
      <c r="GZ88" s="573">
        <v>2.8917145428034243E-3</v>
      </c>
      <c r="HA88" s="573">
        <v>1.9902631876506302E-3</v>
      </c>
      <c r="HB88" s="573">
        <v>5.418400538912291E-3</v>
      </c>
      <c r="HC88" s="573">
        <v>1.0688396751458207E-2</v>
      </c>
      <c r="HD88" s="573">
        <v>2.1008945393968886E-3</v>
      </c>
      <c r="HE88" s="573">
        <v>9.632676317900964E-3</v>
      </c>
      <c r="HF88" s="573">
        <v>3.5234456755594652E-3</v>
      </c>
      <c r="HG88" s="573">
        <v>1.3043971101991283E-2</v>
      </c>
      <c r="HH88" s="573">
        <v>2.6079975566079411E-3</v>
      </c>
      <c r="HI88" s="573">
        <v>3.1351504652355755E-3</v>
      </c>
      <c r="HJ88" s="573">
        <v>5.7775878541850584E-3</v>
      </c>
      <c r="HK88" s="573">
        <v>4.8377936670527767E-3</v>
      </c>
      <c r="HL88" s="573">
        <v>6.3525198686857336E-3</v>
      </c>
      <c r="HM88" s="573">
        <v>2.1380953511764039E-3</v>
      </c>
      <c r="HN88" s="573">
        <v>4.0150436132057928E-3</v>
      </c>
      <c r="HO88" s="573">
        <v>4.1025676311068765E-3</v>
      </c>
      <c r="HP88" s="573">
        <v>1.5787750970066923E-3</v>
      </c>
      <c r="HQ88" s="573">
        <v>1.0875621506546636E-2</v>
      </c>
      <c r="HR88" s="576">
        <v>906</v>
      </c>
      <c r="HS88" s="582">
        <f>'生産者価格評価表（108部門）（山形県）'!DV87*100</f>
        <v>10270300</v>
      </c>
      <c r="HT88" s="71">
        <f t="shared" si="5"/>
        <v>8.8215534112927573E-5</v>
      </c>
      <c r="HU88" s="74"/>
      <c r="HV88" s="150">
        <v>0</v>
      </c>
      <c r="HX88" s="153">
        <f>運賃!C89</f>
        <v>0</v>
      </c>
      <c r="HY88" s="621">
        <f>運賃!D89</f>
        <v>0</v>
      </c>
      <c r="HZ88" s="621">
        <f>運賃!E89</f>
        <v>0</v>
      </c>
      <c r="IA88" s="621">
        <f>運賃!F89</f>
        <v>0</v>
      </c>
      <c r="IB88" s="621">
        <f>運賃!G89</f>
        <v>0</v>
      </c>
      <c r="IC88" s="621">
        <f>運賃!H89</f>
        <v>0</v>
      </c>
      <c r="ID88" s="621">
        <f>運賃!I89</f>
        <v>0</v>
      </c>
      <c r="IE88" s="622">
        <f>運賃!J89</f>
        <v>0</v>
      </c>
    </row>
    <row r="89" spans="1:239">
      <c r="A89" s="6" t="s">
        <v>301</v>
      </c>
      <c r="B89" s="1" t="s">
        <v>63</v>
      </c>
      <c r="C89" s="403">
        <f>IFERROR(1-('生産者価格評価表（108部門）（山形県）'!DT88/'生産者価格評価表（108部門）（山形県）'!DP88*-1),0)</f>
        <v>1</v>
      </c>
      <c r="D89" s="403">
        <v>0.53601655933762649</v>
      </c>
      <c r="E89" s="72">
        <v>0.46398344066237351</v>
      </c>
      <c r="F89" s="72">
        <v>0.1937902483900644</v>
      </c>
      <c r="G89" s="242">
        <f>'生産者価格評価表（108部門）（山形県）'!DI88</f>
        <v>15234</v>
      </c>
      <c r="H89" s="242">
        <f t="shared" si="7"/>
        <v>15234</v>
      </c>
      <c r="I89" s="243">
        <f t="shared" si="4"/>
        <v>9.0151987231723279E-3</v>
      </c>
      <c r="J89" s="75">
        <f>IFERROR('生産者価格評価表（108部門）（山形県）'!C88/'生産者価格評価表（108部門）（山形県）'!C$121,0)</f>
        <v>4.5746909796243265E-5</v>
      </c>
      <c r="K89" s="75">
        <f>IFERROR('生産者価格評価表（108部門）（山形県）'!D88/'生産者価格評価表（108部門）（山形県）'!D$121,0)</f>
        <v>2.3257436565341767E-5</v>
      </c>
      <c r="L89" s="75">
        <f>IFERROR('生産者価格評価表（108部門）（山形県）'!E88/'生産者価格評価表（108部門）（山形県）'!E$121,0)</f>
        <v>0</v>
      </c>
      <c r="M89" s="75">
        <f>IFERROR('生産者価格評価表（108部門）（山形県）'!F88/'生産者価格評価表（108部門）（山形県）'!F$121,0)</f>
        <v>0</v>
      </c>
      <c r="N89" s="75">
        <f>IFERROR('生産者価格評価表（108部門）（山形県）'!G88/'生産者価格評価表（108部門）（山形県）'!G$121,0)</f>
        <v>0</v>
      </c>
      <c r="O89" s="75">
        <f>IFERROR('生産者価格評価表（108部門）（山形県）'!H88/'生産者価格評価表（108部門）（山形県）'!H$121,0)</f>
        <v>0</v>
      </c>
      <c r="P89" s="75">
        <f>IFERROR('生産者価格評価表（108部門）（山形県）'!I88/'生産者価格評価表（108部門）（山形県）'!I$121,0)</f>
        <v>0</v>
      </c>
      <c r="Q89" s="75">
        <f>IFERROR('生産者価格評価表（108部門）（山形県）'!J88/'生産者価格評価表（108部門）（山形県）'!J$121,0)</f>
        <v>5.8812458831278819E-6</v>
      </c>
      <c r="R89" s="75">
        <f>IFERROR('生産者価格評価表（108部門）（山形県）'!K88/'生産者価格評価表（108部門）（山形県）'!K$121,0)</f>
        <v>0</v>
      </c>
      <c r="S89" s="75">
        <f>IFERROR('生産者価格評価表（108部門）（山形県）'!L88/'生産者価格評価表（108部門）（山形県）'!L$121,0)</f>
        <v>0</v>
      </c>
      <c r="T89" s="75">
        <f>IFERROR('生産者価格評価表（108部門）（山形県）'!M88/'生産者価格評価表（108部門）（山形県）'!M$121,0)</f>
        <v>0</v>
      </c>
      <c r="U89" s="75">
        <f>IFERROR('生産者価格評価表（108部門）（山形県）'!N88/'生産者価格評価表（108部門）（山形県）'!N$121,0)</f>
        <v>0</v>
      </c>
      <c r="V89" s="75">
        <f>IFERROR('生産者価格評価表（108部門）（山形県）'!O88/'生産者価格評価表（108部門）（山形県）'!O$121,0)</f>
        <v>1.5384142026399187E-5</v>
      </c>
      <c r="W89" s="75">
        <f>IFERROR('生産者価格評価表（108部門）（山形県）'!P88/'生産者価格評価表（108部門）（山形県）'!P$121,0)</f>
        <v>0</v>
      </c>
      <c r="X89" s="75">
        <f>IFERROR('生産者価格評価表（108部門）（山形県）'!Q88/'生産者価格評価表（108部門）（山形県）'!Q$121,0)</f>
        <v>0</v>
      </c>
      <c r="Y89" s="75">
        <f>IFERROR('生産者価格評価表（108部門）（山形県）'!R88/'生産者価格評価表（108部門）（山形県）'!R$121,0)</f>
        <v>0</v>
      </c>
      <c r="Z89" s="75">
        <f>IFERROR('生産者価格評価表（108部門）（山形県）'!S88/'生産者価格評価表（108部門）（山形県）'!S$121,0)</f>
        <v>0</v>
      </c>
      <c r="AA89" s="75">
        <f>IFERROR('生産者価格評価表（108部門）（山形県）'!T88/'生産者価格評価表（108部門）（山形県）'!T$121,0)</f>
        <v>4.007212983370066E-5</v>
      </c>
      <c r="AB89" s="75">
        <f>IFERROR('生産者価格評価表（108部門）（山形県）'!U88/'生産者価格評価表（108部門）（山形県）'!U$121,0)</f>
        <v>0</v>
      </c>
      <c r="AC89" s="75">
        <f>IFERROR('生産者価格評価表（108部門）（山形県）'!V88/'生産者価格評価表（108部門）（山形県）'!V$121,0)</f>
        <v>0</v>
      </c>
      <c r="AD89" s="75">
        <f>IFERROR('生産者価格評価表（108部門）（山形県）'!W88/'生産者価格評価表（108部門）（山形県）'!W$121,0)</f>
        <v>0</v>
      </c>
      <c r="AE89" s="75">
        <f>IFERROR('生産者価格評価表（108部門）（山形県）'!X88/'生産者価格評価表（108部門）（山形県）'!X$121,0)</f>
        <v>0</v>
      </c>
      <c r="AF89" s="75">
        <f>IFERROR('生産者価格評価表（108部門）（山形県）'!Y88/'生産者価格評価表（108部門）（山形県）'!Y$121,0)</f>
        <v>0</v>
      </c>
      <c r="AG89" s="75">
        <f>IFERROR('生産者価格評価表（108部門）（山形県）'!Z88/'生産者価格評価表（108部門）（山形県）'!Z$121,0)</f>
        <v>0</v>
      </c>
      <c r="AH89" s="75">
        <f>IFERROR('生産者価格評価表（108部門）（山形県）'!AA88/'生産者価格評価表（108部門）（山形県）'!AA$121,0)</f>
        <v>6.2792179861919993E-6</v>
      </c>
      <c r="AI89" s="75">
        <f>IFERROR('生産者価格評価表（108部門）（山形県）'!AB88/'生産者価格評価表（108部門）（山形県）'!AB$121,0)</f>
        <v>0</v>
      </c>
      <c r="AJ89" s="75">
        <f>IFERROR('生産者価格評価表（108部門）（山形県）'!AC88/'生産者価格評価表（108部門）（山形県）'!AC$121,0)</f>
        <v>0</v>
      </c>
      <c r="AK89" s="75">
        <f>IFERROR('生産者価格評価表（108部門）（山形県）'!AD88/'生産者価格評価表（108部門）（山形県）'!AD$121,0)</f>
        <v>0</v>
      </c>
      <c r="AL89" s="75">
        <f>IFERROR('生産者価格評価表（108部門）（山形県）'!AE88/'生産者価格評価表（108部門）（山形県）'!AE$121,0)</f>
        <v>1.6194331983805668E-5</v>
      </c>
      <c r="AM89" s="75">
        <f>IFERROR('生産者価格評価表（108部門）（山形県）'!AF88/'生産者価格評価表（108部門）（山形県）'!AF$121,0)</f>
        <v>0</v>
      </c>
      <c r="AN89" s="75">
        <f>IFERROR('生産者価格評価表（108部門）（山形県）'!AG88/'生産者価格評価表（108部門）（山形県）'!AG$121,0)</f>
        <v>0</v>
      </c>
      <c r="AO89" s="75">
        <f>IFERROR('生産者価格評価表（108部門）（山形県）'!AH88/'生産者価格評価表（108部門）（山形県）'!AH$121,0)</f>
        <v>0</v>
      </c>
      <c r="AP89" s="75">
        <f>IFERROR('生産者価格評価表（108部門）（山形県）'!AI88/'生産者価格評価表（108部門）（山形県）'!AI$121,0)</f>
        <v>0</v>
      </c>
      <c r="AQ89" s="75">
        <f>IFERROR('生産者価格評価表（108部門）（山形県）'!AJ88/'生産者価格評価表（108部門）（山形県）'!AJ$121,0)</f>
        <v>0</v>
      </c>
      <c r="AR89" s="75">
        <f>IFERROR('生産者価格評価表（108部門）（山形県）'!AK88/'生産者価格評価表（108部門）（山形県）'!AK$121,0)</f>
        <v>0</v>
      </c>
      <c r="AS89" s="75">
        <f>IFERROR('生産者価格評価表（108部門）（山形県）'!AL88/'生産者価格評価表（108部門）（山形県）'!AL$121,0)</f>
        <v>0</v>
      </c>
      <c r="AT89" s="75">
        <f>IFERROR('生産者価格評価表（108部門）（山形県）'!AM88/'生産者価格評価表（108部門）（山形県）'!AM$121,0)</f>
        <v>0</v>
      </c>
      <c r="AU89" s="75">
        <f>IFERROR('生産者価格評価表（108部門）（山形県）'!AN88/'生産者価格評価表（108部門）（山形県）'!AN$121,0)</f>
        <v>0</v>
      </c>
      <c r="AV89" s="75">
        <f>IFERROR('生産者価格評価表（108部門）（山形県）'!AO88/'生産者価格評価表（108部門）（山形県）'!AO$121,0)</f>
        <v>0</v>
      </c>
      <c r="AW89" s="75">
        <f>IFERROR('生産者価格評価表（108部門）（山形県）'!AP88/'生産者価格評価表（108部門）（山形県）'!AP$121,0)</f>
        <v>0</v>
      </c>
      <c r="AX89" s="75">
        <f>IFERROR('生産者価格評価表（108部門）（山形県）'!AQ88/'生産者価格評価表（108部門）（山形県）'!AQ$121,0)</f>
        <v>0</v>
      </c>
      <c r="AY89" s="75">
        <f>IFERROR('生産者価格評価表（108部門）（山形県）'!AR88/'生産者価格評価表（108部門）（山形県）'!AR$121,0)</f>
        <v>0</v>
      </c>
      <c r="AZ89" s="75">
        <f>IFERROR('生産者価格評価表（108部門）（山形県）'!AS88/'生産者価格評価表（108部門）（山形県）'!AS$121,0)</f>
        <v>0</v>
      </c>
      <c r="BA89" s="75">
        <f>IFERROR('生産者価格評価表（108部門）（山形県）'!AT88/'生産者価格評価表（108部門）（山形県）'!AT$121,0)</f>
        <v>0</v>
      </c>
      <c r="BB89" s="75">
        <f>IFERROR('生産者価格評価表（108部門）（山形県）'!AU88/'生産者価格評価表（108部門）（山形県）'!AU$121,0)</f>
        <v>0</v>
      </c>
      <c r="BC89" s="75">
        <f>IFERROR('生産者価格評価表（108部門）（山形県）'!AV88/'生産者価格評価表（108部門）（山形県）'!AV$121,0)</f>
        <v>0</v>
      </c>
      <c r="BD89" s="75">
        <f>IFERROR('生産者価格評価表（108部門）（山形県）'!AW88/'生産者価格評価表（108部門）（山形県）'!AW$121,0)</f>
        <v>1.730642760721332E-5</v>
      </c>
      <c r="BE89" s="75">
        <f>IFERROR('生産者価格評価表（108部門）（山形県）'!AX88/'生産者価格評価表（108部門）（山形県）'!AX$121,0)</f>
        <v>3.046987595713498E-6</v>
      </c>
      <c r="BF89" s="75">
        <f>IFERROR('生産者価格評価表（108部門）（山形県）'!AY88/'生産者価格評価表（108部門）（山形県）'!AY$121,0)</f>
        <v>0</v>
      </c>
      <c r="BG89" s="75">
        <f>IFERROR('生産者価格評価表（108部門）（山形県）'!AZ88/'生産者価格評価表（108部門）（山形県）'!AZ$121,0)</f>
        <v>0</v>
      </c>
      <c r="BH89" s="75">
        <f>IFERROR('生産者価格評価表（108部門）（山形県）'!BA88/'生産者価格評価表（108部門）（山形県）'!BA$121,0)</f>
        <v>0</v>
      </c>
      <c r="BI89" s="75">
        <f>IFERROR('生産者価格評価表（108部門）（山形県）'!BB88/'生産者価格評価表（108部門）（山形県）'!BB$121,0)</f>
        <v>0</v>
      </c>
      <c r="BJ89" s="75">
        <f>IFERROR('生産者価格評価表（108部門）（山形県）'!BC88/'生産者価格評価表（108部門）（山形県）'!BC$121,0)</f>
        <v>0</v>
      </c>
      <c r="BK89" s="75">
        <f>IFERROR('生産者価格評価表（108部門）（山形県）'!BD88/'生産者価格評価表（108部門）（山形県）'!BD$121,0)</f>
        <v>9.1180976001167111E-5</v>
      </c>
      <c r="BL89" s="75">
        <f>IFERROR('生産者価格評価表（108部門）（山形県）'!BE88/'生産者価格評価表（108部門）（山形県）'!BE$121,0)</f>
        <v>0</v>
      </c>
      <c r="BM89" s="75">
        <f>IFERROR('生産者価格評価表（108部門）（山形県）'!BF88/'生産者価格評価表（108部門）（山形県）'!BF$121,0)</f>
        <v>0</v>
      </c>
      <c r="BN89" s="75">
        <f>IFERROR('生産者価格評価表（108部門）（山形県）'!BG88/'生産者価格評価表（108部門）（山形県）'!BG$121,0)</f>
        <v>0</v>
      </c>
      <c r="BO89" s="75">
        <f>IFERROR('生産者価格評価表（108部門）（山形県）'!BH88/'生産者価格評価表（108部門）（山形県）'!BH$121,0)</f>
        <v>0</v>
      </c>
      <c r="BP89" s="75">
        <f>IFERROR('生産者価格評価表（108部門）（山形県）'!BI88/'生産者価格評価表（108部門）（山形県）'!BI$121,0)</f>
        <v>0</v>
      </c>
      <c r="BQ89" s="75">
        <f>IFERROR('生産者価格評価表（108部門）（山形県）'!BJ88/'生産者価格評価表（108部門）（山形県）'!BJ$121,0)</f>
        <v>1.0488887024197863E-5</v>
      </c>
      <c r="BR89" s="75">
        <f>IFERROR('生産者価格評価表（108部門）（山形県）'!BK88/'生産者価格評価表（108部門）（山形県）'!BK$121,0)</f>
        <v>0</v>
      </c>
      <c r="BS89" s="75">
        <f>IFERROR('生産者価格評価表（108部門）（山形県）'!BL88/'生産者価格評価表（108部門）（山形県）'!BL$121,0)</f>
        <v>8.3886283753743426E-6</v>
      </c>
      <c r="BT89" s="75">
        <f>IFERROR('生産者価格評価表（108部門）（山形県）'!BM88/'生産者価格評価表（108部門）（山形県）'!BM$121,0)</f>
        <v>9.5223584977527237E-6</v>
      </c>
      <c r="BU89" s="75">
        <f>IFERROR('生産者価格評価表（108部門）（山形県）'!BN88/'生産者価格評価表（108部門）（山形県）'!BN$121,0)</f>
        <v>4.9123634362964714E-6</v>
      </c>
      <c r="BV89" s="75">
        <f>IFERROR('生産者価格評価表（108部門）（山形県）'!BO88/'生産者価格評価表（108部門）（山形県）'!BO$121,0)</f>
        <v>3.2345710958726871E-5</v>
      </c>
      <c r="BW89" s="75">
        <f>IFERROR('生産者価格評価表（108部門）（山形県）'!BP88/'生産者価格評価表（108部門）（山形県）'!BP$121,0)</f>
        <v>0</v>
      </c>
      <c r="BX89" s="75">
        <f>IFERROR('生産者価格評価表（108部門）（山形県）'!BQ88/'生産者価格評価表（108部門）（山形県）'!BQ$121,0)</f>
        <v>0</v>
      </c>
      <c r="BY89" s="75">
        <f>IFERROR('生産者価格評価表（108部門）（山形県）'!BR88/'生産者価格評価表（108部門）（山形県）'!BR$121,0)</f>
        <v>0</v>
      </c>
      <c r="BZ89" s="75">
        <f>IFERROR('生産者価格評価表（108部門）（山形県）'!BS88/'生産者価格評価表（108部門）（山形県）'!BS$121,0)</f>
        <v>1.9392623046193228E-4</v>
      </c>
      <c r="CA89" s="75">
        <f>IFERROR('生産者価格評価表（108部門）（山形県）'!BT88/'生産者価格評価表（108部門）（山形県）'!BT$121,0)</f>
        <v>5.0725953852472566E-5</v>
      </c>
      <c r="CB89" s="75">
        <f>IFERROR('生産者価格評価表（108部門）（山形県）'!BU88/'生産者価格評価表（108部門）（山形県）'!BU$121,0)</f>
        <v>1.0257004865387961E-4</v>
      </c>
      <c r="CC89" s="75">
        <f>IFERROR('生産者価格評価表（108部門）（山形県）'!BV88/'生産者価格評価表（108部門）（山形県）'!BV$121,0)</f>
        <v>2.188902265513845E-5</v>
      </c>
      <c r="CD89" s="75">
        <f>IFERROR('生産者価格評価表（108部門）（山形県）'!BW88/'生産者価格評価表（108部門）（山形県）'!BW$121,0)</f>
        <v>0</v>
      </c>
      <c r="CE89" s="75">
        <f>IFERROR('生産者価格評価表（108部門）（山形県）'!BX88/'生産者価格評価表（108部門）（山形県）'!BX$121,0)</f>
        <v>0</v>
      </c>
      <c r="CF89" s="75">
        <f>IFERROR('生産者価格評価表（108部門）（山形県）'!BY88/'生産者価格評価表（108部門）（山形県）'!BY$121,0)</f>
        <v>1.6095284081764043E-4</v>
      </c>
      <c r="CG89" s="75">
        <f>IFERROR('生産者価格評価表（108部門）（山形県）'!BZ88/'生産者価格評価表（108部門）（山形県）'!BZ$121,0)</f>
        <v>1.9530995690160283E-5</v>
      </c>
      <c r="CH89" s="75">
        <f>IFERROR('生産者価格評価表（108部門）（山形県）'!CA88/'生産者価格評価表（108部門）（山形県）'!CA$121,0)</f>
        <v>0</v>
      </c>
      <c r="CI89" s="75">
        <f>IFERROR('生産者価格評価表（108部門）（山形県）'!CB88/'生産者価格評価表（108部門）（山形県）'!CB$121,0)</f>
        <v>0</v>
      </c>
      <c r="CJ89" s="75">
        <f>IFERROR('生産者価格評価表（108部門）（山形県）'!CC88/'生産者価格評価表（108部門）（山形県）'!CC$121,0)</f>
        <v>0</v>
      </c>
      <c r="CK89" s="75">
        <f>IFERROR('生産者価格評価表（108部門）（山形県）'!CD88/'生産者価格評価表（108部門）（山形県）'!CD$121,0)</f>
        <v>0</v>
      </c>
      <c r="CL89" s="75">
        <f>IFERROR('生産者価格評価表（108部門）（山形県）'!CE88/'生産者価格評価表（108部門）（山形県）'!CE$121,0)</f>
        <v>0</v>
      </c>
      <c r="CM89" s="75">
        <f>IFERROR('生産者価格評価表（108部門）（山形県）'!CF88/'生産者価格評価表（108部門）（山形県）'!CF$121,0)</f>
        <v>2.2612923285657754E-4</v>
      </c>
      <c r="CN89" s="75">
        <f>IFERROR('生産者価格評価表（108部門）（山形県）'!CG88/'生産者価格評価表（108部門）（山形県）'!CG$121,0)</f>
        <v>1.24595066035385E-4</v>
      </c>
      <c r="CO89" s="75">
        <f>IFERROR('生産者価格評価表（108部門）（山形県）'!CH88/'生産者価格評価表（108部門）（山形県）'!CH$121,0)</f>
        <v>0</v>
      </c>
      <c r="CP89" s="75">
        <f>IFERROR('生産者価格評価表（108部門）（山形県）'!CI88/'生産者価格評価表（108部門）（山形県）'!CI$121,0)</f>
        <v>4.9494020239190431E-2</v>
      </c>
      <c r="CQ89" s="75">
        <f>IFERROR('生産者価格評価表（108部門）（山形県）'!CJ88/'生産者価格評価表（108部門）（山形県）'!CJ$121,0)</f>
        <v>3.1927460809041859E-5</v>
      </c>
      <c r="CR89" s="75">
        <f>IFERROR('生産者価格評価表（108部門）（山形県）'!CK88/'生産者価格評価表（108部門）（山形県）'!CK$121,0)</f>
        <v>0</v>
      </c>
      <c r="CS89" s="75">
        <f>IFERROR('生産者価格評価表（108部門）（山形県）'!CL88/'生産者価格評価表（108部門）（山形県）'!CL$121,0)</f>
        <v>0</v>
      </c>
      <c r="CT89" s="75">
        <f>IFERROR('生産者価格評価表（108部門）（山形県）'!CM88/'生産者価格評価表（108部門）（山形県）'!CM$121,0)</f>
        <v>6.9218043759647263E-6</v>
      </c>
      <c r="CU89" s="75">
        <f>IFERROR('生産者価格評価表（108部門）（山形県）'!CN88/'生産者価格評価表（108部門）（山形県）'!CN$121,0)</f>
        <v>1.1747854886881713E-4</v>
      </c>
      <c r="CV89" s="75">
        <f>IFERROR('生産者価格評価表（108部門）（山形県）'!CO88/'生産者価格評価表（108部門）（山形県）'!CO$121,0)</f>
        <v>1.2121505975902447E-4</v>
      </c>
      <c r="CW89" s="75">
        <f>IFERROR('生産者価格評価表（108部門）（山形県）'!CP88/'生産者価格評価表（108部門）（山形県）'!CP$121,0)</f>
        <v>2.5093976943653984E-5</v>
      </c>
      <c r="CX89" s="75">
        <f>IFERROR('生産者価格評価表（108部門）（山形県）'!CQ88/'生産者価格評価表（108部門）（山形県）'!CQ$121,0)</f>
        <v>0</v>
      </c>
      <c r="CY89" s="75">
        <f>IFERROR('生産者価格評価表（108部門）（山形県）'!CR88/'生産者価格評価表（108部門）（山形県）'!CR$121,0)</f>
        <v>5.3996652207563133E-5</v>
      </c>
      <c r="CZ89" s="75">
        <f>IFERROR('生産者価格評価表（108部門）（山形県）'!CS88/'生産者価格評価表（108部門）（山形県）'!CS$121,0)</f>
        <v>7.1247625079164025E-5</v>
      </c>
      <c r="DA89" s="75">
        <f>IFERROR('生産者価格評価表（108部門）（山形県）'!CT88/'生産者価格評価表（108部門）（山形県）'!CT$121,0)</f>
        <v>3.7141458308713048E-4</v>
      </c>
      <c r="DB89" s="75">
        <f>IFERROR('生産者価格評価表（108部門）（山形県）'!CU88/'生産者価格評価表（108部門）（山形県）'!CU$121,0)</f>
        <v>1.0146591546287148E-3</v>
      </c>
      <c r="DC89" s="75">
        <f>IFERROR('生産者価格評価表（108部門）（山形県）'!CV88/'生産者価格評価表（108部門）（山形県）'!CV$121,0)</f>
        <v>0.33850333974866975</v>
      </c>
      <c r="DD89" s="75">
        <f>IFERROR('生産者価格評価表（108部門）（山形県）'!CW88/'生産者価格評価表（108部門）（山形県）'!CW$121,0)</f>
        <v>3.3486814566764339E-5</v>
      </c>
      <c r="DE89" s="75">
        <f>IFERROR('生産者価格評価表（108部門）（山形県）'!CX88/'生産者価格評価表（108部門）（山形県）'!CX$121,0)</f>
        <v>1.0129762254479887E-5</v>
      </c>
      <c r="DF89" s="75">
        <f>IFERROR('生産者価格評価表（108部門）（山形県）'!CY88/'生産者価格評価表（108部門）（山形県）'!CY$121,0)</f>
        <v>3.4515131433620499E-3</v>
      </c>
      <c r="DG89" s="75">
        <f>IFERROR('生産者価格評価表（108部門）（山形県）'!CZ88/'生産者価格評価表（108部門）（山形県）'!CZ$121,0)</f>
        <v>8.975642939475822E-4</v>
      </c>
      <c r="DH89" s="75">
        <f>IFERROR('生産者価格評価表（108部門）（山形県）'!DA88/'生産者価格評価表（108部門）（山形県）'!DA$121,0)</f>
        <v>1.468189233278956E-3</v>
      </c>
      <c r="DI89" s="75">
        <f>IFERROR('生産者価格評価表（108部門）（山形県）'!DB88/'生産者価格評価表（108部門）（山形県）'!DB$121,0)</f>
        <v>5.0263885398341287E-4</v>
      </c>
      <c r="DJ89" s="75">
        <f>IFERROR('生産者価格評価表（108部門）（山形県）'!DC88/'生産者価格評価表（108部門）（山形県）'!DC$121,0)</f>
        <v>0</v>
      </c>
      <c r="DK89" s="75">
        <f>IFERROR('生産者価格評価表（108部門）（山形県）'!DD88/'生産者価格評価表（108部門）（山形県）'!DD$121,0)</f>
        <v>7.1999424004607967E-5</v>
      </c>
      <c r="DL89" s="75">
        <f>IFERROR('生産者価格評価表（108部門）（山形県）'!DE88/'生産者価格評価表（108部門）（山形県）'!DE$121,0)</f>
        <v>0</v>
      </c>
      <c r="DM89" s="72">
        <f>IFERROR('生産者価格評価表（108部門）（山形県）'!DF88/'生産者価格評価表（108部門）（山形県）'!DF$121,0)</f>
        <v>6.5248276708820795E-3</v>
      </c>
      <c r="DN89" s="573">
        <v>2.1354082264035408E-4</v>
      </c>
      <c r="DO89" s="573">
        <v>9.5130772576675207E-5</v>
      </c>
      <c r="DP89" s="573">
        <v>1.0332461604293078E-4</v>
      </c>
      <c r="DQ89" s="573">
        <v>1.9177462883579493E-4</v>
      </c>
      <c r="DR89" s="573">
        <v>1.9361159375620048E-4</v>
      </c>
      <c r="DS89" s="573">
        <v>3.3665550998205929E-4</v>
      </c>
      <c r="DT89" s="573">
        <v>2.8504345671755707E-4</v>
      </c>
      <c r="DU89" s="573">
        <v>3.5441284297703439E-4</v>
      </c>
      <c r="DV89" s="573">
        <v>3.3741258128496131E-3</v>
      </c>
      <c r="DW89" s="573">
        <v>8.1124745460040544E-5</v>
      </c>
      <c r="DX89" s="573">
        <v>0</v>
      </c>
      <c r="DY89" s="573">
        <v>1.521620874352288E-4</v>
      </c>
      <c r="DZ89" s="573">
        <v>2.4103520704851414E-4</v>
      </c>
      <c r="EA89" s="573">
        <v>1.7566788115955996E-4</v>
      </c>
      <c r="EB89" s="573">
        <v>3.2110228866494332E-4</v>
      </c>
      <c r="EC89" s="573">
        <v>1.1042753736149202E-4</v>
      </c>
      <c r="ED89" s="573">
        <v>2.6801827539646434E-4</v>
      </c>
      <c r="EE89" s="573">
        <v>1.7549548954373737E-4</v>
      </c>
      <c r="EF89" s="573">
        <v>0</v>
      </c>
      <c r="EG89" s="573">
        <v>1.6646945823669624E-4</v>
      </c>
      <c r="EH89" s="573">
        <v>0</v>
      </c>
      <c r="EI89" s="573">
        <v>8.6459317265639928E-5</v>
      </c>
      <c r="EJ89" s="573">
        <v>1.7848700925047567E-8</v>
      </c>
      <c r="EK89" s="573">
        <v>0</v>
      </c>
      <c r="EL89" s="573">
        <v>2.4583946464773556E-3</v>
      </c>
      <c r="EM89" s="573">
        <v>1.4156665363096036E-3</v>
      </c>
      <c r="EN89" s="573">
        <v>1.1882022143628292E-6</v>
      </c>
      <c r="EO89" s="573">
        <v>2.0673099958637512E-4</v>
      </c>
      <c r="EP89" s="573">
        <v>3.3595692821736885E-4</v>
      </c>
      <c r="EQ89" s="573">
        <v>2.2015013438827848E-4</v>
      </c>
      <c r="ER89" s="573">
        <v>2.3213809528226993E-4</v>
      </c>
      <c r="ES89" s="573">
        <v>1.2091565013921548E-4</v>
      </c>
      <c r="ET89" s="573">
        <v>1.9009836259214406E-4</v>
      </c>
      <c r="EU89" s="573">
        <v>5.4560111269947632E-4</v>
      </c>
      <c r="EV89" s="573">
        <v>2.5767841631584595E-4</v>
      </c>
      <c r="EW89" s="573">
        <v>1.4253011087384155E-4</v>
      </c>
      <c r="EX89" s="573">
        <v>0</v>
      </c>
      <c r="EY89" s="573">
        <v>1.5672880516150674E-4</v>
      </c>
      <c r="EZ89" s="573">
        <v>1.2701004354291362E-4</v>
      </c>
      <c r="FA89" s="573">
        <v>7.7231471029432167E-5</v>
      </c>
      <c r="FB89" s="573">
        <v>7.3284179725168367E-5</v>
      </c>
      <c r="FC89" s="573">
        <v>1.2712181938362272E-4</v>
      </c>
      <c r="FD89" s="573">
        <v>1.5747222656283604E-4</v>
      </c>
      <c r="FE89" s="573">
        <v>2.0949232300101236E-4</v>
      </c>
      <c r="FF89" s="573">
        <v>2.1207051494735607E-4</v>
      </c>
      <c r="FG89" s="573">
        <v>4.4526239774063755E-4</v>
      </c>
      <c r="FH89" s="573">
        <v>1.776141087633132E-4</v>
      </c>
      <c r="FI89" s="573">
        <v>1.8949272965452518E-4</v>
      </c>
      <c r="FJ89" s="573">
        <v>2.5803769904090965E-4</v>
      </c>
      <c r="FK89" s="573">
        <v>4.0271303180320148E-4</v>
      </c>
      <c r="FL89" s="573">
        <v>2.0423009548622666E-4</v>
      </c>
      <c r="FM89" s="573">
        <v>4.4274222368830967E-4</v>
      </c>
      <c r="FN89" s="573">
        <v>2.3239127861045895E-4</v>
      </c>
      <c r="FO89" s="573">
        <v>2.6239796279055522E-4</v>
      </c>
      <c r="FP89" s="573">
        <v>0</v>
      </c>
      <c r="FQ89" s="573">
        <v>3.6475217246867365E-4</v>
      </c>
      <c r="FR89" s="573">
        <v>2.3450856395865899E-4</v>
      </c>
      <c r="FS89" s="573">
        <v>1.1592517460708389E-4</v>
      </c>
      <c r="FT89" s="573">
        <v>3.5645884959903531E-4</v>
      </c>
      <c r="FU89" s="573">
        <v>6.2470942224215475E-4</v>
      </c>
      <c r="FV89" s="573">
        <v>1.7884457493894858E-4</v>
      </c>
      <c r="FW89" s="573">
        <v>2.7572041666774541E-4</v>
      </c>
      <c r="FX89" s="573">
        <v>2.2481231475401497E-4</v>
      </c>
      <c r="FY89" s="573">
        <v>2.3965780727676982E-4</v>
      </c>
      <c r="FZ89" s="573">
        <v>2.8134284194730475E-4</v>
      </c>
      <c r="GA89" s="573">
        <v>2.5690143526342217E-4</v>
      </c>
      <c r="GB89" s="573">
        <v>6.8111461111746167E-4</v>
      </c>
      <c r="GC89" s="573">
        <v>5.321905739317476E-4</v>
      </c>
      <c r="GD89" s="573">
        <v>3.9136039582684872E-4</v>
      </c>
      <c r="GE89" s="573">
        <v>6.4780093770036736E-4</v>
      </c>
      <c r="GF89" s="573">
        <v>1.6158745782133741E-3</v>
      </c>
      <c r="GG89" s="573">
        <v>1.0730760108762242E-3</v>
      </c>
      <c r="GH89" s="573">
        <v>9.8002804792546349E-4</v>
      </c>
      <c r="GI89" s="573">
        <v>8.7650585707572723E-5</v>
      </c>
      <c r="GJ89" s="573">
        <v>5.4969129648693249E-4</v>
      </c>
      <c r="GK89" s="573">
        <v>2.2761345170013676E-4</v>
      </c>
      <c r="GL89" s="573">
        <v>3.8169704418033757E-4</v>
      </c>
      <c r="GM89" s="573">
        <v>2.6967125230388923E-4</v>
      </c>
      <c r="GN89" s="573">
        <v>6.7708718376416376E-4</v>
      </c>
      <c r="GO89" s="573">
        <v>3.0277999195197763E-4</v>
      </c>
      <c r="GP89" s="573">
        <v>1.7018763708268191E-4</v>
      </c>
      <c r="GQ89" s="573">
        <v>1.0068587533486775E-3</v>
      </c>
      <c r="GR89" s="573">
        <v>2.1522814132931639E-4</v>
      </c>
      <c r="GS89" s="573">
        <v>1.2853946699455264E-3</v>
      </c>
      <c r="GT89" s="573">
        <v>1.0530982390955128</v>
      </c>
      <c r="GU89" s="573">
        <v>7.7611454900854441E-4</v>
      </c>
      <c r="GV89" s="573">
        <v>1.6016423877779288E-3</v>
      </c>
      <c r="GW89" s="573">
        <v>1.5057082586485639E-3</v>
      </c>
      <c r="GX89" s="573">
        <v>1.6623460460633813E-4</v>
      </c>
      <c r="GY89" s="573">
        <v>4.0633647126643303E-4</v>
      </c>
      <c r="GZ89" s="573">
        <v>2.8156825464530343E-4</v>
      </c>
      <c r="HA89" s="573">
        <v>2.0071435130877773E-4</v>
      </c>
      <c r="HB89" s="573">
        <v>4.4461529170568617E-4</v>
      </c>
      <c r="HC89" s="573">
        <v>2.7855961764505582E-4</v>
      </c>
      <c r="HD89" s="573">
        <v>2.4848240361691112E-4</v>
      </c>
      <c r="HE89" s="573">
        <v>7.9495672689736954E-4</v>
      </c>
      <c r="HF89" s="573">
        <v>1.8335902833316359E-3</v>
      </c>
      <c r="HG89" s="573">
        <v>0.35668542504847534</v>
      </c>
      <c r="HH89" s="573">
        <v>2.5752477024628881E-4</v>
      </c>
      <c r="HI89" s="573">
        <v>6.9901414536710439E-4</v>
      </c>
      <c r="HJ89" s="573">
        <v>4.1310972082420159E-3</v>
      </c>
      <c r="HK89" s="573">
        <v>1.4732959834913364E-3</v>
      </c>
      <c r="HL89" s="573">
        <v>2.2879877614449293E-3</v>
      </c>
      <c r="HM89" s="573">
        <v>1.0327260297496297E-3</v>
      </c>
      <c r="HN89" s="573">
        <v>2.1012348433051183E-4</v>
      </c>
      <c r="HO89" s="573">
        <v>5.7244182148546215E-4</v>
      </c>
      <c r="HP89" s="573">
        <v>1.4591913907841884E-4</v>
      </c>
      <c r="HQ89" s="573">
        <v>7.1185439363330759E-3</v>
      </c>
      <c r="HR89" s="576">
        <v>592</v>
      </c>
      <c r="HS89" s="582">
        <f>'生産者価格評価表（108部門）（山形県）'!DV88*100</f>
        <v>2174000</v>
      </c>
      <c r="HT89" s="71">
        <f t="shared" si="5"/>
        <v>2.7230910763569456E-4</v>
      </c>
      <c r="HU89" s="74"/>
      <c r="HV89" s="150">
        <v>0</v>
      </c>
      <c r="HX89" s="153">
        <f>運賃!C90</f>
        <v>0</v>
      </c>
      <c r="HY89" s="621">
        <f>運賃!D90</f>
        <v>0</v>
      </c>
      <c r="HZ89" s="621">
        <f>運賃!E90</f>
        <v>0</v>
      </c>
      <c r="IA89" s="621">
        <f>運賃!F90</f>
        <v>0</v>
      </c>
      <c r="IB89" s="621">
        <f>運賃!G90</f>
        <v>0</v>
      </c>
      <c r="IC89" s="621">
        <f>運賃!H90</f>
        <v>0</v>
      </c>
      <c r="ID89" s="621">
        <f>運賃!I90</f>
        <v>0</v>
      </c>
      <c r="IE89" s="622">
        <f>運賃!J90</f>
        <v>0</v>
      </c>
    </row>
    <row r="90" spans="1:239">
      <c r="A90" s="6" t="s">
        <v>302</v>
      </c>
      <c r="B90" s="1" t="s">
        <v>182</v>
      </c>
      <c r="C90" s="403">
        <f>IFERROR(1-('生産者価格評価表（108部門）（山形県）'!DT89/'生産者価格評価表（108部門）（山形県）'!DP89*-1),0)</f>
        <v>0.30601539942252165</v>
      </c>
      <c r="D90" s="403">
        <v>0.34168768557836593</v>
      </c>
      <c r="E90" s="72">
        <v>0.65831231442163407</v>
      </c>
      <c r="F90" s="72">
        <v>0.45911688643402188</v>
      </c>
      <c r="G90" s="242">
        <f>'生産者価格評価表（108部門）（山形県）'!DI89</f>
        <v>1435</v>
      </c>
      <c r="H90" s="242">
        <f t="shared" si="7"/>
        <v>1435</v>
      </c>
      <c r="I90" s="243">
        <f t="shared" si="4"/>
        <v>8.4920639147645328E-4</v>
      </c>
      <c r="J90" s="75">
        <f>IFERROR('生産者価格評価表（108部門）（山形県）'!C89/'生産者価格評価表（108部門）（山形県）'!C$121,0)</f>
        <v>2.6716195321006067E-3</v>
      </c>
      <c r="K90" s="75">
        <f>IFERROR('生産者価格評価表（108部門）（山形県）'!D89/'生産者価格評価表（108部門）（山形県）'!D$121,0)</f>
        <v>2.8839221341023791E-3</v>
      </c>
      <c r="L90" s="75">
        <f>IFERROR('生産者価格評価表（108部門）（山形県）'!E89/'生産者価格評価表（108部門）（山形県）'!E$121,0)</f>
        <v>8.0825140237650046E-3</v>
      </c>
      <c r="M90" s="75">
        <f>IFERROR('生産者価格評価表（108部門）（山形県）'!F89/'生産者価格評価表（108部門）（山形県）'!F$121,0)</f>
        <v>0</v>
      </c>
      <c r="N90" s="75">
        <f>IFERROR('生産者価格評価表（108部門）（山形県）'!G89/'生産者価格評価表（108部門）（山形県）'!G$121,0)</f>
        <v>7.5872534142640367E-4</v>
      </c>
      <c r="O90" s="75">
        <f>IFERROR('生産者価格評価表（108部門）（山形県）'!H89/'生産者価格評価表（108部門）（山形県）'!H$121,0)</f>
        <v>2.2522522522522522E-3</v>
      </c>
      <c r="P90" s="75">
        <f>IFERROR('生産者価格評価表（108部門）（山形県）'!I89/'生産者価格評価表（108部門）（山形県）'!I$121,0)</f>
        <v>2.4647887323943664E-3</v>
      </c>
      <c r="Q90" s="75">
        <f>IFERROR('生産者価格評価表（108部門）（山形県）'!J89/'生産者価格評価表（108部門）（山形県）'!J$121,0)</f>
        <v>1.8084831090618236E-3</v>
      </c>
      <c r="R90" s="75">
        <f>IFERROR('生産者価格評価表（108部門）（山形県）'!K89/'生産者価格評価表（108部門）（山形県）'!K$121,0)</f>
        <v>4.5801940484579114E-3</v>
      </c>
      <c r="S90" s="75">
        <f>IFERROR('生産者価格評価表（108部門）（山形県）'!L89/'生産者価格評価表（108部門）（山形県）'!L$121,0)</f>
        <v>0</v>
      </c>
      <c r="T90" s="75">
        <f>IFERROR('生産者価格評価表（108部門）（山形県）'!M89/'生産者価格評価表（108部門）（山形県）'!M$121,0)</f>
        <v>0</v>
      </c>
      <c r="U90" s="75">
        <f>IFERROR('生産者価格評価表（108部門）（山形県）'!N89/'生産者価格評価表（108部門）（山形県）'!N$121,0)</f>
        <v>1.3684570646595963E-3</v>
      </c>
      <c r="V90" s="75">
        <f>IFERROR('生産者価格評価表（108部門）（山形県）'!O89/'生産者価格評価表（108部門）（山形県）'!O$121,0)</f>
        <v>7.9997538537275776E-4</v>
      </c>
      <c r="W90" s="75">
        <f>IFERROR('生産者価格評価表（108部門）（山形県）'!P89/'生産者価格評価表（108部門）（山形県）'!P$121,0)</f>
        <v>1.2053219600389412E-3</v>
      </c>
      <c r="X90" s="75">
        <f>IFERROR('生産者価格評価表（108部門）（山形県）'!Q89/'生産者価格評価表（108部門）（山形県）'!Q$121,0)</f>
        <v>1.2048823930012049E-3</v>
      </c>
      <c r="Y90" s="75">
        <f>IFERROR('生産者価格評価表（108部門）（山形県）'!R89/'生産者価格評価表（108部門）（山形県）'!R$121,0)</f>
        <v>9.2433645847088343E-4</v>
      </c>
      <c r="Z90" s="75">
        <f>IFERROR('生産者価格評価表（108部門）（山形県）'!S89/'生産者価格評価表（108部門）（山形県）'!S$121,0)</f>
        <v>1.3264501326450133E-3</v>
      </c>
      <c r="AA90" s="75">
        <f>IFERROR('生産者価格評価表（108部門）（山形県）'!T89/'生産者価格評価表（108部門）（山形県）'!T$121,0)</f>
        <v>1.6830294530154279E-3</v>
      </c>
      <c r="AB90" s="75">
        <f>IFERROR('生産者価格評価表（108部門）（山形県）'!U89/'生産者価格評価表（108部門）（山形県）'!U$121,0)</f>
        <v>0</v>
      </c>
      <c r="AC90" s="75">
        <f>IFERROR('生産者価格評価表（108部門）（山形県）'!V89/'生産者価格評価表（108部門）（山形県）'!V$121,0)</f>
        <v>3.4406704896338776E-3</v>
      </c>
      <c r="AD90" s="75">
        <f>IFERROR('生産者価格評価表（108部門）（山形県）'!W89/'生産者価格評価表（108部門）（山形県）'!W$121,0)</f>
        <v>0</v>
      </c>
      <c r="AE90" s="75">
        <f>IFERROR('生産者価格評価表（108部門）（山形県）'!X89/'生産者価格評価表（108部門）（山形県）'!X$121,0)</f>
        <v>3.2560812104960733E-3</v>
      </c>
      <c r="AF90" s="75">
        <f>IFERROR('生産者価格評価表（108部門）（山形県）'!Y89/'生産者価格評価表（108部門）（山形県）'!Y$121,0)</f>
        <v>0</v>
      </c>
      <c r="AG90" s="75">
        <f>IFERROR('生産者価格評価表（108部門）（山形県）'!Z89/'生産者価格評価表（108部門）（山形県）'!Z$121,0)</f>
        <v>0</v>
      </c>
      <c r="AH90" s="75">
        <f>IFERROR('生産者価格評価表（108部門）（山形県）'!AA89/'生産者価格評価表（108部門）（山形県）'!AA$121,0)</f>
        <v>7.9965841054155124E-3</v>
      </c>
      <c r="AI90" s="75">
        <f>IFERROR('生産者価格評価表（108部門）（山形県）'!AB89/'生産者価格評価表（108部門）（山形県）'!AB$121,0)</f>
        <v>3.8834951456310678E-3</v>
      </c>
      <c r="AJ90" s="75">
        <f>IFERROR('生産者価格評価表（108部門）（山形県）'!AC89/'生産者価格評価表（108部門）（山形県）'!AC$121,0)</f>
        <v>0</v>
      </c>
      <c r="AK90" s="75">
        <f>IFERROR('生産者価格評価表（108部門）（山形県）'!AD89/'生産者価格評価表（108部門）（山形県）'!AD$121,0)</f>
        <v>9.947774185525989E-4</v>
      </c>
      <c r="AL90" s="75">
        <f>IFERROR('生産者価格評価表（108部門）（山形県）'!AE89/'生産者価格評価表（108部門）（山形県）'!AE$121,0)</f>
        <v>2.0242914979757085E-3</v>
      </c>
      <c r="AM90" s="75">
        <f>IFERROR('生産者価格評価表（108部門）（山形県）'!AF89/'生産者価格評価表（108部門）（山形県）'!AF$121,0)</f>
        <v>1.5738117721120553E-3</v>
      </c>
      <c r="AN90" s="75">
        <f>IFERROR('生産者価格評価表（108部門）（山形県）'!AG89/'生産者価格評価表（108部門）（山形県）'!AG$121,0)</f>
        <v>1.0765415398489461E-2</v>
      </c>
      <c r="AO90" s="75">
        <f>IFERROR('生産者価格評価表（108部門）（山形県）'!AH89/'生産者価格評価表（108部門）（山形県）'!AH$121,0)</f>
        <v>3.2264420471897937E-3</v>
      </c>
      <c r="AP90" s="75">
        <f>IFERROR('生産者価格評価表（108部門）（山形県）'!AI89/'生産者価格評価表（108部門）（山形県）'!AI$121,0)</f>
        <v>2.0687752850312613E-3</v>
      </c>
      <c r="AQ90" s="75">
        <f>IFERROR('生産者価格評価表（108部門）（山形県）'!AJ89/'生産者価格評価表（108部門）（山形県）'!AJ$121,0)</f>
        <v>7.7922077922077922E-3</v>
      </c>
      <c r="AR90" s="75">
        <f>IFERROR('生産者価格評価表（108部門）（山形県）'!AK89/'生産者価格評価表（108部門）（山形県）'!AK$121,0)</f>
        <v>3.4131148939801187E-3</v>
      </c>
      <c r="AS90" s="75">
        <f>IFERROR('生産者価格評価表（108部門）（山形県）'!AL89/'生産者価格評価表（108部門）（山形県）'!AL$121,0)</f>
        <v>2.717391304347826E-3</v>
      </c>
      <c r="AT90" s="75">
        <f>IFERROR('生産者価格評価表（108部門）（山形県）'!AM89/'生産者価格評価表（108部門）（山形県）'!AM$121,0)</f>
        <v>0</v>
      </c>
      <c r="AU90" s="75">
        <f>IFERROR('生産者価格評価表（108部門）（山形県）'!AN89/'生産者価格評価表（108部門）（山形県）'!AN$121,0)</f>
        <v>2.8463869249839317E-3</v>
      </c>
      <c r="AV90" s="75">
        <f>IFERROR('生産者価格評価表（108部門）（山形県）'!AO89/'生産者価格評価表（108部門）（山形県）'!AO$121,0)</f>
        <v>2.8524245608767453E-3</v>
      </c>
      <c r="AW90" s="75">
        <f>IFERROR('生産者価格評価表（108部門）（山形県）'!AP89/'生産者価格評価表（108部門）（山形県）'!AP$121,0)</f>
        <v>5.7691515226439196E-4</v>
      </c>
      <c r="AX90" s="75">
        <f>IFERROR('生産者価格評価表（108部門）（山形県）'!AQ89/'生産者価格評価表（108部門）（山形県）'!AQ$121,0)</f>
        <v>5.6340144230769226E-4</v>
      </c>
      <c r="AY90" s="75">
        <f>IFERROR('生産者価格評価表（108部門）（山形県）'!AR89/'生産者価格評価表（108部門）（山形県）'!AR$121,0)</f>
        <v>7.6345811824925173E-3</v>
      </c>
      <c r="AZ90" s="75">
        <f>IFERROR('生産者価格評価表（108部門）（山形県）'!AS89/'生産者価格評価表（108部門）（山形県）'!AS$121,0)</f>
        <v>2.6156941649899397E-3</v>
      </c>
      <c r="BA90" s="75">
        <f>IFERROR('生産者価格評価表（108部門）（山形県）'!AT89/'生産者価格評価表（108部門）（山形県）'!AT$121,0)</f>
        <v>2.4568662947500645E-3</v>
      </c>
      <c r="BB90" s="75">
        <f>IFERROR('生産者価格評価表（108部門）（山形県）'!AU89/'生産者価格評価表（108部門）（山形県）'!AU$121,0)</f>
        <v>6.0817217331784849E-3</v>
      </c>
      <c r="BC90" s="75">
        <f>IFERROR('生産者価格評価表（108部門）（山形県）'!AV89/'生産者価格評価表（108部門）（山形県）'!AV$121,0)</f>
        <v>4.3420967358665831E-3</v>
      </c>
      <c r="BD90" s="75">
        <f>IFERROR('生産者価格評価表（108部門）（山形県）'!AW89/'生産者価格評価表（108部門）（山形県）'!AW$121,0)</f>
        <v>2.4055934374026511E-3</v>
      </c>
      <c r="BE90" s="75">
        <f>IFERROR('生産者価格評価表（108部門）（山形県）'!AX89/'生産者価格評価表（108部門）（山形県）'!AX$121,0)</f>
        <v>5.2987114289457724E-3</v>
      </c>
      <c r="BF90" s="75">
        <f>IFERROR('生産者価格評価表（108部門）（山形県）'!AY89/'生産者価格評価表（108部門）（山形県）'!AY$121,0)</f>
        <v>9.3124608126304107E-3</v>
      </c>
      <c r="BG90" s="75">
        <f>IFERROR('生産者価格評価表（108部門）（山形県）'!AZ89/'生産者価格評価表（108部門）（山形県）'!AZ$121,0)</f>
        <v>3.1172069825436408E-4</v>
      </c>
      <c r="BH90" s="75">
        <f>IFERROR('生産者価格評価表（108部門）（山形県）'!BA89/'生産者価格評価表（108部門）（山形県）'!BA$121,0)</f>
        <v>1.070962935369715E-2</v>
      </c>
      <c r="BI90" s="75">
        <f>IFERROR('生産者価格評価表（108部門）（山形県）'!BB89/'生産者価格評価表（108部門）（山形県）'!BB$121,0)</f>
        <v>2.1099272075113407E-3</v>
      </c>
      <c r="BJ90" s="75">
        <f>IFERROR('生産者価格評価表（108部門）（山形県）'!BC89/'生産者価格評価表（108部門）（山形県）'!BC$121,0)</f>
        <v>4.3072069885950011E-3</v>
      </c>
      <c r="BK90" s="75">
        <f>IFERROR('生産者価格評価表（108部門）（山形県）'!BD89/'生産者価格評価表（108部門）（山形県）'!BD$121,0)</f>
        <v>5.5593041067911589E-2</v>
      </c>
      <c r="BL90" s="75">
        <f>IFERROR('生産者価格評価表（108部門）（山形県）'!BE89/'生産者価格評価表（108部門）（山形県）'!BE$121,0)</f>
        <v>0</v>
      </c>
      <c r="BM90" s="75">
        <f>IFERROR('生産者価格評価表（108部門）（山形県）'!BF89/'生産者価格評価表（108部門）（山形県）'!BF$121,0)</f>
        <v>8.7450808919982512E-4</v>
      </c>
      <c r="BN90" s="75">
        <f>IFERROR('生産者価格評価表（108部門）（山形県）'!BG89/'生産者価格評価表（108部門）（山形県）'!BG$121,0)</f>
        <v>1.4468508387213456E-3</v>
      </c>
      <c r="BO90" s="75">
        <f>IFERROR('生産者価格評価表（108部門）（山形県）'!BH89/'生産者価格評価表（108部門）（山形県）'!BH$121,0)</f>
        <v>1.0649627263045794E-3</v>
      </c>
      <c r="BP90" s="75">
        <f>IFERROR('生産者価格評価表（108部門）（山形県）'!BI89/'生産者価格評価表（108部門）（山形県）'!BI$121,0)</f>
        <v>3.4093330492222457E-3</v>
      </c>
      <c r="BQ90" s="75">
        <f>IFERROR('生産者価格評価表（108部門）（山形県）'!BJ89/'生産者価格評価表（108部門）（山形県）'!BJ$121,0)</f>
        <v>3.2305772034529417E-3</v>
      </c>
      <c r="BR90" s="75">
        <f>IFERROR('生産者価格評価表（108部門）（山形県）'!BK89/'生産者価格評価表（108部門）（山形県）'!BK$121,0)</f>
        <v>0</v>
      </c>
      <c r="BS90" s="75">
        <f>IFERROR('生産者価格評価表（108部門）（山形県）'!BL89/'生産者価格評価表（108部門）（山形県）'!BL$121,0)</f>
        <v>1.6735313608871813E-3</v>
      </c>
      <c r="BT90" s="75">
        <f>IFERROR('生産者価格評価表（108部門）（山形県）'!BM89/'生産者価格評価表（108部門）（山形県）'!BM$121,0)</f>
        <v>1.8854269825550392E-3</v>
      </c>
      <c r="BU90" s="75">
        <f>IFERROR('生産者価格評価表（108部門）（山形県）'!BN89/'生産者価格評価表（108部門）（山形県）'!BN$121,0)</f>
        <v>1.7733632005030261E-3</v>
      </c>
      <c r="BV90" s="75">
        <f>IFERROR('生産者価格評価表（108部門）（山形県）'!BO89/'生産者価格評価表（108部門）（山形県）'!BO$121,0)</f>
        <v>2.5391383102600596E-3</v>
      </c>
      <c r="BW90" s="75">
        <f>IFERROR('生産者価格評価表（108部門）（山形県）'!BP89/'生産者価格評価表（108部門）（山形県）'!BP$121,0)</f>
        <v>1.1442494733086983E-2</v>
      </c>
      <c r="BX90" s="75">
        <f>IFERROR('生産者価格評価表（108部門）（山形県）'!BQ89/'生産者価格評価表（108部門）（山形県）'!BQ$121,0)</f>
        <v>1.2641776937618147E-2</v>
      </c>
      <c r="BY90" s="75">
        <f>IFERROR('生産者価格評価表（108部門）（山形県）'!BR89/'生産者価格評価表（108部門）（山形県）'!BR$121,0)</f>
        <v>2.9689023729548163E-2</v>
      </c>
      <c r="BZ90" s="75">
        <f>IFERROR('生産者価格評価表（108部門）（山形県）'!BS89/'生産者価格評価表（108部門）（山形県）'!BS$121,0)</f>
        <v>2.5404336190513127E-3</v>
      </c>
      <c r="CA90" s="75">
        <f>IFERROR('生産者価格評価表（108部門）（山形県）'!BT89/'生産者価格評価表（108部門）（山形県）'!BT$121,0)</f>
        <v>1.3872730218105239E-2</v>
      </c>
      <c r="CB90" s="75">
        <f>IFERROR('生産者価格評価表（108部門）（山形県）'!BU89/'生産者価格評価表（108部門）（山形県）'!BU$121,0)</f>
        <v>3.8477146947203181E-2</v>
      </c>
      <c r="CC90" s="75">
        <f>IFERROR('生産者価格評価表（108部門）（山形県）'!BV89/'生産者価格評価表（108部門）（山形県）'!BV$121,0)</f>
        <v>3.2176863303053521E-3</v>
      </c>
      <c r="CD90" s="75">
        <f>IFERROR('生産者価格評価表（108部門）（山形県）'!BW89/'生産者価格評価表（108部門）（山形県）'!BW$121,0)</f>
        <v>3.0379841204756404E-3</v>
      </c>
      <c r="CE90" s="75">
        <f>IFERROR('生産者価格評価表（108部門）（山形県）'!BX89/'生産者価格評価表（108部門）（山形県）'!BX$121,0)</f>
        <v>0</v>
      </c>
      <c r="CF90" s="75">
        <f>IFERROR('生産者価格評価表（108部門）（山形県）'!BY89/'生産者価格評価表（108部門）（山形県）'!BY$121,0)</f>
        <v>4.8285852245292128E-4</v>
      </c>
      <c r="CG90" s="75">
        <f>IFERROR('生産者価格評価表（108部門）（山形県）'!BZ89/'生産者価格評価表（108部門）（山形県）'!BZ$121,0)</f>
        <v>2.486946784547076E-3</v>
      </c>
      <c r="CH90" s="75">
        <f>IFERROR('生産者価格評価表（108部門）（山形県）'!CA89/'生産者価格評価表（108部門）（山形県）'!CA$121,0)</f>
        <v>0</v>
      </c>
      <c r="CI90" s="75">
        <f>IFERROR('生産者価格評価表（108部門）（山形県）'!CB89/'生産者価格評価表（108部門）（山形県）'!CB$121,0)</f>
        <v>3.7370850736425589E-3</v>
      </c>
      <c r="CJ90" s="75">
        <f>IFERROR('生産者価格評価表（108部門）（山形県）'!CC89/'生産者価格評価表（108部門）（山形県）'!CC$121,0)</f>
        <v>4.1551246537396124E-3</v>
      </c>
      <c r="CK90" s="75">
        <f>IFERROR('生産者価格評価表（108部門）（山形県）'!CD89/'生産者価格評価表（108部門）（山形県）'!CD$121,0)</f>
        <v>3.8961038961038961E-3</v>
      </c>
      <c r="CL90" s="75">
        <f>IFERROR('生産者価格評価表（108部門）（山形県）'!CE89/'生産者価格評価表（108部門）（山形県）'!CE$121,0)</f>
        <v>9.4088770709756589E-3</v>
      </c>
      <c r="CM90" s="75">
        <f>IFERROR('生産者価格評価表（108部門）（山形県）'!CF89/'生産者価格評価表（108部門）（山形県）'!CF$121,0)</f>
        <v>2.6061394086720559E-2</v>
      </c>
      <c r="CN90" s="75">
        <f>IFERROR('生産者価格評価表（108部門）（山形県）'!CG89/'生産者価格評価表（108部門）（山形県）'!CG$121,0)</f>
        <v>2.24271118863693E-3</v>
      </c>
      <c r="CO90" s="75">
        <f>IFERROR('生産者価格評価表（108部門）（山形県）'!CH89/'生産者価格評価表（108部門）（山形県）'!CH$121,0)</f>
        <v>2.2336251131904617E-2</v>
      </c>
      <c r="CP90" s="75">
        <f>IFERROR('生産者価格評価表（108部門）（山形県）'!CI89/'生産者価格評価表（108部門）（山形県）'!CI$121,0)</f>
        <v>4.5538178472861084E-3</v>
      </c>
      <c r="CQ90" s="75">
        <f>IFERROR('生産者価格評価表（108部門）（山形県）'!CJ89/'生産者価格評価表（108部門）（山形県）'!CJ$121,0)</f>
        <v>2.8383512659238212E-2</v>
      </c>
      <c r="CR90" s="75">
        <f>IFERROR('生産者価格評価表（108部門）（山形県）'!CK89/'生産者価格評価表（108部門）（山形県）'!CK$121,0)</f>
        <v>5.4323995127892814E-2</v>
      </c>
      <c r="CS90" s="75">
        <f>IFERROR('生産者価格評価表（108部門）（山形県）'!CL89/'生産者価格評価表（108部門）（山形県）'!CL$121,0)</f>
        <v>2.8983160621761657E-2</v>
      </c>
      <c r="CT90" s="75">
        <f>IFERROR('生産者価格評価表（108部門）（山形県）'!CM89/'生産者価格評価表（108部門）（山形県）'!CM$121,0)</f>
        <v>1.3684407251282265E-2</v>
      </c>
      <c r="CU90" s="75">
        <f>IFERROR('生産者価格評価表（108部門）（山形県）'!CN89/'生産者価格評価表（108部門）（山形県）'!CN$121,0)</f>
        <v>4.0620467474256385E-3</v>
      </c>
      <c r="CV90" s="75">
        <f>IFERROR('生産者価格評価表（108部門）（山形県）'!CO89/'生産者価格評価表（108部門）（山形県）'!CO$121,0)</f>
        <v>1.8206501975805475E-2</v>
      </c>
      <c r="CW90" s="75">
        <f>IFERROR('生産者価格評価表（108部門）（山形県）'!CP89/'生産者価格評価表（108部門）（山形県）'!CP$121,0)</f>
        <v>5.498090348354588E-3</v>
      </c>
      <c r="CX90" s="75">
        <f>IFERROR('生産者価格評価表（108部門）（山形県）'!CQ89/'生産者価格評価表（108部門）（山形県）'!CQ$121,0)</f>
        <v>1.1957717510881523E-2</v>
      </c>
      <c r="CY90" s="75">
        <f>IFERROR('生産者価格評価表（108部門）（山形県）'!CR89/'生産者価格評価表（108部門）（山形県）'!CR$121,0)</f>
        <v>1.3778145754963193E-2</v>
      </c>
      <c r="CZ90" s="75">
        <f>IFERROR('生産者価格評価表（108部門）（山形県）'!CS89/'生産者価格評価表（108部門）（山形県）'!CS$121,0)</f>
        <v>1.0132995566814441E-3</v>
      </c>
      <c r="DA90" s="75">
        <f>IFERROR('生産者価格評価表（108部門）（山形県）'!CT89/'生産者価格評価表（108部門）（山形県）'!CT$121,0)</f>
        <v>3.1823476778147314E-2</v>
      </c>
      <c r="DB90" s="75">
        <f>IFERROR('生産者価格評価表（108部門）（山形県）'!CU89/'生産者価格評価表（108部門）（山形県）'!CU$121,0)</f>
        <v>1.3911511041093696E-2</v>
      </c>
      <c r="DC90" s="75">
        <f>IFERROR('生産者価格評価表（108部門）（山形県）'!CV89/'生産者価格評価表（108部門）（山形県）'!CV$121,0)</f>
        <v>3.3963545794180911E-3</v>
      </c>
      <c r="DD90" s="75">
        <f>IFERROR('生産者価格評価表（108部門）（山形県）'!CW89/'生産者価格評価表（108部門）（山形県）'!CW$121,0)</f>
        <v>1.3729593972373378E-3</v>
      </c>
      <c r="DE90" s="75">
        <f>IFERROR('生産者価格評価表（108部門）（山形県）'!CX89/'生産者価格評価表（108部門）（山形県）'!CX$121,0)</f>
        <v>1.3578946302130289E-2</v>
      </c>
      <c r="DF90" s="75">
        <f>IFERROR('生産者価格評価表（108部門）（山形県）'!CY89/'生産者価格評価表（108部門）（山形県）'!CY$121,0)</f>
        <v>1.4330682571239232E-2</v>
      </c>
      <c r="DG90" s="75">
        <f>IFERROR('生産者価格評価表（108部門）（山形県）'!CZ89/'生産者価格評価表（108部門）（山形県）'!CZ$121,0)</f>
        <v>6.8970729955972112E-4</v>
      </c>
      <c r="DH90" s="75">
        <f>IFERROR('生産者価格評価表（108部門）（山形県）'!DA89/'生産者価格評価表（108部門）（山形県）'!DA$121,0)</f>
        <v>3.2626427406199022E-4</v>
      </c>
      <c r="DI90" s="75">
        <f>IFERROR('生産者価格評価表（108部門）（山形県）'!DB89/'生産者価格評価表（108部門）（山形県）'!DB$121,0)</f>
        <v>7.7350534751891879E-3</v>
      </c>
      <c r="DJ90" s="75">
        <f>IFERROR('生産者価格評価表（108部門）（山形県）'!DC89/'生産者価格評価表（108部門）（山形県）'!DC$121,0)</f>
        <v>6.9524913093858636E-4</v>
      </c>
      <c r="DK90" s="75">
        <f>IFERROR('生産者価格評価表（108部門）（山形県）'!DD89/'生産者価格評価表（108部門）（山形県）'!DD$121,0)</f>
        <v>6.5279477764177887E-3</v>
      </c>
      <c r="DL90" s="75">
        <f>IFERROR('生産者価格評価表（108部門）（山形県）'!DE89/'生産者価格評価表（108部門）（山形県）'!DE$121,0)</f>
        <v>0</v>
      </c>
      <c r="DM90" s="72">
        <f>IFERROR('生産者価格評価表（108部門）（山形県）'!DF89/'生産者価格評価表（108部門）（山形県）'!DF$121,0)</f>
        <v>2.9116166488344763E-3</v>
      </c>
      <c r="DN90" s="573">
        <v>1.6035481328838866E-3</v>
      </c>
      <c r="DO90" s="573">
        <v>1.500895490755006E-3</v>
      </c>
      <c r="DP90" s="573">
        <v>3.1678533688417228E-3</v>
      </c>
      <c r="DQ90" s="573">
        <v>4.6942965351401747E-4</v>
      </c>
      <c r="DR90" s="573">
        <v>8.8631225986270069E-4</v>
      </c>
      <c r="DS90" s="573">
        <v>1.9229358530168351E-3</v>
      </c>
      <c r="DT90" s="573">
        <v>1.9942334482237556E-3</v>
      </c>
      <c r="DU90" s="573">
        <v>1.3104573634553881E-3</v>
      </c>
      <c r="DV90" s="573">
        <v>2.2369091279016281E-3</v>
      </c>
      <c r="DW90" s="573">
        <v>2.991560708576319E-4</v>
      </c>
      <c r="DX90" s="573">
        <v>0</v>
      </c>
      <c r="DY90" s="573">
        <v>1.1821145485741223E-3</v>
      </c>
      <c r="DZ90" s="573">
        <v>7.0845572471081217E-4</v>
      </c>
      <c r="EA90" s="573">
        <v>9.08134299821186E-4</v>
      </c>
      <c r="EB90" s="573">
        <v>1.0022560469111644E-3</v>
      </c>
      <c r="EC90" s="573">
        <v>1.0452252716152844E-3</v>
      </c>
      <c r="ED90" s="573">
        <v>9.30718147211653E-4</v>
      </c>
      <c r="EE90" s="573">
        <v>1.0937484966516713E-3</v>
      </c>
      <c r="EF90" s="573">
        <v>0</v>
      </c>
      <c r="EG90" s="573">
        <v>2.1074021280941429E-3</v>
      </c>
      <c r="EH90" s="573">
        <v>0</v>
      </c>
      <c r="EI90" s="573">
        <v>1.3686091753695379E-3</v>
      </c>
      <c r="EJ90" s="573">
        <v>2.8253630293417577E-7</v>
      </c>
      <c r="EK90" s="573">
        <v>0</v>
      </c>
      <c r="EL90" s="573">
        <v>3.0156233364070275E-3</v>
      </c>
      <c r="EM90" s="573">
        <v>1.5847079378986306E-3</v>
      </c>
      <c r="EN90" s="573">
        <v>6.7868683888585156E-6</v>
      </c>
      <c r="EO90" s="573">
        <v>6.9118673991609497E-4</v>
      </c>
      <c r="EP90" s="573">
        <v>1.1311998061452485E-3</v>
      </c>
      <c r="EQ90" s="573">
        <v>8.6252958043999827E-4</v>
      </c>
      <c r="ER90" s="573">
        <v>3.9476538742042365E-3</v>
      </c>
      <c r="ES90" s="573">
        <v>1.669863043386043E-3</v>
      </c>
      <c r="ET90" s="573">
        <v>1.4288303130979745E-3</v>
      </c>
      <c r="EU90" s="573">
        <v>3.2736345447510061E-3</v>
      </c>
      <c r="EV90" s="573">
        <v>1.7744631671927906E-3</v>
      </c>
      <c r="EW90" s="573">
        <v>1.6552262908884447E-3</v>
      </c>
      <c r="EX90" s="573">
        <v>0</v>
      </c>
      <c r="EY90" s="573">
        <v>1.4871097392876766E-3</v>
      </c>
      <c r="EZ90" s="573">
        <v>1.1808138989378315E-3</v>
      </c>
      <c r="FA90" s="573">
        <v>5.5872844078989567E-4</v>
      </c>
      <c r="FB90" s="573">
        <v>4.5756235599741027E-4</v>
      </c>
      <c r="FC90" s="573">
        <v>2.7174326473800667E-3</v>
      </c>
      <c r="FD90" s="573">
        <v>1.2123149476058637E-3</v>
      </c>
      <c r="FE90" s="573">
        <v>1.0779704311452822E-3</v>
      </c>
      <c r="FF90" s="573">
        <v>2.2509999300434993E-3</v>
      </c>
      <c r="FG90" s="573">
        <v>1.9922882436497853E-3</v>
      </c>
      <c r="FH90" s="573">
        <v>1.2080293989210904E-3</v>
      </c>
      <c r="FI90" s="573">
        <v>2.2612733692824907E-3</v>
      </c>
      <c r="FJ90" s="573">
        <v>3.377412840534208E-3</v>
      </c>
      <c r="FK90" s="573">
        <v>4.5442297347162455E-4</v>
      </c>
      <c r="FL90" s="573">
        <v>3.7401099968907181E-3</v>
      </c>
      <c r="FM90" s="573">
        <v>1.0708720209270462E-3</v>
      </c>
      <c r="FN90" s="573">
        <v>1.6467286032375223E-3</v>
      </c>
      <c r="FO90" s="573">
        <v>1.7702909512095907E-2</v>
      </c>
      <c r="FP90" s="573">
        <v>0</v>
      </c>
      <c r="FQ90" s="573">
        <v>4.4542023552126788E-4</v>
      </c>
      <c r="FR90" s="573">
        <v>8.3844373718667642E-4</v>
      </c>
      <c r="FS90" s="573">
        <v>7.2776257783714897E-4</v>
      </c>
      <c r="FT90" s="573">
        <v>1.4887851318193248E-3</v>
      </c>
      <c r="FU90" s="573">
        <v>1.9921313132138401E-3</v>
      </c>
      <c r="FV90" s="573">
        <v>8.5995175832679022E-4</v>
      </c>
      <c r="FW90" s="573">
        <v>1.2103342351808888E-3</v>
      </c>
      <c r="FX90" s="573">
        <v>1.1855347180902028E-3</v>
      </c>
      <c r="FY90" s="573">
        <v>1.3527019476827116E-3</v>
      </c>
      <c r="FZ90" s="573">
        <v>1.4440514675918498E-3</v>
      </c>
      <c r="GA90" s="573">
        <v>4.4617357149911909E-3</v>
      </c>
      <c r="GB90" s="573">
        <v>4.5706226921413675E-3</v>
      </c>
      <c r="GC90" s="573">
        <v>1.1082029015955468E-2</v>
      </c>
      <c r="GD90" s="573">
        <v>1.6504309691687659E-3</v>
      </c>
      <c r="GE90" s="573">
        <v>4.9766683637090716E-3</v>
      </c>
      <c r="GF90" s="573">
        <v>1.3053066458050398E-2</v>
      </c>
      <c r="GG90" s="573">
        <v>2.0654054030785724E-3</v>
      </c>
      <c r="GH90" s="573">
        <v>1.9244465520118286E-3</v>
      </c>
      <c r="GI90" s="573">
        <v>6.2104845091133271E-4</v>
      </c>
      <c r="GJ90" s="573">
        <v>1.2759952175016506E-3</v>
      </c>
      <c r="GK90" s="573">
        <v>1.1510158003877665E-3</v>
      </c>
      <c r="GL90" s="573">
        <v>1.9480386607183809E-3</v>
      </c>
      <c r="GM90" s="573">
        <v>1.960833220766079E-3</v>
      </c>
      <c r="GN90" s="573">
        <v>2.7228252468626444E-3</v>
      </c>
      <c r="GO90" s="573">
        <v>1.7732490296547858E-3</v>
      </c>
      <c r="GP90" s="573">
        <v>3.7882326231865777E-3</v>
      </c>
      <c r="GQ90" s="573">
        <v>8.966961822665943E-3</v>
      </c>
      <c r="GR90" s="573">
        <v>9.2280306214807752E-4</v>
      </c>
      <c r="GS90" s="573">
        <v>8.8098049979379502E-3</v>
      </c>
      <c r="GT90" s="573">
        <v>2.8970319567021056E-3</v>
      </c>
      <c r="GU90" s="573">
        <v>1.0094034364017188</v>
      </c>
      <c r="GV90" s="573">
        <v>1.7860028109638396E-2</v>
      </c>
      <c r="GW90" s="573">
        <v>9.7822756975292479E-3</v>
      </c>
      <c r="GX90" s="573">
        <v>4.8250719036627499E-3</v>
      </c>
      <c r="GY90" s="573">
        <v>1.7744172741362631E-3</v>
      </c>
      <c r="GZ90" s="573">
        <v>6.4563370430216899E-3</v>
      </c>
      <c r="HA90" s="573">
        <v>2.2314689517251678E-3</v>
      </c>
      <c r="HB90" s="573">
        <v>4.6774144056474024E-3</v>
      </c>
      <c r="HC90" s="573">
        <v>4.99320384639192E-3</v>
      </c>
      <c r="HD90" s="573">
        <v>7.7686294327868445E-4</v>
      </c>
      <c r="HE90" s="573">
        <v>1.0599600487532492E-2</v>
      </c>
      <c r="HF90" s="573">
        <v>5.2948537434256548E-3</v>
      </c>
      <c r="HG90" s="573">
        <v>3.259074632833934E-3</v>
      </c>
      <c r="HH90" s="573">
        <v>9.4750790280937499E-4</v>
      </c>
      <c r="HI90" s="573">
        <v>4.7494342285038628E-3</v>
      </c>
      <c r="HJ90" s="573">
        <v>5.835344736151318E-3</v>
      </c>
      <c r="HK90" s="573">
        <v>1.0892803925640448E-3</v>
      </c>
      <c r="HL90" s="573">
        <v>8.3171731259439551E-4</v>
      </c>
      <c r="HM90" s="573">
        <v>3.2661502728983018E-3</v>
      </c>
      <c r="HN90" s="573">
        <v>6.8470350661294619E-4</v>
      </c>
      <c r="HO90" s="573">
        <v>2.6988903121931435E-3</v>
      </c>
      <c r="HP90" s="573">
        <v>9.5413933441770133E-4</v>
      </c>
      <c r="HQ90" s="573">
        <v>2.0459161385762165E-3</v>
      </c>
      <c r="HR90" s="576">
        <v>2689</v>
      </c>
      <c r="HS90" s="582">
        <f>'生産者価格評価表（108部門）（山形県）'!DV89*100</f>
        <v>3132100</v>
      </c>
      <c r="HT90" s="71">
        <f t="shared" si="5"/>
        <v>8.5852942115513553E-4</v>
      </c>
      <c r="HU90" s="74"/>
      <c r="HV90" s="150">
        <v>3.2816120792473667E-2</v>
      </c>
      <c r="HX90" s="153">
        <f>運賃!C91</f>
        <v>4.2515589501262033E-3</v>
      </c>
      <c r="HY90" s="621">
        <f>運賃!D91</f>
        <v>1.0968755437098601E-5</v>
      </c>
      <c r="HZ90" s="621">
        <f>運賃!E91</f>
        <v>3.0193075311222674E-3</v>
      </c>
      <c r="IA90" s="621">
        <f>運賃!F91</f>
        <v>0</v>
      </c>
      <c r="IB90" s="621">
        <f>運賃!G91</f>
        <v>0</v>
      </c>
      <c r="IC90" s="621">
        <f>運賃!H91</f>
        <v>7.9428918682438146E-6</v>
      </c>
      <c r="ID90" s="621">
        <f>運賃!I91</f>
        <v>1.7307309225605866E-4</v>
      </c>
      <c r="IE90" s="622">
        <f>運賃!J91</f>
        <v>1.040266679442535E-3</v>
      </c>
    </row>
    <row r="91" spans="1:239">
      <c r="A91" s="6" t="s">
        <v>303</v>
      </c>
      <c r="B91" s="1" t="s">
        <v>183</v>
      </c>
      <c r="C91" s="403">
        <f>IFERROR(1-('生産者価格評価表（108部門）（山形県）'!DT90/'生産者価格評価表（108部門）（山形県）'!DP90*-1),0)</f>
        <v>9.4663296316282786E-2</v>
      </c>
      <c r="D91" s="403">
        <v>0.54494518879415343</v>
      </c>
      <c r="E91" s="72">
        <v>0.45505481120584651</v>
      </c>
      <c r="F91" s="72">
        <v>0.44141291108404385</v>
      </c>
      <c r="G91" s="242">
        <f>'生産者価格評価表（108部門）（山形県）'!DI90</f>
        <v>13018</v>
      </c>
      <c r="H91" s="242">
        <f t="shared" si="7"/>
        <v>13018</v>
      </c>
      <c r="I91" s="243">
        <f t="shared" si="4"/>
        <v>7.7038110134079922E-3</v>
      </c>
      <c r="J91" s="75">
        <f>IFERROR('生産者価格評価表（108部門）（山形県）'!C90/'生産者価格評価表（108部門）（山形県）'!C$121,0)</f>
        <v>2.7448145877745957E-5</v>
      </c>
      <c r="K91" s="75">
        <f>IFERROR('生産者価格評価表（108部門）（山形県）'!D90/'生産者価格評価表（108部門）（山形県）'!D$121,0)</f>
        <v>4.6514873130683533E-5</v>
      </c>
      <c r="L91" s="75">
        <f>IFERROR('生産者価格評価表（108部門）（山形県）'!E90/'生産者価格評価表（108部門）（山形県）'!E$121,0)</f>
        <v>2.4126907533626878E-4</v>
      </c>
      <c r="M91" s="75">
        <f>IFERROR('生産者価格評価表（108部門）（山形県）'!F90/'生産者価格評価表（108部門）（山形県）'!F$121,0)</f>
        <v>0</v>
      </c>
      <c r="N91" s="75">
        <f>IFERROR('生産者価格評価表（108部門）（山形県）'!G90/'生産者価格評価表（108部門）（山形県）'!G$121,0)</f>
        <v>0</v>
      </c>
      <c r="O91" s="75">
        <f>IFERROR('生産者価格評価表（108部門）（山形県）'!H90/'生産者価格評価表（108部門）（山形県）'!H$121,0)</f>
        <v>0</v>
      </c>
      <c r="P91" s="75">
        <f>IFERROR('生産者価格評価表（108部門）（山形県）'!I90/'生産者価格評価表（108部門）（山形県）'!I$121,0)</f>
        <v>0</v>
      </c>
      <c r="Q91" s="75">
        <f>IFERROR('生産者価格評価表（108部門）（山形県）'!J90/'生産者価格評価表（108部門）（山形県）'!J$121,0)</f>
        <v>6.2047144066999153E-4</v>
      </c>
      <c r="R91" s="75">
        <f>IFERROR('生産者価格評価表（108部門）（山形県）'!K90/'生産者価格評価表（108部門）（山形県）'!K$121,0)</f>
        <v>4.3362783890725786E-4</v>
      </c>
      <c r="S91" s="75">
        <f>IFERROR('生産者価格評価表（108部門）（山形県）'!L90/'生産者価格評価表（108部門）（山形県）'!L$121,0)</f>
        <v>0</v>
      </c>
      <c r="T91" s="75">
        <f>IFERROR('生産者価格評価表（108部門）（山形県）'!M90/'生産者価格評価表（108部門）（山形県）'!M$121,0)</f>
        <v>0</v>
      </c>
      <c r="U91" s="75">
        <f>IFERROR('生産者価格評価表（108部門）（山形県）'!N90/'生産者価格評価表（108部門）（山形県）'!N$121,0)</f>
        <v>9.7746933189971161E-5</v>
      </c>
      <c r="V91" s="75">
        <f>IFERROR('生産者価格評価表（108部門）（山形県）'!O90/'生産者価格評価表（108部門）（山形県）'!O$121,0)</f>
        <v>4.615242607919756E-5</v>
      </c>
      <c r="W91" s="75">
        <f>IFERROR('生産者価格評価表（108部門）（山形県）'!P90/'生産者価格評価表（108部門）（山形県）'!P$121,0)</f>
        <v>2.3179268462287329E-4</v>
      </c>
      <c r="X91" s="75">
        <f>IFERROR('生産者価格評価表（108部門）（山形県）'!Q90/'生産者価格評価表（108部門）（山形県）'!Q$121,0)</f>
        <v>2.6193095500026193E-4</v>
      </c>
      <c r="Y91" s="75">
        <f>IFERROR('生産者価格評価表（108部門）（山形県）'!R90/'生産者価格評価表（108部門）（山形県）'!R$121,0)</f>
        <v>1.3204806549584047E-4</v>
      </c>
      <c r="Z91" s="75">
        <f>IFERROR('生産者価格評価表（108部門）（山形県）'!S90/'生産者価格評価表（108部門）（山形県）'!S$121,0)</f>
        <v>2.3302502330250233E-4</v>
      </c>
      <c r="AA91" s="75">
        <f>IFERROR('生産者価格評価表（108部門）（山形県）'!T90/'生産者価格評価表（108部門）（山形県）'!T$121,0)</f>
        <v>3.2057703866960528E-4</v>
      </c>
      <c r="AB91" s="75">
        <f>IFERROR('生産者価格評価表（108部門）（山形県）'!U90/'生産者価格評価表（108部門）（山形県）'!U$121,0)</f>
        <v>0</v>
      </c>
      <c r="AC91" s="75">
        <f>IFERROR('生産者価格評価表（108部門）（山形県）'!V90/'生産者価格評価表（108部門）（山形県）'!V$121,0)</f>
        <v>4.4111160123511248E-4</v>
      </c>
      <c r="AD91" s="75">
        <f>IFERROR('生産者価格評価表（108部門）（山形県）'!W90/'生産者価格評価表（108部門）（山形県）'!W$121,0)</f>
        <v>0</v>
      </c>
      <c r="AE91" s="75">
        <f>IFERROR('生産者価格評価表（108部門）（山形県）'!X90/'生産者価格評価表（108部門）（山形県）'!X$121,0)</f>
        <v>5.7460256655813061E-4</v>
      </c>
      <c r="AF91" s="75">
        <f>IFERROR('生産者価格評価表（108部門）（山形県）'!Y90/'生産者価格評価表（108部門）（山形県）'!Y$121,0)</f>
        <v>0</v>
      </c>
      <c r="AG91" s="75">
        <f>IFERROR('生産者価格評価表（108部門）（山形県）'!Z90/'生産者価格評価表（108部門）（山形県）'!Z$121,0)</f>
        <v>0</v>
      </c>
      <c r="AH91" s="75">
        <f>IFERROR('生産者価格評価表（108部門）（山形県）'!AA90/'生産者価格評価表（108部門）（山形県）'!AA$121,0)</f>
        <v>2.4080800977046317E-3</v>
      </c>
      <c r="AI91" s="75">
        <f>IFERROR('生産者価格評価表（108部門）（山形県）'!AB90/'生産者価格評価表（108部門）（山形県）'!AB$121,0)</f>
        <v>7.6051779935275082E-4</v>
      </c>
      <c r="AJ91" s="75">
        <f>IFERROR('生産者価格評価表（108部門）（山形県）'!AC90/'生産者価格評価表（108部門）（山形県）'!AC$121,0)</f>
        <v>0</v>
      </c>
      <c r="AK91" s="75">
        <f>IFERROR('生産者価格評価表（108部門）（山形県）'!AD90/'生産者価格評価表（108部門）（山形県）'!AD$121,0)</f>
        <v>2.4869435463814973E-4</v>
      </c>
      <c r="AL91" s="75">
        <f>IFERROR('生産者価格評価表（108部門）（山形県）'!AE90/'生産者価格評価表（108部門）（山形県）'!AE$121,0)</f>
        <v>4.0485829959514168E-4</v>
      </c>
      <c r="AM91" s="75">
        <f>IFERROR('生産者価格評価表（108部門）（山形県）'!AF90/'生産者価格評価表（108部門）（山形県）'!AF$121,0)</f>
        <v>3.1476235442241108E-4</v>
      </c>
      <c r="AN91" s="75">
        <f>IFERROR('生産者価格評価表（108部門）（山形県）'!AG90/'生産者価格評価表（108部門）（山形県）'!AG$121,0)</f>
        <v>5.6363431405703982E-5</v>
      </c>
      <c r="AO91" s="75">
        <f>IFERROR('生産者価格評価表（108部門）（山形県）'!AH90/'生産者価格評価表（108部門）（山形県）'!AH$121,0)</f>
        <v>1.9703462883601794E-4</v>
      </c>
      <c r="AP91" s="75">
        <f>IFERROR('生産者価格評価表（108部門）（山形県）'!AI90/'生産者価格評価表（108部門）（山形県）'!AI$121,0)</f>
        <v>1.8389113644722325E-4</v>
      </c>
      <c r="AQ91" s="75">
        <f>IFERROR('生産者価格評価表（108部門）（山形県）'!AJ90/'生産者価格評価表（108部門）（山形県）'!AJ$121,0)</f>
        <v>2.5974025974025974E-3</v>
      </c>
      <c r="AR91" s="75">
        <f>IFERROR('生産者価格評価表（108部門）（山形県）'!AK90/'生産者価格評価表（108部門）（山形県）'!AK$121,0)</f>
        <v>6.3995904262127224E-4</v>
      </c>
      <c r="AS91" s="75">
        <f>IFERROR('生産者価格評価表（108部門）（山形県）'!AL90/'生産者価格評価表（108部門）（山形県）'!AL$121,0)</f>
        <v>0</v>
      </c>
      <c r="AT91" s="75">
        <f>IFERROR('生産者価格評価表（108部門）（山形県）'!AM90/'生産者価格評価表（108部門）（山形県）'!AM$121,0)</f>
        <v>0</v>
      </c>
      <c r="AU91" s="75">
        <f>IFERROR('生産者価格評価表（108部門）（山形県）'!AN90/'生産者価格評価表（108部門）（山形県）'!AN$121,0)</f>
        <v>9.1818933063997791E-5</v>
      </c>
      <c r="AV91" s="75">
        <f>IFERROR('生産者価格評価表（108部門）（山形県）'!AO90/'生産者価格評価表（108部門）（山形県）'!AO$121,0)</f>
        <v>1.5012760846719713E-4</v>
      </c>
      <c r="AW91" s="75">
        <f>IFERROR('生産者価格評価表（108部門）（山形県）'!AP90/'生産者価格評価表（108部門）（山形県）'!AP$121,0)</f>
        <v>0</v>
      </c>
      <c r="AX91" s="75">
        <f>IFERROR('生産者価格評価表（108部門）（山形県）'!AQ90/'生産者価格評価表（108部門）（山形県）'!AQ$121,0)</f>
        <v>0</v>
      </c>
      <c r="AY91" s="75">
        <f>IFERROR('生産者価格評価表（108部門）（山形県）'!AR90/'生産者価格評価表（108部門）（山形県）'!AR$121,0)</f>
        <v>1.7351320869301177E-4</v>
      </c>
      <c r="AZ91" s="75">
        <f>IFERROR('生産者価格評価表（108部門）（山形県）'!AS90/'生産者価格評価表（108部門）（山形県）'!AS$121,0)</f>
        <v>1.5090543259557344E-4</v>
      </c>
      <c r="BA91" s="75">
        <f>IFERROR('生産者価格評価表（108部門）（山形県）'!AT90/'生産者価格評価表（108部門）（山形県）'!AT$121,0)</f>
        <v>8.1279787194738981E-4</v>
      </c>
      <c r="BB91" s="75">
        <f>IFERROR('生産者価格評価表（108部門）（山形県）'!AU90/'生産者価格評価表（108部門）（山形県）'!AU$121,0)</f>
        <v>4.4322510786079365E-4</v>
      </c>
      <c r="BC91" s="75">
        <f>IFERROR('生産者価格評価表（108部門）（山形県）'!AV90/'生産者価格評価表（108部門）（山形県）'!AV$121,0)</f>
        <v>2.5922965587263185E-4</v>
      </c>
      <c r="BD91" s="75">
        <f>IFERROR('生産者価格評価表（108部門）（山形県）'!AW90/'生産者価格評価表（108部門）（山形県）'!AW$121,0)</f>
        <v>2.7690284171541312E-4</v>
      </c>
      <c r="BE91" s="75">
        <f>IFERROR('生産者価格評価表（108部門）（山形県）'!AX90/'生産者価格評価表（108部門）（山形県）'!AX$121,0)</f>
        <v>3.260276727413443E-4</v>
      </c>
      <c r="BF91" s="75">
        <f>IFERROR('生産者価格評価表（108部門）（山形県）'!AY90/'生産者価格評価表（108部門）（山形県）'!AY$121,0)</f>
        <v>1.747371234158024E-4</v>
      </c>
      <c r="BG91" s="75">
        <f>IFERROR('生産者価格評価表（108部門）（山形県）'!AZ90/'生産者価格評価表（108部門）（山形県）'!AZ$121,0)</f>
        <v>3.1172069825436408E-4</v>
      </c>
      <c r="BH91" s="75">
        <f>IFERROR('生産者価格評価表（108部門）（山形県）'!BA90/'生産者価格評価表（108部門）（山形県）'!BA$121,0)</f>
        <v>9.3127211771279567E-5</v>
      </c>
      <c r="BI91" s="75">
        <f>IFERROR('生産者価格評価表（108部門）（山形県）'!BB90/'生産者価格評価表（108部門）（山形県）'!BB$121,0)</f>
        <v>5.2748180187783521E-5</v>
      </c>
      <c r="BJ91" s="75">
        <f>IFERROR('生産者価格評価表（108部門）（山形県）'!BC90/'生産者価格評価表（108部門）（山形県）'!BC$121,0)</f>
        <v>6.0664887163309877E-5</v>
      </c>
      <c r="BK91" s="75">
        <f>IFERROR('生産者価格評価表（108部門）（山形県）'!BD90/'生産者価格評価表（108部門）（山形県）'!BD$121,0)</f>
        <v>1.0029907360128382E-4</v>
      </c>
      <c r="BL91" s="75">
        <f>IFERROR('生産者価格評価表（108部門）（山形県）'!BE90/'生産者価格評価表（108部門）（山形県）'!BE$121,0)</f>
        <v>0</v>
      </c>
      <c r="BM91" s="75">
        <f>IFERROR('生産者価格評価表（108部門）（山形県）'!BF90/'生産者価格評価表（108部門）（山形県）'!BF$121,0)</f>
        <v>4.3725404459991256E-4</v>
      </c>
      <c r="BN91" s="75">
        <f>IFERROR('生産者価格評価表（108部門）（山形県）'!BG90/'生産者価格評価表（108部門）（山形県）'!BG$121,0)</f>
        <v>7.9124655242573589E-5</v>
      </c>
      <c r="BO91" s="75">
        <f>IFERROR('生産者価格評価表（108部門）（山形県）'!BH90/'生産者価格評価表（108部門）（山形県）'!BH$121,0)</f>
        <v>2.1299254526091589E-3</v>
      </c>
      <c r="BP91" s="75">
        <f>IFERROR('生産者価格評価表（108部門）（山形県）'!BI90/'生産者価格評価表（108部門）（山形県）'!BI$121,0)</f>
        <v>2.1308331557639036E-4</v>
      </c>
      <c r="BQ91" s="75">
        <f>IFERROR('生産者価格評価表（108部門）（山形県）'!BJ90/'生産者価格評価表（108部門）（山形県）'!BJ$121,0)</f>
        <v>6.6079988252446529E-4</v>
      </c>
      <c r="BR91" s="75">
        <f>IFERROR('生産者価格評価表（108部門）（山形県）'!BK90/'生産者価格評価表（108部門）（山形県）'!BK$121,0)</f>
        <v>0</v>
      </c>
      <c r="BS91" s="75">
        <f>IFERROR('生産者価格評価表（108部門）（山形県）'!BL90/'生産者価格評価表（108部門）（山形県）'!BL$121,0)</f>
        <v>1.1744079725524079E-4</v>
      </c>
      <c r="BT91" s="75">
        <f>IFERROR('生産者価格評価表（108部門）（山形県）'!BM90/'生産者価格評価表（108部門）（山形県）'!BM$121,0)</f>
        <v>1.1426830197303268E-4</v>
      </c>
      <c r="BU91" s="75">
        <f>IFERROR('生産者価格評価表（108部門）（山形県）'!BN90/'生産者価格評価表（108部門）（山形県）'!BN$121,0)</f>
        <v>1.0315963216222589E-4</v>
      </c>
      <c r="BV91" s="75">
        <f>IFERROR('生産者価格評価表（108部門）（山形県）'!BO90/'生産者価格評価表（108部門）（山形県）'!BO$121,0)</f>
        <v>9.7037132876180612E-5</v>
      </c>
      <c r="BW91" s="75">
        <f>IFERROR('生産者価格評価表（108部門）（山形県）'!BP90/'生産者価格評価表（108部門）（山形県）'!BP$121,0)</f>
        <v>2.0192637764271145E-5</v>
      </c>
      <c r="BX91" s="75">
        <f>IFERROR('生産者価格評価表（108部門）（山形県）'!BQ90/'生産者価格評価表（108部門）（山形県）'!BQ$121,0)</f>
        <v>0</v>
      </c>
      <c r="BY91" s="75">
        <f>IFERROR('生産者価格評価表（108部門）（山形県）'!BR90/'生産者価格評価表（108部門）（山形県）'!BR$121,0)</f>
        <v>2.6004984288655324E-4</v>
      </c>
      <c r="BZ91" s="75">
        <f>IFERROR('生産者価格評価表（108部門）（山形県）'!BS90/'生産者価格評価表（108部門）（山形県）'!BS$121,0)</f>
        <v>4.2663770701625099E-4</v>
      </c>
      <c r="CA91" s="75">
        <f>IFERROR('生産者価格評価表（108部門）（山形県）'!BT90/'生産者価格評価表（108部門）（山形県）'!BT$121,0)</f>
        <v>1.2167683640225354E-2</v>
      </c>
      <c r="CB91" s="75">
        <f>IFERROR('生産者価格評価表（108部門）（山形県）'!BU90/'生産者価格評価表（108部門）（山形県）'!BU$121,0)</f>
        <v>3.3446754995830304E-3</v>
      </c>
      <c r="CC91" s="75">
        <f>IFERROR('生産者価格評価表（108部門）（山形県）'!BV90/'生産者価格評価表（108部門）（山形県）'!BV$121,0)</f>
        <v>1.0944511327569225E-4</v>
      </c>
      <c r="CD91" s="75">
        <f>IFERROR('生産者価格評価表（108部門）（山形県）'!BW90/'生産者価格評価表（108部門）（山形県）'!BW$121,0)</f>
        <v>6.523278786297387E-4</v>
      </c>
      <c r="CE91" s="75">
        <f>IFERROR('生産者価格評価表（108部門）（山形県）'!BX90/'生産者価格評価表（108部門）（山形県）'!BX$121,0)</f>
        <v>0</v>
      </c>
      <c r="CF91" s="75">
        <f>IFERROR('生産者価格評価表（108部門）（山形県）'!BY90/'生産者価格評価表（108部門）（山形県）'!BY$121,0)</f>
        <v>1.6095284081764044E-3</v>
      </c>
      <c r="CG91" s="75">
        <f>IFERROR('生産者価格評価表（108部門）（山形県）'!BZ90/'生産者価格評価表（108部門）（山形県）'!BZ$121,0)</f>
        <v>8.5936381036705247E-4</v>
      </c>
      <c r="CH91" s="75">
        <f>IFERROR('生産者価格評価表（108部門）（山形県）'!CA90/'生産者価格評価表（108部門）（山形県）'!CA$121,0)</f>
        <v>0</v>
      </c>
      <c r="CI91" s="75">
        <f>IFERROR('生産者価格評価表（108部門）（山形県）'!CB90/'生産者価格評価表（108部門）（山形県）'!CB$121,0)</f>
        <v>2.1982853374367993E-4</v>
      </c>
      <c r="CJ91" s="75">
        <f>IFERROR('生産者価格評価表（108部門）（山形県）'!CC90/'生産者価格評価表（108部門）（山形県）'!CC$121,0)</f>
        <v>0</v>
      </c>
      <c r="CK91" s="75">
        <f>IFERROR('生産者価格評価表（108部門）（山形県）'!CD90/'生産者価格評価表（108部門）（山形県）'!CD$121,0)</f>
        <v>2.5974025974025974E-3</v>
      </c>
      <c r="CL91" s="75">
        <f>IFERROR('生産者価格評価表（108部門）（山形県）'!CE90/'生産者価格評価表（108部門）（山形県）'!CE$121,0)</f>
        <v>7.158928206177132E-4</v>
      </c>
      <c r="CM91" s="75">
        <f>IFERROR('生産者価格評価表（108部門）（山形県）'!CF90/'生産者価格評価表（108部門）（山形県）'!CF$121,0)</f>
        <v>1.0741138560687433E-3</v>
      </c>
      <c r="CN91" s="75">
        <f>IFERROR('生産者価格評価表（108部門）（山形県）'!CG90/'生産者価格評価表（108部門）（山形県）'!CG$121,0)</f>
        <v>1.868925990530775E-3</v>
      </c>
      <c r="CO91" s="75">
        <f>IFERROR('生産者価格評価表（108部門）（山形県）'!CH90/'生産者価格評価表（108部門）（山形県）'!CH$121,0)</f>
        <v>2.4858085937119655E-2</v>
      </c>
      <c r="CP91" s="75">
        <f>IFERROR('生産者価格評価表（108部門）（山形県）'!CI90/'生産者価格評価表（108部門）（山形県）'!CI$121,0)</f>
        <v>1.1223551057957682E-2</v>
      </c>
      <c r="CQ91" s="75">
        <f>IFERROR('生産者価格評価表（108部門）（山形県）'!CJ90/'生産者価格評価表（108部門）（山形県）'!CJ$121,0)</f>
        <v>1.992273554484212E-2</v>
      </c>
      <c r="CR91" s="75">
        <f>IFERROR('生産者価格評価表（108部門）（山形県）'!CK90/'生産者価格評価表（108部門）（山形県）'!CK$121,0)</f>
        <v>0.12034104750304507</v>
      </c>
      <c r="CS91" s="75">
        <f>IFERROR('生産者価格評価表（108部門）（山形県）'!CL90/'生産者価格評価表（108部門）（山形県）'!CL$121,0)</f>
        <v>8.9863989637305706E-3</v>
      </c>
      <c r="CT91" s="75">
        <f>IFERROR('生産者価格評価表（108部門）（山形県）'!CM90/'生産者価格評価表（108部門）（山形県）'!CM$121,0)</f>
        <v>2.8633197435240752E-3</v>
      </c>
      <c r="CU91" s="75">
        <f>IFERROR('生産者価格評価表（108部門）（山形県）'!CN90/'生産者価格評価表（108部門）（山形県）'!CN$121,0)</f>
        <v>1.6266260612605448E-4</v>
      </c>
      <c r="CV91" s="75">
        <f>IFERROR('生産者価格評価表（108部門）（山形県）'!CO90/'生産者価格評価表（108部門）（山形県）'!CO$121,0)</f>
        <v>3.6364517927707339E-4</v>
      </c>
      <c r="CW91" s="75">
        <f>IFERROR('生産者価格評価表（108部門）（山形県）'!CP90/'生産者価格評価表（108部門）（山形県）'!CP$121,0)</f>
        <v>5.0187953887307967E-5</v>
      </c>
      <c r="CX91" s="75">
        <f>IFERROR('生産者価格評価表（108部門）（山形県）'!CQ90/'生産者価格評価表（108部門）（山形県）'!CQ$121,0)</f>
        <v>9.0878653082699572E-4</v>
      </c>
      <c r="CY91" s="75">
        <f>IFERROR('生産者価格評価表（108部門）（山形県）'!CR90/'生産者価格評価表（108部門）（山形県）'!CR$121,0)</f>
        <v>1.2239241167047643E-3</v>
      </c>
      <c r="CZ91" s="75">
        <f>IFERROR('生産者価格評価表（108部門）（山形県）'!CS90/'生産者価格評価表（108部門）（山形県）'!CS$121,0)</f>
        <v>3.1665611146295127E-5</v>
      </c>
      <c r="DA91" s="75">
        <f>IFERROR('生産者価格評価表（108部門）（山形県）'!CT90/'生産者価格評価表（108部門）（山形県）'!CT$121,0)</f>
        <v>5.7400435568011072E-4</v>
      </c>
      <c r="DB91" s="75">
        <f>IFERROR('生産者価格評価表（108部門）（山形県）'!CU90/'生産者価格評価表（108部門）（山形県）'!CU$121,0)</f>
        <v>6.0879549277722891E-3</v>
      </c>
      <c r="DC91" s="75">
        <f>IFERROR('生産者価格評価表（108部門）（山形県）'!CV90/'生産者価格評価表（108部門）（山形県）'!CV$121,0)</f>
        <v>0.22597079135061701</v>
      </c>
      <c r="DD91" s="75">
        <f>IFERROR('生産者価格評価表（108部門）（山形県）'!CW90/'生産者価格評価表（108部門）（山形県）'!CW$121,0)</f>
        <v>1.7748011720385099E-3</v>
      </c>
      <c r="DE91" s="75">
        <f>IFERROR('生産者価格評価表（108部門）（山形県）'!CX90/'生産者価格評価表（108部門）（山形県）'!CX$121,0)</f>
        <v>7.3440776344979187E-3</v>
      </c>
      <c r="DF91" s="75">
        <f>IFERROR('生産者価格評価表（108部門）（山形県）'!CY90/'生産者価格評価表（108部門）（山形県）'!CY$121,0)</f>
        <v>6.4060083940799643E-3</v>
      </c>
      <c r="DG91" s="75">
        <f>IFERROR('生産者価格評価表（108部門）（山形県）'!CZ90/'生産者価格評価表（108部門）（山形県）'!CZ$121,0)</f>
        <v>8.0119423291321028E-3</v>
      </c>
      <c r="DH91" s="75">
        <f>IFERROR('生産者価格評価表（108部門）（山形県）'!DA90/'生産者価格評価表（108部門）（山形県）'!DA$121,0)</f>
        <v>4.0456769983686783E-3</v>
      </c>
      <c r="DI91" s="75">
        <f>IFERROR('生産者価格評価表（108部門）（山形県）'!DB90/'生産者価格評価表（108部門）（山形県）'!DB$121,0)</f>
        <v>1.3682946580659573E-3</v>
      </c>
      <c r="DJ91" s="75">
        <f>IFERROR('生産者価格評価表（108部門）（山形県）'!DC90/'生産者価格評価表（108部門）（山形県）'!DC$121,0)</f>
        <v>3.2444959443800694E-3</v>
      </c>
      <c r="DK91" s="75">
        <f>IFERROR('生産者価格評価表（108部門）（山形県）'!DD90/'生産者価格評価表（108部門）（山形県）'!DD$121,0)</f>
        <v>1.1519907840737275E-3</v>
      </c>
      <c r="DL91" s="75">
        <f>IFERROR('生産者価格評価表（108部門）（山形県）'!DE90/'生産者価格評価表（108部門）（山形県）'!DE$121,0)</f>
        <v>0</v>
      </c>
      <c r="DM91" s="72">
        <f>IFERROR('生産者価格評価表（108部門）（山形県）'!DF90/'生産者価格評価表（108部門）（山形県）'!DF$121,0)</f>
        <v>2.178450528826759E-2</v>
      </c>
      <c r="DN91" s="573">
        <v>1.1459847936552784E-4</v>
      </c>
      <c r="DO91" s="573">
        <v>6.9498551278027775E-5</v>
      </c>
      <c r="DP91" s="573">
        <v>1.0474515723698445E-4</v>
      </c>
      <c r="DQ91" s="573">
        <v>6.4913223269312591E-5</v>
      </c>
      <c r="DR91" s="573">
        <v>8.9415287505256199E-5</v>
      </c>
      <c r="DS91" s="573">
        <v>1.3565775683609983E-4</v>
      </c>
      <c r="DT91" s="573">
        <v>1.2828416936449885E-4</v>
      </c>
      <c r="DU91" s="573">
        <v>1.847112641143147E-4</v>
      </c>
      <c r="DV91" s="573">
        <v>3.5564925553094253E-4</v>
      </c>
      <c r="DW91" s="573">
        <v>4.1396223134041878E-5</v>
      </c>
      <c r="DX91" s="573">
        <v>0</v>
      </c>
      <c r="DY91" s="573">
        <v>1.0720535198909487E-4</v>
      </c>
      <c r="DZ91" s="573">
        <v>8.5758503324106787E-5</v>
      </c>
      <c r="EA91" s="573">
        <v>1.1459228826429261E-4</v>
      </c>
      <c r="EB91" s="573">
        <v>1.3840205902878352E-4</v>
      </c>
      <c r="EC91" s="573">
        <v>1.4785225590848889E-4</v>
      </c>
      <c r="ED91" s="573">
        <v>1.2171820542446577E-4</v>
      </c>
      <c r="EE91" s="573">
        <v>1.1682121504839342E-4</v>
      </c>
      <c r="EF91" s="573">
        <v>0</v>
      </c>
      <c r="EG91" s="573">
        <v>1.0444981793592493E-4</v>
      </c>
      <c r="EH91" s="573">
        <v>0</v>
      </c>
      <c r="EI91" s="573">
        <v>9.2862423720667487E-5</v>
      </c>
      <c r="EJ91" s="573">
        <v>1.9170561144645307E-8</v>
      </c>
      <c r="EK91" s="573">
        <v>0</v>
      </c>
      <c r="EL91" s="573">
        <v>4.6135013534682063E-4</v>
      </c>
      <c r="EM91" s="573">
        <v>2.1260933128520131E-4</v>
      </c>
      <c r="EN91" s="573">
        <v>4.7879462028332166E-7</v>
      </c>
      <c r="EO91" s="573">
        <v>1.1404310949183668E-4</v>
      </c>
      <c r="EP91" s="573">
        <v>1.3464731455775349E-4</v>
      </c>
      <c r="EQ91" s="573">
        <v>9.832056660270694E-5</v>
      </c>
      <c r="ER91" s="573">
        <v>1.1933234536216563E-4</v>
      </c>
      <c r="ES91" s="573">
        <v>9.7851758296552593E-5</v>
      </c>
      <c r="ET91" s="573">
        <v>1.2685673859516987E-4</v>
      </c>
      <c r="EU91" s="573">
        <v>3.7251208617212312E-4</v>
      </c>
      <c r="EV91" s="573">
        <v>1.6658235232066095E-4</v>
      </c>
      <c r="EW91" s="573">
        <v>6.5906358436887717E-5</v>
      </c>
      <c r="EX91" s="573">
        <v>0</v>
      </c>
      <c r="EY91" s="573">
        <v>7.8040007337951649E-5</v>
      </c>
      <c r="EZ91" s="573">
        <v>7.6464908368786255E-5</v>
      </c>
      <c r="FA91" s="573">
        <v>3.049274929476955E-5</v>
      </c>
      <c r="FB91" s="573">
        <v>4.2139529068078252E-5</v>
      </c>
      <c r="FC91" s="573">
        <v>7.2739168314269419E-5</v>
      </c>
      <c r="FD91" s="573">
        <v>7.8225141627612786E-5</v>
      </c>
      <c r="FE91" s="573">
        <v>1.3662800914362812E-4</v>
      </c>
      <c r="FF91" s="573">
        <v>1.1566370593509629E-4</v>
      </c>
      <c r="FG91" s="573">
        <v>1.4345530030333183E-4</v>
      </c>
      <c r="FH91" s="573">
        <v>9.8769637814251896E-5</v>
      </c>
      <c r="FI91" s="573">
        <v>1.1839159875275614E-4</v>
      </c>
      <c r="FJ91" s="573">
        <v>1.1177769697269113E-4</v>
      </c>
      <c r="FK91" s="573">
        <v>1.1234047884542388E-4</v>
      </c>
      <c r="FL91" s="573">
        <v>8.9328368312778099E-5</v>
      </c>
      <c r="FM91" s="573">
        <v>1.0500588253323574E-4</v>
      </c>
      <c r="FN91" s="573">
        <v>7.2736374960654542E-5</v>
      </c>
      <c r="FO91" s="573">
        <v>1.247391536381701E-4</v>
      </c>
      <c r="FP91" s="573">
        <v>0</v>
      </c>
      <c r="FQ91" s="573">
        <v>8.8156181262157398E-5</v>
      </c>
      <c r="FR91" s="573">
        <v>8.3033265340947933E-5</v>
      </c>
      <c r="FS91" s="573">
        <v>2.6366979145960224E-4</v>
      </c>
      <c r="FT91" s="573">
        <v>1.095087702033728E-4</v>
      </c>
      <c r="FU91" s="573">
        <v>2.2323230416937981E-4</v>
      </c>
      <c r="FV91" s="573">
        <v>9.2332566733245588E-5</v>
      </c>
      <c r="FW91" s="573">
        <v>1.4788056104582167E-4</v>
      </c>
      <c r="FX91" s="573">
        <v>1.3749333306345375E-4</v>
      </c>
      <c r="FY91" s="573">
        <v>1.5043462649328367E-4</v>
      </c>
      <c r="FZ91" s="573">
        <v>1.2919980006037158E-4</v>
      </c>
      <c r="GA91" s="573">
        <v>8.1900230789357824E-5</v>
      </c>
      <c r="GB91" s="573">
        <v>9.9462023910930762E-5</v>
      </c>
      <c r="GC91" s="573">
        <v>1.8102516651121191E-4</v>
      </c>
      <c r="GD91" s="573">
        <v>1.2834295115242252E-4</v>
      </c>
      <c r="GE91" s="573">
        <v>1.2895125429076674E-3</v>
      </c>
      <c r="GF91" s="573">
        <v>5.4653550661590668E-4</v>
      </c>
      <c r="GG91" s="573">
        <v>1.5080073617187905E-4</v>
      </c>
      <c r="GH91" s="573">
        <v>1.9131739827617358E-4</v>
      </c>
      <c r="GI91" s="573">
        <v>2.9318183198351122E-5</v>
      </c>
      <c r="GJ91" s="573">
        <v>2.4451990934799481E-4</v>
      </c>
      <c r="GK91" s="573">
        <v>1.3242317770651048E-4</v>
      </c>
      <c r="GL91" s="573">
        <v>2.2778033682964717E-4</v>
      </c>
      <c r="GM91" s="573">
        <v>1.0531054922240297E-4</v>
      </c>
      <c r="GN91" s="573">
        <v>1.1246442436682807E-4</v>
      </c>
      <c r="GO91" s="573">
        <v>3.363321876065895E-4</v>
      </c>
      <c r="GP91" s="573">
        <v>1.6646068192590228E-4</v>
      </c>
      <c r="GQ91" s="573">
        <v>2.668346223308935E-4</v>
      </c>
      <c r="GR91" s="573">
        <v>2.1603075877023737E-4</v>
      </c>
      <c r="GS91" s="573">
        <v>2.9612266177035736E-3</v>
      </c>
      <c r="GT91" s="573">
        <v>1.3873095505880834E-3</v>
      </c>
      <c r="GU91" s="573">
        <v>2.0736979369934475E-3</v>
      </c>
      <c r="GV91" s="573">
        <v>1.0118223096810735</v>
      </c>
      <c r="GW91" s="573">
        <v>1.08220299451427E-3</v>
      </c>
      <c r="GX91" s="573">
        <v>3.5935208537949721E-4</v>
      </c>
      <c r="GY91" s="573">
        <v>1.0124745986770018E-4</v>
      </c>
      <c r="GZ91" s="573">
        <v>1.5682204462705244E-4</v>
      </c>
      <c r="HA91" s="573">
        <v>9.6971942735652066E-5</v>
      </c>
      <c r="HB91" s="573">
        <v>2.468452159651353E-4</v>
      </c>
      <c r="HC91" s="573">
        <v>2.4719255778226214E-4</v>
      </c>
      <c r="HD91" s="573">
        <v>7.8485471804650353E-5</v>
      </c>
      <c r="HE91" s="573">
        <v>2.2438702426368613E-4</v>
      </c>
      <c r="HF91" s="573">
        <v>7.4284414250715136E-4</v>
      </c>
      <c r="HG91" s="573">
        <v>2.2223071088611813E-2</v>
      </c>
      <c r="HH91" s="573">
        <v>2.7276926517746312E-4</v>
      </c>
      <c r="HI91" s="573">
        <v>8.3479925309463141E-4</v>
      </c>
      <c r="HJ91" s="573">
        <v>8.1447579054551799E-4</v>
      </c>
      <c r="HK91" s="573">
        <v>9.2083969394810743E-4</v>
      </c>
      <c r="HL91" s="573">
        <v>5.2737714762871935E-4</v>
      </c>
      <c r="HM91" s="573">
        <v>2.3270232830522564E-4</v>
      </c>
      <c r="HN91" s="573">
        <v>3.7884739190690827E-4</v>
      </c>
      <c r="HO91" s="573">
        <v>2.3131687700103949E-4</v>
      </c>
      <c r="HP91" s="573">
        <v>2.2194084829983116E-4</v>
      </c>
      <c r="HQ91" s="573">
        <v>2.2045288034655648E-3</v>
      </c>
      <c r="HR91" s="576">
        <v>355</v>
      </c>
      <c r="HS91" s="582">
        <f>'生産者価格評価表（108部門）（山形県）'!DV90*100</f>
        <v>410500</v>
      </c>
      <c r="HT91" s="71">
        <f t="shared" si="5"/>
        <v>8.6479902557856268E-4</v>
      </c>
      <c r="HU91" s="74"/>
      <c r="HV91" s="150">
        <v>0</v>
      </c>
      <c r="HX91" s="153">
        <f>運賃!C92</f>
        <v>0</v>
      </c>
      <c r="HY91" s="621">
        <f>運賃!D92</f>
        <v>0</v>
      </c>
      <c r="HZ91" s="621">
        <f>運賃!E92</f>
        <v>0</v>
      </c>
      <c r="IA91" s="621">
        <f>運賃!F92</f>
        <v>0</v>
      </c>
      <c r="IB91" s="621">
        <f>運賃!G92</f>
        <v>0</v>
      </c>
      <c r="IC91" s="621">
        <f>運賃!H92</f>
        <v>0</v>
      </c>
      <c r="ID91" s="621">
        <f>運賃!I92</f>
        <v>0</v>
      </c>
      <c r="IE91" s="622">
        <f>運賃!J92</f>
        <v>0</v>
      </c>
    </row>
    <row r="92" spans="1:239">
      <c r="A92" s="6" t="s">
        <v>304</v>
      </c>
      <c r="B92" s="1" t="s">
        <v>305</v>
      </c>
      <c r="C92" s="403">
        <f>IFERROR(1-('生産者価格評価表（108部門）（山形県）'!DT91/'生産者価格評価表（108部門）（山形県）'!DP91*-1),0)</f>
        <v>0.31384942737342758</v>
      </c>
      <c r="D92" s="403">
        <v>0.546875</v>
      </c>
      <c r="E92" s="72">
        <v>0.453125</v>
      </c>
      <c r="F92" s="72">
        <v>0.34496437823834197</v>
      </c>
      <c r="G92" s="242">
        <f>'生産者価格評価表（108部門）（山形県）'!DI91</f>
        <v>8340</v>
      </c>
      <c r="H92" s="242">
        <f t="shared" si="7"/>
        <v>8340</v>
      </c>
      <c r="I92" s="243">
        <f t="shared" si="4"/>
        <v>4.9354573553405025E-3</v>
      </c>
      <c r="J92" s="75">
        <f>IFERROR('生産者価格評価表（108部門）（山形県）'!C91/'生産者価格評価表（108部門）（山形県）'!C$121,0)</f>
        <v>4.9864131677905153E-4</v>
      </c>
      <c r="K92" s="75">
        <f>IFERROR('生産者価格評価表（108部門）（山形県）'!D91/'生産者価格評価表（108部門）（山形県）'!D$121,0)</f>
        <v>4.1863385817615185E-4</v>
      </c>
      <c r="L92" s="75">
        <f>IFERROR('生産者価格評価表（108部門）（山形県）'!E91/'生産者価格評価表（108部門）（山形県）'!E$121,0)</f>
        <v>2.4126907533626877E-3</v>
      </c>
      <c r="M92" s="75">
        <f>IFERROR('生産者価格評価表（108部門）（山形県）'!F91/'生産者価格評価表（108部門）（山形県）'!F$121,0)</f>
        <v>6.8840891489544787E-4</v>
      </c>
      <c r="N92" s="75">
        <f>IFERROR('生産者価格評価表（108部門）（山形県）'!G91/'生産者価格評価表（108部門）（山形県）'!G$121,0)</f>
        <v>7.5872534142640367E-4</v>
      </c>
      <c r="O92" s="75">
        <f>IFERROR('生産者価格評価表（108部門）（山形県）'!H91/'生産者価格評価表（108部門）（山形県）'!H$121,0)</f>
        <v>0</v>
      </c>
      <c r="P92" s="75">
        <f>IFERROR('生産者価格評価表（108部門）（山形県）'!I91/'生産者価格評価表（108部門）（山形県）'!I$121,0)</f>
        <v>1.4084507042253522E-3</v>
      </c>
      <c r="Q92" s="75">
        <f>IFERROR('生産者価格評価表（108部門）（山形県）'!J91/'生産者価格評価表（108部門）（山形県）'!J$121,0)</f>
        <v>7.9690881716382796E-4</v>
      </c>
      <c r="R92" s="75">
        <f>IFERROR('生産者価格評価表（108部門）（山形県）'!K91/'生産者価格評価表（108部門）（山形県）'!K$121,0)</f>
        <v>1.3279852566534772E-3</v>
      </c>
      <c r="S92" s="75">
        <f>IFERROR('生産者価格評価表（108部門）（山形県）'!L91/'生産者価格評価表（108部門）（山形県）'!L$121,0)</f>
        <v>0</v>
      </c>
      <c r="T92" s="75">
        <f>IFERROR('生産者価格評価表（108部門）（山形県）'!M91/'生産者価格評価表（108部門）（山形県）'!M$121,0)</f>
        <v>0</v>
      </c>
      <c r="U92" s="75">
        <f>IFERROR('生産者価格評価表（108部門）（山形県）'!N91/'生産者価格評価表（108部門）（山形県）'!N$121,0)</f>
        <v>1.4173305312545818E-3</v>
      </c>
      <c r="V92" s="75">
        <f>IFERROR('生産者価格評価表（108部門）（山形県）'!O91/'生産者価格評価表（108部門）（山形県）'!O$121,0)</f>
        <v>1.0922740838743424E-3</v>
      </c>
      <c r="W92" s="75">
        <f>IFERROR('生産者価格評価表（108部門）（山形県）'!P91/'生産者価格評価表（108部門）（山形県）'!P$121,0)</f>
        <v>7.4173659079319453E-4</v>
      </c>
      <c r="X92" s="75">
        <f>IFERROR('生産者価格評価表（108部門）（山形県）'!Q91/'生産者価格評価表（108部門）（山形県）'!Q$121,0)</f>
        <v>1.0477238200010477E-3</v>
      </c>
      <c r="Y92" s="75">
        <f>IFERROR('生産者価格評価表（108部門）（山形県）'!R91/'生産者価格評価表（108部門）（山形県）'!R$121,0)</f>
        <v>0</v>
      </c>
      <c r="Z92" s="75">
        <f>IFERROR('生産者価格評価表（108部門）（山形県）'!S91/'生産者価格評価表（108部門）（山形県）'!S$121,0)</f>
        <v>7.3492507349250732E-4</v>
      </c>
      <c r="AA92" s="75">
        <f>IFERROR('生産者価格評価表（108部門）（山形県）'!T91/'生産者価格評価表（108部門）（山形県）'!T$121,0)</f>
        <v>1.5227409336806251E-3</v>
      </c>
      <c r="AB92" s="75">
        <f>IFERROR('生産者価格評価表（108部門）（山形県）'!U91/'生産者価格評価表（108部門）（山形県）'!U$121,0)</f>
        <v>0</v>
      </c>
      <c r="AC92" s="75">
        <f>IFERROR('生産者価格評価表（108部門）（山形県）'!V91/'生産者価格評価表（108部門）（山形県）'!V$121,0)</f>
        <v>6.1755624172915742E-4</v>
      </c>
      <c r="AD92" s="75">
        <f>IFERROR('生産者価格評価表（108部門）（山形県）'!W91/'生産者価格評価表（108部門）（山形県）'!W$121,0)</f>
        <v>0</v>
      </c>
      <c r="AE92" s="75">
        <f>IFERROR('生産者価格評価表（108部門）（山形県）'!X91/'生産者価格評価表（108部門）（山形県）'!X$121,0)</f>
        <v>1.915341888527102E-4</v>
      </c>
      <c r="AF92" s="75">
        <f>IFERROR('生産者価格評価表（108部門）（山形県）'!Y91/'生産者価格評価表（108部門）（山形県）'!Y$121,0)</f>
        <v>0</v>
      </c>
      <c r="AG92" s="75">
        <f>IFERROR('生産者価格評価表（108部門）（山形県）'!Z91/'生産者価格評価表（108部門）（山形県）'!Z$121,0)</f>
        <v>0</v>
      </c>
      <c r="AH92" s="75">
        <f>IFERROR('生産者価格評価表（108部門）（山形県）'!AA91/'生産者価格評価表（108部門）（山形県）'!AA$121,0)</f>
        <v>1.582362932520384E-3</v>
      </c>
      <c r="AI92" s="75">
        <f>IFERROR('生産者価格評価表（108部門）（山形県）'!AB91/'生産者価格評価表（108部門）（山形県）'!AB$121,0)</f>
        <v>7.1197411003236244E-4</v>
      </c>
      <c r="AJ92" s="75">
        <f>IFERROR('生産者価格評価表（108部門）（山形県）'!AC91/'生産者価格評価表（108部門）（山形県）'!AC$121,0)</f>
        <v>0</v>
      </c>
      <c r="AK92" s="75">
        <f>IFERROR('生産者価格評価表（108部門）（山形県）'!AD91/'生産者価格評価表（108部門）（山形県）'!AD$121,0)</f>
        <v>9.947774185525989E-4</v>
      </c>
      <c r="AL92" s="75">
        <f>IFERROR('生産者価格評価表（108部門）（山形県）'!AE91/'生産者価格評価表（108部門）（山形県）'!AE$121,0)</f>
        <v>3.4008097165991901E-4</v>
      </c>
      <c r="AM92" s="75">
        <f>IFERROR('生産者価格評価表（108部門）（山形県）'!AF91/'生産者価格評価表（108部門）（山形県）'!AF$121,0)</f>
        <v>9.4428706326723328E-4</v>
      </c>
      <c r="AN92" s="75">
        <f>IFERROR('生産者価格評価表（108部門）（山形県）'!AG91/'生産者価格評価表（108部門）（山形県）'!AG$121,0)</f>
        <v>1.4090857851425994E-3</v>
      </c>
      <c r="AO92" s="75">
        <f>IFERROR('生産者価格評価表（108部門）（山形県）'!AH91/'生産者価格評価表（108部門）（山形県）'!AH$121,0)</f>
        <v>3.4481060046303138E-4</v>
      </c>
      <c r="AP92" s="75">
        <f>IFERROR('生産者価格評価表（108部門）（山形県）'!AI91/'生産者価格評価表（108部門）（山形県）'!AI$121,0)</f>
        <v>4.1375505700625228E-4</v>
      </c>
      <c r="AQ92" s="75">
        <f>IFERROR('生産者価格評価表（108部門）（山形県）'!AJ91/'生産者価格評価表（108部門）（山形県）'!AJ$121,0)</f>
        <v>0</v>
      </c>
      <c r="AR92" s="75">
        <f>IFERROR('生産者価格評価表（108部門）（山形県）'!AK91/'生産者価格評価表（108部門）（山形県）'!AK$121,0)</f>
        <v>1.0239344681940356E-3</v>
      </c>
      <c r="AS92" s="75">
        <f>IFERROR('生産者価格評価表（108部門）（山形県）'!AL91/'生産者価格評価表（108部門）（山形県）'!AL$121,0)</f>
        <v>0</v>
      </c>
      <c r="AT92" s="75">
        <f>IFERROR('生産者価格評価表（108部門）（山形県）'!AM91/'生産者価格評価表（108部門）（山形県）'!AM$121,0)</f>
        <v>0</v>
      </c>
      <c r="AU92" s="75">
        <f>IFERROR('生産者価格評価表（108部門）（山形県）'!AN91/'生産者価格評価表（108部門）（山形県）'!AN$121,0)</f>
        <v>9.1818933063997791E-5</v>
      </c>
      <c r="AV92" s="75">
        <f>IFERROR('生産者価格評価表（108部門）（山形県）'!AO91/'生産者価格評価表（108部門）（山形県）'!AO$121,0)</f>
        <v>4.5038282540159135E-4</v>
      </c>
      <c r="AW92" s="75">
        <f>IFERROR('生産者価格評価表（108部門）（山形県）'!AP91/'生産者価格評価表（108部門）（山形県）'!AP$121,0)</f>
        <v>8.2416450323484562E-5</v>
      </c>
      <c r="AX92" s="75">
        <f>IFERROR('生産者価格評価表（108部門）（山形県）'!AQ91/'生産者価格評価表（108部門）（山形県）'!AQ$121,0)</f>
        <v>3.3804086538461538E-4</v>
      </c>
      <c r="AY92" s="75">
        <f>IFERROR('生産者価格評価表（108部門）（山形県）'!AR91/'生産者価格評価表（108部門）（山形県）'!AR$121,0)</f>
        <v>5.2053962607903528E-4</v>
      </c>
      <c r="AZ92" s="75">
        <f>IFERROR('生産者価格評価表（108部門）（山形県）'!AS91/'生産者価格評価表（108部門）（山形県）'!AS$121,0)</f>
        <v>5.2816901408450699E-4</v>
      </c>
      <c r="BA92" s="75">
        <f>IFERROR('生産者価格評価表（108部門）（山形県）'!AT91/'生産者価格評価表（108部門）（山形県）'!AT$121,0)</f>
        <v>4.0639893597369491E-4</v>
      </c>
      <c r="BB92" s="75">
        <f>IFERROR('生産者価格評価表（108部門）（山形県）'!AU91/'生産者価格評価表（108部門）（山形県）'!AU$121,0)</f>
        <v>6.2275932876643158E-4</v>
      </c>
      <c r="BC92" s="75">
        <f>IFERROR('生産者価格評価表（108部門）（山形県）'!AV91/'生産者価格評価表（108部門）（山形県）'!AV$121,0)</f>
        <v>1.2313408653950011E-3</v>
      </c>
      <c r="BD92" s="75">
        <f>IFERROR('生産者価格評価表（108部門）（山形県）'!AW91/'生産者価格評価表（108部門）（山形県）'!AW$121,0)</f>
        <v>7.7878924232459941E-4</v>
      </c>
      <c r="BE92" s="75">
        <f>IFERROR('生産者価格評価表（108部門）（山形県）'!AX91/'生産者価格評価表（108部門）（山形県）'!AX$121,0)</f>
        <v>1.2919227405825231E-3</v>
      </c>
      <c r="BF92" s="75">
        <f>IFERROR('生産者価格評価表（108部門）（山形県）'!AY91/'生産者価格評価表（108部門）（山形県）'!AY$121,0)</f>
        <v>9.0452158003474184E-4</v>
      </c>
      <c r="BG92" s="75">
        <f>IFERROR('生産者価格評価表（108部門）（山形県）'!AZ91/'生産者価格評価表（108部門）（山形県）'!AZ$121,0)</f>
        <v>9.3516209476309225E-4</v>
      </c>
      <c r="BH92" s="75">
        <f>IFERROR('生産者価格評価表（108部門）（山形県）'!BA91/'生産者価格評価表（108部門）（山形県）'!BA$121,0)</f>
        <v>1.1175265412553548E-3</v>
      </c>
      <c r="BI92" s="75">
        <f>IFERROR('生産者価格評価表（108部門）（山形県）'!BB91/'生産者価格評価表（108部門）（山形県）'!BB$121,0)</f>
        <v>6.8572634244118576E-4</v>
      </c>
      <c r="BJ92" s="75">
        <f>IFERROR('生産者価格評価表（108部門）（山形県）'!BC91/'生産者価格評価表（108部門）（山形県）'!BC$121,0)</f>
        <v>8.4930842028633829E-4</v>
      </c>
      <c r="BK92" s="75">
        <f>IFERROR('生産者価格評価表（108部門）（山形県）'!BD91/'生産者価格評価表（108部門）（山形県）'!BD$121,0)</f>
        <v>1.1488802976147056E-3</v>
      </c>
      <c r="BL92" s="75">
        <f>IFERROR('生産者価格評価表（108部門）（山形県）'!BE91/'生産者価格評価表（108部門）（山形県）'!BE$121,0)</f>
        <v>0</v>
      </c>
      <c r="BM92" s="75">
        <f>IFERROR('生産者価格評価表（108部門）（山形県）'!BF91/'生産者価格評価表（108部門）（山形県）'!BF$121,0)</f>
        <v>0</v>
      </c>
      <c r="BN92" s="75">
        <f>IFERROR('生産者価格評価表（108部門）（山形県）'!BG91/'生産者価格評価表（108部門）（山形県）'!BG$121,0)</f>
        <v>2.1476692137269973E-4</v>
      </c>
      <c r="BO92" s="75">
        <f>IFERROR('生産者価格評価表（108部門）（山形県）'!BH91/'生産者価格評価表（108部門）（山形県）'!BH$121,0)</f>
        <v>0</v>
      </c>
      <c r="BP92" s="75">
        <f>IFERROR('生産者価格評価表（108部門）（山形県）'!BI91/'生産者価格評価表（108部門）（山形県）'!BI$121,0)</f>
        <v>7.4579160451736628E-4</v>
      </c>
      <c r="BQ92" s="75">
        <f>IFERROR('生産者価格評価表（108部門）（山形県）'!BJ91/'生産者価格評価表（108部門）（山形県）'!BJ$121,0)</f>
        <v>2.1921773880573532E-3</v>
      </c>
      <c r="BR92" s="75">
        <f>IFERROR('生産者価格評価表（108部門）（山形県）'!BK91/'生産者価格評価表（108部門）（山形県）'!BK$121,0)</f>
        <v>1.392434439545138E-3</v>
      </c>
      <c r="BS92" s="75">
        <f>IFERROR('生産者価格評価表（108部門）（山形県）'!BL91/'生産者価格評価表（108部門）（山形県）'!BL$121,0)</f>
        <v>1.4260668238136383E-3</v>
      </c>
      <c r="BT92" s="75">
        <f>IFERROR('生産者価格評価表（108部門）（山形県）'!BM91/'生産者価格評価表（108部門）（山形県）'!BM$121,0)</f>
        <v>1.2474289632056067E-3</v>
      </c>
      <c r="BU92" s="75">
        <f>IFERROR('生産者価格評価表（108部門）（山形県）'!BN91/'生産者価格評価表（108部門）（山形県）'!BN$121,0)</f>
        <v>1.3901988524719013E-3</v>
      </c>
      <c r="BV92" s="75">
        <f>IFERROR('生産者価格評価表（108部門）（山形県）'!BO91/'生産者価格評価表（108部門）（山形県）'!BO$121,0)</f>
        <v>1.0674084616379869E-3</v>
      </c>
      <c r="BW92" s="75">
        <f>IFERROR('生産者価格評価表（108部門）（山形県）'!BP91/'生産者価格評価表（108部門）（山形県）'!BP$121,0)</f>
        <v>2.8942780795455312E-4</v>
      </c>
      <c r="BX92" s="75">
        <f>IFERROR('生産者価格評価表（108部門）（山形県）'!BQ91/'生産者価格評価表（108部門）（山形県）'!BQ$121,0)</f>
        <v>2.3629489603024575E-4</v>
      </c>
      <c r="BY92" s="75">
        <f>IFERROR('生産者価格評価表（108部門）（山形県）'!BR91/'生産者価格評価表（108部門）（山形県）'!BR$121,0)</f>
        <v>1.235236753711128E-3</v>
      </c>
      <c r="BZ92" s="75">
        <f>IFERROR('生産者価格評価表（108部門）（山形県）'!BS91/'生産者価格評価表（108部門）（山形県）'!BS$121,0)</f>
        <v>1.0278090214482412E-3</v>
      </c>
      <c r="CA92" s="75">
        <f>IFERROR('生産者価格評価表（108部門）（山形県）'!BT91/'生産者価格評価表（108部門）（山形県）'!BT$121,0)</f>
        <v>2.0748551446753295E-3</v>
      </c>
      <c r="CB92" s="75">
        <f>IFERROR('生産者価格評価表（108部門）（山形県）'!BU91/'生産者価格評価表（108部門）（山形県）'!BU$121,0)</f>
        <v>3.0325057862886141E-3</v>
      </c>
      <c r="CC92" s="75">
        <f>IFERROR('生産者価格評価表（108部門）（山形県）'!BV91/'生産者価格評価表（108部門）（山形県）'!BV$121,0)</f>
        <v>8.7556090620553796E-4</v>
      </c>
      <c r="CD92" s="75">
        <f>IFERROR('生産者価格評価表（108部門）（山形県）'!BW91/'生産者価格評価表（108部門）（山形県）'!BW$121,0)</f>
        <v>5.9641406046147542E-4</v>
      </c>
      <c r="CE92" s="75">
        <f>IFERROR('生産者価格評価表（108部門）（山形県）'!BX91/'生産者価格評価表（108部門）（山形県）'!BX$121,0)</f>
        <v>0</v>
      </c>
      <c r="CF92" s="75">
        <f>IFERROR('生産者価格評価表（108部門）（山形県）'!BY91/'生産者価格評価表（108部門）（山形県）'!BY$121,0)</f>
        <v>2.2533397714469662E-3</v>
      </c>
      <c r="CG92" s="75">
        <f>IFERROR('生産者価格評価表（108部門）（山形県）'!BZ91/'生産者価格評価表（108部門）（山形県）'!BZ$121,0)</f>
        <v>1.2109217327899377E-3</v>
      </c>
      <c r="CH92" s="75">
        <f>IFERROR('生産者価格評価表（108部門）（山形県）'!CA91/'生産者価格評価表（108部門）（山形県）'!CA$121,0)</f>
        <v>0</v>
      </c>
      <c r="CI92" s="75">
        <f>IFERROR('生産者価格評価表（108部門）（山形県）'!CB91/'生産者価格評価表（108部門）（山形県）'!CB$121,0)</f>
        <v>4.3965706748735987E-4</v>
      </c>
      <c r="CJ92" s="75">
        <f>IFERROR('生産者価格評価表（108部門）（山形県）'!CC91/'生産者価格評価表（108部門）（山形県）'!CC$121,0)</f>
        <v>1.3850415512465374E-3</v>
      </c>
      <c r="CK92" s="75">
        <f>IFERROR('生産者価格評価表（108部門）（山形県）'!CD91/'生産者価格評価表（108部門）（山形県）'!CD$121,0)</f>
        <v>3.8961038961038961E-3</v>
      </c>
      <c r="CL92" s="75">
        <f>IFERROR('生産者価格評価表（108部門）（山形県）'!CE91/'生産者価格評価表（108部門）（山形県）'!CE$121,0)</f>
        <v>2.4544896706893025E-3</v>
      </c>
      <c r="CM92" s="75">
        <f>IFERROR('生産者価格評価表（108部門）（山形県）'!CF91/'生産者価格評価表（108部門）（山形県）'!CF$121,0)</f>
        <v>1.2437107807111763E-3</v>
      </c>
      <c r="CN92" s="75">
        <f>IFERROR('生産者価格評価表（108部門）（山形県）'!CG91/'生産者価格評価表（108部門）（山形県）'!CG$121,0)</f>
        <v>2.9902815848492398E-3</v>
      </c>
      <c r="CO92" s="75">
        <f>IFERROR('生産者価格評価表（108部門）（山形県）'!CH91/'生産者価格評価表（108部門）（山形県）'!CH$121,0)</f>
        <v>3.5344634528689522E-3</v>
      </c>
      <c r="CP92" s="75">
        <f>IFERROR('生産者価格評価表（108部門）（山形県）'!CI91/'生産者価格評価表（108部門）（山形県）'!CI$121,0)</f>
        <v>0.18951241950321987</v>
      </c>
      <c r="CQ92" s="75">
        <f>IFERROR('生産者価格評価表（108部門）（山形県）'!CJ91/'生産者価格評価表（108部門）（山形県）'!CJ$121,0)</f>
        <v>5.172248651064781E-3</v>
      </c>
      <c r="CR92" s="75">
        <f>IFERROR('生産者価格評価表（108部門）（山形県）'!CK91/'生産者価格評価表（108部門）（山形県）'!CK$121,0)</f>
        <v>6.0901339829476245E-3</v>
      </c>
      <c r="CS92" s="75">
        <f>IFERROR('生産者価格評価表（108部門）（山形県）'!CL91/'生産者価格評価表（108部門）（山形県）'!CL$121,0)</f>
        <v>4.7117875647668395E-2</v>
      </c>
      <c r="CT92" s="75">
        <f>IFERROR('生産者価格評価表（108部門）（山形県）'!CM91/'生産者価格評価表（108部門）（山形県）'!CM$121,0)</f>
        <v>5.4705327251374555E-3</v>
      </c>
      <c r="CU92" s="75">
        <f>IFERROR('生産者価格評価表（108部門）（山形県）'!CN91/'生産者価格評価表（108部門）（山形県）'!CN$121,0)</f>
        <v>3.8677553012195177E-3</v>
      </c>
      <c r="CV92" s="75">
        <f>IFERROR('生産者価格評価表（108部門）（山形県）'!CO91/'生産者価格評価表（108部門）（山形県）'!CO$121,0)</f>
        <v>8.2305025576377613E-3</v>
      </c>
      <c r="CW92" s="75">
        <f>IFERROR('生産者価格評価表（108部門）（山形県）'!CP91/'生産者価格評価表（108部門）（山形県）'!CP$121,0)</f>
        <v>2.5721326367245333E-3</v>
      </c>
      <c r="CX92" s="75">
        <f>IFERROR('生産者価格評価表（108部門）（山形県）'!CQ91/'生産者価格評価表（108部門）（山形県）'!CQ$121,0)</f>
        <v>4.2569474338738219E-3</v>
      </c>
      <c r="CY92" s="75">
        <f>IFERROR('生産者価格評価表（108部門）（山形県）'!CR91/'生産者価格評価表（108部門）（山形県）'!CR$121,0)</f>
        <v>9.3684191580122034E-3</v>
      </c>
      <c r="CZ92" s="75">
        <f>IFERROR('生産者価格評価表（108部門）（山形県）'!CS91/'生産者価格評価表（108部門）（山形県）'!CS$121,0)</f>
        <v>1.4962001266624447E-3</v>
      </c>
      <c r="DA92" s="75">
        <f>IFERROR('生産者価格評価表（108部門）（山形県）'!CT91/'生産者価格評価表（108部門）（山形県）'!CT$121,0)</f>
        <v>2.0951158982324043E-2</v>
      </c>
      <c r="DB92" s="75">
        <f>IFERROR('生産者価格評価表（108部門）（山形県）'!CU91/'生産者価格評価表（108部門）（山形県）'!CU$121,0)</f>
        <v>1.4418840618408053E-3</v>
      </c>
      <c r="DC92" s="75">
        <f>IFERROR('生産者価格評価表（108部門）（山形県）'!CV91/'生産者価格評価表（108部門）（山形県）'!CV$121,0)</f>
        <v>0.1889505264349598</v>
      </c>
      <c r="DD92" s="75">
        <f>IFERROR('生産者価格評価表（108部門）（山形県）'!CW91/'生産者価格評価表（108部門）（山形県）'!CW$121,0)</f>
        <v>5.5253244035161151E-4</v>
      </c>
      <c r="DE92" s="75">
        <f>IFERROR('生産者価格評価表（108部門）（山形県）'!CX91/'生産者価格評価表（108部門）（山形県）'!CX$121,0)</f>
        <v>3.3580161873600829E-3</v>
      </c>
      <c r="DF92" s="75">
        <f>IFERROR('生産者価格評価表（108部門）（山形県）'!CY91/'生産者価格評価表（108部門）（山形県）'!CY$121,0)</f>
        <v>4.1418157720344599E-3</v>
      </c>
      <c r="DG92" s="75">
        <f>IFERROR('生産者価格評価表（108部門）（山形県）'!CZ91/'生産者価格評価表（108部門）（山形県）'!CZ$121,0)</f>
        <v>2.021881672681922E-3</v>
      </c>
      <c r="DH92" s="75">
        <f>IFERROR('生産者価格評価表（108部門）（山形県）'!DA91/'生産者価格評価表（108部門）（山形県）'!DA$121,0)</f>
        <v>4.9265905383360526E-3</v>
      </c>
      <c r="DI92" s="75">
        <f>IFERROR('生産者価格評価表（108部門）（山形県）'!DB91/'生産者価格評価表（108部門）（山形県）'!DB$121,0)</f>
        <v>2.675155678422831E-2</v>
      </c>
      <c r="DJ92" s="75">
        <f>IFERROR('生産者価格評価表（108部門）（山形県）'!DC91/'生産者価格評価表（108部門）（山形県）'!DC$121,0)</f>
        <v>2.7809965237543454E-3</v>
      </c>
      <c r="DK92" s="75">
        <f>IFERROR('生産者価格評価表（108部門）（山形県）'!DD91/'生産者価格評価表（108部門）（山形県）'!DD$121,0)</f>
        <v>2.9519763841889266E-3</v>
      </c>
      <c r="DL92" s="75">
        <f>IFERROR('生産者価格評価表（108部門）（山形県）'!DE91/'生産者価格評価表（108部門）（山形県）'!DE$121,0)</f>
        <v>0</v>
      </c>
      <c r="DM92" s="72">
        <f>IFERROR('生産者価格評価表（108部門）（山形県）'!DF91/'生産者価格評価表（108部門）（山形県）'!DF$121,0)</f>
        <v>1.5785873397295355E-4</v>
      </c>
      <c r="DN92" s="573">
        <v>3.5965174138383269E-4</v>
      </c>
      <c r="DO92" s="573">
        <v>2.837694158528037E-4</v>
      </c>
      <c r="DP92" s="573">
        <v>8.8497271402722909E-4</v>
      </c>
      <c r="DQ92" s="573">
        <v>3.9087638879881212E-4</v>
      </c>
      <c r="DR92" s="573">
        <v>4.7935440869488683E-4</v>
      </c>
      <c r="DS92" s="573">
        <v>2.8053265545223329E-4</v>
      </c>
      <c r="DT92" s="573">
        <v>6.6711189966448794E-4</v>
      </c>
      <c r="DU92" s="573">
        <v>4.7683536390581049E-4</v>
      </c>
      <c r="DV92" s="573">
        <v>1.337519654848711E-3</v>
      </c>
      <c r="DW92" s="573">
        <v>8.3325588966308672E-5</v>
      </c>
      <c r="DX92" s="573">
        <v>0</v>
      </c>
      <c r="DY92" s="573">
        <v>5.9106615606959183E-4</v>
      </c>
      <c r="DZ92" s="573">
        <v>4.8331934054887996E-4</v>
      </c>
      <c r="EA92" s="573">
        <v>3.9891956641983347E-4</v>
      </c>
      <c r="EB92" s="573">
        <v>5.1657521843156669E-4</v>
      </c>
      <c r="EC92" s="573">
        <v>1.4218995995517994E-4</v>
      </c>
      <c r="ED92" s="573">
        <v>3.7520209142883319E-4</v>
      </c>
      <c r="EE92" s="573">
        <v>6.0923267007126044E-4</v>
      </c>
      <c r="EF92" s="573">
        <v>0</v>
      </c>
      <c r="EG92" s="573">
        <v>3.5653376153386583E-4</v>
      </c>
      <c r="EH92" s="573">
        <v>0</v>
      </c>
      <c r="EI92" s="573">
        <v>1.2701050077042016E-4</v>
      </c>
      <c r="EJ92" s="573">
        <v>2.6220105759413381E-8</v>
      </c>
      <c r="EK92" s="573">
        <v>0</v>
      </c>
      <c r="EL92" s="573">
        <v>1.169649225745593E-3</v>
      </c>
      <c r="EM92" s="573">
        <v>6.1466382788475434E-4</v>
      </c>
      <c r="EN92" s="573">
        <v>9.9012050159877584E-7</v>
      </c>
      <c r="EO92" s="573">
        <v>4.1371474558510898E-4</v>
      </c>
      <c r="EP92" s="573">
        <v>2.6444462705196132E-4</v>
      </c>
      <c r="EQ92" s="573">
        <v>4.0417060133546902E-4</v>
      </c>
      <c r="ER92" s="573">
        <v>5.9400521378635829E-4</v>
      </c>
      <c r="ES92" s="573">
        <v>2.3840141287460382E-4</v>
      </c>
      <c r="ET92" s="573">
        <v>3.0893858148622097E-4</v>
      </c>
      <c r="EU92" s="573">
        <v>2.5322670308634642E-4</v>
      </c>
      <c r="EV92" s="573">
        <v>4.7651182519349691E-4</v>
      </c>
      <c r="EW92" s="573">
        <v>1.0611936765798058E-4</v>
      </c>
      <c r="EX92" s="573">
        <v>0</v>
      </c>
      <c r="EY92" s="573">
        <v>1.2194732721436123E-4</v>
      </c>
      <c r="EZ92" s="573">
        <v>2.1161114360817191E-4</v>
      </c>
      <c r="FA92" s="573">
        <v>1.252581701194214E-4</v>
      </c>
      <c r="FB92" s="573">
        <v>1.7302250783901547E-4</v>
      </c>
      <c r="FC92" s="573">
        <v>2.5017705269666704E-4</v>
      </c>
      <c r="FD92" s="573">
        <v>2.5691169667523163E-4</v>
      </c>
      <c r="FE92" s="573">
        <v>2.386874263841155E-4</v>
      </c>
      <c r="FF92" s="573">
        <v>3.0319388197192122E-4</v>
      </c>
      <c r="FG92" s="573">
        <v>5.9944769190177949E-4</v>
      </c>
      <c r="FH92" s="573">
        <v>3.6730106575745943E-4</v>
      </c>
      <c r="FI92" s="573">
        <v>5.5849745039091578E-4</v>
      </c>
      <c r="FJ92" s="573">
        <v>4.2741846937179452E-4</v>
      </c>
      <c r="FK92" s="573">
        <v>4.5147316603433958E-4</v>
      </c>
      <c r="FL92" s="573">
        <v>4.870286808659891E-4</v>
      </c>
      <c r="FM92" s="573">
        <v>3.8589552156051323E-4</v>
      </c>
      <c r="FN92" s="573">
        <v>3.7798450048494336E-4</v>
      </c>
      <c r="FO92" s="573">
        <v>5.3170460655388386E-4</v>
      </c>
      <c r="FP92" s="573">
        <v>0</v>
      </c>
      <c r="FQ92" s="573">
        <v>1.1158936846869434E-4</v>
      </c>
      <c r="FR92" s="573">
        <v>1.8042308877072116E-4</v>
      </c>
      <c r="FS92" s="573">
        <v>7.2953716361714025E-5</v>
      </c>
      <c r="FT92" s="573">
        <v>3.781081289296855E-4</v>
      </c>
      <c r="FU92" s="573">
        <v>9.8312768801199902E-4</v>
      </c>
      <c r="FV92" s="573">
        <v>7.0804573584894105E-4</v>
      </c>
      <c r="FW92" s="573">
        <v>6.2729435267192208E-4</v>
      </c>
      <c r="FX92" s="573">
        <v>5.4049829409800944E-4</v>
      </c>
      <c r="FY92" s="573">
        <v>6.3626496904946404E-4</v>
      </c>
      <c r="FZ92" s="573">
        <v>4.929878095951385E-4</v>
      </c>
      <c r="GA92" s="573">
        <v>2.8135809899066853E-4</v>
      </c>
      <c r="GB92" s="573">
        <v>4.1691625434871915E-4</v>
      </c>
      <c r="GC92" s="573">
        <v>8.4560872523517354E-4</v>
      </c>
      <c r="GD92" s="573">
        <v>4.9999177272334243E-4</v>
      </c>
      <c r="GE92" s="573">
        <v>9.096854216645888E-4</v>
      </c>
      <c r="GF92" s="573">
        <v>1.5281260064806633E-3</v>
      </c>
      <c r="GG92" s="573">
        <v>6.3788375531772254E-4</v>
      </c>
      <c r="GH92" s="573">
        <v>5.4705040469427537E-4</v>
      </c>
      <c r="GI92" s="573">
        <v>8.4279702258197243E-5</v>
      </c>
      <c r="GJ92" s="573">
        <v>9.5413636484491823E-4</v>
      </c>
      <c r="GK92" s="573">
        <v>4.9864940068204168E-4</v>
      </c>
      <c r="GL92" s="573">
        <v>3.1178365191543406E-4</v>
      </c>
      <c r="GM92" s="573">
        <v>2.8642349732762516E-4</v>
      </c>
      <c r="GN92" s="573">
        <v>7.0746051585898273E-4</v>
      </c>
      <c r="GO92" s="573">
        <v>1.4083285943673487E-3</v>
      </c>
      <c r="GP92" s="573">
        <v>1.0163223365580558E-3</v>
      </c>
      <c r="GQ92" s="573">
        <v>7.9616251097857152E-4</v>
      </c>
      <c r="GR92" s="573">
        <v>1.0451544413227294E-3</v>
      </c>
      <c r="GS92" s="573">
        <v>1.7751196191678755E-3</v>
      </c>
      <c r="GT92" s="573">
        <v>6.4251048112595757E-2</v>
      </c>
      <c r="GU92" s="573">
        <v>1.9703106478288716E-3</v>
      </c>
      <c r="GV92" s="573">
        <v>2.5369430187074625E-3</v>
      </c>
      <c r="GW92" s="573">
        <v>1.0156693426455492</v>
      </c>
      <c r="GX92" s="573">
        <v>1.8885213854225062E-3</v>
      </c>
      <c r="GY92" s="573">
        <v>1.3772939423844892E-3</v>
      </c>
      <c r="GZ92" s="573">
        <v>2.8349703455454161E-3</v>
      </c>
      <c r="HA92" s="573">
        <v>9.8427739637811824E-4</v>
      </c>
      <c r="HB92" s="573">
        <v>1.6467784122700332E-3</v>
      </c>
      <c r="HC92" s="573">
        <v>3.164109452038179E-3</v>
      </c>
      <c r="HD92" s="573">
        <v>6.0070758669202896E-4</v>
      </c>
      <c r="HE92" s="573">
        <v>6.9168628979826476E-3</v>
      </c>
      <c r="HF92" s="573">
        <v>8.6743928124704346E-4</v>
      </c>
      <c r="HG92" s="573">
        <v>8.219343750705578E-2</v>
      </c>
      <c r="HH92" s="573">
        <v>3.2702753209834089E-4</v>
      </c>
      <c r="HI92" s="573">
        <v>1.3670128894046403E-3</v>
      </c>
      <c r="HJ92" s="573">
        <v>1.8506622688742196E-3</v>
      </c>
      <c r="HK92" s="573">
        <v>9.6901572194011776E-4</v>
      </c>
      <c r="HL92" s="573">
        <v>1.9506871527101659E-3</v>
      </c>
      <c r="HM92" s="573">
        <v>8.9298959820021239E-3</v>
      </c>
      <c r="HN92" s="573">
        <v>1.0265932457693336E-3</v>
      </c>
      <c r="HO92" s="573">
        <v>1.1853204593289003E-3</v>
      </c>
      <c r="HP92" s="573">
        <v>2.1014783243846302E-4</v>
      </c>
      <c r="HQ92" s="573">
        <v>8.1708647163065268E-4</v>
      </c>
      <c r="HR92" s="576">
        <v>873</v>
      </c>
      <c r="HS92" s="582">
        <f>'生産者価格評価表（108部門）（山形県）'!DV91*100</f>
        <v>1235200</v>
      </c>
      <c r="HT92" s="71">
        <f t="shared" si="5"/>
        <v>7.067681347150259E-4</v>
      </c>
      <c r="HU92" s="74"/>
      <c r="HV92" s="150">
        <v>0.16411687575426653</v>
      </c>
      <c r="HX92" s="153">
        <f>運賃!C93</f>
        <v>2.3680099926406406E-2</v>
      </c>
      <c r="HY92" s="621">
        <f>運賃!D93</f>
        <v>1.3975326149315233E-4</v>
      </c>
      <c r="HZ92" s="621">
        <f>運賃!E93</f>
        <v>1.8269942745224043E-2</v>
      </c>
      <c r="IA92" s="621">
        <f>運賃!F93</f>
        <v>4.1801703114362455E-6</v>
      </c>
      <c r="IB92" s="621">
        <f>運賃!G93</f>
        <v>4.5529963121859647E-5</v>
      </c>
      <c r="IC92" s="621">
        <f>運賃!H93</f>
        <v>2.4516133988693655E-5</v>
      </c>
      <c r="ID92" s="621">
        <f>運賃!I93</f>
        <v>1.1702217320501793E-3</v>
      </c>
      <c r="IE92" s="622">
        <f>運賃!J93</f>
        <v>4.0259559202170435E-3</v>
      </c>
    </row>
    <row r="93" spans="1:239">
      <c r="A93" s="6" t="s">
        <v>306</v>
      </c>
      <c r="B93" s="1" t="s">
        <v>64</v>
      </c>
      <c r="C93" s="403">
        <f>IFERROR(1-('生産者価格評価表（108部門）（山形県）'!DT92/'生産者価格評価表（108部門）（山形県）'!DP92*-1),0)</f>
        <v>1</v>
      </c>
      <c r="D93" s="403">
        <v>0.2765260848197908</v>
      </c>
      <c r="E93" s="72">
        <v>0.7234739151802092</v>
      </c>
      <c r="F93" s="72">
        <v>0.34296156322030025</v>
      </c>
      <c r="G93" s="242">
        <f>'生産者価格評価表（108部門）（山形県）'!DI92</f>
        <v>8188</v>
      </c>
      <c r="H93" s="242">
        <f t="shared" si="7"/>
        <v>8188</v>
      </c>
      <c r="I93" s="243">
        <f t="shared" si="4"/>
        <v>4.8455065738043203E-3</v>
      </c>
      <c r="J93" s="75">
        <f>IFERROR('生産者価格評価表（108部門）（山形県）'!C92/'生産者価格評価表（108部門）（山形県）'!C$121,0)</f>
        <v>0</v>
      </c>
      <c r="K93" s="75">
        <f>IFERROR('生産者価格評価表（108部門）（山形県）'!D92/'生産者価格評価表（108部門）（山形県）'!D$121,0)</f>
        <v>0</v>
      </c>
      <c r="L93" s="75">
        <f>IFERROR('生産者価格評価表（108部門）（山形県）'!E92/'生産者価格評価表（108部門）（山形県）'!E$121,0)</f>
        <v>0</v>
      </c>
      <c r="M93" s="75">
        <f>IFERROR('生産者価格評価表（108部門）（山形県）'!F92/'生産者価格評価表（108部門）（山形県）'!F$121,0)</f>
        <v>0</v>
      </c>
      <c r="N93" s="75">
        <f>IFERROR('生産者価格評価表（108部門）（山形県）'!G92/'生産者価格評価表（108部門）（山形県）'!G$121,0)</f>
        <v>0</v>
      </c>
      <c r="O93" s="75">
        <f>IFERROR('生産者価格評価表（108部門）（山形県）'!H92/'生産者価格評価表（108部門）（山形県）'!H$121,0)</f>
        <v>0</v>
      </c>
      <c r="P93" s="75">
        <f>IFERROR('生産者価格評価表（108部門）（山形県）'!I92/'生産者価格評価表（108部門）（山形県）'!I$121,0)</f>
        <v>0</v>
      </c>
      <c r="Q93" s="75">
        <f>IFERROR('生産者価格評価表（108部門）（山形県）'!J92/'生産者価格評価表（108部門）（山形県）'!J$121,0)</f>
        <v>0</v>
      </c>
      <c r="R93" s="75">
        <f>IFERROR('生産者価格評価表（108部門）（山形県）'!K92/'生産者価格評価表（108部門）（山形県）'!K$121,0)</f>
        <v>0</v>
      </c>
      <c r="S93" s="75">
        <f>IFERROR('生産者価格評価表（108部門）（山形県）'!L92/'生産者価格評価表（108部門）（山形県）'!L$121,0)</f>
        <v>0</v>
      </c>
      <c r="T93" s="75">
        <f>IFERROR('生産者価格評価表（108部門）（山形県）'!M92/'生産者価格評価表（108部門）（山形県）'!M$121,0)</f>
        <v>0</v>
      </c>
      <c r="U93" s="75">
        <f>IFERROR('生産者価格評価表（108部門）（山形県）'!N92/'生産者価格評価表（108部門）（山形県）'!N$121,0)</f>
        <v>0</v>
      </c>
      <c r="V93" s="75">
        <f>IFERROR('生産者価格評価表（108部門）（山形県）'!O92/'生産者価格評価表（108部門）（山形県）'!O$121,0)</f>
        <v>0</v>
      </c>
      <c r="W93" s="75">
        <f>IFERROR('生産者価格評価表（108部門）（山形県）'!P92/'生産者価格評価表（108部門）（山形県）'!P$121,0)</f>
        <v>0</v>
      </c>
      <c r="X93" s="75">
        <f>IFERROR('生産者価格評価表（108部門）（山形県）'!Q92/'生産者価格評価表（108部門）（山形県）'!Q$121,0)</f>
        <v>0</v>
      </c>
      <c r="Y93" s="75">
        <f>IFERROR('生産者価格評価表（108部門）（山形県）'!R92/'生産者価格評価表（108部門）（山形県）'!R$121,0)</f>
        <v>0</v>
      </c>
      <c r="Z93" s="75">
        <f>IFERROR('生産者価格評価表（108部門）（山形県）'!S92/'生産者価格評価表（108部門）（山形県）'!S$121,0)</f>
        <v>0</v>
      </c>
      <c r="AA93" s="75">
        <f>IFERROR('生産者価格評価表（108部門）（山形県）'!T92/'生産者価格評価表（108部門）（山形県）'!T$121,0)</f>
        <v>0</v>
      </c>
      <c r="AB93" s="75">
        <f>IFERROR('生産者価格評価表（108部門）（山形県）'!U92/'生産者価格評価表（108部門）（山形県）'!U$121,0)</f>
        <v>0</v>
      </c>
      <c r="AC93" s="75">
        <f>IFERROR('生産者価格評価表（108部門）（山形県）'!V92/'生産者価格評価表（108部門）（山形県）'!V$121,0)</f>
        <v>0</v>
      </c>
      <c r="AD93" s="75">
        <f>IFERROR('生産者価格評価表（108部門）（山形県）'!W92/'生産者価格評価表（108部門）（山形県）'!W$121,0)</f>
        <v>0</v>
      </c>
      <c r="AE93" s="75">
        <f>IFERROR('生産者価格評価表（108部門）（山形県）'!X92/'生産者価格評価表（108部門）（山形県）'!X$121,0)</f>
        <v>0</v>
      </c>
      <c r="AF93" s="75">
        <f>IFERROR('生産者価格評価表（108部門）（山形県）'!Y92/'生産者価格評価表（108部門）（山形県）'!Y$121,0)</f>
        <v>0</v>
      </c>
      <c r="AG93" s="75">
        <f>IFERROR('生産者価格評価表（108部門）（山形県）'!Z92/'生産者価格評価表（108部門）（山形県）'!Z$121,0)</f>
        <v>0</v>
      </c>
      <c r="AH93" s="75">
        <f>IFERROR('生産者価格評価表（108部門）（山形県）'!AA92/'生産者価格評価表（108部門）（山形県）'!AA$121,0)</f>
        <v>0</v>
      </c>
      <c r="AI93" s="75">
        <f>IFERROR('生産者価格評価表（108部門）（山形県）'!AB92/'生産者価格評価表（108部門）（山形県）'!AB$121,0)</f>
        <v>0</v>
      </c>
      <c r="AJ93" s="75">
        <f>IFERROR('生産者価格評価表（108部門）（山形県）'!AC92/'生産者価格評価表（108部門）（山形県）'!AC$121,0)</f>
        <v>0</v>
      </c>
      <c r="AK93" s="75">
        <f>IFERROR('生産者価格評価表（108部門）（山形県）'!AD92/'生産者価格評価表（108部門）（山形県）'!AD$121,0)</f>
        <v>0</v>
      </c>
      <c r="AL93" s="75">
        <f>IFERROR('生産者価格評価表（108部門）（山形県）'!AE92/'生産者価格評価表（108部門）（山形県）'!AE$121,0)</f>
        <v>0</v>
      </c>
      <c r="AM93" s="75">
        <f>IFERROR('生産者価格評価表（108部門）（山形県）'!AF92/'生産者価格評価表（108部門）（山形県）'!AF$121,0)</f>
        <v>0</v>
      </c>
      <c r="AN93" s="75">
        <f>IFERROR('生産者価格評価表（108部門）（山形県）'!AG92/'生産者価格評価表（108部門）（山形県）'!AG$121,0)</f>
        <v>0</v>
      </c>
      <c r="AO93" s="75">
        <f>IFERROR('生産者価格評価表（108部門）（山形県）'!AH92/'生産者価格評価表（108部門）（山形県）'!AH$121,0)</f>
        <v>0</v>
      </c>
      <c r="AP93" s="75">
        <f>IFERROR('生産者価格評価表（108部門）（山形県）'!AI92/'生産者価格評価表（108部門）（山形県）'!AI$121,0)</f>
        <v>0</v>
      </c>
      <c r="AQ93" s="75">
        <f>IFERROR('生産者価格評価表（108部門）（山形県）'!AJ92/'生産者価格評価表（108部門）（山形県）'!AJ$121,0)</f>
        <v>0</v>
      </c>
      <c r="AR93" s="75">
        <f>IFERROR('生産者価格評価表（108部門）（山形県）'!AK92/'生産者価格評価表（108部門）（山形県）'!AK$121,0)</f>
        <v>0</v>
      </c>
      <c r="AS93" s="75">
        <f>IFERROR('生産者価格評価表（108部門）（山形県）'!AL92/'生産者価格評価表（108部門）（山形県）'!AL$121,0)</f>
        <v>0</v>
      </c>
      <c r="AT93" s="75">
        <f>IFERROR('生産者価格評価表（108部門）（山形県）'!AM92/'生産者価格評価表（108部門）（山形県）'!AM$121,0)</f>
        <v>0</v>
      </c>
      <c r="AU93" s="75">
        <f>IFERROR('生産者価格評価表（108部門）（山形県）'!AN92/'生産者価格評価表（108部門）（山形県）'!AN$121,0)</f>
        <v>0</v>
      </c>
      <c r="AV93" s="75">
        <f>IFERROR('生産者価格評価表（108部門）（山形県）'!AO92/'生産者価格評価表（108部門）（山形県）'!AO$121,0)</f>
        <v>0</v>
      </c>
      <c r="AW93" s="75">
        <f>IFERROR('生産者価格評価表（108部門）（山形県）'!AP92/'生産者価格評価表（108部門）（山形県）'!AP$121,0)</f>
        <v>0</v>
      </c>
      <c r="AX93" s="75">
        <f>IFERROR('生産者価格評価表（108部門）（山形県）'!AQ92/'生産者価格評価表（108部門）（山形県）'!AQ$121,0)</f>
        <v>0</v>
      </c>
      <c r="AY93" s="75">
        <f>IFERROR('生産者価格評価表（108部門）（山形県）'!AR92/'生産者価格評価表（108部門）（山形県）'!AR$121,0)</f>
        <v>0</v>
      </c>
      <c r="AZ93" s="75">
        <f>IFERROR('生産者価格評価表（108部門）（山形県）'!AS92/'生産者価格評価表（108部門）（山形県）'!AS$121,0)</f>
        <v>0</v>
      </c>
      <c r="BA93" s="75">
        <f>IFERROR('生産者価格評価表（108部門）（山形県）'!AT92/'生産者価格評価表（108部門）（山形県）'!AT$121,0)</f>
        <v>0</v>
      </c>
      <c r="BB93" s="75">
        <f>IFERROR('生産者価格評価表（108部門）（山形県）'!AU92/'生産者価格評価表（108部門）（山形県）'!AU$121,0)</f>
        <v>0</v>
      </c>
      <c r="BC93" s="75">
        <f>IFERROR('生産者価格評価表（108部門）（山形県）'!AV92/'生産者価格評価表（108部門）（山形県）'!AV$121,0)</f>
        <v>0</v>
      </c>
      <c r="BD93" s="75">
        <f>IFERROR('生産者価格評価表（108部門）（山形県）'!AW92/'生産者価格評価表（108部門）（山形県）'!AW$121,0)</f>
        <v>0</v>
      </c>
      <c r="BE93" s="75">
        <f>IFERROR('生産者価格評価表（108部門）（山形県）'!AX92/'生産者価格評価表（108部門）（山形県）'!AX$121,0)</f>
        <v>0</v>
      </c>
      <c r="BF93" s="75">
        <f>IFERROR('生産者価格評価表（108部門）（山形県）'!AY92/'生産者価格評価表（108部門）（山形県）'!AY$121,0)</f>
        <v>0</v>
      </c>
      <c r="BG93" s="75">
        <f>IFERROR('生産者価格評価表（108部門）（山形県）'!AZ92/'生産者価格評価表（108部門）（山形県）'!AZ$121,0)</f>
        <v>0</v>
      </c>
      <c r="BH93" s="75">
        <f>IFERROR('生産者価格評価表（108部門）（山形県）'!BA92/'生産者価格評価表（108部門）（山形県）'!BA$121,0)</f>
        <v>0</v>
      </c>
      <c r="BI93" s="75">
        <f>IFERROR('生産者価格評価表（108部門）（山形県）'!BB92/'生産者価格評価表（108部門）（山形県）'!BB$121,0)</f>
        <v>0</v>
      </c>
      <c r="BJ93" s="75">
        <f>IFERROR('生産者価格評価表（108部門）（山形県）'!BC92/'生産者価格評価表（108部門）（山形県）'!BC$121,0)</f>
        <v>0</v>
      </c>
      <c r="BK93" s="75">
        <f>IFERROR('生産者価格評価表（108部門）（山形県）'!BD92/'生産者価格評価表（108部門）（山形県）'!BD$121,0)</f>
        <v>0</v>
      </c>
      <c r="BL93" s="75">
        <f>IFERROR('生産者価格評価表（108部門）（山形県）'!BE92/'生産者価格評価表（108部門）（山形県）'!BE$121,0)</f>
        <v>0</v>
      </c>
      <c r="BM93" s="75">
        <f>IFERROR('生産者価格評価表（108部門）（山形県）'!BF92/'生産者価格評価表（108部門）（山形県）'!BF$121,0)</f>
        <v>0</v>
      </c>
      <c r="BN93" s="75">
        <f>IFERROR('生産者価格評価表（108部門）（山形県）'!BG92/'生産者価格評価表（108部門）（山形県）'!BG$121,0)</f>
        <v>0</v>
      </c>
      <c r="BO93" s="75">
        <f>IFERROR('生産者価格評価表（108部門）（山形県）'!BH92/'生産者価格評価表（108部門）（山形県）'!BH$121,0)</f>
        <v>0</v>
      </c>
      <c r="BP93" s="75">
        <f>IFERROR('生産者価格評価表（108部門）（山形県）'!BI92/'生産者価格評価表（108部門）（山形県）'!BI$121,0)</f>
        <v>0</v>
      </c>
      <c r="BQ93" s="75">
        <f>IFERROR('生産者価格評価表（108部門）（山形県）'!BJ92/'生産者価格評価表（108部門）（山形県）'!BJ$121,0)</f>
        <v>0</v>
      </c>
      <c r="BR93" s="75">
        <f>IFERROR('生産者価格評価表（108部門）（山形県）'!BK92/'生産者価格評価表（108部門）（山形県）'!BK$121,0)</f>
        <v>0</v>
      </c>
      <c r="BS93" s="75">
        <f>IFERROR('生産者価格評価表（108部門）（山形県）'!BL92/'生産者価格評価表（108部門）（山形県）'!BL$121,0)</f>
        <v>0</v>
      </c>
      <c r="BT93" s="75">
        <f>IFERROR('生産者価格評価表（108部門）（山形県）'!BM92/'生産者価格評価表（108部門）（山形県）'!BM$121,0)</f>
        <v>0</v>
      </c>
      <c r="BU93" s="75">
        <f>IFERROR('生産者価格評価表（108部門）（山形県）'!BN92/'生産者価格評価表（108部門）（山形県）'!BN$121,0)</f>
        <v>0</v>
      </c>
      <c r="BV93" s="75">
        <f>IFERROR('生産者価格評価表（108部門）（山形県）'!BO92/'生産者価格評価表（108部門）（山形県）'!BO$121,0)</f>
        <v>0</v>
      </c>
      <c r="BW93" s="75">
        <f>IFERROR('生産者価格評価表（108部門）（山形県）'!BP92/'生産者価格評価表（108部門）（山形県）'!BP$121,0)</f>
        <v>0</v>
      </c>
      <c r="BX93" s="75">
        <f>IFERROR('生産者価格評価表（108部門）（山形県）'!BQ92/'生産者価格評価表（108部門）（山形県）'!BQ$121,0)</f>
        <v>0</v>
      </c>
      <c r="BY93" s="75">
        <f>IFERROR('生産者価格評価表（108部門）（山形県）'!BR92/'生産者価格評価表（108部門）（山形県）'!BR$121,0)</f>
        <v>0</v>
      </c>
      <c r="BZ93" s="75">
        <f>IFERROR('生産者価格評価表（108部門）（山形県）'!BS92/'生産者価格評価表（108部門）（山形県）'!BS$121,0)</f>
        <v>0</v>
      </c>
      <c r="CA93" s="75">
        <f>IFERROR('生産者価格評価表（108部門）（山形県）'!BT92/'生産者価格評価表（108部門）（山形県）'!BT$121,0)</f>
        <v>0</v>
      </c>
      <c r="CB93" s="75">
        <f>IFERROR('生産者価格評価表（108部門）（山形県）'!BU92/'生産者価格評価表（108部門）（山形県）'!BU$121,0)</f>
        <v>0</v>
      </c>
      <c r="CC93" s="75">
        <f>IFERROR('生産者価格評価表（108部門）（山形県）'!BV92/'生産者価格評価表（108部門）（山形県）'!BV$121,0)</f>
        <v>0</v>
      </c>
      <c r="CD93" s="75">
        <f>IFERROR('生産者価格評価表（108部門）（山形県）'!BW92/'生産者価格評価表（108部門）（山形県）'!BW$121,0)</f>
        <v>0</v>
      </c>
      <c r="CE93" s="75">
        <f>IFERROR('生産者価格評価表（108部門）（山形県）'!BX92/'生産者価格評価表（108部門）（山形県）'!BX$121,0)</f>
        <v>0</v>
      </c>
      <c r="CF93" s="75">
        <f>IFERROR('生産者価格評価表（108部門）（山形県）'!BY92/'生産者価格評価表（108部門）（山形県）'!BY$121,0)</f>
        <v>0</v>
      </c>
      <c r="CG93" s="75">
        <f>IFERROR('生産者価格評価表（108部門）（山形県）'!BZ92/'生産者価格評価表（108部門）（山形県）'!BZ$121,0)</f>
        <v>0</v>
      </c>
      <c r="CH93" s="75">
        <f>IFERROR('生産者価格評価表（108部門）（山形県）'!CA92/'生産者価格評価表（108部門）（山形県）'!CA$121,0)</f>
        <v>0</v>
      </c>
      <c r="CI93" s="75">
        <f>IFERROR('生産者価格評価表（108部門）（山形県）'!CB92/'生産者価格評価表（108部門）（山形県）'!CB$121,0)</f>
        <v>0</v>
      </c>
      <c r="CJ93" s="75">
        <f>IFERROR('生産者価格評価表（108部門）（山形県）'!CC92/'生産者価格評価表（108部門）（山形県）'!CC$121,0)</f>
        <v>0</v>
      </c>
      <c r="CK93" s="75">
        <f>IFERROR('生産者価格評価表（108部門）（山形県）'!CD92/'生産者価格評価表（108部門）（山形県）'!CD$121,0)</f>
        <v>0</v>
      </c>
      <c r="CL93" s="75">
        <f>IFERROR('生産者価格評価表（108部門）（山形県）'!CE92/'生産者価格評価表（108部門）（山形県）'!CE$121,0)</f>
        <v>0</v>
      </c>
      <c r="CM93" s="75">
        <f>IFERROR('生産者価格評価表（108部門）（山形県）'!CF92/'生産者価格評価表（108部門）（山形県）'!CF$121,0)</f>
        <v>0</v>
      </c>
      <c r="CN93" s="75">
        <f>IFERROR('生産者価格評価表（108部門）（山形県）'!CG92/'生産者価格評価表（108部門）（山形県）'!CG$121,0)</f>
        <v>0</v>
      </c>
      <c r="CO93" s="75">
        <f>IFERROR('生産者価格評価表（108部門）（山形県）'!CH92/'生産者価格評価表（108部門）（山形県）'!CH$121,0)</f>
        <v>0</v>
      </c>
      <c r="CP93" s="75">
        <f>IFERROR('生産者価格評価表（108部門）（山形県）'!CI92/'生産者価格評価表（108部門）（山形県）'!CI$121,0)</f>
        <v>0</v>
      </c>
      <c r="CQ93" s="75">
        <f>IFERROR('生産者価格評価表（108部門）（山形県）'!CJ92/'生産者価格評価表（108部門）（山形県）'!CJ$121,0)</f>
        <v>0</v>
      </c>
      <c r="CR93" s="75">
        <f>IFERROR('生産者価格評価表（108部門）（山形県）'!CK92/'生産者価格評価表（108部門）（山形県）'!CK$121,0)</f>
        <v>0</v>
      </c>
      <c r="CS93" s="75">
        <f>IFERROR('生産者価格評価表（108部門）（山形県）'!CL92/'生産者価格評価表（108部門）（山形県）'!CL$121,0)</f>
        <v>0</v>
      </c>
      <c r="CT93" s="75">
        <f>IFERROR('生産者価格評価表（108部門）（山形県）'!CM92/'生産者価格評価表（108部門）（山形県）'!CM$121,0)</f>
        <v>0</v>
      </c>
      <c r="CU93" s="75">
        <f>IFERROR('生産者価格評価表（108部門）（山形県）'!CN92/'生産者価格評価表（108部門）（山形県）'!CN$121,0)</f>
        <v>0</v>
      </c>
      <c r="CV93" s="75">
        <f>IFERROR('生産者価格評価表（108部門）（山形県）'!CO92/'生産者価格評価表（108部門）（山形県）'!CO$121,0)</f>
        <v>0</v>
      </c>
      <c r="CW93" s="75">
        <f>IFERROR('生産者価格評価表（108部門）（山形県）'!CP92/'生産者価格評価表（108部門）（山形県）'!CP$121,0)</f>
        <v>0</v>
      </c>
      <c r="CX93" s="75">
        <f>IFERROR('生産者価格評価表（108部門）（山形県）'!CQ92/'生産者価格評価表（108部門）（山形県）'!CQ$121,0)</f>
        <v>0</v>
      </c>
      <c r="CY93" s="75">
        <f>IFERROR('生産者価格評価表（108部門）（山形県）'!CR92/'生産者価格評価表（108部門）（山形県）'!CR$121,0)</f>
        <v>0</v>
      </c>
      <c r="CZ93" s="75">
        <f>IFERROR('生産者価格評価表（108部門）（山形県）'!CS92/'生産者価格評価表（108部門）（山形県）'!CS$121,0)</f>
        <v>0</v>
      </c>
      <c r="DA93" s="75">
        <f>IFERROR('生産者価格評価表（108部門）（山形県）'!CT92/'生産者価格評価表（108部門）（山形県）'!CT$121,0)</f>
        <v>0</v>
      </c>
      <c r="DB93" s="75">
        <f>IFERROR('生産者価格評価表（108部門）（山形県）'!CU92/'生産者価格評価表（108部門）（山形県）'!CU$121,0)</f>
        <v>0</v>
      </c>
      <c r="DC93" s="75">
        <f>IFERROR('生産者価格評価表（108部門）（山形県）'!CV92/'生産者価格評価表（108部門）（山形県）'!CV$121,0)</f>
        <v>0</v>
      </c>
      <c r="DD93" s="75">
        <f>IFERROR('生産者価格評価表（108部門）（山形県）'!CW92/'生産者価格評価表（108部門）（山形県）'!CW$121,0)</f>
        <v>0</v>
      </c>
      <c r="DE93" s="75">
        <f>IFERROR('生産者価格評価表（108部門）（山形県）'!CX92/'生産者価格評価表（108部門）（山形県）'!CX$121,0)</f>
        <v>0</v>
      </c>
      <c r="DF93" s="75">
        <f>IFERROR('生産者価格評価表（108部門）（山形県）'!CY92/'生産者価格評価表（108部門）（山形県）'!CY$121,0)</f>
        <v>0</v>
      </c>
      <c r="DG93" s="75">
        <f>IFERROR('生産者価格評価表（108部門）（山形県）'!CZ92/'生産者価格評価表（108部門）（山形県）'!CZ$121,0)</f>
        <v>0</v>
      </c>
      <c r="DH93" s="75">
        <f>IFERROR('生産者価格評価表（108部門）（山形県）'!DA92/'生産者価格評価表（108部門）（山形県）'!DA$121,0)</f>
        <v>0</v>
      </c>
      <c r="DI93" s="75">
        <f>IFERROR('生産者価格評価表（108部門）（山形県）'!DB92/'生産者価格評価表（108部門）（山形県）'!DB$121,0)</f>
        <v>0</v>
      </c>
      <c r="DJ93" s="75">
        <f>IFERROR('生産者価格評価表（108部門）（山形県）'!DC92/'生産者価格評価表（108部門）（山形県）'!DC$121,0)</f>
        <v>0</v>
      </c>
      <c r="DK93" s="75">
        <f>IFERROR('生産者価格評価表（108部門）（山形県）'!DD92/'生産者価格評価表（108部門）（山形県）'!DD$121,0)</f>
        <v>0</v>
      </c>
      <c r="DL93" s="75">
        <f>IFERROR('生産者価格評価表（108部門）（山形県）'!DE92/'生産者価格評価表（108部門）（山形県）'!DE$121,0)</f>
        <v>0</v>
      </c>
      <c r="DM93" s="72">
        <f>IFERROR('生産者価格評価表（108部門）（山形県）'!DF92/'生産者価格評価表（108部門）（山形県）'!DF$121,0)</f>
        <v>0.10350270990826653</v>
      </c>
      <c r="DN93" s="573">
        <v>1.2228952419069668E-3</v>
      </c>
      <c r="DO93" s="573">
        <v>1.5449329165860139E-4</v>
      </c>
      <c r="DP93" s="573">
        <v>2.3132878237086437E-4</v>
      </c>
      <c r="DQ93" s="573">
        <v>1.5899140872455467E-4</v>
      </c>
      <c r="DR93" s="573">
        <v>1.1134734389713445E-3</v>
      </c>
      <c r="DS93" s="573">
        <v>1.3326553942086211E-3</v>
      </c>
      <c r="DT93" s="573">
        <v>1.0110485128669885E-3</v>
      </c>
      <c r="DU93" s="573">
        <v>7.1208522468085042E-4</v>
      </c>
      <c r="DV93" s="573">
        <v>6.5495414520980102E-4</v>
      </c>
      <c r="DW93" s="573">
        <v>1.9829174005726137E-4</v>
      </c>
      <c r="DX93" s="573">
        <v>0</v>
      </c>
      <c r="DY93" s="573">
        <v>3.6714338904805452E-4</v>
      </c>
      <c r="DZ93" s="573">
        <v>3.0250594119564638E-4</v>
      </c>
      <c r="EA93" s="573">
        <v>7.7174561681058655E-4</v>
      </c>
      <c r="EB93" s="573">
        <v>3.2948494375816787E-4</v>
      </c>
      <c r="EC93" s="573">
        <v>1.8560258236722336E-4</v>
      </c>
      <c r="ED93" s="573">
        <v>3.0367973588475667E-4</v>
      </c>
      <c r="EE93" s="573">
        <v>2.9915564840834032E-4</v>
      </c>
      <c r="EF93" s="573">
        <v>0</v>
      </c>
      <c r="EG93" s="573">
        <v>2.3118384740341042E-4</v>
      </c>
      <c r="EH93" s="573">
        <v>0</v>
      </c>
      <c r="EI93" s="573">
        <v>5.60799255111524E-5</v>
      </c>
      <c r="EJ93" s="573">
        <v>1.1577165423041068E-8</v>
      </c>
      <c r="EK93" s="573">
        <v>0</v>
      </c>
      <c r="EL93" s="573">
        <v>1.2166583350865888E-4</v>
      </c>
      <c r="EM93" s="573">
        <v>1.7439663851312137E-4</v>
      </c>
      <c r="EN93" s="573">
        <v>4.7035145525039459E-6</v>
      </c>
      <c r="EO93" s="573">
        <v>2.1766731403674742E-3</v>
      </c>
      <c r="EP93" s="573">
        <v>2.2412586478039049E-4</v>
      </c>
      <c r="EQ93" s="573">
        <v>5.5087492824940358E-4</v>
      </c>
      <c r="ER93" s="573">
        <v>4.9521601764444974E-4</v>
      </c>
      <c r="ES93" s="573">
        <v>3.6343683600289963E-4</v>
      </c>
      <c r="ET93" s="573">
        <v>1.2386703443915774E-3</v>
      </c>
      <c r="EU93" s="573">
        <v>4.0946134468983252E-4</v>
      </c>
      <c r="EV93" s="573">
        <v>1.2889071175113097E-3</v>
      </c>
      <c r="EW93" s="573">
        <v>1.2718225243724523E-3</v>
      </c>
      <c r="EX93" s="573">
        <v>0</v>
      </c>
      <c r="EY93" s="573">
        <v>1.2706983904403394E-3</v>
      </c>
      <c r="EZ93" s="573">
        <v>9.2503985841484984E-4</v>
      </c>
      <c r="FA93" s="573">
        <v>4.0246751426281825E-4</v>
      </c>
      <c r="FB93" s="573">
        <v>3.2760026298049295E-4</v>
      </c>
      <c r="FC93" s="573">
        <v>3.7644436043677448E-4</v>
      </c>
      <c r="FD93" s="573">
        <v>7.0327163691659086E-4</v>
      </c>
      <c r="FE93" s="573">
        <v>5.6123638627667005E-4</v>
      </c>
      <c r="FF93" s="573">
        <v>5.8927188057039063E-4</v>
      </c>
      <c r="FG93" s="573">
        <v>3.8985374795602449E-4</v>
      </c>
      <c r="FH93" s="573">
        <v>1.8679935558529019E-4</v>
      </c>
      <c r="FI93" s="573">
        <v>1.4922104418227741E-4</v>
      </c>
      <c r="FJ93" s="573">
        <v>4.5769172440576414E-4</v>
      </c>
      <c r="FK93" s="573">
        <v>8.6375802511460102E-5</v>
      </c>
      <c r="FL93" s="573">
        <v>1.5366137363635141E-4</v>
      </c>
      <c r="FM93" s="573">
        <v>7.582410641667097E-4</v>
      </c>
      <c r="FN93" s="573">
        <v>4.5179390533369427E-4</v>
      </c>
      <c r="FO93" s="573">
        <v>3.0757118969126657E-4</v>
      </c>
      <c r="FP93" s="573">
        <v>0</v>
      </c>
      <c r="FQ93" s="573">
        <v>1.1536977142524345E-4</v>
      </c>
      <c r="FR93" s="573">
        <v>1.2154198731182485E-4</v>
      </c>
      <c r="FS93" s="573">
        <v>4.0310275216182796E-4</v>
      </c>
      <c r="FT93" s="573">
        <v>7.4731423088151682E-4</v>
      </c>
      <c r="FU93" s="573">
        <v>2.5311547090006421E-4</v>
      </c>
      <c r="FV93" s="573">
        <v>3.5427796245444222E-4</v>
      </c>
      <c r="FW93" s="573">
        <v>1.4476676882184676E-3</v>
      </c>
      <c r="FX93" s="573">
        <v>1.7861866661712596E-3</v>
      </c>
      <c r="FY93" s="573">
        <v>1.2727102824775158E-3</v>
      </c>
      <c r="FZ93" s="573">
        <v>1.5357640478850286E-3</v>
      </c>
      <c r="GA93" s="573">
        <v>5.0018178612000713E-4</v>
      </c>
      <c r="GB93" s="573">
        <v>4.472312019671962E-4</v>
      </c>
      <c r="GC93" s="573">
        <v>9.6271897643276211E-4</v>
      </c>
      <c r="GD93" s="573">
        <v>8.4023291938786012E-4</v>
      </c>
      <c r="GE93" s="573">
        <v>5.3139032988140308E-4</v>
      </c>
      <c r="GF93" s="573">
        <v>1.2076267876677013E-3</v>
      </c>
      <c r="GG93" s="573">
        <v>1.1060169062138117E-3</v>
      </c>
      <c r="GH93" s="573">
        <v>9.1019930165797745E-4</v>
      </c>
      <c r="GI93" s="573">
        <v>1.0255905195722638E-4</v>
      </c>
      <c r="GJ93" s="573">
        <v>7.8880107983060415E-4</v>
      </c>
      <c r="GK93" s="573">
        <v>2.4239392293351375E-4</v>
      </c>
      <c r="GL93" s="573">
        <v>3.3001982826643057E-4</v>
      </c>
      <c r="GM93" s="573">
        <v>1.496752032584589E-3</v>
      </c>
      <c r="GN93" s="573">
        <v>4.6151983776302272E-4</v>
      </c>
      <c r="GO93" s="573">
        <v>7.6364372116180469E-4</v>
      </c>
      <c r="GP93" s="573">
        <v>4.2772129909421445E-4</v>
      </c>
      <c r="GQ93" s="573">
        <v>4.3828255297266973E-4</v>
      </c>
      <c r="GR93" s="573">
        <v>1.480004128528987E-4</v>
      </c>
      <c r="GS93" s="573">
        <v>8.6318155789481593E-4</v>
      </c>
      <c r="GT93" s="573">
        <v>6.5702770299681302E-4</v>
      </c>
      <c r="GU93" s="573">
        <v>1.9221484478236715E-4</v>
      </c>
      <c r="GV93" s="573">
        <v>1.3478715520137251E-3</v>
      </c>
      <c r="GW93" s="573">
        <v>4.1037678919353718E-4</v>
      </c>
      <c r="GX93" s="573">
        <v>1.000139085871496</v>
      </c>
      <c r="GY93" s="573">
        <v>1.2128233563885253E-3</v>
      </c>
      <c r="GZ93" s="573">
        <v>2.0270646197709697E-4</v>
      </c>
      <c r="HA93" s="573">
        <v>2.2405120699703609E-4</v>
      </c>
      <c r="HB93" s="573">
        <v>2.0123172915207524E-3</v>
      </c>
      <c r="HC93" s="573">
        <v>7.9983419167891127E-4</v>
      </c>
      <c r="HD93" s="573">
        <v>3.6485423627458466E-4</v>
      </c>
      <c r="HE93" s="573">
        <v>1.4448037981976657E-3</v>
      </c>
      <c r="HF93" s="573">
        <v>5.0688506671940821E-4</v>
      </c>
      <c r="HG93" s="573">
        <v>3.3545836293661513E-4</v>
      </c>
      <c r="HH93" s="573">
        <v>6.4569342028593857E-4</v>
      </c>
      <c r="HI93" s="573">
        <v>5.9946508854677254E-4</v>
      </c>
      <c r="HJ93" s="573">
        <v>2.2585485624858183E-3</v>
      </c>
      <c r="HK93" s="573">
        <v>3.0097241918517864E-4</v>
      </c>
      <c r="HL93" s="573">
        <v>9.9745671230072695E-4</v>
      </c>
      <c r="HM93" s="573">
        <v>2.8381728944765547E-4</v>
      </c>
      <c r="HN93" s="573">
        <v>2.1209717503827244E-4</v>
      </c>
      <c r="HO93" s="573">
        <v>1.1954250472490677E-3</v>
      </c>
      <c r="HP93" s="573">
        <v>1.758588844515515E-4</v>
      </c>
      <c r="HQ93" s="573">
        <v>0.10362777448922805</v>
      </c>
      <c r="HR93" s="576">
        <v>22129</v>
      </c>
      <c r="HS93" s="582">
        <f>'生産者価格評価表（108部門）（山形県）'!DV92*100</f>
        <v>43341300</v>
      </c>
      <c r="HT93" s="71">
        <f t="shared" si="5"/>
        <v>5.1057536345241149E-4</v>
      </c>
      <c r="HU93" s="74"/>
      <c r="HV93" s="150">
        <v>0</v>
      </c>
      <c r="HX93" s="153">
        <f>運賃!C94</f>
        <v>0</v>
      </c>
      <c r="HY93" s="621">
        <f>運賃!D94</f>
        <v>0</v>
      </c>
      <c r="HZ93" s="621">
        <f>運賃!E94</f>
        <v>0</v>
      </c>
      <c r="IA93" s="621">
        <f>運賃!F94</f>
        <v>0</v>
      </c>
      <c r="IB93" s="621">
        <f>運賃!G94</f>
        <v>0</v>
      </c>
      <c r="IC93" s="621">
        <f>運賃!H94</f>
        <v>0</v>
      </c>
      <c r="ID93" s="621">
        <f>運賃!I94</f>
        <v>0</v>
      </c>
      <c r="IE93" s="622">
        <f>運賃!J94</f>
        <v>0</v>
      </c>
    </row>
    <row r="94" spans="1:239">
      <c r="A94" s="6" t="s">
        <v>307</v>
      </c>
      <c r="B94" s="1" t="s">
        <v>65</v>
      </c>
      <c r="C94" s="403">
        <f>IFERROR(1-('生産者価格評価表（108部門）（山形県）'!DT93/'生産者価格評価表（108部門）（山形県）'!DP93*-1),0)</f>
        <v>0.96324846103860673</v>
      </c>
      <c r="D94" s="403">
        <v>0.2027950857819327</v>
      </c>
      <c r="E94" s="72">
        <v>0.79720491421806727</v>
      </c>
      <c r="F94" s="72">
        <v>0.6292376997700132</v>
      </c>
      <c r="G94" s="242">
        <f>'生産者価格評価表（108部門）（山形県）'!DI93</f>
        <v>43101</v>
      </c>
      <c r="H94" s="242">
        <f t="shared" si="7"/>
        <v>43101</v>
      </c>
      <c r="I94" s="243">
        <f t="shared" si="4"/>
        <v>2.5506372598624819E-2</v>
      </c>
      <c r="J94" s="75">
        <f>IFERROR('生産者価格評価表（108部門）（山形県）'!C93/'生産者価格評価表（108部門）（山形県）'!C$121,0)</f>
        <v>0</v>
      </c>
      <c r="K94" s="75">
        <f>IFERROR('生産者価格評価表（108部門）（山形県）'!D93/'生産者価格評価表（108部門）（山形県）'!D$121,0)</f>
        <v>0</v>
      </c>
      <c r="L94" s="75">
        <f>IFERROR('生産者価格評価表（108部門）（山形県）'!E93/'生産者価格評価表（108部門）（山形県）'!E$121,0)</f>
        <v>0</v>
      </c>
      <c r="M94" s="75">
        <f>IFERROR('生産者価格評価表（108部門）（山形県）'!F93/'生産者価格評価表（108部門）（山形県）'!F$121,0)</f>
        <v>6.0235780053351695E-4</v>
      </c>
      <c r="N94" s="75">
        <f>IFERROR('生産者価格評価表（108部門）（山形県）'!G93/'生産者価格評価表（108部門）（山形県）'!G$121,0)</f>
        <v>0</v>
      </c>
      <c r="O94" s="75">
        <f>IFERROR('生産者価格評価表（108部門）（山形県）'!H93/'生産者価格評価表（108部門）（山形県）'!H$121,0)</f>
        <v>0</v>
      </c>
      <c r="P94" s="75">
        <f>IFERROR('生産者価格評価表（108部門）（山形県）'!I93/'生産者価格評価表（108部門）（山形県）'!I$121,0)</f>
        <v>7.0422535211267609E-4</v>
      </c>
      <c r="Q94" s="75">
        <f>IFERROR('生産者価格評価表（108部門）（山形県）'!J93/'生産者価格評価表（108部門）（山形県）'!J$121,0)</f>
        <v>1.587936388444528E-4</v>
      </c>
      <c r="R94" s="75">
        <f>IFERROR('生産者価格評価表（108部門）（山形県）'!K93/'生産者価格評価表（108部門）（山形県）'!K$121,0)</f>
        <v>1.3550869965851808E-4</v>
      </c>
      <c r="S94" s="75">
        <f>IFERROR('生産者価格評価表（108部門）（山形県）'!L93/'生産者価格評価表（108部門）（山形県）'!L$121,0)</f>
        <v>0</v>
      </c>
      <c r="T94" s="75">
        <f>IFERROR('生産者価格評価表（108部門）（山形県）'!M93/'生産者価格評価表（108部門）（山形県）'!M$121,0)</f>
        <v>0</v>
      </c>
      <c r="U94" s="75">
        <f>IFERROR('生産者価格評価表（108部門）（山形県）'!N93/'生産者価格評価表（108部門）（山形県）'!N$121,0)</f>
        <v>0</v>
      </c>
      <c r="V94" s="75">
        <f>IFERROR('生産者価格評価表（108部門）（山形県）'!O93/'生産者価格評価表（108部門）（山形県）'!O$121,0)</f>
        <v>3.0768284052798373E-5</v>
      </c>
      <c r="W94" s="75">
        <f>IFERROR('生産者価格評価表（108部門）（山形県）'!P93/'生産者価格評価表（108部門）（山形県）'!P$121,0)</f>
        <v>4.6358536924574658E-5</v>
      </c>
      <c r="X94" s="75">
        <f>IFERROR('生産者価格評価表（108部門）（山形県）'!Q93/'生産者価格評価表（108部門）（山形県）'!Q$121,0)</f>
        <v>3.667033370003667E-4</v>
      </c>
      <c r="Y94" s="75">
        <f>IFERROR('生産者価格評価表（108部門）（山形県）'!R93/'生産者価格評価表（108部門）（山形県）'!R$121,0)</f>
        <v>0</v>
      </c>
      <c r="Z94" s="75">
        <f>IFERROR('生産者価格評価表（108部門）（山形県）'!S93/'生産者価格評価表（108部門）（山形県）'!S$121,0)</f>
        <v>1.9717501971750197E-4</v>
      </c>
      <c r="AA94" s="75">
        <f>IFERROR('生産者価格評価表（108部門）（山形県）'!T93/'生産者価格評価表（108部門）（山形県）'!T$121,0)</f>
        <v>4.007212983370066E-5</v>
      </c>
      <c r="AB94" s="75">
        <f>IFERROR('生産者価格評価表（108部門）（山形県）'!U93/'生産者価格評価表（108部門）（山形県）'!U$121,0)</f>
        <v>0</v>
      </c>
      <c r="AC94" s="75">
        <f>IFERROR('生産者価格評価表（108部門）（山形県）'!V93/'生産者価格評価表（108部門）（山形県）'!V$121,0)</f>
        <v>3.5288928098809E-4</v>
      </c>
      <c r="AD94" s="75">
        <f>IFERROR('生産者価格評価表（108部門）（山形県）'!W93/'生産者価格評価表（108部門）（山形県）'!W$121,0)</f>
        <v>0</v>
      </c>
      <c r="AE94" s="75">
        <f>IFERROR('生産者価格評価表（108部門）（山形県）'!X93/'生産者価格評価表（108部門）（山形県）'!X$121,0)</f>
        <v>1.915341888527102E-4</v>
      </c>
      <c r="AF94" s="75">
        <f>IFERROR('生産者価格評価表（108部門）（山形県）'!Y93/'生産者価格評価表（108部門）（山形県）'!Y$121,0)</f>
        <v>0</v>
      </c>
      <c r="AG94" s="75">
        <f>IFERROR('生産者価格評価表（108部門）（山形県）'!Z93/'生産者価格評価表（108部門）（山形県）'!Z$121,0)</f>
        <v>0</v>
      </c>
      <c r="AH94" s="75">
        <f>IFERROR('生産者価格評価表（108部門）（山形県）'!AA93/'生産者価格評価表（108部門）（山形県）'!AA$121,0)</f>
        <v>2.3547067448219998E-4</v>
      </c>
      <c r="AI94" s="75">
        <f>IFERROR('生産者価格評価表（108部門）（山形県）'!AB93/'生産者価格評価表（108部門）（山形県）'!AB$121,0)</f>
        <v>6.4724919093851134E-4</v>
      </c>
      <c r="AJ94" s="75">
        <f>IFERROR('生産者価格評価表（108部門）（山形県）'!AC93/'生産者価格評価表（108部門）（山形県）'!AC$121,0)</f>
        <v>0</v>
      </c>
      <c r="AK94" s="75">
        <f>IFERROR('生産者価格評価表（108部門）（山形県）'!AD93/'生産者価格評価表（108部門）（山形県）'!AD$121,0)</f>
        <v>0</v>
      </c>
      <c r="AL94" s="75">
        <f>IFERROR('生産者価格評価表（108部門）（山形県）'!AE93/'生産者価格評価表（108部門）（山形県）'!AE$121,0)</f>
        <v>1.9433198380566801E-4</v>
      </c>
      <c r="AM94" s="75">
        <f>IFERROR('生産者価格評価表（108部門）（山形県）'!AF93/'生産者価格評価表（108部門）（山形県）'!AF$121,0)</f>
        <v>0</v>
      </c>
      <c r="AN94" s="75">
        <f>IFERROR('生産者価格評価表（108部門）（山形県）'!AG93/'生産者価格評価表（108部門）（山形県）'!AG$121,0)</f>
        <v>0</v>
      </c>
      <c r="AO94" s="75">
        <f>IFERROR('生産者価格評価表（108部門）（山形県）'!AH93/'生産者価格評価表（108部門）（山形県）'!AH$121,0)</f>
        <v>0</v>
      </c>
      <c r="AP94" s="75">
        <f>IFERROR('生産者価格評価表（108部門）（山形県）'!AI93/'生産者価格評価表（108部門）（山形県）'!AI$121,0)</f>
        <v>2.7583670467083487E-4</v>
      </c>
      <c r="AQ94" s="75">
        <f>IFERROR('生産者価格評価表（108部門）（山形県）'!AJ93/'生産者価格評価表（108部門）（山形県）'!AJ$121,0)</f>
        <v>2.5974025974025974E-3</v>
      </c>
      <c r="AR94" s="75">
        <f>IFERROR('生産者価格評価表（108部門）（山形県）'!AK93/'生産者価格評価表（108部門）（山形県）'!AK$121,0)</f>
        <v>1.7065574469900594E-4</v>
      </c>
      <c r="AS94" s="75">
        <f>IFERROR('生産者価格評価表（108部門）（山形県）'!AL93/'生産者価格評価表（108部門）（山形県）'!AL$121,0)</f>
        <v>0</v>
      </c>
      <c r="AT94" s="75">
        <f>IFERROR('生産者価格評価表（108部門）（山形県）'!AM93/'生産者価格評価表（108部門）（山形県）'!AM$121,0)</f>
        <v>0</v>
      </c>
      <c r="AU94" s="75">
        <f>IFERROR('生産者価格評価表（108部門）（山形県）'!AN93/'生産者価格評価表（108部門）（山形県）'!AN$121,0)</f>
        <v>3.6727573225599116E-4</v>
      </c>
      <c r="AV94" s="75">
        <f>IFERROR('生産者価格評価表（108部門）（山形県）'!AO93/'生産者価格評価表（108部門）（山形県）'!AO$121,0)</f>
        <v>0</v>
      </c>
      <c r="AW94" s="75">
        <f>IFERROR('生産者価格評価表（108部門）（山形県）'!AP93/'生産者価格評価表（108部門）（山形県）'!AP$121,0)</f>
        <v>0</v>
      </c>
      <c r="AX94" s="75">
        <f>IFERROR('生産者価格評価表（108部門）（山形県）'!AQ93/'生産者価格評価表（108部門）（山形県）'!AQ$121,0)</f>
        <v>3.7560096153846156E-5</v>
      </c>
      <c r="AY94" s="75">
        <f>IFERROR('生産者価格評価表（108部門）（山形県）'!AR93/'生産者価格評価表（108部門）（山形県）'!AR$121,0)</f>
        <v>6.2898538151216765E-4</v>
      </c>
      <c r="AZ94" s="75">
        <f>IFERROR('生産者価格評価表（108部門）（山形県）'!AS93/'生産者価格評価表（108部門）（山形県）'!AS$121,0)</f>
        <v>2.2635814889336017E-4</v>
      </c>
      <c r="BA94" s="75">
        <f>IFERROR('生産者価格評価表（108部門）（山形県）'!AT93/'生産者価格評価表（108部門）（山形県）'!AT$121,0)</f>
        <v>5.357076883289615E-4</v>
      </c>
      <c r="BB94" s="75">
        <f>IFERROR('生産者価格評価表（108部門）（山形県）'!AU93/'生産者価格評価表（108部門）（山形県）'!AU$121,0)</f>
        <v>4.9932955189380547E-4</v>
      </c>
      <c r="BC94" s="75">
        <f>IFERROR('生産者価格評価表（108部門）（山形県）'!AV93/'生産者価格評価表（108部門）（山形県）'!AV$121,0)</f>
        <v>4.7525436909982502E-4</v>
      </c>
      <c r="BD94" s="75">
        <f>IFERROR('生産者価格評価表（108部門）（山形県）'!AW93/'生産者価格評価表（108部門）（山形県）'!AW$121,0)</f>
        <v>6.0572496625246614E-4</v>
      </c>
      <c r="BE94" s="75">
        <f>IFERROR('生産者価格評価表（108部門）（山形県）'!AX93/'生産者価格評価表（108部門）（山形県）'!AX$121,0)</f>
        <v>2.0810925278723189E-3</v>
      </c>
      <c r="BF94" s="75">
        <f>IFERROR('生産者価格評価表（108部門）（山形県）'!AY93/'生産者価格評価表（108部門）（山形県）'!AY$121,0)</f>
        <v>1.0175867775390846E-3</v>
      </c>
      <c r="BG94" s="75">
        <f>IFERROR('生産者価格評価表（108部門）（山形県）'!AZ93/'生産者価格評価表（108部門）（山形県）'!AZ$121,0)</f>
        <v>1.8703241895261845E-3</v>
      </c>
      <c r="BH94" s="75">
        <f>IFERROR('生産者価格評価表（108部門）（山形県）'!BA93/'生産者価格評価表（108部門）（山形県）'!BA$121,0)</f>
        <v>1.0243993294840753E-3</v>
      </c>
      <c r="BI94" s="75">
        <f>IFERROR('生産者価格評価表（108部門）（山形県）'!BB93/'生産者価格評価表（108部門）（山形県）'!BB$121,0)</f>
        <v>2.6374090093891759E-4</v>
      </c>
      <c r="BJ94" s="75">
        <f>IFERROR('生産者価格評価表（108部門）（山形県）'!BC93/'生産者価格評価表（108部門）（山形県）'!BC$121,0)</f>
        <v>1.7896141713176414E-3</v>
      </c>
      <c r="BK94" s="75">
        <f>IFERROR('生産者価格評価表（108部門）（山形県）'!BD93/'生産者価格評価表（108部門）（山形県）'!BD$121,0)</f>
        <v>1.2765336640163397E-4</v>
      </c>
      <c r="BL94" s="75">
        <f>IFERROR('生産者価格評価表（108部門）（山形県）'!BE93/'生産者価格評価表（108部門）（山形県）'!BE$121,0)</f>
        <v>0</v>
      </c>
      <c r="BM94" s="75">
        <f>IFERROR('生産者価格評価表（108部門）（山形県）'!BF93/'生産者価格評価表（108部門）（山形県）'!BF$121,0)</f>
        <v>0</v>
      </c>
      <c r="BN94" s="75">
        <f>IFERROR('生産者価格評価表（108部門）（山形県）'!BG93/'生産者価格評価表（108部門）（山形県）'!BG$121,0)</f>
        <v>3.5040918750282586E-4</v>
      </c>
      <c r="BO94" s="75">
        <f>IFERROR('生産者価格評価表（108部門）（山形県）'!BH93/'生産者価格評価表（108部門）（山形県）'!BH$121,0)</f>
        <v>1.0649627263045794E-3</v>
      </c>
      <c r="BP94" s="75">
        <f>IFERROR('生産者価格評価表（108部門）（山形県）'!BI93/'生産者価格評価表（108部門）（山形県）'!BI$121,0)</f>
        <v>1.0654165778819518E-4</v>
      </c>
      <c r="BQ94" s="75">
        <f>IFERROR('生産者価格評価表（108部門）（山形県）'!BJ93/'生産者価格評価表（108部門）（山形県）'!BJ$121,0)</f>
        <v>2.0977774048395724E-4</v>
      </c>
      <c r="BR94" s="75">
        <f>IFERROR('生産者価格評価表（108部門）（山形県）'!BK93/'生産者価格評価表（108部門）（山形県）'!BK$121,0)</f>
        <v>0</v>
      </c>
      <c r="BS94" s="75">
        <f>IFERROR('生産者価格評価表（108部門）（山形県）'!BL93/'生産者価格評価表（108部門）（山形県）'!BL$121,0)</f>
        <v>2.2229865194742007E-4</v>
      </c>
      <c r="BT94" s="75">
        <f>IFERROR('生産者価格評価表（108部門）（山形県）'!BM93/'生産者価格評価表（108部門）（山形県）'!BM$121,0)</f>
        <v>2.8567075493258169E-5</v>
      </c>
      <c r="BU94" s="75">
        <f>IFERROR('生産者価格評価表（108部門）（山形県）'!BN93/'生産者価格評価表（108部門）（山形県）'!BN$121,0)</f>
        <v>1.2772144934370826E-4</v>
      </c>
      <c r="BV94" s="75">
        <f>IFERROR('生産者価格評価表（108部門）（山形県）'!BO93/'生産者価格評価表（108部門）（山形県）'!BO$121,0)</f>
        <v>1.6172855479363435E-4</v>
      </c>
      <c r="BW94" s="75">
        <f>IFERROR('生産者価格評価表（108部門）（山形県）'!BP93/'生産者価格評価表（108部門）（山形県）'!BP$121,0)</f>
        <v>7.2693495951376124E-4</v>
      </c>
      <c r="BX94" s="75">
        <f>IFERROR('生産者価格評価表（108部門）（山形県）'!BQ93/'生産者価格評価表（108部門）（山形県）'!BQ$121,0)</f>
        <v>7.0888468809073729E-4</v>
      </c>
      <c r="BY94" s="75">
        <f>IFERROR('生産者価格評価表（108部門）（山形県）'!BR93/'生産者価格評価表（108部門）（山形県）'!BR$121,0)</f>
        <v>1.0835410120273052E-4</v>
      </c>
      <c r="BZ94" s="75">
        <f>IFERROR('生産者価格評価表（108部門）（山形県）'!BS93/'生産者価格評価表（108部門）（山形県）'!BS$121,0)</f>
        <v>2.133188535081255E-4</v>
      </c>
      <c r="CA94" s="75">
        <f>IFERROR('生産者価格評価表（108部門）（山形県）'!BT93/'生産者価格評価表（108部門）（山形県）'!BT$121,0)</f>
        <v>2.1435806305399697E-4</v>
      </c>
      <c r="CB94" s="75">
        <f>IFERROR('生産者価格評価表（108部門）（山形県）'!BU93/'生産者価格評価表（108部門）（山形県）'!BU$121,0)</f>
        <v>2.1405923197331396E-4</v>
      </c>
      <c r="CC94" s="75">
        <f>IFERROR('生産者価格評価表（108部門）（山形県）'!BV93/'生産者価格評価表（108部門）（山形県）'!BV$121,0)</f>
        <v>0</v>
      </c>
      <c r="CD94" s="75">
        <f>IFERROR('生産者価格評価表（108部門）（山形県）'!BW93/'生産者価格評価表（108部門）（山形県）'!BW$121,0)</f>
        <v>0</v>
      </c>
      <c r="CE94" s="75">
        <f>IFERROR('生産者価格評価表（108部門）（山形県）'!BX93/'生産者価格評価表（108部門）（山形県）'!BX$121,0)</f>
        <v>0</v>
      </c>
      <c r="CF94" s="75">
        <f>IFERROR('生産者価格評価表（108部門）（山形県）'!BY93/'生産者価格評価表（108部門）（山形県）'!BY$121,0)</f>
        <v>6.7600193143408979E-3</v>
      </c>
      <c r="CG94" s="75">
        <f>IFERROR('生産者価格評価表（108部門）（山形県）'!BZ93/'生産者価格評価表（108部門）（山形県）'!BZ$121,0)</f>
        <v>2.0182028879832295E-4</v>
      </c>
      <c r="CH94" s="75">
        <f>IFERROR('生産者価格評価表（108部門）（山形県）'!CA93/'生産者価格評価表（108部門）（山形県）'!CA$121,0)</f>
        <v>5.0025012506253123E-4</v>
      </c>
      <c r="CI94" s="75">
        <f>IFERROR('生産者価格評価表（108部門）（山形県）'!CB93/'生産者価格評価表（108部門）（山形県）'!CB$121,0)</f>
        <v>2.1982853374367993E-4</v>
      </c>
      <c r="CJ94" s="75">
        <f>IFERROR('生産者価格評価表（108部門）（山形県）'!CC93/'生産者価格評価表（108部門）（山形県）'!CC$121,0)</f>
        <v>0</v>
      </c>
      <c r="CK94" s="75">
        <f>IFERROR('生産者価格評価表（108部門）（山形県）'!CD93/'生産者価格評価表（108部門）（山形県）'!CD$121,0)</f>
        <v>0</v>
      </c>
      <c r="CL94" s="75">
        <f>IFERROR('生産者価格評価表（108部門）（山形県）'!CE93/'生産者価格評価表（108部門）（山形県）'!CE$121,0)</f>
        <v>3.0681120883616281E-4</v>
      </c>
      <c r="CM94" s="75">
        <f>IFERROR('生産者価格評価表（108部門）（山形県）'!CF93/'生産者価格評価表（108部門）（山形県）'!CF$121,0)</f>
        <v>4.5225846571315508E-4</v>
      </c>
      <c r="CN94" s="75">
        <f>IFERROR('生産者価格評価表（108部門）（山形県）'!CG93/'生産者価格評価表（108部門）（山形県）'!CG$121,0)</f>
        <v>2.4919013207077E-4</v>
      </c>
      <c r="CO94" s="75">
        <f>IFERROR('生産者価格評価表（108部門）（山形県）'!CH93/'生産者価格評価表（108部門）（山形県）'!CH$121,0)</f>
        <v>6.8936642551824193E-3</v>
      </c>
      <c r="CP94" s="75">
        <f>IFERROR('生産者価格評価表（108部門）（山形県）'!CI93/'生産者価格評価表（108部門）（山形県）'!CI$121,0)</f>
        <v>8.2796688132474698E-4</v>
      </c>
      <c r="CQ94" s="75">
        <f>IFERROR('生産者価格評価表（108部門）（山形県）'!CJ93/'生産者価格評価表（108部門）（山形県）'!CJ$121,0)</f>
        <v>4.6614092781201112E-3</v>
      </c>
      <c r="CR94" s="75">
        <f>IFERROR('生産者価格評価表（108部門）（山形県）'!CK93/'生産者価格評価表（108部門）（山形県）'!CK$121,0)</f>
        <v>8.282582216808769E-3</v>
      </c>
      <c r="CS94" s="75">
        <f>IFERROR('生産者価格評価表（108部門）（山形県）'!CL93/'生産者価格評価表（108部門）（山形県）'!CL$121,0)</f>
        <v>8.0958549222797922E-4</v>
      </c>
      <c r="CT94" s="75">
        <f>IFERROR('生産者価格評価表（108部門）（山形県）'!CM93/'生産者価格評価表（108部門）（山形県）'!CM$121,0)</f>
        <v>1.2689974689268665E-4</v>
      </c>
      <c r="CU94" s="75">
        <f>IFERROR('生産者価格評価表（108部門）（山形県）'!CN93/'生産者価格評価表（108部門）（山形県）'!CN$121,0)</f>
        <v>0</v>
      </c>
      <c r="CV94" s="75">
        <f>IFERROR('生産者価格評価表（108部門）（山形県）'!CO93/'生産者価格評価表（108部門）（山形県）'!CO$121,0)</f>
        <v>0</v>
      </c>
      <c r="CW94" s="75">
        <f>IFERROR('生産者価格評価表（108部門）（山形県）'!CP93/'生産者価格評価表（108部門）（山形県）'!CP$121,0)</f>
        <v>1.1543229394080833E-4</v>
      </c>
      <c r="CX94" s="75">
        <f>IFERROR('生産者価格評価表（108部門）（山形県）'!CQ93/'生産者価格評価表（108部門）（山形県）'!CQ$121,0)</f>
        <v>0</v>
      </c>
      <c r="CY94" s="75">
        <f>IFERROR('生産者価格評価表（108部門）（山形県）'!CR93/'生産者価格評価表（108部門）（山形県）'!CR$121,0)</f>
        <v>1.4399107255350167E-4</v>
      </c>
      <c r="CZ94" s="75">
        <f>IFERROR('生産者価格評価表（108部門）（山形県）'!CS93/'生産者価格評価表（108部門）（山形県）'!CS$121,0)</f>
        <v>1.5832805573147563E-5</v>
      </c>
      <c r="DA94" s="75">
        <f>IFERROR('生産者価格評価表（108部門）（山形県）'!CT93/'生産者価格評価表（108部門）（山形県）'!CT$121,0)</f>
        <v>0</v>
      </c>
      <c r="DB94" s="75">
        <f>IFERROR('生産者価格評価表（108部門）（山形県）'!CU93/'生産者価格評価表（108部門）（山形県）'!CU$121,0)</f>
        <v>8.0104670102266963E-4</v>
      </c>
      <c r="DC94" s="75">
        <f>IFERROR('生産者価格評価表（108部門）（山形県）'!CV93/'生産者価格評価表（108部門）（山形県）'!CV$121,0)</f>
        <v>1.1321181931393638E-4</v>
      </c>
      <c r="DD94" s="75">
        <f>IFERROR('生産者価格評価表（108部門）（山形県）'!CW93/'生産者価格評価表（108部門）（山形県）'!CW$121,0)</f>
        <v>0</v>
      </c>
      <c r="DE94" s="75">
        <f>IFERROR('生産者価格評価表（108部門）（山形県）'!CX93/'生産者価格評価表（108部門）（山形県）'!CX$121,0)</f>
        <v>5.723315673781136E-4</v>
      </c>
      <c r="DF94" s="75">
        <f>IFERROR('生産者価格評価表（108部門）（山形県）'!CY93/'生産者価格評価表（108部門）（山形県）'!CY$121,0)</f>
        <v>2.4850894632206757E-4</v>
      </c>
      <c r="DG94" s="75">
        <f>IFERROR('生産者価格評価表（108部門）（山形県）'!CZ93/'生産者価格評価表（108部門）（山形県）'!CZ$121,0)</f>
        <v>5.9522684756523872E-4</v>
      </c>
      <c r="DH94" s="75">
        <f>IFERROR('生産者価格評価表（108部門）（山形県）'!DA93/'生産者価格評価表（108部門）（山形県）'!DA$121,0)</f>
        <v>1.0766721044045678E-3</v>
      </c>
      <c r="DI94" s="75">
        <f>IFERROR('生産者価格評価表（108部門）（山形県）'!DB93/'生産者価格評価表（108部門）（山形県）'!DB$121,0)</f>
        <v>1.3962190388428137E-4</v>
      </c>
      <c r="DJ94" s="75">
        <f>IFERROR('生産者価格評価表（108部門）（山形県）'!DC93/'生産者価格評価表（108部門）（山形県）'!DC$121,0)</f>
        <v>6.9524913093858636E-4</v>
      </c>
      <c r="DK94" s="75">
        <f>IFERROR('生産者価格評価表（108部門）（山形県）'!DD93/'生産者価格評価表（108部門）（山形県）'!DD$121,0)</f>
        <v>4.5599635202918376E-4</v>
      </c>
      <c r="DL94" s="75">
        <f>IFERROR('生産者価格評価表（108部門）（山形県）'!DE93/'生産者価格評価表（108部門）（山形県）'!DE$121,0)</f>
        <v>0</v>
      </c>
      <c r="DM94" s="72">
        <f>IFERROR('生産者価格評価表（108部門）（山形県）'!DF93/'生産者価格評価表（108部門）（山形県）'!DF$121,0)</f>
        <v>2.4555803062459437E-3</v>
      </c>
      <c r="DN94" s="573">
        <v>1.205725930135599E-4</v>
      </c>
      <c r="DO94" s="573">
        <v>6.8368361713988968E-5</v>
      </c>
      <c r="DP94" s="573">
        <v>1.0978589392366364E-4</v>
      </c>
      <c r="DQ94" s="573">
        <v>7.7150203018416037E-4</v>
      </c>
      <c r="DR94" s="573">
        <v>1.0069794898628851E-4</v>
      </c>
      <c r="DS94" s="573">
        <v>2.4660031476649263E-4</v>
      </c>
      <c r="DT94" s="573">
        <v>9.3981627820011269E-4</v>
      </c>
      <c r="DU94" s="573">
        <v>2.4962689153889054E-4</v>
      </c>
      <c r="DV94" s="573">
        <v>2.4591471514153742E-4</v>
      </c>
      <c r="DW94" s="573">
        <v>3.5593994238829059E-5</v>
      </c>
      <c r="DX94" s="573">
        <v>0</v>
      </c>
      <c r="DY94" s="573">
        <v>1.0003722020439108E-4</v>
      </c>
      <c r="DZ94" s="573">
        <v>8.4414661092310569E-5</v>
      </c>
      <c r="EA94" s="573">
        <v>2.0931389910418334E-4</v>
      </c>
      <c r="EB94" s="573">
        <v>4.3621122616042469E-4</v>
      </c>
      <c r="EC94" s="573">
        <v>8.4210089602376065E-5</v>
      </c>
      <c r="ED94" s="573">
        <v>2.5605574141474675E-4</v>
      </c>
      <c r="EE94" s="573">
        <v>1.2315718169145421E-4</v>
      </c>
      <c r="EF94" s="573">
        <v>0</v>
      </c>
      <c r="EG94" s="573">
        <v>5.2121101232256099E-4</v>
      </c>
      <c r="EH94" s="573">
        <v>0</v>
      </c>
      <c r="EI94" s="573">
        <v>2.3683618174311067E-4</v>
      </c>
      <c r="EJ94" s="573">
        <v>4.8892569474903155E-8</v>
      </c>
      <c r="EK94" s="573">
        <v>0</v>
      </c>
      <c r="EL94" s="573">
        <v>3.2733935350043889E-4</v>
      </c>
      <c r="EM94" s="573">
        <v>6.8020765136023317E-4</v>
      </c>
      <c r="EN94" s="573">
        <v>8.7035866451059172E-7</v>
      </c>
      <c r="EO94" s="573">
        <v>1.1358287348676592E-4</v>
      </c>
      <c r="EP94" s="573">
        <v>2.6104590943549117E-4</v>
      </c>
      <c r="EQ94" s="573">
        <v>6.3734145535210277E-5</v>
      </c>
      <c r="ER94" s="573">
        <v>9.809280389955071E-5</v>
      </c>
      <c r="ES94" s="573">
        <v>1.1359762543880786E-4</v>
      </c>
      <c r="ET94" s="573">
        <v>4.3527851173658387E-4</v>
      </c>
      <c r="EU94" s="573">
        <v>2.634803499762849E-3</v>
      </c>
      <c r="EV94" s="573">
        <v>3.0950759014373498E-4</v>
      </c>
      <c r="EW94" s="573">
        <v>1.6936391886194116E-4</v>
      </c>
      <c r="EX94" s="573">
        <v>0</v>
      </c>
      <c r="EY94" s="573">
        <v>4.8039781450570981E-4</v>
      </c>
      <c r="EZ94" s="573">
        <v>5.9756611676767798E-5</v>
      </c>
      <c r="FA94" s="573">
        <v>9.1928732840786934E-5</v>
      </c>
      <c r="FB94" s="573">
        <v>7.8460345465611851E-5</v>
      </c>
      <c r="FC94" s="573">
        <v>6.6807258586276783E-4</v>
      </c>
      <c r="FD94" s="573">
        <v>2.9231663697498809E-4</v>
      </c>
      <c r="FE94" s="573">
        <v>5.7543355459027754E-4</v>
      </c>
      <c r="FF94" s="573">
        <v>5.5672486971417739E-4</v>
      </c>
      <c r="FG94" s="573">
        <v>5.6475295511210851E-4</v>
      </c>
      <c r="FH94" s="573">
        <v>6.8923540854336771E-4</v>
      </c>
      <c r="FI94" s="573">
        <v>2.1452974300179206E-3</v>
      </c>
      <c r="FJ94" s="573">
        <v>1.0829667081764577E-3</v>
      </c>
      <c r="FK94" s="573">
        <v>1.8562190514681009E-3</v>
      </c>
      <c r="FL94" s="573">
        <v>1.0937194711675509E-3</v>
      </c>
      <c r="FM94" s="573">
        <v>3.3289829385271303E-4</v>
      </c>
      <c r="FN94" s="573">
        <v>1.80176148636266E-3</v>
      </c>
      <c r="FO94" s="573">
        <v>2.9819178021243156E-4</v>
      </c>
      <c r="FP94" s="573">
        <v>0</v>
      </c>
      <c r="FQ94" s="573">
        <v>2.7868620787794086E-5</v>
      </c>
      <c r="FR94" s="573">
        <v>3.9539381211671975E-4</v>
      </c>
      <c r="FS94" s="573">
        <v>1.1031302649244434E-3</v>
      </c>
      <c r="FT94" s="573">
        <v>1.7892944726115363E-4</v>
      </c>
      <c r="FU94" s="573">
        <v>3.2466819067267271E-4</v>
      </c>
      <c r="FV94" s="573">
        <v>1.5972844095881857E-4</v>
      </c>
      <c r="FW94" s="573">
        <v>3.6179237394353087E-4</v>
      </c>
      <c r="FX94" s="573">
        <v>1.7288519104411719E-4</v>
      </c>
      <c r="FY94" s="573">
        <v>2.8202810765126635E-4</v>
      </c>
      <c r="FZ94" s="573">
        <v>3.0186087246763778E-4</v>
      </c>
      <c r="GA94" s="573">
        <v>8.5663469290492939E-4</v>
      </c>
      <c r="GB94" s="573">
        <v>7.8600573579660886E-4</v>
      </c>
      <c r="GC94" s="573">
        <v>3.0282448899246191E-4</v>
      </c>
      <c r="GD94" s="573">
        <v>3.6188963419317964E-4</v>
      </c>
      <c r="GE94" s="573">
        <v>3.8606073027833474E-4</v>
      </c>
      <c r="GF94" s="573">
        <v>4.3028346453070036E-4</v>
      </c>
      <c r="GG94" s="573">
        <v>1.0791967606292646E-4</v>
      </c>
      <c r="GH94" s="573">
        <v>8.9644317397366349E-5</v>
      </c>
      <c r="GI94" s="573">
        <v>2.4479187436619428E-5</v>
      </c>
      <c r="GJ94" s="573">
        <v>6.6434740927294629E-3</v>
      </c>
      <c r="GK94" s="573">
        <v>2.4426649401046831E-4</v>
      </c>
      <c r="GL94" s="573">
        <v>6.5345626914696205E-4</v>
      </c>
      <c r="GM94" s="573">
        <v>3.3264482399818863E-4</v>
      </c>
      <c r="GN94" s="573">
        <v>1.3616766065806428E-4</v>
      </c>
      <c r="GO94" s="573">
        <v>1.0196085453578913E-4</v>
      </c>
      <c r="GP94" s="573">
        <v>4.279784345934898E-4</v>
      </c>
      <c r="GQ94" s="573">
        <v>5.9187639382791263E-4</v>
      </c>
      <c r="GR94" s="573">
        <v>2.9956623116004198E-4</v>
      </c>
      <c r="GS94" s="573">
        <v>7.9155036349339968E-3</v>
      </c>
      <c r="GT94" s="573">
        <v>1.1630616104113219E-3</v>
      </c>
      <c r="GU94" s="573">
        <v>4.6928155019506498E-3</v>
      </c>
      <c r="GV94" s="573">
        <v>8.4249974617659294E-3</v>
      </c>
      <c r="GW94" s="573">
        <v>9.7617881863634607E-4</v>
      </c>
      <c r="GX94" s="573">
        <v>2.5219976192271572E-4</v>
      </c>
      <c r="GY94" s="573">
        <v>1.0001026117772494</v>
      </c>
      <c r="GZ94" s="573">
        <v>1.565013418797125E-4</v>
      </c>
      <c r="HA94" s="573">
        <v>1.9121621748848793E-4</v>
      </c>
      <c r="HB94" s="573">
        <v>1.8975371769948995E-4</v>
      </c>
      <c r="HC94" s="573">
        <v>3.2726104230305296E-4</v>
      </c>
      <c r="HD94" s="573">
        <v>9.7692612343867153E-5</v>
      </c>
      <c r="HE94" s="573">
        <v>2.1141157866942111E-4</v>
      </c>
      <c r="HF94" s="573">
        <v>8.9976917983464655E-4</v>
      </c>
      <c r="HG94" s="573">
        <v>8.0207390413855237E-4</v>
      </c>
      <c r="HH94" s="573">
        <v>8.9726641236754641E-5</v>
      </c>
      <c r="HI94" s="573">
        <v>6.7125957636377084E-4</v>
      </c>
      <c r="HJ94" s="573">
        <v>5.2021279196403779E-4</v>
      </c>
      <c r="HK94" s="573">
        <v>6.9804126502969637E-4</v>
      </c>
      <c r="HL94" s="573">
        <v>1.1850560283081597E-3</v>
      </c>
      <c r="HM94" s="573">
        <v>2.5661302041711238E-4</v>
      </c>
      <c r="HN94" s="573">
        <v>7.4010307354250345E-4</v>
      </c>
      <c r="HO94" s="573">
        <v>5.8730916415048124E-4</v>
      </c>
      <c r="HP94" s="573">
        <v>1.0732361755109226E-4</v>
      </c>
      <c r="HQ94" s="573">
        <v>2.5298316400100764E-3</v>
      </c>
      <c r="HR94" s="576">
        <v>24468</v>
      </c>
      <c r="HS94" s="582">
        <f>'生産者価格評価表（108部門）（山形県）'!DV93*100</f>
        <v>22131700</v>
      </c>
      <c r="HT94" s="71">
        <f t="shared" si="5"/>
        <v>1.1055635129700837E-3</v>
      </c>
      <c r="HU94" s="74"/>
      <c r="HV94" s="150">
        <v>0</v>
      </c>
      <c r="HX94" s="153">
        <f>運賃!C95</f>
        <v>2.6817030664458393E-5</v>
      </c>
      <c r="HY94" s="621">
        <f>運賃!D95</f>
        <v>0</v>
      </c>
      <c r="HZ94" s="621">
        <f>運賃!E95</f>
        <v>2.6817030664458393E-5</v>
      </c>
      <c r="IA94" s="621">
        <f>運賃!F95</f>
        <v>0</v>
      </c>
      <c r="IB94" s="621">
        <f>運賃!G95</f>
        <v>0</v>
      </c>
      <c r="IC94" s="621">
        <f>運賃!H95</f>
        <v>0</v>
      </c>
      <c r="ID94" s="621">
        <f>運賃!I95</f>
        <v>0</v>
      </c>
      <c r="IE94" s="622">
        <f>運賃!J95</f>
        <v>0</v>
      </c>
    </row>
    <row r="95" spans="1:239">
      <c r="A95" s="6" t="s">
        <v>308</v>
      </c>
      <c r="B95" s="1" t="s">
        <v>66</v>
      </c>
      <c r="C95" s="403">
        <f>IFERROR(1-('生産者価格評価表（108部門）（山形県）'!DT94/'生産者価格評価表（108部門）（山形県）'!DP94*-1),0)</f>
        <v>0.96648273761407699</v>
      </c>
      <c r="D95" s="403">
        <v>0.374627263691241</v>
      </c>
      <c r="E95" s="72">
        <v>0.625372736308759</v>
      </c>
      <c r="F95" s="72">
        <v>0.14834299013309413</v>
      </c>
      <c r="G95" s="242">
        <f>'生産者価格評価表（108部門）（山形県）'!DI94</f>
        <v>1793</v>
      </c>
      <c r="H95" s="242">
        <f t="shared" si="7"/>
        <v>1793</v>
      </c>
      <c r="I95" s="243">
        <f t="shared" si="4"/>
        <v>1.0610641532524604E-3</v>
      </c>
      <c r="J95" s="75">
        <f>IFERROR('生産者価格評価表（108部門）（山形県）'!C94/'生産者価格評価表（108部門）（山形県）'!C$121,0)</f>
        <v>0</v>
      </c>
      <c r="K95" s="75">
        <f>IFERROR('生産者価格評価表（108部門）（山形県）'!D94/'生産者価格評価表（108部門）（山形県）'!D$121,0)</f>
        <v>0</v>
      </c>
      <c r="L95" s="75">
        <f>IFERROR('生産者価格評価表（108部門）（山形県）'!E94/'生産者価格評価表（108部門）（山形県）'!E$121,0)</f>
        <v>0</v>
      </c>
      <c r="M95" s="75">
        <f>IFERROR('生産者価格評価表（108部門）（山形県）'!F94/'生産者価格評価表（108部門）（山形県）'!F$121,0)</f>
        <v>0</v>
      </c>
      <c r="N95" s="75">
        <f>IFERROR('生産者価格評価表（108部門）（山形県）'!G94/'生産者価格評価表（108部門）（山形県）'!G$121,0)</f>
        <v>0</v>
      </c>
      <c r="O95" s="75">
        <f>IFERROR('生産者価格評価表（108部門）（山形県）'!H94/'生産者価格評価表（108部門）（山形県）'!H$121,0)</f>
        <v>0</v>
      </c>
      <c r="P95" s="75">
        <f>IFERROR('生産者価格評価表（108部門）（山形県）'!I94/'生産者価格評価表（108部門）（山形県）'!I$121,0)</f>
        <v>0</v>
      </c>
      <c r="Q95" s="75">
        <f>IFERROR('生産者価格評価表（108部門）（山形県）'!J94/'生産者価格評価表（108部門）（山形県）'!J$121,0)</f>
        <v>0</v>
      </c>
      <c r="R95" s="75">
        <f>IFERROR('生産者価格評価表（108部門）（山形県）'!K94/'生産者価格評価表（108部門）（山形県）'!K$121,0)</f>
        <v>0</v>
      </c>
      <c r="S95" s="75">
        <f>IFERROR('生産者価格評価表（108部門）（山形県）'!L94/'生産者価格評価表（108部門）（山形県）'!L$121,0)</f>
        <v>0</v>
      </c>
      <c r="T95" s="75">
        <f>IFERROR('生産者価格評価表（108部門）（山形県）'!M94/'生産者価格評価表（108部門）（山形県）'!M$121,0)</f>
        <v>0</v>
      </c>
      <c r="U95" s="75">
        <f>IFERROR('生産者価格評価表（108部門）（山形県）'!N94/'生産者価格評価表（108部門）（山形県）'!N$121,0)</f>
        <v>0</v>
      </c>
      <c r="V95" s="75">
        <f>IFERROR('生産者価格評価表（108部門）（山形県）'!O94/'生産者価格評価表（108部門）（山形県）'!O$121,0)</f>
        <v>0</v>
      </c>
      <c r="W95" s="75">
        <f>IFERROR('生産者価格評価表（108部門）（山形県）'!P94/'生産者価格評価表（108部門）（山形県）'!P$121,0)</f>
        <v>0</v>
      </c>
      <c r="X95" s="75">
        <f>IFERROR('生産者価格評価表（108部門）（山形県）'!Q94/'生産者価格評価表（108部門）（山形県）'!Q$121,0)</f>
        <v>0</v>
      </c>
      <c r="Y95" s="75">
        <f>IFERROR('生産者価格評価表（108部門）（山形県）'!R94/'生産者価格評価表（108部門）（山形県）'!R$121,0)</f>
        <v>0</v>
      </c>
      <c r="Z95" s="75">
        <f>IFERROR('生産者価格評価表（108部門）（山形県）'!S94/'生産者価格評価表（108部門）（山形県）'!S$121,0)</f>
        <v>0</v>
      </c>
      <c r="AA95" s="75">
        <f>IFERROR('生産者価格評価表（108部門）（山形県）'!T94/'生産者価格評価表（108部門）（山形県）'!T$121,0)</f>
        <v>0</v>
      </c>
      <c r="AB95" s="75">
        <f>IFERROR('生産者価格評価表（108部門）（山形県）'!U94/'生産者価格評価表（108部門）（山形県）'!U$121,0)</f>
        <v>0</v>
      </c>
      <c r="AC95" s="75">
        <f>IFERROR('生産者価格評価表（108部門）（山形県）'!V94/'生産者価格評価表（108部門）（山形県）'!V$121,0)</f>
        <v>0</v>
      </c>
      <c r="AD95" s="75">
        <f>IFERROR('生産者価格評価表（108部門）（山形県）'!W94/'生産者価格評価表（108部門）（山形県）'!W$121,0)</f>
        <v>0</v>
      </c>
      <c r="AE95" s="75">
        <f>IFERROR('生産者価格評価表（108部門）（山形県）'!X94/'生産者価格評価表（108部門）（山形県）'!X$121,0)</f>
        <v>0</v>
      </c>
      <c r="AF95" s="75">
        <f>IFERROR('生産者価格評価表（108部門）（山形県）'!Y94/'生産者価格評価表（108部門）（山形県）'!Y$121,0)</f>
        <v>0</v>
      </c>
      <c r="AG95" s="75">
        <f>IFERROR('生産者価格評価表（108部門）（山形県）'!Z94/'生産者価格評価表（108部門）（山形県）'!Z$121,0)</f>
        <v>0</v>
      </c>
      <c r="AH95" s="75">
        <f>IFERROR('生産者価格評価表（108部門）（山形県）'!AA94/'生産者価格評価表（108部門）（山形県）'!AA$121,0)</f>
        <v>0</v>
      </c>
      <c r="AI95" s="75">
        <f>IFERROR('生産者価格評価表（108部門）（山形県）'!AB94/'生産者価格評価表（108部門）（山形県）'!AB$121,0)</f>
        <v>0</v>
      </c>
      <c r="AJ95" s="75">
        <f>IFERROR('生産者価格評価表（108部門）（山形県）'!AC94/'生産者価格評価表（108部門）（山形県）'!AC$121,0)</f>
        <v>0</v>
      </c>
      <c r="AK95" s="75">
        <f>IFERROR('生産者価格評価表（108部門）（山形県）'!AD94/'生産者価格評価表（108部門）（山形県）'!AD$121,0)</f>
        <v>0</v>
      </c>
      <c r="AL95" s="75">
        <f>IFERROR('生産者価格評価表（108部門）（山形県）'!AE94/'生産者価格評価表（108部門）（山形県）'!AE$121,0)</f>
        <v>0</v>
      </c>
      <c r="AM95" s="75">
        <f>IFERROR('生産者価格評価表（108部門）（山形県）'!AF94/'生産者価格評価表（108部門）（山形県）'!AF$121,0)</f>
        <v>0</v>
      </c>
      <c r="AN95" s="75">
        <f>IFERROR('生産者価格評価表（108部門）（山形県）'!AG94/'生産者価格評価表（108部門）（山形県）'!AG$121,0)</f>
        <v>0</v>
      </c>
      <c r="AO95" s="75">
        <f>IFERROR('生産者価格評価表（108部門）（山形県）'!AH94/'生産者価格評価表（108部門）（山形県）'!AH$121,0)</f>
        <v>0</v>
      </c>
      <c r="AP95" s="75">
        <f>IFERROR('生産者価格評価表（108部門）（山形県）'!AI94/'生産者価格評価表（108部門）（山形県）'!AI$121,0)</f>
        <v>0</v>
      </c>
      <c r="AQ95" s="75">
        <f>IFERROR('生産者価格評価表（108部門）（山形県）'!AJ94/'生産者価格評価表（108部門）（山形県）'!AJ$121,0)</f>
        <v>0</v>
      </c>
      <c r="AR95" s="75">
        <f>IFERROR('生産者価格評価表（108部門）（山形県）'!AK94/'生産者価格評価表（108部門）（山形県）'!AK$121,0)</f>
        <v>0</v>
      </c>
      <c r="AS95" s="75">
        <f>IFERROR('生産者価格評価表（108部門）（山形県）'!AL94/'生産者価格評価表（108部門）（山形県）'!AL$121,0)</f>
        <v>0</v>
      </c>
      <c r="AT95" s="75">
        <f>IFERROR('生産者価格評価表（108部門）（山形県）'!AM94/'生産者価格評価表（108部門）（山形県）'!AM$121,0)</f>
        <v>0</v>
      </c>
      <c r="AU95" s="75">
        <f>IFERROR('生産者価格評価表（108部門）（山形県）'!AN94/'生産者価格評価表（108部門）（山形県）'!AN$121,0)</f>
        <v>0</v>
      </c>
      <c r="AV95" s="75">
        <f>IFERROR('生産者価格評価表（108部門）（山形県）'!AO94/'生産者価格評価表（108部門）（山形県）'!AO$121,0)</f>
        <v>0</v>
      </c>
      <c r="AW95" s="75">
        <f>IFERROR('生産者価格評価表（108部門）（山形県）'!AP94/'生産者価格評価表（108部門）（山形県）'!AP$121,0)</f>
        <v>0</v>
      </c>
      <c r="AX95" s="75">
        <f>IFERROR('生産者価格評価表（108部門）（山形県）'!AQ94/'生産者価格評価表（108部門）（山形県）'!AQ$121,0)</f>
        <v>0</v>
      </c>
      <c r="AY95" s="75">
        <f>IFERROR('生産者価格評価表（108部門）（山形県）'!AR94/'生産者価格評価表（108部門）（山形県）'!AR$121,0)</f>
        <v>0</v>
      </c>
      <c r="AZ95" s="75">
        <f>IFERROR('生産者価格評価表（108部門）（山形県）'!AS94/'生産者価格評価表（108部門）（山形県）'!AS$121,0)</f>
        <v>0</v>
      </c>
      <c r="BA95" s="75">
        <f>IFERROR('生産者価格評価表（108部門）（山形県）'!AT94/'生産者価格評価表（108部門）（山形県）'!AT$121,0)</f>
        <v>0</v>
      </c>
      <c r="BB95" s="75">
        <f>IFERROR('生産者価格評価表（108部門）（山形県）'!AU94/'生産者価格評価表（108部門）（山形県）'!AU$121,0)</f>
        <v>0</v>
      </c>
      <c r="BC95" s="75">
        <f>IFERROR('生産者価格評価表（108部門）（山形県）'!AV94/'生産者価格評価表（108部門）（山形県）'!AV$121,0)</f>
        <v>0</v>
      </c>
      <c r="BD95" s="75">
        <f>IFERROR('生産者価格評価表（108部門）（山形県）'!AW94/'生産者価格評価表（108部門）（山形県）'!AW$121,0)</f>
        <v>0</v>
      </c>
      <c r="BE95" s="75">
        <f>IFERROR('生産者価格評価表（108部門）（山形県）'!AX94/'生産者価格評価表（108部門）（山形県）'!AX$121,0)</f>
        <v>0</v>
      </c>
      <c r="BF95" s="75">
        <f>IFERROR('生産者価格評価表（108部門）（山形県）'!AY94/'生産者価格評価表（108部門）（山形県）'!AY$121,0)</f>
        <v>0</v>
      </c>
      <c r="BG95" s="75">
        <f>IFERROR('生産者価格評価表（108部門）（山形県）'!AZ94/'生産者価格評価表（108部門）（山形県）'!AZ$121,0)</f>
        <v>0</v>
      </c>
      <c r="BH95" s="75">
        <f>IFERROR('生産者価格評価表（108部門）（山形県）'!BA94/'生産者価格評価表（108部門）（山形県）'!BA$121,0)</f>
        <v>0</v>
      </c>
      <c r="BI95" s="75">
        <f>IFERROR('生産者価格評価表（108部門）（山形県）'!BB94/'生産者価格評価表（108部門）（山形県）'!BB$121,0)</f>
        <v>0</v>
      </c>
      <c r="BJ95" s="75">
        <f>IFERROR('生産者価格評価表（108部門）（山形県）'!BC94/'生産者価格評価表（108部門）（山形県）'!BC$121,0)</f>
        <v>0</v>
      </c>
      <c r="BK95" s="75">
        <f>IFERROR('生産者価格評価表（108部門）（山形県）'!BD94/'生産者価格評価表（108部門）（山形県）'!BD$121,0)</f>
        <v>0</v>
      </c>
      <c r="BL95" s="75">
        <f>IFERROR('生産者価格評価表（108部門）（山形県）'!BE94/'生産者価格評価表（108部門）（山形県）'!BE$121,0)</f>
        <v>0</v>
      </c>
      <c r="BM95" s="75">
        <f>IFERROR('生産者価格評価表（108部門）（山形県）'!BF94/'生産者価格評価表（108部門）（山形県）'!BF$121,0)</f>
        <v>0</v>
      </c>
      <c r="BN95" s="75">
        <f>IFERROR('生産者価格評価表（108部門）（山形県）'!BG94/'生産者価格評価表（108部門）（山形県）'!BG$121,0)</f>
        <v>0</v>
      </c>
      <c r="BO95" s="75">
        <f>IFERROR('生産者価格評価表（108部門）（山形県）'!BH94/'生産者価格評価表（108部門）（山形県）'!BH$121,0)</f>
        <v>0</v>
      </c>
      <c r="BP95" s="75">
        <f>IFERROR('生産者価格評価表（108部門）（山形県）'!BI94/'生産者価格評価表（108部門）（山形県）'!BI$121,0)</f>
        <v>0</v>
      </c>
      <c r="BQ95" s="75">
        <f>IFERROR('生産者価格評価表（108部門）（山形県）'!BJ94/'生産者価格評価表（108部門）（山形県）'!BJ$121,0)</f>
        <v>0</v>
      </c>
      <c r="BR95" s="75">
        <f>IFERROR('生産者価格評価表（108部門）（山形県）'!BK94/'生産者価格評価表（108部門）（山形県）'!BK$121,0)</f>
        <v>0</v>
      </c>
      <c r="BS95" s="75">
        <f>IFERROR('生産者価格評価表（108部門）（山形県）'!BL94/'生産者価格評価表（108部門）（山形県）'!BL$121,0)</f>
        <v>0</v>
      </c>
      <c r="BT95" s="75">
        <f>IFERROR('生産者価格評価表（108部門）（山形県）'!BM94/'生産者価格評価表（108部門）（山形県）'!BM$121,0)</f>
        <v>0</v>
      </c>
      <c r="BU95" s="75">
        <f>IFERROR('生産者価格評価表（108部門）（山形県）'!BN94/'生産者価格評価表（108部門）（山形県）'!BN$121,0)</f>
        <v>0</v>
      </c>
      <c r="BV95" s="75">
        <f>IFERROR('生産者価格評価表（108部門）（山形県）'!BO94/'生産者価格評価表（108部門）（山形県）'!BO$121,0)</f>
        <v>0</v>
      </c>
      <c r="BW95" s="75">
        <f>IFERROR('生産者価格評価表（108部門）（山形県）'!BP94/'生産者価格評価表（108部門）（山形県）'!BP$121,0)</f>
        <v>0</v>
      </c>
      <c r="BX95" s="75">
        <f>IFERROR('生産者価格評価表（108部門）（山形県）'!BQ94/'生産者価格評価表（108部門）（山形県）'!BQ$121,0)</f>
        <v>0</v>
      </c>
      <c r="BY95" s="75">
        <f>IFERROR('生産者価格評価表（108部門）（山形県）'!BR94/'生産者価格評価表（108部門）（山形県）'!BR$121,0)</f>
        <v>0</v>
      </c>
      <c r="BZ95" s="75">
        <f>IFERROR('生産者価格評価表（108部門）（山形県）'!BS94/'生産者価格評価表（108部門）（山形県）'!BS$121,0)</f>
        <v>0</v>
      </c>
      <c r="CA95" s="75">
        <f>IFERROR('生産者価格評価表（108部門）（山形県）'!BT94/'生産者価格評価表（108部門）（山形県）'!BT$121,0)</f>
        <v>0</v>
      </c>
      <c r="CB95" s="75">
        <f>IFERROR('生産者価格評価表（108部門）（山形県）'!BU94/'生産者価格評価表（108部門）（山形県）'!BU$121,0)</f>
        <v>0</v>
      </c>
      <c r="CC95" s="75">
        <f>IFERROR('生産者価格評価表（108部門）（山形県）'!BV94/'生産者価格評価表（108部門）（山形県）'!BV$121,0)</f>
        <v>0</v>
      </c>
      <c r="CD95" s="75">
        <f>IFERROR('生産者価格評価表（108部門）（山形県）'!BW94/'生産者価格評価表（108部門）（山形県）'!BW$121,0)</f>
        <v>0</v>
      </c>
      <c r="CE95" s="75">
        <f>IFERROR('生産者価格評価表（108部門）（山形県）'!BX94/'生産者価格評価表（108部門）（山形県）'!BX$121,0)</f>
        <v>0</v>
      </c>
      <c r="CF95" s="75">
        <f>IFERROR('生産者価格評価表（108部門）（山形県）'!BY94/'生産者価格評価表（108部門）（山形県）'!BY$121,0)</f>
        <v>0</v>
      </c>
      <c r="CG95" s="75">
        <f>IFERROR('生産者価格評価表（108部門）（山形県）'!BZ94/'生産者価格評価表（108部門）（山形県）'!BZ$121,0)</f>
        <v>0</v>
      </c>
      <c r="CH95" s="75">
        <f>IFERROR('生産者価格評価表（108部門）（山形県）'!CA94/'生産者価格評価表（108部門）（山形県）'!CA$121,0)</f>
        <v>0</v>
      </c>
      <c r="CI95" s="75">
        <f>IFERROR('生産者価格評価表（108部門）（山形県）'!CB94/'生産者価格評価表（108部門）（山形県）'!CB$121,0)</f>
        <v>0</v>
      </c>
      <c r="CJ95" s="75">
        <f>IFERROR('生産者価格評価表（108部門）（山形県）'!CC94/'生産者価格評価表（108部門）（山形県）'!CC$121,0)</f>
        <v>0</v>
      </c>
      <c r="CK95" s="75">
        <f>IFERROR('生産者価格評価表（108部門）（山形県）'!CD94/'生産者価格評価表（108部門）（山形県）'!CD$121,0)</f>
        <v>0</v>
      </c>
      <c r="CL95" s="75">
        <f>IFERROR('生産者価格評価表（108部門）（山形県）'!CE94/'生産者価格評価表（108部門）（山形県）'!CE$121,0)</f>
        <v>0</v>
      </c>
      <c r="CM95" s="75">
        <f>IFERROR('生産者価格評価表（108部門）（山形県）'!CF94/'生産者価格評価表（108部門）（山形県）'!CF$121,0)</f>
        <v>0</v>
      </c>
      <c r="CN95" s="75">
        <f>IFERROR('生産者価格評価表（108部門）（山形県）'!CG94/'生産者価格評価表（108部門）（山形県）'!CG$121,0)</f>
        <v>0</v>
      </c>
      <c r="CO95" s="75">
        <f>IFERROR('生産者価格評価表（108部門）（山形県）'!CH94/'生産者価格評価表（108部門）（山形県）'!CH$121,0)</f>
        <v>0</v>
      </c>
      <c r="CP95" s="75">
        <f>IFERROR('生産者価格評価表（108部門）（山形県）'!CI94/'生産者価格評価表（108部門）（山形県）'!CI$121,0)</f>
        <v>0</v>
      </c>
      <c r="CQ95" s="75">
        <f>IFERROR('生産者価格評価表（108部門）（山形県）'!CJ94/'生産者価格評価表（108部門）（山形県）'!CJ$121,0)</f>
        <v>0</v>
      </c>
      <c r="CR95" s="75">
        <f>IFERROR('生産者価格評価表（108部門）（山形県）'!CK94/'生産者価格評価表（108部門）（山形県）'!CK$121,0)</f>
        <v>0</v>
      </c>
      <c r="CS95" s="75">
        <f>IFERROR('生産者価格評価表（108部門）（山形県）'!CL94/'生産者価格評価表（108部門）（山形県）'!CL$121,0)</f>
        <v>0</v>
      </c>
      <c r="CT95" s="75">
        <f>IFERROR('生産者価格評価表（108部門）（山形県）'!CM94/'生産者価格評価表（108部門）（山形県）'!CM$121,0)</f>
        <v>0</v>
      </c>
      <c r="CU95" s="75">
        <f>IFERROR('生産者価格評価表（108部門）（山形県）'!CN94/'生産者価格評価表（108部門）（山形県）'!CN$121,0)</f>
        <v>0</v>
      </c>
      <c r="CV95" s="75">
        <f>IFERROR('生産者価格評価表（108部門）（山形県）'!CO94/'生産者価格評価表（108部門）（山形県）'!CO$121,0)</f>
        <v>0</v>
      </c>
      <c r="CW95" s="75">
        <f>IFERROR('生産者価格評価表（108部門）（山形県）'!CP94/'生産者価格評価表（108部門）（山形県）'!CP$121,0)</f>
        <v>0</v>
      </c>
      <c r="CX95" s="75">
        <f>IFERROR('生産者価格評価表（108部門）（山形県）'!CQ94/'生産者価格評価表（108部門）（山形県）'!CQ$121,0)</f>
        <v>0</v>
      </c>
      <c r="CY95" s="75">
        <f>IFERROR('生産者価格評価表（108部門）（山形県）'!CR94/'生産者価格評価表（108部門）（山形県）'!CR$121,0)</f>
        <v>0</v>
      </c>
      <c r="CZ95" s="75">
        <f>IFERROR('生産者価格評価表（108部門）（山形県）'!CS94/'生産者価格評価表（108部門）（山形県）'!CS$121,0)</f>
        <v>0</v>
      </c>
      <c r="DA95" s="75">
        <f>IFERROR('生産者価格評価表（108部門）（山形県）'!CT94/'生産者価格評価表（108部門）（山形県）'!CT$121,0)</f>
        <v>0</v>
      </c>
      <c r="DB95" s="75">
        <f>IFERROR('生産者価格評価表（108部門）（山形県）'!CU94/'生産者価格評価表（108部門）（山形県）'!CU$121,0)</f>
        <v>0</v>
      </c>
      <c r="DC95" s="75">
        <f>IFERROR('生産者価格評価表（108部門）（山形県）'!CV94/'生産者価格評価表（108部門）（山形県）'!CV$121,0)</f>
        <v>0</v>
      </c>
      <c r="DD95" s="75">
        <f>IFERROR('生産者価格評価表（108部門）（山形県）'!CW94/'生産者価格評価表（108部門）（山形県）'!CW$121,0)</f>
        <v>0</v>
      </c>
      <c r="DE95" s="75">
        <f>IFERROR('生産者価格評価表（108部門）（山形県）'!CX94/'生産者価格評価表（108部門）（山形県）'!CX$121,0)</f>
        <v>0</v>
      </c>
      <c r="DF95" s="75">
        <f>IFERROR('生産者価格評価表（108部門）（山形県）'!CY94/'生産者価格評価表（108部門）（山形県）'!CY$121,0)</f>
        <v>0</v>
      </c>
      <c r="DG95" s="75">
        <f>IFERROR('生産者価格評価表（108部門）（山形県）'!CZ94/'生産者価格評価表（108部門）（山形県）'!CZ$121,0)</f>
        <v>0</v>
      </c>
      <c r="DH95" s="75">
        <f>IFERROR('生産者価格評価表（108部門）（山形県）'!DA94/'生産者価格評価表（108部門）（山形県）'!DA$121,0)</f>
        <v>0</v>
      </c>
      <c r="DI95" s="75">
        <f>IFERROR('生産者価格評価表（108部門）（山形県）'!DB94/'生産者価格評価表（108部門）（山形県）'!DB$121,0)</f>
        <v>0</v>
      </c>
      <c r="DJ95" s="75">
        <f>IFERROR('生産者価格評価表（108部門）（山形県）'!DC94/'生産者価格評価表（108部門）（山形県）'!DC$121,0)</f>
        <v>0</v>
      </c>
      <c r="DK95" s="75">
        <f>IFERROR('生産者価格評価表（108部門）（山形県）'!DD94/'生産者価格評価表（108部門）（山形県）'!DD$121,0)</f>
        <v>0</v>
      </c>
      <c r="DL95" s="75">
        <f>IFERROR('生産者価格評価表（108部門）（山形県）'!DE94/'生産者価格評価表（108部門）（山形県）'!DE$121,0)</f>
        <v>0</v>
      </c>
      <c r="DM95" s="72">
        <f>IFERROR('生産者価格評価表（108部門）（山形県）'!DF94/'生産者価格評価表（108部門）（山形県）'!DF$121,0)</f>
        <v>0</v>
      </c>
      <c r="DN95" s="573">
        <v>0</v>
      </c>
      <c r="DO95" s="573">
        <v>0</v>
      </c>
      <c r="DP95" s="573">
        <v>0</v>
      </c>
      <c r="DQ95" s="573">
        <v>0</v>
      </c>
      <c r="DR95" s="573">
        <v>0</v>
      </c>
      <c r="DS95" s="573">
        <v>0</v>
      </c>
      <c r="DT95" s="573">
        <v>0</v>
      </c>
      <c r="DU95" s="573">
        <v>0</v>
      </c>
      <c r="DV95" s="573">
        <v>0</v>
      </c>
      <c r="DW95" s="573">
        <v>0</v>
      </c>
      <c r="DX95" s="573">
        <v>0</v>
      </c>
      <c r="DY95" s="573">
        <v>0</v>
      </c>
      <c r="DZ95" s="573">
        <v>0</v>
      </c>
      <c r="EA95" s="573">
        <v>0</v>
      </c>
      <c r="EB95" s="573">
        <v>0</v>
      </c>
      <c r="EC95" s="573">
        <v>0</v>
      </c>
      <c r="ED95" s="573">
        <v>0</v>
      </c>
      <c r="EE95" s="573">
        <v>0</v>
      </c>
      <c r="EF95" s="573">
        <v>0</v>
      </c>
      <c r="EG95" s="573">
        <v>0</v>
      </c>
      <c r="EH95" s="573">
        <v>0</v>
      </c>
      <c r="EI95" s="573">
        <v>0</v>
      </c>
      <c r="EJ95" s="573">
        <v>0</v>
      </c>
      <c r="EK95" s="573">
        <v>0</v>
      </c>
      <c r="EL95" s="573">
        <v>0</v>
      </c>
      <c r="EM95" s="573">
        <v>0</v>
      </c>
      <c r="EN95" s="573">
        <v>0</v>
      </c>
      <c r="EO95" s="573">
        <v>0</v>
      </c>
      <c r="EP95" s="573">
        <v>0</v>
      </c>
      <c r="EQ95" s="573">
        <v>0</v>
      </c>
      <c r="ER95" s="573">
        <v>0</v>
      </c>
      <c r="ES95" s="573">
        <v>0</v>
      </c>
      <c r="ET95" s="573">
        <v>0</v>
      </c>
      <c r="EU95" s="573">
        <v>0</v>
      </c>
      <c r="EV95" s="573">
        <v>0</v>
      </c>
      <c r="EW95" s="573">
        <v>0</v>
      </c>
      <c r="EX95" s="573">
        <v>0</v>
      </c>
      <c r="EY95" s="573">
        <v>0</v>
      </c>
      <c r="EZ95" s="573">
        <v>0</v>
      </c>
      <c r="FA95" s="573">
        <v>0</v>
      </c>
      <c r="FB95" s="573">
        <v>0</v>
      </c>
      <c r="FC95" s="573">
        <v>0</v>
      </c>
      <c r="FD95" s="573">
        <v>0</v>
      </c>
      <c r="FE95" s="573">
        <v>0</v>
      </c>
      <c r="FF95" s="573">
        <v>0</v>
      </c>
      <c r="FG95" s="573">
        <v>0</v>
      </c>
      <c r="FH95" s="573">
        <v>0</v>
      </c>
      <c r="FI95" s="573">
        <v>0</v>
      </c>
      <c r="FJ95" s="573">
        <v>0</v>
      </c>
      <c r="FK95" s="573">
        <v>0</v>
      </c>
      <c r="FL95" s="573">
        <v>0</v>
      </c>
      <c r="FM95" s="573">
        <v>0</v>
      </c>
      <c r="FN95" s="573">
        <v>0</v>
      </c>
      <c r="FO95" s="573">
        <v>0</v>
      </c>
      <c r="FP95" s="573">
        <v>0</v>
      </c>
      <c r="FQ95" s="573">
        <v>0</v>
      </c>
      <c r="FR95" s="573">
        <v>0</v>
      </c>
      <c r="FS95" s="573">
        <v>0</v>
      </c>
      <c r="FT95" s="573">
        <v>0</v>
      </c>
      <c r="FU95" s="573">
        <v>0</v>
      </c>
      <c r="FV95" s="573">
        <v>0</v>
      </c>
      <c r="FW95" s="573">
        <v>0</v>
      </c>
      <c r="FX95" s="573">
        <v>0</v>
      </c>
      <c r="FY95" s="573">
        <v>0</v>
      </c>
      <c r="FZ95" s="573">
        <v>0</v>
      </c>
      <c r="GA95" s="573">
        <v>0</v>
      </c>
      <c r="GB95" s="573">
        <v>0</v>
      </c>
      <c r="GC95" s="573">
        <v>0</v>
      </c>
      <c r="GD95" s="573">
        <v>0</v>
      </c>
      <c r="GE95" s="573">
        <v>0</v>
      </c>
      <c r="GF95" s="573">
        <v>0</v>
      </c>
      <c r="GG95" s="573">
        <v>0</v>
      </c>
      <c r="GH95" s="573">
        <v>0</v>
      </c>
      <c r="GI95" s="573">
        <v>0</v>
      </c>
      <c r="GJ95" s="573">
        <v>0</v>
      </c>
      <c r="GK95" s="573">
        <v>0</v>
      </c>
      <c r="GL95" s="573">
        <v>0</v>
      </c>
      <c r="GM95" s="573">
        <v>0</v>
      </c>
      <c r="GN95" s="573">
        <v>0</v>
      </c>
      <c r="GO95" s="573">
        <v>0</v>
      </c>
      <c r="GP95" s="573">
        <v>0</v>
      </c>
      <c r="GQ95" s="573">
        <v>0</v>
      </c>
      <c r="GR95" s="573">
        <v>0</v>
      </c>
      <c r="GS95" s="573">
        <v>0</v>
      </c>
      <c r="GT95" s="573">
        <v>0</v>
      </c>
      <c r="GU95" s="573">
        <v>0</v>
      </c>
      <c r="GV95" s="573">
        <v>0</v>
      </c>
      <c r="GW95" s="573">
        <v>0</v>
      </c>
      <c r="GX95" s="573">
        <v>0</v>
      </c>
      <c r="GY95" s="573">
        <v>0</v>
      </c>
      <c r="GZ95" s="573">
        <v>1</v>
      </c>
      <c r="HA95" s="573">
        <v>0</v>
      </c>
      <c r="HB95" s="573">
        <v>0</v>
      </c>
      <c r="HC95" s="573">
        <v>0</v>
      </c>
      <c r="HD95" s="573">
        <v>0</v>
      </c>
      <c r="HE95" s="573">
        <v>0</v>
      </c>
      <c r="HF95" s="573">
        <v>0</v>
      </c>
      <c r="HG95" s="573">
        <v>0</v>
      </c>
      <c r="HH95" s="573">
        <v>0</v>
      </c>
      <c r="HI95" s="573">
        <v>0</v>
      </c>
      <c r="HJ95" s="573">
        <v>0</v>
      </c>
      <c r="HK95" s="573">
        <v>0</v>
      </c>
      <c r="HL95" s="573">
        <v>0</v>
      </c>
      <c r="HM95" s="573">
        <v>0</v>
      </c>
      <c r="HN95" s="573">
        <v>0</v>
      </c>
      <c r="HO95" s="573">
        <v>0</v>
      </c>
      <c r="HP95" s="573">
        <v>0</v>
      </c>
      <c r="HQ95" s="573">
        <v>0</v>
      </c>
      <c r="HR95" s="576">
        <v>1789</v>
      </c>
      <c r="HS95" s="582">
        <f>'生産者価格評価表（108部門）（山形県）'!DV94*100</f>
        <v>8249800</v>
      </c>
      <c r="HT95" s="71">
        <f t="shared" si="5"/>
        <v>2.1685374190889476E-4</v>
      </c>
      <c r="HU95" s="74"/>
      <c r="HV95" s="150">
        <v>0</v>
      </c>
      <c r="HX95" s="153">
        <f>運賃!C96</f>
        <v>0</v>
      </c>
      <c r="HY95" s="621">
        <f>運賃!D96</f>
        <v>0</v>
      </c>
      <c r="HZ95" s="621">
        <f>運賃!E96</f>
        <v>0</v>
      </c>
      <c r="IA95" s="621">
        <f>運賃!F96</f>
        <v>0</v>
      </c>
      <c r="IB95" s="621">
        <f>運賃!G96</f>
        <v>0</v>
      </c>
      <c r="IC95" s="621">
        <f>運賃!H96</f>
        <v>0</v>
      </c>
      <c r="ID95" s="621">
        <f>運賃!I96</f>
        <v>0</v>
      </c>
      <c r="IE95" s="622">
        <f>運賃!J96</f>
        <v>0</v>
      </c>
    </row>
    <row r="96" spans="1:239">
      <c r="A96" s="6" t="s">
        <v>309</v>
      </c>
      <c r="B96" s="1" t="s">
        <v>310</v>
      </c>
      <c r="C96" s="403">
        <f>IFERROR(1-('生産者価格評価表（108部門）（山形県）'!DT95/'生産者価格評価表（108部門）（山形県）'!DP95*-1),0)</f>
        <v>0.96403178694379954</v>
      </c>
      <c r="D96" s="403">
        <v>0.44414331672112062</v>
      </c>
      <c r="E96" s="72">
        <v>0.55585668327887938</v>
      </c>
      <c r="F96" s="72">
        <v>0.42677326588072328</v>
      </c>
      <c r="G96" s="242">
        <f>'生産者価格評価表（108部門）（山形県）'!DI95</f>
        <v>55170</v>
      </c>
      <c r="H96" s="242">
        <f t="shared" si="7"/>
        <v>55170</v>
      </c>
      <c r="I96" s="243">
        <f t="shared" si="4"/>
        <v>3.2648583008889148E-2</v>
      </c>
      <c r="J96" s="75">
        <f>IFERROR('生産者価格評価表（108部門）（山形県）'!C95/'生産者価格評価表（108部門）（山形県）'!C$121,0)</f>
        <v>0</v>
      </c>
      <c r="K96" s="75">
        <f>IFERROR('生産者価格評価表（108部門）（山形県）'!D95/'生産者価格評価表（108部門）（山形県）'!D$121,0)</f>
        <v>0</v>
      </c>
      <c r="L96" s="75">
        <f>IFERROR('生産者価格評価表（108部門）（山形県）'!E95/'生産者価格評価表（108部門）（山形県）'!E$121,0)</f>
        <v>0</v>
      </c>
      <c r="M96" s="75">
        <f>IFERROR('生産者価格評価表（108部門）（山形県）'!F95/'生産者価格評価表（108部門）（山形県）'!F$121,0)</f>
        <v>0</v>
      </c>
      <c r="N96" s="75">
        <f>IFERROR('生産者価格評価表（108部門）（山形県）'!G95/'生産者価格評価表（108部門）（山形県）'!G$121,0)</f>
        <v>0</v>
      </c>
      <c r="O96" s="75">
        <f>IFERROR('生産者価格評価表（108部門）（山形県）'!H95/'生産者価格評価表（108部門）（山形県）'!H$121,0)</f>
        <v>0</v>
      </c>
      <c r="P96" s="75">
        <f>IFERROR('生産者価格評価表（108部門）（山形県）'!I95/'生産者価格評価表（108部門）（山形県）'!I$121,0)</f>
        <v>0</v>
      </c>
      <c r="Q96" s="75">
        <f>IFERROR('生産者価格評価表（108部門）（山形県）'!J95/'生産者価格評価表（108部門）（山形県）'!J$121,0)</f>
        <v>0</v>
      </c>
      <c r="R96" s="75">
        <f>IFERROR('生産者価格評価表（108部門）（山形県）'!K95/'生産者価格評価表（108部門）（山形県）'!K$121,0)</f>
        <v>0</v>
      </c>
      <c r="S96" s="75">
        <f>IFERROR('生産者価格評価表（108部門）（山形県）'!L95/'生産者価格評価表（108部門）（山形県）'!L$121,0)</f>
        <v>0</v>
      </c>
      <c r="T96" s="75">
        <f>IFERROR('生産者価格評価表（108部門）（山形県）'!M95/'生産者価格評価表（108部門）（山形県）'!M$121,0)</f>
        <v>0</v>
      </c>
      <c r="U96" s="75">
        <f>IFERROR('生産者価格評価表（108部門）（山形県）'!N95/'生産者価格評価表（108部門）（山形県）'!N$121,0)</f>
        <v>0</v>
      </c>
      <c r="V96" s="75">
        <f>IFERROR('生産者価格評価表（108部門）（山形県）'!O95/'生産者価格評価表（108部門）（山形県）'!O$121,0)</f>
        <v>0</v>
      </c>
      <c r="W96" s="75">
        <f>IFERROR('生産者価格評価表（108部門）（山形県）'!P95/'生産者価格評価表（108部門）（山形県）'!P$121,0)</f>
        <v>0</v>
      </c>
      <c r="X96" s="75">
        <f>IFERROR('生産者価格評価表（108部門）（山形県）'!Q95/'生産者価格評価表（108部門）（山形県）'!Q$121,0)</f>
        <v>0</v>
      </c>
      <c r="Y96" s="75">
        <f>IFERROR('生産者価格評価表（108部門）（山形県）'!R95/'生産者価格評価表（108部門）（山形県）'!R$121,0)</f>
        <v>0</v>
      </c>
      <c r="Z96" s="75">
        <f>IFERROR('生産者価格評価表（108部門）（山形県）'!S95/'生産者価格評価表（108部門）（山形県）'!S$121,0)</f>
        <v>0</v>
      </c>
      <c r="AA96" s="75">
        <f>IFERROR('生産者価格評価表（108部門）（山形県）'!T95/'生産者価格評価表（108部門）（山形県）'!T$121,0)</f>
        <v>0</v>
      </c>
      <c r="AB96" s="75">
        <f>IFERROR('生産者価格評価表（108部門）（山形県）'!U95/'生産者価格評価表（108部門）（山形県）'!U$121,0)</f>
        <v>0</v>
      </c>
      <c r="AC96" s="75">
        <f>IFERROR('生産者価格評価表（108部門）（山形県）'!V95/'生産者価格評価表（108部門）（山形県）'!V$121,0)</f>
        <v>0</v>
      </c>
      <c r="AD96" s="75">
        <f>IFERROR('生産者価格評価表（108部門）（山形県）'!W95/'生産者価格評価表（108部門）（山形県）'!W$121,0)</f>
        <v>0</v>
      </c>
      <c r="AE96" s="75">
        <f>IFERROR('生産者価格評価表（108部門）（山形県）'!X95/'生産者価格評価表（108部門）（山形県）'!X$121,0)</f>
        <v>0</v>
      </c>
      <c r="AF96" s="75">
        <f>IFERROR('生産者価格評価表（108部門）（山形県）'!Y95/'生産者価格評価表（108部門）（山形県）'!Y$121,0)</f>
        <v>0</v>
      </c>
      <c r="AG96" s="75">
        <f>IFERROR('生産者価格評価表（108部門）（山形県）'!Z95/'生産者価格評価表（108部門）（山形県）'!Z$121,0)</f>
        <v>0</v>
      </c>
      <c r="AH96" s="75">
        <f>IFERROR('生産者価格評価表（108部門）（山形県）'!AA95/'生産者価格評価表（108部門）（山形県）'!AA$121,0)</f>
        <v>0</v>
      </c>
      <c r="AI96" s="75">
        <f>IFERROR('生産者価格評価表（108部門）（山形県）'!AB95/'生産者価格評価表（108部門）（山形県）'!AB$121,0)</f>
        <v>0</v>
      </c>
      <c r="AJ96" s="75">
        <f>IFERROR('生産者価格評価表（108部門）（山形県）'!AC95/'生産者価格評価表（108部門）（山形県）'!AC$121,0)</f>
        <v>0</v>
      </c>
      <c r="AK96" s="75">
        <f>IFERROR('生産者価格評価表（108部門）（山形県）'!AD95/'生産者価格評価表（108部門）（山形県）'!AD$121,0)</f>
        <v>0</v>
      </c>
      <c r="AL96" s="75">
        <f>IFERROR('生産者価格評価表（108部門）（山形県）'!AE95/'生産者価格評価表（108部門）（山形県）'!AE$121,0)</f>
        <v>0</v>
      </c>
      <c r="AM96" s="75">
        <f>IFERROR('生産者価格評価表（108部門）（山形県）'!AF95/'生産者価格評価表（108部門）（山形県）'!AF$121,0)</f>
        <v>0</v>
      </c>
      <c r="AN96" s="75">
        <f>IFERROR('生産者価格評価表（108部門）（山形県）'!AG95/'生産者価格評価表（108部門）（山形県）'!AG$121,0)</f>
        <v>0</v>
      </c>
      <c r="AO96" s="75">
        <f>IFERROR('生産者価格評価表（108部門）（山形県）'!AH95/'生産者価格評価表（108部門）（山形県）'!AH$121,0)</f>
        <v>0</v>
      </c>
      <c r="AP96" s="75">
        <f>IFERROR('生産者価格評価表（108部門）（山形県）'!AI95/'生産者価格評価表（108部門）（山形県）'!AI$121,0)</f>
        <v>0</v>
      </c>
      <c r="AQ96" s="75">
        <f>IFERROR('生産者価格評価表（108部門）（山形県）'!AJ95/'生産者価格評価表（108部門）（山形県）'!AJ$121,0)</f>
        <v>0</v>
      </c>
      <c r="AR96" s="75">
        <f>IFERROR('生産者価格評価表（108部門）（山形県）'!AK95/'生産者価格評価表（108部門）（山形県）'!AK$121,0)</f>
        <v>0</v>
      </c>
      <c r="AS96" s="75">
        <f>IFERROR('生産者価格評価表（108部門）（山形県）'!AL95/'生産者価格評価表（108部門）（山形県）'!AL$121,0)</f>
        <v>0</v>
      </c>
      <c r="AT96" s="75">
        <f>IFERROR('生産者価格評価表（108部門）（山形県）'!AM95/'生産者価格評価表（108部門）（山形県）'!AM$121,0)</f>
        <v>0</v>
      </c>
      <c r="AU96" s="75">
        <f>IFERROR('生産者価格評価表（108部門）（山形県）'!AN95/'生産者価格評価表（108部門）（山形県）'!AN$121,0)</f>
        <v>0</v>
      </c>
      <c r="AV96" s="75">
        <f>IFERROR('生産者価格評価表（108部門）（山形県）'!AO95/'生産者価格評価表（108部門）（山形県）'!AO$121,0)</f>
        <v>0</v>
      </c>
      <c r="AW96" s="75">
        <f>IFERROR('生産者価格評価表（108部門）（山形県）'!AP95/'生産者価格評価表（108部門）（山形県）'!AP$121,0)</f>
        <v>0</v>
      </c>
      <c r="AX96" s="75">
        <f>IFERROR('生産者価格評価表（108部門）（山形県）'!AQ95/'生産者価格評価表（108部門）（山形県）'!AQ$121,0)</f>
        <v>0</v>
      </c>
      <c r="AY96" s="75">
        <f>IFERROR('生産者価格評価表（108部門）（山形県）'!AR95/'生産者価格評価表（108部門）（山形県）'!AR$121,0)</f>
        <v>0</v>
      </c>
      <c r="AZ96" s="75">
        <f>IFERROR('生産者価格評価表（108部門）（山形県）'!AS95/'生産者価格評価表（108部門）（山形県）'!AS$121,0)</f>
        <v>0</v>
      </c>
      <c r="BA96" s="75">
        <f>IFERROR('生産者価格評価表（108部門）（山形県）'!AT95/'生産者価格評価表（108部門）（山形県）'!AT$121,0)</f>
        <v>0</v>
      </c>
      <c r="BB96" s="75">
        <f>IFERROR('生産者価格評価表（108部門）（山形県）'!AU95/'生産者価格評価表（108部門）（山形県）'!AU$121,0)</f>
        <v>0</v>
      </c>
      <c r="BC96" s="75">
        <f>IFERROR('生産者価格評価表（108部門）（山形県）'!AV95/'生産者価格評価表（108部門）（山形県）'!AV$121,0)</f>
        <v>0</v>
      </c>
      <c r="BD96" s="75">
        <f>IFERROR('生産者価格評価表（108部門）（山形県）'!AW95/'生産者価格評価表（108部門）（山形県）'!AW$121,0)</f>
        <v>0</v>
      </c>
      <c r="BE96" s="75">
        <f>IFERROR('生産者価格評価表（108部門）（山形県）'!AX95/'生産者価格評価表（108部門）（山形県）'!AX$121,0)</f>
        <v>0</v>
      </c>
      <c r="BF96" s="75">
        <f>IFERROR('生産者価格評価表（108部門）（山形県）'!AY95/'生産者価格評価表（108部門）（山形県）'!AY$121,0)</f>
        <v>0</v>
      </c>
      <c r="BG96" s="75">
        <f>IFERROR('生産者価格評価表（108部門）（山形県）'!AZ95/'生産者価格評価表（108部門）（山形県）'!AZ$121,0)</f>
        <v>0</v>
      </c>
      <c r="BH96" s="75">
        <f>IFERROR('生産者価格評価表（108部門）（山形県）'!BA95/'生産者価格評価表（108部門）（山形県）'!BA$121,0)</f>
        <v>0</v>
      </c>
      <c r="BI96" s="75">
        <f>IFERROR('生産者価格評価表（108部門）（山形県）'!BB95/'生産者価格評価表（108部門）（山形県）'!BB$121,0)</f>
        <v>0</v>
      </c>
      <c r="BJ96" s="75">
        <f>IFERROR('生産者価格評価表（108部門）（山形県）'!BC95/'生産者価格評価表（108部門）（山形県）'!BC$121,0)</f>
        <v>0</v>
      </c>
      <c r="BK96" s="75">
        <f>IFERROR('生産者価格評価表（108部門）（山形県）'!BD95/'生産者価格評価表（108部門）（山形県）'!BD$121,0)</f>
        <v>0</v>
      </c>
      <c r="BL96" s="75">
        <f>IFERROR('生産者価格評価表（108部門）（山形県）'!BE95/'生産者価格評価表（108部門）（山形県）'!BE$121,0)</f>
        <v>0</v>
      </c>
      <c r="BM96" s="75">
        <f>IFERROR('生産者価格評価表（108部門）（山形県）'!BF95/'生産者価格評価表（108部門）（山形県）'!BF$121,0)</f>
        <v>0</v>
      </c>
      <c r="BN96" s="75">
        <f>IFERROR('生産者価格評価表（108部門）（山形県）'!BG95/'生産者価格評価表（108部門）（山形県）'!BG$121,0)</f>
        <v>0</v>
      </c>
      <c r="BO96" s="75">
        <f>IFERROR('生産者価格評価表（108部門）（山形県）'!BH95/'生産者価格評価表（108部門）（山形県）'!BH$121,0)</f>
        <v>0</v>
      </c>
      <c r="BP96" s="75">
        <f>IFERROR('生産者価格評価表（108部門）（山形県）'!BI95/'生産者価格評価表（108部門）（山形県）'!BI$121,0)</f>
        <v>0</v>
      </c>
      <c r="BQ96" s="75">
        <f>IFERROR('生産者価格評価表（108部門）（山形県）'!BJ95/'生産者価格評価表（108部門）（山形県）'!BJ$121,0)</f>
        <v>0</v>
      </c>
      <c r="BR96" s="75">
        <f>IFERROR('生産者価格評価表（108部門）（山形県）'!BK95/'生産者価格評価表（108部門）（山形県）'!BK$121,0)</f>
        <v>0</v>
      </c>
      <c r="BS96" s="75">
        <f>IFERROR('生産者価格評価表（108部門）（山形県）'!BL95/'生産者価格評価表（108部門）（山形県）'!BL$121,0)</f>
        <v>0</v>
      </c>
      <c r="BT96" s="75">
        <f>IFERROR('生産者価格評価表（108部門）（山形県）'!BM95/'生産者価格評価表（108部門）（山形県）'!BM$121,0)</f>
        <v>0</v>
      </c>
      <c r="BU96" s="75">
        <f>IFERROR('生産者価格評価表（108部門）（山形県）'!BN95/'生産者価格評価表（108部門）（山形県）'!BN$121,0)</f>
        <v>0</v>
      </c>
      <c r="BV96" s="75">
        <f>IFERROR('生産者価格評価表（108部門）（山形県）'!BO95/'生産者価格評価表（108部門）（山形県）'!BO$121,0)</f>
        <v>0</v>
      </c>
      <c r="BW96" s="75">
        <f>IFERROR('生産者価格評価表（108部門）（山形県）'!BP95/'生産者価格評価表（108部門）（山形県）'!BP$121,0)</f>
        <v>0</v>
      </c>
      <c r="BX96" s="75">
        <f>IFERROR('生産者価格評価表（108部門）（山形県）'!BQ95/'生産者価格評価表（108部門）（山形県）'!BQ$121,0)</f>
        <v>0</v>
      </c>
      <c r="BY96" s="75">
        <f>IFERROR('生産者価格評価表（108部門）（山形県）'!BR95/'生産者価格評価表（108部門）（山形県）'!BR$121,0)</f>
        <v>0</v>
      </c>
      <c r="BZ96" s="75">
        <f>IFERROR('生産者価格評価表（108部門）（山形県）'!BS95/'生産者価格評価表（108部門）（山形県）'!BS$121,0)</f>
        <v>0</v>
      </c>
      <c r="CA96" s="75">
        <f>IFERROR('生産者価格評価表（108部門）（山形県）'!BT95/'生産者価格評価表（108部門）（山形県）'!BT$121,0)</f>
        <v>0</v>
      </c>
      <c r="CB96" s="75">
        <f>IFERROR('生産者価格評価表（108部門）（山形県）'!BU95/'生産者価格評価表（108部門）（山形県）'!BU$121,0)</f>
        <v>0</v>
      </c>
      <c r="CC96" s="75">
        <f>IFERROR('生産者価格評価表（108部門）（山形県）'!BV95/'生産者価格評価表（108部門）（山形県）'!BV$121,0)</f>
        <v>0</v>
      </c>
      <c r="CD96" s="75">
        <f>IFERROR('生産者価格評価表（108部門）（山形県）'!BW95/'生産者価格評価表（108部門）（山形県）'!BW$121,0)</f>
        <v>0</v>
      </c>
      <c r="CE96" s="75">
        <f>IFERROR('生産者価格評価表（108部門）（山形県）'!BX95/'生産者価格評価表（108部門）（山形県）'!BX$121,0)</f>
        <v>0</v>
      </c>
      <c r="CF96" s="75">
        <f>IFERROR('生産者価格評価表（108部門）（山形県）'!BY95/'生産者価格評価表（108部門）（山形県）'!BY$121,0)</f>
        <v>0</v>
      </c>
      <c r="CG96" s="75">
        <f>IFERROR('生産者価格評価表（108部門）（山形県）'!BZ95/'生産者価格評価表（108部門）（山形県）'!BZ$121,0)</f>
        <v>0</v>
      </c>
      <c r="CH96" s="75">
        <f>IFERROR('生産者価格評価表（108部門）（山形県）'!CA95/'生産者価格評価表（108部門）（山形県）'!CA$121,0)</f>
        <v>0</v>
      </c>
      <c r="CI96" s="75">
        <f>IFERROR('生産者価格評価表（108部門）（山形県）'!CB95/'生産者価格評価表（108部門）（山形県）'!CB$121,0)</f>
        <v>0</v>
      </c>
      <c r="CJ96" s="75">
        <f>IFERROR('生産者価格評価表（108部門）（山形県）'!CC95/'生産者価格評価表（108部門）（山形県）'!CC$121,0)</f>
        <v>0</v>
      </c>
      <c r="CK96" s="75">
        <f>IFERROR('生産者価格評価表（108部門）（山形県）'!CD95/'生産者価格評価表（108部門）（山形県）'!CD$121,0)</f>
        <v>0</v>
      </c>
      <c r="CL96" s="75">
        <f>IFERROR('生産者価格評価表（108部門）（山形県）'!CE95/'生産者価格評価表（108部門）（山形県）'!CE$121,0)</f>
        <v>0</v>
      </c>
      <c r="CM96" s="75">
        <f>IFERROR('生産者価格評価表（108部門）（山形県）'!CF95/'生産者価格評価表（108部門）（山形県）'!CF$121,0)</f>
        <v>0</v>
      </c>
      <c r="CN96" s="75">
        <f>IFERROR('生産者価格評価表（108部門）（山形県）'!CG95/'生産者価格評価表（108部門）（山形県）'!CG$121,0)</f>
        <v>0</v>
      </c>
      <c r="CO96" s="75">
        <f>IFERROR('生産者価格評価表（108部門）（山形県）'!CH95/'生産者価格評価表（108部門）（山形県）'!CH$121,0)</f>
        <v>0</v>
      </c>
      <c r="CP96" s="75">
        <f>IFERROR('生産者価格評価表（108部門）（山形県）'!CI95/'生産者価格評価表（108部門）（山形県）'!CI$121,0)</f>
        <v>0</v>
      </c>
      <c r="CQ96" s="75">
        <f>IFERROR('生産者価格評価表（108部門）（山形県）'!CJ95/'生産者価格評価表（108部門）（山形県）'!CJ$121,0)</f>
        <v>0</v>
      </c>
      <c r="CR96" s="75">
        <f>IFERROR('生産者価格評価表（108部門）（山形県）'!CK95/'生産者価格評価表（108部門）（山形県）'!CK$121,0)</f>
        <v>0</v>
      </c>
      <c r="CS96" s="75">
        <f>IFERROR('生産者価格評価表（108部門）（山形県）'!CL95/'生産者価格評価表（108部門）（山形県）'!CL$121,0)</f>
        <v>0</v>
      </c>
      <c r="CT96" s="75">
        <f>IFERROR('生産者価格評価表（108部門）（山形県）'!CM95/'生産者価格評価表（108部門）（山形県）'!CM$121,0)</f>
        <v>0</v>
      </c>
      <c r="CU96" s="75">
        <f>IFERROR('生産者価格評価表（108部門）（山形県）'!CN95/'生産者価格評価表（108部門）（山形県）'!CN$121,0)</f>
        <v>0</v>
      </c>
      <c r="CV96" s="75">
        <f>IFERROR('生産者価格評価表（108部門）（山形県）'!CO95/'生産者価格評価表（108部門）（山形県）'!CO$121,0)</f>
        <v>0</v>
      </c>
      <c r="CW96" s="75">
        <f>IFERROR('生産者価格評価表（108部門）（山形県）'!CP95/'生産者価格評価表（108部門）（山形県）'!CP$121,0)</f>
        <v>9.2646962875970514E-3</v>
      </c>
      <c r="CX96" s="75">
        <f>IFERROR('生産者価格評価表（108部門）（山形県）'!CQ95/'生産者価格評価表（108部門）（山形県）'!CQ$121,0)</f>
        <v>0</v>
      </c>
      <c r="CY96" s="75">
        <f>IFERROR('生産者価格評価表（108部門）（山形県）'!CR95/'生産者価格評価表（108部門）（山形県）'!CR$121,0)</f>
        <v>0</v>
      </c>
      <c r="CZ96" s="75">
        <f>IFERROR('生産者価格評価表（108部門）（山形県）'!CS95/'生産者価格評価表（108部門）（山形県）'!CS$121,0)</f>
        <v>5.5414819506016471E-4</v>
      </c>
      <c r="DA96" s="75">
        <f>IFERROR('生産者価格評価表（108部門）（山形県）'!CT95/'生産者価格評価表（108部門）（山形県）'!CT$121,0)</f>
        <v>0</v>
      </c>
      <c r="DB96" s="75">
        <f>IFERROR('生産者価格評価表（108部門）（山形県）'!CU95/'生産者価格評価表（108部門）（山形県）'!CU$121,0)</f>
        <v>0</v>
      </c>
      <c r="DC96" s="75">
        <f>IFERROR('生産者価格評価表（108部門）（山形県）'!CV95/'生産者価格評価表（108部門）（山形県）'!CV$121,0)</f>
        <v>0</v>
      </c>
      <c r="DD96" s="75">
        <f>IFERROR('生産者価格評価表（108部門）（山形県）'!CW95/'生産者価格評価表（108部門）（山形県）'!CW$121,0)</f>
        <v>0</v>
      </c>
      <c r="DE96" s="75">
        <f>IFERROR('生産者価格評価表（108部門）（山形県）'!CX95/'生産者価格評価表（108部門）（山形県）'!CX$121,0)</f>
        <v>0</v>
      </c>
      <c r="DF96" s="75">
        <f>IFERROR('生産者価格評価表（108部門）（山形県）'!CY95/'生産者価格評価表（108部門）（山形県）'!CY$121,0)</f>
        <v>0</v>
      </c>
      <c r="DG96" s="75">
        <f>IFERROR('生産者価格評価表（108部門）（山形県）'!CZ95/'生産者価格評価表（108部門）（山形県）'!CZ$121,0)</f>
        <v>0</v>
      </c>
      <c r="DH96" s="75">
        <f>IFERROR('生産者価格評価表（108部門）（山形県）'!DA95/'生産者価格評価表（108部門）（山形県）'!DA$121,0)</f>
        <v>0</v>
      </c>
      <c r="DI96" s="75">
        <f>IFERROR('生産者価格評価表（108部門）（山形県）'!DB95/'生産者価格評価表（108部門）（山形県）'!DB$121,0)</f>
        <v>0</v>
      </c>
      <c r="DJ96" s="75">
        <f>IFERROR('生産者価格評価表（108部門）（山形県）'!DC95/'生産者価格評価表（108部門）（山形県）'!DC$121,0)</f>
        <v>0</v>
      </c>
      <c r="DK96" s="75">
        <f>IFERROR('生産者価格評価表（108部門）（山形県）'!DD95/'生産者価格評価表（108部門）（山形県）'!DD$121,0)</f>
        <v>0</v>
      </c>
      <c r="DL96" s="75">
        <f>IFERROR('生産者価格評価表（108部門）（山形県）'!DE95/'生産者価格評価表（108部門）（山形県）'!DE$121,0)</f>
        <v>0</v>
      </c>
      <c r="DM96" s="72">
        <f>IFERROR('生産者価格評価表（108部門）（山形県）'!DF95/'生産者価格評価表（108部門）（山形県）'!DF$121,0)</f>
        <v>0</v>
      </c>
      <c r="DN96" s="573">
        <v>0</v>
      </c>
      <c r="DO96" s="573">
        <v>0</v>
      </c>
      <c r="DP96" s="573">
        <v>0</v>
      </c>
      <c r="DQ96" s="573">
        <v>0</v>
      </c>
      <c r="DR96" s="573">
        <v>0</v>
      </c>
      <c r="DS96" s="573">
        <v>0</v>
      </c>
      <c r="DT96" s="573">
        <v>0</v>
      </c>
      <c r="DU96" s="573">
        <v>0</v>
      </c>
      <c r="DV96" s="573">
        <v>0</v>
      </c>
      <c r="DW96" s="573">
        <v>0</v>
      </c>
      <c r="DX96" s="573">
        <v>0</v>
      </c>
      <c r="DY96" s="573">
        <v>0</v>
      </c>
      <c r="DZ96" s="573">
        <v>0</v>
      </c>
      <c r="EA96" s="573">
        <v>0</v>
      </c>
      <c r="EB96" s="573">
        <v>0</v>
      </c>
      <c r="EC96" s="573">
        <v>0</v>
      </c>
      <c r="ED96" s="573">
        <v>0</v>
      </c>
      <c r="EE96" s="573">
        <v>0</v>
      </c>
      <c r="EF96" s="573">
        <v>0</v>
      </c>
      <c r="EG96" s="573">
        <v>0</v>
      </c>
      <c r="EH96" s="573">
        <v>0</v>
      </c>
      <c r="EI96" s="573">
        <v>0</v>
      </c>
      <c r="EJ96" s="573">
        <v>0</v>
      </c>
      <c r="EK96" s="573">
        <v>0</v>
      </c>
      <c r="EL96" s="573">
        <v>0</v>
      </c>
      <c r="EM96" s="573">
        <v>0</v>
      </c>
      <c r="EN96" s="573">
        <v>0</v>
      </c>
      <c r="EO96" s="573">
        <v>0</v>
      </c>
      <c r="EP96" s="573">
        <v>0</v>
      </c>
      <c r="EQ96" s="573">
        <v>0</v>
      </c>
      <c r="ER96" s="573">
        <v>0</v>
      </c>
      <c r="ES96" s="573">
        <v>0</v>
      </c>
      <c r="ET96" s="573">
        <v>0</v>
      </c>
      <c r="EU96" s="573">
        <v>0</v>
      </c>
      <c r="EV96" s="573">
        <v>0</v>
      </c>
      <c r="EW96" s="573">
        <v>0</v>
      </c>
      <c r="EX96" s="573">
        <v>0</v>
      </c>
      <c r="EY96" s="573">
        <v>0</v>
      </c>
      <c r="EZ96" s="573">
        <v>0</v>
      </c>
      <c r="FA96" s="573">
        <v>0</v>
      </c>
      <c r="FB96" s="573">
        <v>0</v>
      </c>
      <c r="FC96" s="573">
        <v>0</v>
      </c>
      <c r="FD96" s="573">
        <v>0</v>
      </c>
      <c r="FE96" s="573">
        <v>0</v>
      </c>
      <c r="FF96" s="573">
        <v>0</v>
      </c>
      <c r="FG96" s="573">
        <v>0</v>
      </c>
      <c r="FH96" s="573">
        <v>0</v>
      </c>
      <c r="FI96" s="573">
        <v>0</v>
      </c>
      <c r="FJ96" s="573">
        <v>0</v>
      </c>
      <c r="FK96" s="573">
        <v>0</v>
      </c>
      <c r="FL96" s="573">
        <v>0</v>
      </c>
      <c r="FM96" s="573">
        <v>0</v>
      </c>
      <c r="FN96" s="573">
        <v>0</v>
      </c>
      <c r="FO96" s="573">
        <v>0</v>
      </c>
      <c r="FP96" s="573">
        <v>0</v>
      </c>
      <c r="FQ96" s="573">
        <v>0</v>
      </c>
      <c r="FR96" s="573">
        <v>0</v>
      </c>
      <c r="FS96" s="573">
        <v>0</v>
      </c>
      <c r="FT96" s="573">
        <v>0</v>
      </c>
      <c r="FU96" s="573">
        <v>0</v>
      </c>
      <c r="FV96" s="573">
        <v>0</v>
      </c>
      <c r="FW96" s="573">
        <v>0</v>
      </c>
      <c r="FX96" s="573">
        <v>0</v>
      </c>
      <c r="FY96" s="573">
        <v>0</v>
      </c>
      <c r="FZ96" s="573">
        <v>0</v>
      </c>
      <c r="GA96" s="573">
        <v>0</v>
      </c>
      <c r="GB96" s="573">
        <v>0</v>
      </c>
      <c r="GC96" s="573">
        <v>0</v>
      </c>
      <c r="GD96" s="573">
        <v>0</v>
      </c>
      <c r="GE96" s="573">
        <v>0</v>
      </c>
      <c r="GF96" s="573">
        <v>0</v>
      </c>
      <c r="GG96" s="573">
        <v>0</v>
      </c>
      <c r="GH96" s="573">
        <v>0</v>
      </c>
      <c r="GI96" s="573">
        <v>0</v>
      </c>
      <c r="GJ96" s="573">
        <v>0</v>
      </c>
      <c r="GK96" s="573">
        <v>0</v>
      </c>
      <c r="GL96" s="573">
        <v>0</v>
      </c>
      <c r="GM96" s="573">
        <v>0</v>
      </c>
      <c r="GN96" s="573">
        <v>0</v>
      </c>
      <c r="GO96" s="573">
        <v>0</v>
      </c>
      <c r="GP96" s="573">
        <v>0</v>
      </c>
      <c r="GQ96" s="573">
        <v>0</v>
      </c>
      <c r="GR96" s="573">
        <v>0</v>
      </c>
      <c r="GS96" s="573">
        <v>0</v>
      </c>
      <c r="GT96" s="573">
        <v>0</v>
      </c>
      <c r="GU96" s="573">
        <v>0</v>
      </c>
      <c r="GV96" s="573">
        <v>0</v>
      </c>
      <c r="GW96" s="573">
        <v>0</v>
      </c>
      <c r="GX96" s="573">
        <v>0</v>
      </c>
      <c r="GY96" s="573">
        <v>0</v>
      </c>
      <c r="GZ96" s="573">
        <v>0</v>
      </c>
      <c r="HA96" s="573">
        <v>1.0090119516185057</v>
      </c>
      <c r="HB96" s="573">
        <v>0</v>
      </c>
      <c r="HC96" s="573">
        <v>0</v>
      </c>
      <c r="HD96" s="573">
        <v>5.3903080773947678E-4</v>
      </c>
      <c r="HE96" s="573">
        <v>0</v>
      </c>
      <c r="HF96" s="573">
        <v>0</v>
      </c>
      <c r="HG96" s="573">
        <v>0</v>
      </c>
      <c r="HH96" s="573">
        <v>0</v>
      </c>
      <c r="HI96" s="573">
        <v>0</v>
      </c>
      <c r="HJ96" s="573">
        <v>0</v>
      </c>
      <c r="HK96" s="573">
        <v>0</v>
      </c>
      <c r="HL96" s="573">
        <v>0</v>
      </c>
      <c r="HM96" s="573">
        <v>0</v>
      </c>
      <c r="HN96" s="573">
        <v>0</v>
      </c>
      <c r="HO96" s="573">
        <v>0</v>
      </c>
      <c r="HP96" s="573">
        <v>0</v>
      </c>
      <c r="HQ96" s="573">
        <v>0</v>
      </c>
      <c r="HR96" s="576">
        <v>33656</v>
      </c>
      <c r="HS96" s="582">
        <f>'生産者価格評価表（108部門）（山形県）'!DV95*100</f>
        <v>39850200</v>
      </c>
      <c r="HT96" s="71">
        <f t="shared" si="5"/>
        <v>8.4456288801561849E-4</v>
      </c>
      <c r="HU96" s="74"/>
      <c r="HV96" s="150">
        <v>0</v>
      </c>
      <c r="HX96" s="153">
        <f>運賃!C97</f>
        <v>0</v>
      </c>
      <c r="HY96" s="621">
        <f>運賃!D97</f>
        <v>0</v>
      </c>
      <c r="HZ96" s="621">
        <f>運賃!E97</f>
        <v>0</v>
      </c>
      <c r="IA96" s="621">
        <f>運賃!F97</f>
        <v>0</v>
      </c>
      <c r="IB96" s="621">
        <f>運賃!G97</f>
        <v>0</v>
      </c>
      <c r="IC96" s="621">
        <f>運賃!H97</f>
        <v>0</v>
      </c>
      <c r="ID96" s="621">
        <f>運賃!I97</f>
        <v>0</v>
      </c>
      <c r="IE96" s="622">
        <f>運賃!J97</f>
        <v>0</v>
      </c>
    </row>
    <row r="97" spans="1:239">
      <c r="A97" s="6" t="s">
        <v>311</v>
      </c>
      <c r="B97" s="1" t="s">
        <v>312</v>
      </c>
      <c r="C97" s="403">
        <f>IFERROR(1-('生産者価格評価表（108部門）（山形県）'!DT96/'生産者価格評価表（108部門）（山形県）'!DP96*-1),0)</f>
        <v>1</v>
      </c>
      <c r="D97" s="403">
        <v>0.42234658248433538</v>
      </c>
      <c r="E97" s="72">
        <v>0.57765341751566457</v>
      </c>
      <c r="F97" s="72">
        <v>0.51279475773664318</v>
      </c>
      <c r="G97" s="242">
        <f>'生産者価格評価表（108部門）（山形県）'!DI96</f>
        <v>2173</v>
      </c>
      <c r="H97" s="242">
        <f t="shared" si="7"/>
        <v>2173</v>
      </c>
      <c r="I97" s="243">
        <f t="shared" si="4"/>
        <v>1.2859411070929149E-3</v>
      </c>
      <c r="J97" s="75">
        <f>IFERROR('生産者価格評価表（108部門）（山形県）'!C96/'生産者価格評価表（108部門）（山形県）'!C$121,0)</f>
        <v>0</v>
      </c>
      <c r="K97" s="75">
        <f>IFERROR('生産者価格評価表（108部門）（山形県）'!D96/'生産者価格評価表（108部門）（山形県）'!D$121,0)</f>
        <v>0</v>
      </c>
      <c r="L97" s="75">
        <f>IFERROR('生産者価格評価表（108部門）（山形県）'!E96/'生産者価格評価表（108部門）（山形県）'!E$121,0)</f>
        <v>0</v>
      </c>
      <c r="M97" s="75">
        <f>IFERROR('生産者価格評価表（108部門）（山形県）'!F96/'生産者価格評価表（108部門）（山形県）'!F$121,0)</f>
        <v>0</v>
      </c>
      <c r="N97" s="75">
        <f>IFERROR('生産者価格評価表（108部門）（山形県）'!G96/'生産者価格評価表（108部門）（山形県）'!G$121,0)</f>
        <v>0</v>
      </c>
      <c r="O97" s="75">
        <f>IFERROR('生産者価格評価表（108部門）（山形県）'!H96/'生産者価格評価表（108部門）（山形県）'!H$121,0)</f>
        <v>0</v>
      </c>
      <c r="P97" s="75">
        <f>IFERROR('生産者価格評価表（108部門）（山形県）'!I96/'生産者価格評価表（108部門）（山形県）'!I$121,0)</f>
        <v>0</v>
      </c>
      <c r="Q97" s="75">
        <f>IFERROR('生産者価格評価表（108部門）（山形県）'!J96/'生産者価格評価表（108部門）（山形県）'!J$121,0)</f>
        <v>0</v>
      </c>
      <c r="R97" s="75">
        <f>IFERROR('生産者価格評価表（108部門）（山形県）'!K96/'生産者価格評価表（108部門）（山形県）'!K$121,0)</f>
        <v>0</v>
      </c>
      <c r="S97" s="75">
        <f>IFERROR('生産者価格評価表（108部門）（山形県）'!L96/'生産者価格評価表（108部門）（山形県）'!L$121,0)</f>
        <v>0</v>
      </c>
      <c r="T97" s="75">
        <f>IFERROR('生産者価格評価表（108部門）（山形県）'!M96/'生産者価格評価表（108部門）（山形県）'!M$121,0)</f>
        <v>0</v>
      </c>
      <c r="U97" s="75">
        <f>IFERROR('生産者価格評価表（108部門）（山形県）'!N96/'生産者価格評価表（108部門）（山形県）'!N$121,0)</f>
        <v>0</v>
      </c>
      <c r="V97" s="75">
        <f>IFERROR('生産者価格評価表（108部門）（山形県）'!O96/'生産者価格評価表（108部門）（山形県）'!O$121,0)</f>
        <v>0</v>
      </c>
      <c r="W97" s="75">
        <f>IFERROR('生産者価格評価表（108部門）（山形県）'!P96/'生産者価格評価表（108部門）（山形県）'!P$121,0)</f>
        <v>0</v>
      </c>
      <c r="X97" s="75">
        <f>IFERROR('生産者価格評価表（108部門）（山形県）'!Q96/'生産者価格評価表（108部門）（山形県）'!Q$121,0)</f>
        <v>0</v>
      </c>
      <c r="Y97" s="75">
        <f>IFERROR('生産者価格評価表（108部門）（山形県）'!R96/'生産者価格評価表（108部門）（山形県）'!R$121,0)</f>
        <v>0</v>
      </c>
      <c r="Z97" s="75">
        <f>IFERROR('生産者価格評価表（108部門）（山形県）'!S96/'生産者価格評価表（108部門）（山形県）'!S$121,0)</f>
        <v>0</v>
      </c>
      <c r="AA97" s="75">
        <f>IFERROR('生産者価格評価表（108部門）（山形県）'!T96/'生産者価格評価表（108部門）（山形県）'!T$121,0)</f>
        <v>0</v>
      </c>
      <c r="AB97" s="75">
        <f>IFERROR('生産者価格評価表（108部門）（山形県）'!U96/'生産者価格評価表（108部門）（山形県）'!U$121,0)</f>
        <v>0</v>
      </c>
      <c r="AC97" s="75">
        <f>IFERROR('生産者価格評価表（108部門）（山形県）'!V96/'生産者価格評価表（108部門）（山形県）'!V$121,0)</f>
        <v>0</v>
      </c>
      <c r="AD97" s="75">
        <f>IFERROR('生産者価格評価表（108部門）（山形県）'!W96/'生産者価格評価表（108部門）（山形県）'!W$121,0)</f>
        <v>0</v>
      </c>
      <c r="AE97" s="75">
        <f>IFERROR('生産者価格評価表（108部門）（山形県）'!X96/'生産者価格評価表（108部門）（山形県）'!X$121,0)</f>
        <v>0</v>
      </c>
      <c r="AF97" s="75">
        <f>IFERROR('生産者価格評価表（108部門）（山形県）'!Y96/'生産者価格評価表（108部門）（山形県）'!Y$121,0)</f>
        <v>0</v>
      </c>
      <c r="AG97" s="75">
        <f>IFERROR('生産者価格評価表（108部門）（山形県）'!Z96/'生産者価格評価表（108部門）（山形県）'!Z$121,0)</f>
        <v>0</v>
      </c>
      <c r="AH97" s="75">
        <f>IFERROR('生産者価格評価表（108部門）（山形県）'!AA96/'生産者価格評価表（108部門）（山形県）'!AA$121,0)</f>
        <v>1.2558435972383999E-5</v>
      </c>
      <c r="AI97" s="75">
        <f>IFERROR('生産者価格評価表（108部門）（山形県）'!AB96/'生産者価格評価表（108部門）（山形県）'!AB$121,0)</f>
        <v>0</v>
      </c>
      <c r="AJ97" s="75">
        <f>IFERROR('生産者価格評価表（108部門）（山形県）'!AC96/'生産者価格評価表（108部門）（山形県）'!AC$121,0)</f>
        <v>0</v>
      </c>
      <c r="AK97" s="75">
        <f>IFERROR('生産者価格評価表（108部門）（山形県）'!AD96/'生産者価格評価表（108部門）（山形県）'!AD$121,0)</f>
        <v>0</v>
      </c>
      <c r="AL97" s="75">
        <f>IFERROR('生産者価格評価表（108部門）（山形県）'!AE96/'生産者価格評価表（108部門）（山形県）'!AE$121,0)</f>
        <v>0</v>
      </c>
      <c r="AM97" s="75">
        <f>IFERROR('生産者価格評価表（108部門）（山形県）'!AF96/'生産者価格評価表（108部門）（山形県）'!AF$121,0)</f>
        <v>0</v>
      </c>
      <c r="AN97" s="75">
        <f>IFERROR('生産者価格評価表（108部門）（山形県）'!AG96/'生産者価格評価表（108部門）（山形県）'!AG$121,0)</f>
        <v>0</v>
      </c>
      <c r="AO97" s="75">
        <f>IFERROR('生産者価格評価表（108部門）（山形県）'!AH96/'生産者価格評価表（108部門）（山形県）'!AH$121,0)</f>
        <v>0</v>
      </c>
      <c r="AP97" s="75">
        <f>IFERROR('生産者価格評価表（108部門）（山形県）'!AI96/'生産者価格評価表（108部門）（山形県）'!AI$121,0)</f>
        <v>0</v>
      </c>
      <c r="AQ97" s="75">
        <f>IFERROR('生産者価格評価表（108部門）（山形県）'!AJ96/'生産者価格評価表（108部門）（山形県）'!AJ$121,0)</f>
        <v>0</v>
      </c>
      <c r="AR97" s="75">
        <f>IFERROR('生産者価格評価表（108部門）（山形県）'!AK96/'生産者価格評価表（108部門）（山形県）'!AK$121,0)</f>
        <v>0</v>
      </c>
      <c r="AS97" s="75">
        <f>IFERROR('生産者価格評価表（108部門）（山形県）'!AL96/'生産者価格評価表（108部門）（山形県）'!AL$121,0)</f>
        <v>0</v>
      </c>
      <c r="AT97" s="75">
        <f>IFERROR('生産者価格評価表（108部門）（山形県）'!AM96/'生産者価格評価表（108部門）（山形県）'!AM$121,0)</f>
        <v>0</v>
      </c>
      <c r="AU97" s="75">
        <f>IFERROR('生産者価格評価表（108部門）（山形県）'!AN96/'生産者価格評価表（108部門）（山形県）'!AN$121,0)</f>
        <v>0</v>
      </c>
      <c r="AV97" s="75">
        <f>IFERROR('生産者価格評価表（108部門）（山形県）'!AO96/'生産者価格評価表（108部門）（山形県）'!AO$121,0)</f>
        <v>0</v>
      </c>
      <c r="AW97" s="75">
        <f>IFERROR('生産者価格評価表（108部門）（山形県）'!AP96/'生産者価格評価表（108部門）（山形県）'!AP$121,0)</f>
        <v>0</v>
      </c>
      <c r="AX97" s="75">
        <f>IFERROR('生産者価格評価表（108部門）（山形県）'!AQ96/'生産者価格評価表（108部門）（山形県）'!AQ$121,0)</f>
        <v>0</v>
      </c>
      <c r="AY97" s="75">
        <f>IFERROR('生産者価格評価表（108部門）（山形県）'!AR96/'生産者価格評価表（108部門）（山形県）'!AR$121,0)</f>
        <v>0</v>
      </c>
      <c r="AZ97" s="75">
        <f>IFERROR('生産者価格評価表（108部門）（山形県）'!AS96/'生産者価格評価表（108部門）（山形県）'!AS$121,0)</f>
        <v>0</v>
      </c>
      <c r="BA97" s="75">
        <f>IFERROR('生産者価格評価表（108部門）（山形県）'!AT96/'生産者価格評価表（108部門）（山形県）'!AT$121,0)</f>
        <v>0</v>
      </c>
      <c r="BB97" s="75">
        <f>IFERROR('生産者価格評価表（108部門）（山形県）'!AU96/'生産者価格評価表（108部門）（山形県）'!AU$121,0)</f>
        <v>0</v>
      </c>
      <c r="BC97" s="75">
        <f>IFERROR('生産者価格評価表（108部門）（山形県）'!AV96/'生産者価格評価表（108部門）（山形県）'!AV$121,0)</f>
        <v>0</v>
      </c>
      <c r="BD97" s="75">
        <f>IFERROR('生産者価格評価表（108部門）（山形県）'!AW96/'生産者価格評価表（108部門）（山形県）'!AW$121,0)</f>
        <v>0</v>
      </c>
      <c r="BE97" s="75">
        <f>IFERROR('生産者価格評価表（108部門）（山形県）'!AX96/'生産者価格評価表（108部門）（山形県）'!AX$121,0)</f>
        <v>0</v>
      </c>
      <c r="BF97" s="75">
        <f>IFERROR('生産者価格評価表（108部門）（山形県）'!AY96/'生産者価格評価表（108部門）（山形県）'!AY$121,0)</f>
        <v>0</v>
      </c>
      <c r="BG97" s="75">
        <f>IFERROR('生産者価格評価表（108部門）（山形県）'!AZ96/'生産者価格評価表（108部門）（山形県）'!AZ$121,0)</f>
        <v>0</v>
      </c>
      <c r="BH97" s="75">
        <f>IFERROR('生産者価格評価表（108部門）（山形県）'!BA96/'生産者価格評価表（108部門）（山形県）'!BA$121,0)</f>
        <v>0</v>
      </c>
      <c r="BI97" s="75">
        <f>IFERROR('生産者価格評価表（108部門）（山形県）'!BB96/'生産者価格評価表（108部門）（山形県）'!BB$121,0)</f>
        <v>0</v>
      </c>
      <c r="BJ97" s="75">
        <f>IFERROR('生産者価格評価表（108部門）（山形県）'!BC96/'生産者価格評価表（108部門）（山形県）'!BC$121,0)</f>
        <v>0</v>
      </c>
      <c r="BK97" s="75">
        <f>IFERROR('生産者価格評価表（108部門）（山形県）'!BD96/'生産者価格評価表（108部門）（山形県）'!BD$121,0)</f>
        <v>0</v>
      </c>
      <c r="BL97" s="75">
        <f>IFERROR('生産者価格評価表（108部門）（山形県）'!BE96/'生産者価格評価表（108部門）（山形県）'!BE$121,0)</f>
        <v>0</v>
      </c>
      <c r="BM97" s="75">
        <f>IFERROR('生産者価格評価表（108部門）（山形県）'!BF96/'生産者価格評価表（108部門）（山形県）'!BF$121,0)</f>
        <v>0</v>
      </c>
      <c r="BN97" s="75">
        <f>IFERROR('生産者価格評価表（108部門）（山形県）'!BG96/'生産者価格評価表（108部門）（山形県）'!BG$121,0)</f>
        <v>0</v>
      </c>
      <c r="BO97" s="75">
        <f>IFERROR('生産者価格評価表（108部門）（山形県）'!BH96/'生産者価格評価表（108部門）（山形県）'!BH$121,0)</f>
        <v>0</v>
      </c>
      <c r="BP97" s="75">
        <f>IFERROR('生産者価格評価表（108部門）（山形県）'!BI96/'生産者価格評価表（108部門）（山形県）'!BI$121,0)</f>
        <v>0</v>
      </c>
      <c r="BQ97" s="75">
        <f>IFERROR('生産者価格評価表（108部門）（山形県）'!BJ96/'生産者価格評価表（108部門）（山形県）'!BJ$121,0)</f>
        <v>0</v>
      </c>
      <c r="BR97" s="75">
        <f>IFERROR('生産者価格評価表（108部門）（山形県）'!BK96/'生産者価格評価表（108部門）（山形県）'!BK$121,0)</f>
        <v>0</v>
      </c>
      <c r="BS97" s="75">
        <f>IFERROR('生産者価格評価表（108部門）（山形県）'!BL96/'生産者価格評価表（108部門）（山形県）'!BL$121,0)</f>
        <v>0</v>
      </c>
      <c r="BT97" s="75">
        <f>IFERROR('生産者価格評価表（108部門）（山形県）'!BM96/'生産者価格評価表（108部門）（山形県）'!BM$121,0)</f>
        <v>0</v>
      </c>
      <c r="BU97" s="75">
        <f>IFERROR('生産者価格評価表（108部門）（山形県）'!BN96/'生産者価格評価表（108部門）（山形県）'!BN$121,0)</f>
        <v>0</v>
      </c>
      <c r="BV97" s="75">
        <f>IFERROR('生産者価格評価表（108部門）（山形県）'!BO96/'生産者価格評価表（108部門）（山形県）'!BO$121,0)</f>
        <v>0</v>
      </c>
      <c r="BW97" s="75">
        <f>IFERROR('生産者価格評価表（108部門）（山形県）'!BP96/'生産者価格評価表（108部門）（山形県）'!BP$121,0)</f>
        <v>0</v>
      </c>
      <c r="BX97" s="75">
        <f>IFERROR('生産者価格評価表（108部門）（山形県）'!BQ96/'生産者価格評価表（108部門）（山形県）'!BQ$121,0)</f>
        <v>0</v>
      </c>
      <c r="BY97" s="75">
        <f>IFERROR('生産者価格評価表（108部門）（山形県）'!BR96/'生産者価格評価表（108部門）（山形県）'!BR$121,0)</f>
        <v>1.3002492144327662E-4</v>
      </c>
      <c r="BZ97" s="75">
        <f>IFERROR('生産者価格評価表（108部門）（山形県）'!BS96/'生産者価格評価表（108部門）（山形県）'!BS$121,0)</f>
        <v>0</v>
      </c>
      <c r="CA97" s="75">
        <f>IFERROR('生産者価格評価表（108部門）（山形県）'!BT96/'生産者価格評価表（108部門）（山形県）'!BT$121,0)</f>
        <v>1.9635853104182929E-5</v>
      </c>
      <c r="CB97" s="75">
        <f>IFERROR('生産者価格評価表（108部門）（山形県）'!BU96/'生産者価格評価表（108部門）（山形県）'!BU$121,0)</f>
        <v>1.1594875065221172E-4</v>
      </c>
      <c r="CC97" s="75">
        <f>IFERROR('生産者価格評価表（108部門）（山形県）'!BV96/'生産者価格評価表（108部門）（山形県）'!BV$121,0)</f>
        <v>2.188902265513845E-5</v>
      </c>
      <c r="CD97" s="75">
        <f>IFERROR('生産者価格評価表（108部門）（山形県）'!BW96/'生産者価格評価表（108部門）（山形県）'!BW$121,0)</f>
        <v>3.7275878778842214E-5</v>
      </c>
      <c r="CE97" s="75">
        <f>IFERROR('生産者価格評価表（108部門）（山形県）'!BX96/'生産者価格評価表（108部門）（山形県）'!BX$121,0)</f>
        <v>0</v>
      </c>
      <c r="CF97" s="75">
        <f>IFERROR('生産者価格評価表（108部門）（山形県）'!BY96/'生産者価格評価表（108部門）（山形県）'!BY$121,0)</f>
        <v>0</v>
      </c>
      <c r="CG97" s="75">
        <f>IFERROR('生産者価格評価表（108部門）（山形県）'!BZ96/'生産者価格評価表（108部門）（山形県）'!BZ$121,0)</f>
        <v>0</v>
      </c>
      <c r="CH97" s="75">
        <f>IFERROR('生産者価格評価表（108部門）（山形県）'!CA96/'生産者価格評価表（108部門）（山形県）'!CA$121,0)</f>
        <v>0</v>
      </c>
      <c r="CI97" s="75">
        <f>IFERROR('生産者価格評価表（108部門）（山形県）'!CB96/'生産者価格評価表（108部門）（山形県）'!CB$121,0)</f>
        <v>0</v>
      </c>
      <c r="CJ97" s="75">
        <f>IFERROR('生産者価格評価表（108部門）（山形県）'!CC96/'生産者価格評価表（108部門）（山形県）'!CC$121,0)</f>
        <v>0</v>
      </c>
      <c r="CK97" s="75">
        <f>IFERROR('生産者価格評価表（108部門）（山形県）'!CD96/'生産者価格評価表（108部門）（山形県）'!CD$121,0)</f>
        <v>0</v>
      </c>
      <c r="CL97" s="75">
        <f>IFERROR('生産者価格評価表（108部門）（山形県）'!CE96/'生産者価格評価表（108部門）（山形県）'!CE$121,0)</f>
        <v>1.1249744323992637E-2</v>
      </c>
      <c r="CM97" s="75">
        <f>IFERROR('生産者価格評価表（108部門）（山形県）'!CF96/'生産者価格評価表（108部門）（山形県）'!CF$121,0)</f>
        <v>5.6532308214144388E-4</v>
      </c>
      <c r="CN97" s="75">
        <f>IFERROR('生産者価格評価表（108部門）（山形県）'!CG96/'生産者価格評価表（108部門）（山形県）'!CG$121,0)</f>
        <v>0</v>
      </c>
      <c r="CO97" s="75">
        <f>IFERROR('生産者価格評価表（108部門）（山形県）'!CH96/'生産者価格評価表（108部門）（山形県）'!CH$121,0)</f>
        <v>6.3289290478369667E-4</v>
      </c>
      <c r="CP97" s="75">
        <f>IFERROR('生産者価格評価表（108部門）（山形県）'!CI96/'生産者価格評価表（108部門）（山形県）'!CI$121,0)</f>
        <v>3.6798528058877642E-4</v>
      </c>
      <c r="CQ97" s="75">
        <f>IFERROR('生産者価格評価表（108部門）（山形県）'!CJ96/'生産者価格評価表（108部門）（山形県）'!CJ$121,0)</f>
        <v>9.578238242712557E-5</v>
      </c>
      <c r="CR97" s="75">
        <f>IFERROR('生産者価格評価表（108部門）（山形県）'!CK96/'生産者価格評価表（108部門）（山形県）'!CK$121,0)</f>
        <v>2.43605359317905E-4</v>
      </c>
      <c r="CS97" s="75">
        <f>IFERROR('生産者価格評価表（108部門）（山形県）'!CL96/'生産者価格評価表（108部門）（山形県）'!CL$121,0)</f>
        <v>8.095854922279793E-5</v>
      </c>
      <c r="CT97" s="75">
        <f>IFERROR('生産者価格評価表（108部門）（山形県）'!CM96/'生産者価格評価表（108部門）（山形県）'!CM$121,0)</f>
        <v>1.8458145002572604E-5</v>
      </c>
      <c r="CU97" s="75">
        <f>IFERROR('生産者価格評価表（108部門）（山形県）'!CN96/'生産者価格評価表（108部門）（山形県）'!CN$121,0)</f>
        <v>9.0368114514474712E-6</v>
      </c>
      <c r="CV97" s="75">
        <f>IFERROR('生産者価格評価表（108部門）（山形県）'!CO96/'生産者価格評価表（108部門）（山形県）'!CO$121,0)</f>
        <v>0</v>
      </c>
      <c r="CW97" s="75">
        <f>IFERROR('生産者価格評価表（108部門）（山形県）'!CP96/'生産者価格評価表（108部門）（山形県）'!CP$121,0)</f>
        <v>7.7540388755890808E-3</v>
      </c>
      <c r="CX97" s="75">
        <f>IFERROR('生産者価格評価表（108部門）（山形県）'!CQ96/'生産者価格評価表（108部門）（山形県）'!CQ$121,0)</f>
        <v>4.6682929162481464E-2</v>
      </c>
      <c r="CY97" s="75">
        <f>IFERROR('生産者価格評価表（108部門）（山形県）'!CR96/'生産者価格評価表（108部門）（山形県）'!CR$121,0)</f>
        <v>1.8268867330225526E-3</v>
      </c>
      <c r="CZ97" s="75">
        <f>IFERROR('生産者価格評価表（108部門）（山形県）'!CS96/'生産者価格評価表（108部門）（山形県）'!CS$121,0)</f>
        <v>8.549715009499683E-4</v>
      </c>
      <c r="DA97" s="75">
        <f>IFERROR('生産者価格評価表（108部門）（山形県）'!CT96/'生産者価格評価表（108部門）（山形県）'!CT$121,0)</f>
        <v>0</v>
      </c>
      <c r="DB97" s="75">
        <f>IFERROR('生産者価格評価表（108部門）（山形県）'!CU96/'生産者価格評価表（108部門）（山形県）'!CU$121,0)</f>
        <v>0</v>
      </c>
      <c r="DC97" s="75">
        <f>IFERROR('生産者価格評価表（108部門）（山形県）'!CV96/'生産者価格評価表（108部門）（山形県）'!CV$121,0)</f>
        <v>0</v>
      </c>
      <c r="DD97" s="75">
        <f>IFERROR('生産者価格評価表（108部門）（山形県）'!CW96/'生産者価格評価表（108部門）（山形県）'!CW$121,0)</f>
        <v>0</v>
      </c>
      <c r="DE97" s="75">
        <f>IFERROR('生産者価格評価表（108部門）（山形県）'!CX96/'生産者価格評価表（108部門）（山形県）'!CX$121,0)</f>
        <v>4.0519049017919548E-5</v>
      </c>
      <c r="DF97" s="75">
        <f>IFERROR('生産者価格評価表（108部門）（山形県）'!CY96/'生産者価格評価表（108部門）（山形県）'!CY$121,0)</f>
        <v>0</v>
      </c>
      <c r="DG97" s="75">
        <f>IFERROR('生産者価格評価表（108部門）（山形県）'!CZ96/'生産者価格評価表（108部門）（山形県）'!CZ$121,0)</f>
        <v>4.2516203397517053E-4</v>
      </c>
      <c r="DH97" s="75">
        <f>IFERROR('生産者価格評価表（108部門）（山形県）'!DA96/'生産者価格評価表（108部門）（山形県）'!DA$121,0)</f>
        <v>0</v>
      </c>
      <c r="DI97" s="75">
        <f>IFERROR('生産者価格評価表（108部門）（山形県）'!DB96/'生産者価格評価表（108部門）（山形県）'!DB$121,0)</f>
        <v>5.5848761553712546E-5</v>
      </c>
      <c r="DJ97" s="75">
        <f>IFERROR('生産者価格評価表（108部門）（山形県）'!DC96/'生産者価格評価表（108部門）（山形県）'!DC$121,0)</f>
        <v>3.2444959443800694E-3</v>
      </c>
      <c r="DK97" s="75">
        <f>IFERROR('生産者価格評価表（108部門）（山形県）'!DD96/'生産者価格評価表（108部門）（山形県）'!DD$121,0)</f>
        <v>4.7999616003071976E-5</v>
      </c>
      <c r="DL97" s="75">
        <f>IFERROR('生産者価格評価表（108部門）（山形県）'!DE96/'生産者価格評価表（108部門）（山形県）'!DE$121,0)</f>
        <v>0</v>
      </c>
      <c r="DM97" s="72">
        <f>IFERROR('生産者価格評価表（108部門）（山形県）'!DF96/'生産者価格評価表（108部門）（山形県）'!DF$121,0)</f>
        <v>1.2277901531229719E-4</v>
      </c>
      <c r="DN97" s="573">
        <v>2.4427151604893727E-5</v>
      </c>
      <c r="DO97" s="573">
        <v>7.0003407513090425E-5</v>
      </c>
      <c r="DP97" s="573">
        <v>1.8961479459841137E-5</v>
      </c>
      <c r="DQ97" s="573">
        <v>1.3658171680092392E-5</v>
      </c>
      <c r="DR97" s="573">
        <v>2.3544520179422171E-5</v>
      </c>
      <c r="DS97" s="573">
        <v>2.1128652337474306E-5</v>
      </c>
      <c r="DT97" s="573">
        <v>2.8413608351071555E-5</v>
      </c>
      <c r="DU97" s="573">
        <v>5.1094275676279516E-5</v>
      </c>
      <c r="DV97" s="573">
        <v>4.103674191044085E-5</v>
      </c>
      <c r="DW97" s="573">
        <v>6.6924336464244295E-5</v>
      </c>
      <c r="DX97" s="573">
        <v>0</v>
      </c>
      <c r="DY97" s="573">
        <v>2.7063327214043247E-5</v>
      </c>
      <c r="DZ97" s="573">
        <v>1.3741991027815519E-5</v>
      </c>
      <c r="EA97" s="573">
        <v>2.8363354904247015E-5</v>
      </c>
      <c r="EB97" s="573">
        <v>2.3751549270012611E-5</v>
      </c>
      <c r="EC97" s="573">
        <v>6.9777041238662394E-5</v>
      </c>
      <c r="ED97" s="573">
        <v>3.5045327860248865E-5</v>
      </c>
      <c r="EE97" s="573">
        <v>2.5716500529167676E-5</v>
      </c>
      <c r="EF97" s="573">
        <v>0</v>
      </c>
      <c r="EG97" s="573">
        <v>4.6896708975940157E-5</v>
      </c>
      <c r="EH97" s="573">
        <v>0</v>
      </c>
      <c r="EI97" s="573">
        <v>1.261096372564313E-5</v>
      </c>
      <c r="EJ97" s="573">
        <v>2.603413108434077E-9</v>
      </c>
      <c r="EK97" s="573">
        <v>0</v>
      </c>
      <c r="EL97" s="573">
        <v>3.7471750807434759E-5</v>
      </c>
      <c r="EM97" s="573">
        <v>1.8300757057768401E-5</v>
      </c>
      <c r="EN97" s="573">
        <v>7.4572109320970932E-8</v>
      </c>
      <c r="EO97" s="573">
        <v>5.6420365600415961E-5</v>
      </c>
      <c r="EP97" s="573">
        <v>2.3143381397691121E-5</v>
      </c>
      <c r="EQ97" s="573">
        <v>1.3588801319408917E-5</v>
      </c>
      <c r="ER97" s="573">
        <v>2.8002329691343247E-5</v>
      </c>
      <c r="ES97" s="573">
        <v>5.0989947931790147E-5</v>
      </c>
      <c r="ET97" s="573">
        <v>4.729882834295649E-5</v>
      </c>
      <c r="EU97" s="573">
        <v>6.8543425383450968E-5</v>
      </c>
      <c r="EV97" s="573">
        <v>3.623455635173569E-5</v>
      </c>
      <c r="EW97" s="573">
        <v>2.9637673817260768E-5</v>
      </c>
      <c r="EX97" s="573">
        <v>0</v>
      </c>
      <c r="EY97" s="573">
        <v>3.4098066144318197E-5</v>
      </c>
      <c r="EZ97" s="573">
        <v>2.028581287716811E-5</v>
      </c>
      <c r="FA97" s="573">
        <v>4.0504427249854538E-5</v>
      </c>
      <c r="FB97" s="573">
        <v>3.0900777910744968E-5</v>
      </c>
      <c r="FC97" s="573">
        <v>1.7141966294622579E-5</v>
      </c>
      <c r="FD97" s="573">
        <v>2.1324846115771395E-5</v>
      </c>
      <c r="FE97" s="573">
        <v>1.2381825351134326E-5</v>
      </c>
      <c r="FF97" s="573">
        <v>1.3168206923577792E-5</v>
      </c>
      <c r="FG97" s="573">
        <v>3.1392250738597657E-5</v>
      </c>
      <c r="FH97" s="573">
        <v>1.6087584270570825E-5</v>
      </c>
      <c r="FI97" s="573">
        <v>1.9173370007541547E-5</v>
      </c>
      <c r="FJ97" s="573">
        <v>2.0238373185988325E-5</v>
      </c>
      <c r="FK97" s="573">
        <v>1.5832410921471699E-5</v>
      </c>
      <c r="FL97" s="573">
        <v>1.6509194682678077E-5</v>
      </c>
      <c r="FM97" s="573">
        <v>2.4529086227007541E-5</v>
      </c>
      <c r="FN97" s="573">
        <v>1.3162673165628475E-5</v>
      </c>
      <c r="FO97" s="573">
        <v>1.9473292194663974E-5</v>
      </c>
      <c r="FP97" s="573">
        <v>0</v>
      </c>
      <c r="FQ97" s="573">
        <v>1.6317624364961296E-5</v>
      </c>
      <c r="FR97" s="573">
        <v>1.5746462539249965E-5</v>
      </c>
      <c r="FS97" s="573">
        <v>1.6132792479446893E-5</v>
      </c>
      <c r="FT97" s="573">
        <v>1.5018819606419611E-5</v>
      </c>
      <c r="FU97" s="573">
        <v>3.2770590649898118E-5</v>
      </c>
      <c r="FV97" s="573">
        <v>1.4625252863411517E-4</v>
      </c>
      <c r="FW97" s="573">
        <v>2.3054363813160116E-5</v>
      </c>
      <c r="FX97" s="573">
        <v>2.3148953376258005E-5</v>
      </c>
      <c r="FY97" s="573">
        <v>2.5065945176171398E-5</v>
      </c>
      <c r="FZ97" s="573">
        <v>2.3198046328549955E-5</v>
      </c>
      <c r="GA97" s="573">
        <v>4.5866862986422189E-5</v>
      </c>
      <c r="GB97" s="573">
        <v>1.4507025544549388E-4</v>
      </c>
      <c r="GC97" s="573">
        <v>1.6777107698763094E-4</v>
      </c>
      <c r="GD97" s="573">
        <v>1.6812057502781624E-5</v>
      </c>
      <c r="GE97" s="573">
        <v>3.9180442380012363E-5</v>
      </c>
      <c r="GF97" s="573">
        <v>1.4634815570216555E-4</v>
      </c>
      <c r="GG97" s="573">
        <v>4.1471472402924352E-5</v>
      </c>
      <c r="GH97" s="573">
        <v>5.644661061147262E-5</v>
      </c>
      <c r="GI97" s="573">
        <v>7.4198403394701223E-6</v>
      </c>
      <c r="GJ97" s="573">
        <v>1.8194423418290165E-5</v>
      </c>
      <c r="GK97" s="573">
        <v>1.0807714223982223E-5</v>
      </c>
      <c r="GL97" s="573">
        <v>4.9853103335720587E-5</v>
      </c>
      <c r="GM97" s="573">
        <v>3.5233707107938574E-5</v>
      </c>
      <c r="GN97" s="573">
        <v>7.9576081376755322E-5</v>
      </c>
      <c r="GO97" s="573">
        <v>1.5929373304030459E-5</v>
      </c>
      <c r="GP97" s="573">
        <v>1.1814677490030505E-2</v>
      </c>
      <c r="GQ97" s="573">
        <v>6.1477208900809655E-4</v>
      </c>
      <c r="GR97" s="573">
        <v>5.7432504434966913E-6</v>
      </c>
      <c r="GS97" s="573">
        <v>7.8975560959483409E-4</v>
      </c>
      <c r="GT97" s="573">
        <v>4.4421877725846632E-4</v>
      </c>
      <c r="GU97" s="573">
        <v>1.2303850061649792E-4</v>
      </c>
      <c r="GV97" s="573">
        <v>2.898709195754109E-4</v>
      </c>
      <c r="GW97" s="573">
        <v>1.2089138257585967E-4</v>
      </c>
      <c r="GX97" s="573">
        <v>4.7712379921174571E-5</v>
      </c>
      <c r="GY97" s="573">
        <v>2.7233521246040103E-5</v>
      </c>
      <c r="GZ97" s="573">
        <v>1.6676685843858286E-5</v>
      </c>
      <c r="HA97" s="573">
        <v>8.2214534350966584E-3</v>
      </c>
      <c r="HB97" s="573">
        <v>1.0489939780354698</v>
      </c>
      <c r="HC97" s="573">
        <v>1.9414728696517743E-3</v>
      </c>
      <c r="HD97" s="573">
        <v>9.2054498520341497E-4</v>
      </c>
      <c r="HE97" s="573">
        <v>2.6779574771452816E-5</v>
      </c>
      <c r="HF97" s="573">
        <v>1.7035505505359924E-5</v>
      </c>
      <c r="HG97" s="573">
        <v>1.7200201757480246E-4</v>
      </c>
      <c r="HH97" s="573">
        <v>1.6164805086447747E-5</v>
      </c>
      <c r="HI97" s="573">
        <v>5.441946336312304E-5</v>
      </c>
      <c r="HJ97" s="573">
        <v>4.4529380678458028E-5</v>
      </c>
      <c r="HK97" s="573">
        <v>4.7661255327265025E-4</v>
      </c>
      <c r="HL97" s="573">
        <v>1.8774148782100643E-5</v>
      </c>
      <c r="HM97" s="573">
        <v>7.4641800499177625E-5</v>
      </c>
      <c r="HN97" s="573">
        <v>3.4225429984218285E-3</v>
      </c>
      <c r="HO97" s="573">
        <v>6.8350745595496267E-5</v>
      </c>
      <c r="HP97" s="573">
        <v>5.0615639173262904E-5</v>
      </c>
      <c r="HQ97" s="573">
        <v>1.53840414744471E-4</v>
      </c>
      <c r="HR97" s="576">
        <v>1851</v>
      </c>
      <c r="HS97" s="582">
        <f>'生産者価格評価表（108部門）（山形県）'!DV96*100</f>
        <v>2090700</v>
      </c>
      <c r="HT97" s="71">
        <f t="shared" si="5"/>
        <v>8.8534940450566801E-4</v>
      </c>
      <c r="HU97" s="74"/>
      <c r="HV97" s="150">
        <v>0</v>
      </c>
      <c r="HX97" s="153">
        <f>運賃!C98</f>
        <v>0</v>
      </c>
      <c r="HY97" s="621">
        <f>運賃!D98</f>
        <v>0</v>
      </c>
      <c r="HZ97" s="621">
        <f>運賃!E98</f>
        <v>0</v>
      </c>
      <c r="IA97" s="621">
        <f>運賃!F98</f>
        <v>0</v>
      </c>
      <c r="IB97" s="621">
        <f>運賃!G98</f>
        <v>0</v>
      </c>
      <c r="IC97" s="621">
        <f>運賃!H98</f>
        <v>0</v>
      </c>
      <c r="ID97" s="621">
        <f>運賃!I98</f>
        <v>0</v>
      </c>
      <c r="IE97" s="622">
        <f>運賃!J98</f>
        <v>0</v>
      </c>
    </row>
    <row r="98" spans="1:239">
      <c r="A98" s="6" t="s">
        <v>313</v>
      </c>
      <c r="B98" s="1" t="s">
        <v>314</v>
      </c>
      <c r="C98" s="403">
        <f>IFERROR(1-('生産者価格評価表（108部門）（山形県）'!DT97/'生産者価格評価表（108部門）（山形県）'!DP97*-1),0)</f>
        <v>1</v>
      </c>
      <c r="D98" s="403">
        <v>0.31327957666624667</v>
      </c>
      <c r="E98" s="72">
        <v>0.68672042333375327</v>
      </c>
      <c r="F98" s="72">
        <v>0.6125740204107345</v>
      </c>
      <c r="G98" s="242">
        <f>'生産者価格評価表（108部門）（山形県）'!DI97</f>
        <v>65463</v>
      </c>
      <c r="H98" s="242">
        <f t="shared" si="7"/>
        <v>65463</v>
      </c>
      <c r="I98" s="243">
        <f t="shared" si="4"/>
        <v>3.873978955067809E-2</v>
      </c>
      <c r="J98" s="75">
        <f>IFERROR('生産者価格評価表（108部門）（山形県）'!C97/'生産者価格評価表（108部門）（山形県）'!C$121,0)</f>
        <v>0</v>
      </c>
      <c r="K98" s="75">
        <f>IFERROR('生産者価格評価表（108部門）（山形県）'!D97/'生産者価格評価表（108部門）（山形県）'!D$121,0)</f>
        <v>0</v>
      </c>
      <c r="L98" s="75">
        <f>IFERROR('生産者価格評価表（108部門）（山形県）'!E97/'生産者価格評価表（108部門）（山形県）'!E$121,0)</f>
        <v>0</v>
      </c>
      <c r="M98" s="75">
        <f>IFERROR('生産者価格評価表（108部門）（山形県）'!F97/'生産者価格評価表（108部門）（山形県）'!F$121,0)</f>
        <v>0</v>
      </c>
      <c r="N98" s="75">
        <f>IFERROR('生産者価格評価表（108部門）（山形県）'!G97/'生産者価格評価表（108部門）（山形県）'!G$121,0)</f>
        <v>0</v>
      </c>
      <c r="O98" s="75">
        <f>IFERROR('生産者価格評価表（108部門）（山形県）'!H97/'生産者価格評価表（108部門）（山形県）'!H$121,0)</f>
        <v>0</v>
      </c>
      <c r="P98" s="75">
        <f>IFERROR('生産者価格評価表（108部門）（山形県）'!I97/'生産者価格評価表（108部門）（山形県）'!I$121,0)</f>
        <v>0</v>
      </c>
      <c r="Q98" s="75">
        <f>IFERROR('生産者価格評価表（108部門）（山形県）'!J97/'生産者価格評価表（108部門）（山形県）'!J$121,0)</f>
        <v>0</v>
      </c>
      <c r="R98" s="75">
        <f>IFERROR('生産者価格評価表（108部門）（山形県）'!K97/'生産者価格評価表（108部門）（山形県）'!K$121,0)</f>
        <v>0</v>
      </c>
      <c r="S98" s="75">
        <f>IFERROR('生産者価格評価表（108部門）（山形県）'!L97/'生産者価格評価表（108部門）（山形県）'!L$121,0)</f>
        <v>0</v>
      </c>
      <c r="T98" s="75">
        <f>IFERROR('生産者価格評価表（108部門）（山形県）'!M97/'生産者価格評価表（108部門）（山形県）'!M$121,0)</f>
        <v>0</v>
      </c>
      <c r="U98" s="75">
        <f>IFERROR('生産者価格評価表（108部門）（山形県）'!N97/'生産者価格評価表（108部門）（山形県）'!N$121,0)</f>
        <v>0</v>
      </c>
      <c r="V98" s="75">
        <f>IFERROR('生産者価格評価表（108部門）（山形県）'!O97/'生産者価格評価表（108部門）（山形県）'!O$121,0)</f>
        <v>0</v>
      </c>
      <c r="W98" s="75">
        <f>IFERROR('生産者価格評価表（108部門）（山形県）'!P97/'生産者価格評価表（108部門）（山形県）'!P$121,0)</f>
        <v>0</v>
      </c>
      <c r="X98" s="75">
        <f>IFERROR('生産者価格評価表（108部門）（山形県）'!Q97/'生産者価格評価表（108部門）（山形県）'!Q$121,0)</f>
        <v>0</v>
      </c>
      <c r="Y98" s="75">
        <f>IFERROR('生産者価格評価表（108部門）（山形県）'!R97/'生産者価格評価表（108部門）（山形県）'!R$121,0)</f>
        <v>0</v>
      </c>
      <c r="Z98" s="75">
        <f>IFERROR('生産者価格評価表（108部門）（山形県）'!S97/'生産者価格評価表（108部門）（山形県）'!S$121,0)</f>
        <v>0</v>
      </c>
      <c r="AA98" s="75">
        <f>IFERROR('生産者価格評価表（108部門）（山形県）'!T97/'生産者価格評価表（108部門）（山形県）'!T$121,0)</f>
        <v>0</v>
      </c>
      <c r="AB98" s="75">
        <f>IFERROR('生産者価格評価表（108部門）（山形県）'!U97/'生産者価格評価表（108部門）（山形県）'!U$121,0)</f>
        <v>0</v>
      </c>
      <c r="AC98" s="75">
        <f>IFERROR('生産者価格評価表（108部門）（山形県）'!V97/'生産者価格評価表（108部門）（山形県）'!V$121,0)</f>
        <v>0</v>
      </c>
      <c r="AD98" s="75">
        <f>IFERROR('生産者価格評価表（108部門）（山形県）'!W97/'生産者価格評価表（108部門）（山形県）'!W$121,0)</f>
        <v>0</v>
      </c>
      <c r="AE98" s="75">
        <f>IFERROR('生産者価格評価表（108部門）（山形県）'!X97/'生産者価格評価表（108部門）（山形県）'!X$121,0)</f>
        <v>0</v>
      </c>
      <c r="AF98" s="75">
        <f>IFERROR('生産者価格評価表（108部門）（山形県）'!Y97/'生産者価格評価表（108部門）（山形県）'!Y$121,0)</f>
        <v>0</v>
      </c>
      <c r="AG98" s="75">
        <f>IFERROR('生産者価格評価表（108部門）（山形県）'!Z97/'生産者価格評価表（108部門）（山形県）'!Z$121,0)</f>
        <v>0</v>
      </c>
      <c r="AH98" s="75">
        <f>IFERROR('生産者価格評価表（108部門）（山形県）'!AA97/'生産者価格評価表（108部門）（山形県）'!AA$121,0)</f>
        <v>0</v>
      </c>
      <c r="AI98" s="75">
        <f>IFERROR('生産者価格評価表（108部門）（山形県）'!AB97/'生産者価格評価表（108部門）（山形県）'!AB$121,0)</f>
        <v>0</v>
      </c>
      <c r="AJ98" s="75">
        <f>IFERROR('生産者価格評価表（108部門）（山形県）'!AC97/'生産者価格評価表（108部門）（山形県）'!AC$121,0)</f>
        <v>0</v>
      </c>
      <c r="AK98" s="75">
        <f>IFERROR('生産者価格評価表（108部門）（山形県）'!AD97/'生産者価格評価表（108部門）（山形県）'!AD$121,0)</f>
        <v>0</v>
      </c>
      <c r="AL98" s="75">
        <f>IFERROR('生産者価格評価表（108部門）（山形県）'!AE97/'生産者価格評価表（108部門）（山形県）'!AE$121,0)</f>
        <v>0</v>
      </c>
      <c r="AM98" s="75">
        <f>IFERROR('生産者価格評価表（108部門）（山形県）'!AF97/'生産者価格評価表（108部門）（山形県）'!AF$121,0)</f>
        <v>0</v>
      </c>
      <c r="AN98" s="75">
        <f>IFERROR('生産者価格評価表（108部門）（山形県）'!AG97/'生産者価格評価表（108部門）（山形県）'!AG$121,0)</f>
        <v>0</v>
      </c>
      <c r="AO98" s="75">
        <f>IFERROR('生産者価格評価表（108部門）（山形県）'!AH97/'生産者価格評価表（108部門）（山形県）'!AH$121,0)</f>
        <v>0</v>
      </c>
      <c r="AP98" s="75">
        <f>IFERROR('生産者価格評価表（108部門）（山形県）'!AI97/'生産者価格評価表（108部門）（山形県）'!AI$121,0)</f>
        <v>0</v>
      </c>
      <c r="AQ98" s="75">
        <f>IFERROR('生産者価格評価表（108部門）（山形県）'!AJ97/'生産者価格評価表（108部門）（山形県）'!AJ$121,0)</f>
        <v>0</v>
      </c>
      <c r="AR98" s="75">
        <f>IFERROR('生産者価格評価表（108部門）（山形県）'!AK97/'生産者価格評価表（108部門）（山形県）'!AK$121,0)</f>
        <v>0</v>
      </c>
      <c r="AS98" s="75">
        <f>IFERROR('生産者価格評価表（108部門）（山形県）'!AL97/'生産者価格評価表（108部門）（山形県）'!AL$121,0)</f>
        <v>0</v>
      </c>
      <c r="AT98" s="75">
        <f>IFERROR('生産者価格評価表（108部門）（山形県）'!AM97/'生産者価格評価表（108部門）（山形県）'!AM$121,0)</f>
        <v>0</v>
      </c>
      <c r="AU98" s="75">
        <f>IFERROR('生産者価格評価表（108部門）（山形県）'!AN97/'生産者価格評価表（108部門）（山形県）'!AN$121,0)</f>
        <v>0</v>
      </c>
      <c r="AV98" s="75">
        <f>IFERROR('生産者価格評価表（108部門）（山形県）'!AO97/'生産者価格評価表（108部門）（山形県）'!AO$121,0)</f>
        <v>0</v>
      </c>
      <c r="AW98" s="75">
        <f>IFERROR('生産者価格評価表（108部門）（山形県）'!AP97/'生産者価格評価表（108部門）（山形県）'!AP$121,0)</f>
        <v>0</v>
      </c>
      <c r="AX98" s="75">
        <f>IFERROR('生産者価格評価表（108部門）（山形県）'!AQ97/'生産者価格評価表（108部門）（山形県）'!AQ$121,0)</f>
        <v>0</v>
      </c>
      <c r="AY98" s="75">
        <f>IFERROR('生産者価格評価表（108部門）（山形県）'!AR97/'生産者価格評価表（108部門）（山形県）'!AR$121,0)</f>
        <v>0</v>
      </c>
      <c r="AZ98" s="75">
        <f>IFERROR('生産者価格評価表（108部門）（山形県）'!AS97/'生産者価格評価表（108部門）（山形県）'!AS$121,0)</f>
        <v>0</v>
      </c>
      <c r="BA98" s="75">
        <f>IFERROR('生産者価格評価表（108部門）（山形県）'!AT97/'生産者価格評価表（108部門）（山形県）'!AT$121,0)</f>
        <v>0</v>
      </c>
      <c r="BB98" s="75">
        <f>IFERROR('生産者価格評価表（108部門）（山形県）'!AU97/'生産者価格評価表（108部門）（山形県）'!AU$121,0)</f>
        <v>0</v>
      </c>
      <c r="BC98" s="75">
        <f>IFERROR('生産者価格評価表（108部門）（山形県）'!AV97/'生産者価格評価表（108部門）（山形県）'!AV$121,0)</f>
        <v>0</v>
      </c>
      <c r="BD98" s="75">
        <f>IFERROR('生産者価格評価表（108部門）（山形県）'!AW97/'生産者価格評価表（108部門）（山形県）'!AW$121,0)</f>
        <v>0</v>
      </c>
      <c r="BE98" s="75">
        <f>IFERROR('生産者価格評価表（108部門）（山形県）'!AX97/'生産者価格評価表（108部門）（山形県）'!AX$121,0)</f>
        <v>0</v>
      </c>
      <c r="BF98" s="75">
        <f>IFERROR('生産者価格評価表（108部門）（山形県）'!AY97/'生産者価格評価表（108部門）（山形県）'!AY$121,0)</f>
        <v>0</v>
      </c>
      <c r="BG98" s="75">
        <f>IFERROR('生産者価格評価表（108部門）（山形県）'!AZ97/'生産者価格評価表（108部門）（山形県）'!AZ$121,0)</f>
        <v>0</v>
      </c>
      <c r="BH98" s="75">
        <f>IFERROR('生産者価格評価表（108部門）（山形県）'!BA97/'生産者価格評価表（108部門）（山形県）'!BA$121,0)</f>
        <v>0</v>
      </c>
      <c r="BI98" s="75">
        <f>IFERROR('生産者価格評価表（108部門）（山形県）'!BB97/'生産者価格評価表（108部門）（山形県）'!BB$121,0)</f>
        <v>0</v>
      </c>
      <c r="BJ98" s="75">
        <f>IFERROR('生産者価格評価表（108部門）（山形県）'!BC97/'生産者価格評価表（108部門）（山形県）'!BC$121,0)</f>
        <v>0</v>
      </c>
      <c r="BK98" s="75">
        <f>IFERROR('生産者価格評価表（108部門）（山形県）'!BD97/'生産者価格評価表（108部門）（山形県）'!BD$121,0)</f>
        <v>0</v>
      </c>
      <c r="BL98" s="75">
        <f>IFERROR('生産者価格評価表（108部門）（山形県）'!BE97/'生産者価格評価表（108部門）（山形県）'!BE$121,0)</f>
        <v>0</v>
      </c>
      <c r="BM98" s="75">
        <f>IFERROR('生産者価格評価表（108部門）（山形県）'!BF97/'生産者価格評価表（108部門）（山形県）'!BF$121,0)</f>
        <v>0</v>
      </c>
      <c r="BN98" s="75">
        <f>IFERROR('生産者価格評価表（108部門）（山形県）'!BG97/'生産者価格評価表（108部門）（山形県）'!BG$121,0)</f>
        <v>0</v>
      </c>
      <c r="BO98" s="75">
        <f>IFERROR('生産者価格評価表（108部門）（山形県）'!BH97/'生産者価格評価表（108部門）（山形県）'!BH$121,0)</f>
        <v>0</v>
      </c>
      <c r="BP98" s="75">
        <f>IFERROR('生産者価格評価表（108部門）（山形県）'!BI97/'生産者価格評価表（108部門）（山形県）'!BI$121,0)</f>
        <v>0</v>
      </c>
      <c r="BQ98" s="75">
        <f>IFERROR('生産者価格評価表（108部門）（山形県）'!BJ97/'生産者価格評価表（108部門）（山形県）'!BJ$121,0)</f>
        <v>0</v>
      </c>
      <c r="BR98" s="75">
        <f>IFERROR('生産者価格評価表（108部門）（山形県）'!BK97/'生産者価格評価表（108部門）（山形県）'!BK$121,0)</f>
        <v>0</v>
      </c>
      <c r="BS98" s="75">
        <f>IFERROR('生産者価格評価表（108部門）（山形県）'!BL97/'生産者価格評価表（108部門）（山形県）'!BL$121,0)</f>
        <v>0</v>
      </c>
      <c r="BT98" s="75">
        <f>IFERROR('生産者価格評価表（108部門）（山形県）'!BM97/'生産者価格評価表（108部門）（山形県）'!BM$121,0)</f>
        <v>0</v>
      </c>
      <c r="BU98" s="75">
        <f>IFERROR('生産者価格評価表（108部門）（山形県）'!BN97/'生産者価格評価表（108部門）（山形県）'!BN$121,0)</f>
        <v>0</v>
      </c>
      <c r="BV98" s="75">
        <f>IFERROR('生産者価格評価表（108部門）（山形県）'!BO97/'生産者価格評価表（108部門）（山形県）'!BO$121,0)</f>
        <v>0</v>
      </c>
      <c r="BW98" s="75">
        <f>IFERROR('生産者価格評価表（108部門）（山形県）'!BP97/'生産者価格評価表（108部門）（山形県）'!BP$121,0)</f>
        <v>0</v>
      </c>
      <c r="BX98" s="75">
        <f>IFERROR('生産者価格評価表（108部門）（山形県）'!BQ97/'生産者価格評価表（108部門）（山形県）'!BQ$121,0)</f>
        <v>0</v>
      </c>
      <c r="BY98" s="75">
        <f>IFERROR('生産者価格評価表（108部門）（山形県）'!BR97/'生産者価格評価表（108部門）（山形県）'!BR$121,0)</f>
        <v>0</v>
      </c>
      <c r="BZ98" s="75">
        <f>IFERROR('生産者価格評価表（108部門）（山形県）'!BS97/'生産者価格評価表（108部門）（山形県）'!BS$121,0)</f>
        <v>0</v>
      </c>
      <c r="CA98" s="75">
        <f>IFERROR('生産者価格評価表（108部門）（山形県）'!BT97/'生産者価格評価表（108部門）（山形県）'!BT$121,0)</f>
        <v>0</v>
      </c>
      <c r="CB98" s="75">
        <f>IFERROR('生産者価格評価表（108部門）（山形県）'!BU97/'生産者価格評価表（108部門）（山形県）'!BU$121,0)</f>
        <v>0</v>
      </c>
      <c r="CC98" s="75">
        <f>IFERROR('生産者価格評価表（108部門）（山形県）'!BV97/'生産者価格評価表（108部門）（山形県）'!BV$121,0)</f>
        <v>0</v>
      </c>
      <c r="CD98" s="75">
        <f>IFERROR('生産者価格評価表（108部門）（山形県）'!BW97/'生産者価格評価表（108部門）（山形県）'!BW$121,0)</f>
        <v>0</v>
      </c>
      <c r="CE98" s="75">
        <f>IFERROR('生産者価格評価表（108部門）（山形県）'!BX97/'生産者価格評価表（108部門）（山形県）'!BX$121,0)</f>
        <v>0</v>
      </c>
      <c r="CF98" s="75">
        <f>IFERROR('生産者価格評価表（108部門）（山形県）'!BY97/'生産者価格評価表（108部門）（山形県）'!BY$121,0)</f>
        <v>0</v>
      </c>
      <c r="CG98" s="75">
        <f>IFERROR('生産者価格評価表（108部門）（山形県）'!BZ97/'生産者価格評価表（108部門）（山形県）'!BZ$121,0)</f>
        <v>0</v>
      </c>
      <c r="CH98" s="75">
        <f>IFERROR('生産者価格評価表（108部門）（山形県）'!CA97/'生産者価格評価表（108部門）（山形県）'!CA$121,0)</f>
        <v>0</v>
      </c>
      <c r="CI98" s="75">
        <f>IFERROR('生産者価格評価表（108部門）（山形県）'!CB97/'生産者価格評価表（108部門）（山形県）'!CB$121,0)</f>
        <v>0</v>
      </c>
      <c r="CJ98" s="75">
        <f>IFERROR('生産者価格評価表（108部門）（山形県）'!CC97/'生産者価格評価表（108部門）（山形県）'!CC$121,0)</f>
        <v>0</v>
      </c>
      <c r="CK98" s="75">
        <f>IFERROR('生産者価格評価表（108部門）（山形県）'!CD97/'生産者価格評価表（108部門）（山形県）'!CD$121,0)</f>
        <v>0</v>
      </c>
      <c r="CL98" s="75">
        <f>IFERROR('生産者価格評価表（108部門）（山形県）'!CE97/'生産者価格評価表（108部門）（山形県）'!CE$121,0)</f>
        <v>0</v>
      </c>
      <c r="CM98" s="75">
        <f>IFERROR('生産者価格評価表（108部門）（山形県）'!CF97/'生産者価格評価表（108部門）（山形県）'!CF$121,0)</f>
        <v>0</v>
      </c>
      <c r="CN98" s="75">
        <f>IFERROR('生産者価格評価表（108部門）（山形県）'!CG97/'生産者価格評価表（108部門）（山形県）'!CG$121,0)</f>
        <v>0</v>
      </c>
      <c r="CO98" s="75">
        <f>IFERROR('生産者価格評価表（108部門）（山形県）'!CH97/'生産者価格評価表（108部門）（山形県）'!CH$121,0)</f>
        <v>0</v>
      </c>
      <c r="CP98" s="75">
        <f>IFERROR('生産者価格評価表（108部門）（山形県）'!CI97/'生産者価格評価表（108部門）（山形県）'!CI$121,0)</f>
        <v>0</v>
      </c>
      <c r="CQ98" s="75">
        <f>IFERROR('生産者価格評価表（108部門）（山形県）'!CJ97/'生産者価格評価表（108部門）（山形県）'!CJ$121,0)</f>
        <v>0</v>
      </c>
      <c r="CR98" s="75">
        <f>IFERROR('生産者価格評価表（108部門）（山形県）'!CK97/'生産者価格評価表（108部門）（山形県）'!CK$121,0)</f>
        <v>0</v>
      </c>
      <c r="CS98" s="75">
        <f>IFERROR('生産者価格評価表（108部門）（山形県）'!CL97/'生産者価格評価表（108部門）（山形県）'!CL$121,0)</f>
        <v>0</v>
      </c>
      <c r="CT98" s="75">
        <f>IFERROR('生産者価格評価表（108部門）（山形県）'!CM97/'生産者価格評価表（108部門）（山形県）'!CM$121,0)</f>
        <v>0</v>
      </c>
      <c r="CU98" s="75">
        <f>IFERROR('生産者価格評価表（108部門）（山形県）'!CN97/'生産者価格評価表（108部門）（山形県）'!CN$121,0)</f>
        <v>0</v>
      </c>
      <c r="CV98" s="75">
        <f>IFERROR('生産者価格評価表（108部門）（山形県）'!CO97/'生産者価格評価表（108部門）（山形県）'!CO$121,0)</f>
        <v>0</v>
      </c>
      <c r="CW98" s="75">
        <f>IFERROR('生産者価格評価表（108部門）（山形県）'!CP97/'生産者価格評価表（108部門）（山形県）'!CP$121,0)</f>
        <v>0</v>
      </c>
      <c r="CX98" s="75">
        <f>IFERROR('生産者価格評価表（108部門）（山形県）'!CQ97/'生産者価格評価表（108部門）（山形県）'!CQ$121,0)</f>
        <v>0</v>
      </c>
      <c r="CY98" s="75">
        <f>IFERROR('生産者価格評価表（108部門）（山形県）'!CR97/'生産者価格評価表（108部門）（山形県）'!CR$121,0)</f>
        <v>0</v>
      </c>
      <c r="CZ98" s="75">
        <f>IFERROR('生産者価格評価表（108部門）（山形県）'!CS97/'生産者価格評価表（108部門）（山形県）'!CS$121,0)</f>
        <v>0</v>
      </c>
      <c r="DA98" s="75">
        <f>IFERROR('生産者価格評価表（108部門）（山形県）'!CT97/'生産者価格評価表（108部門）（山形県）'!CT$121,0)</f>
        <v>0</v>
      </c>
      <c r="DB98" s="75">
        <f>IFERROR('生産者価格評価表（108部門）（山形県）'!CU97/'生産者価格評価表（108部門）（山形県）'!CU$121,0)</f>
        <v>0</v>
      </c>
      <c r="DC98" s="75">
        <f>IFERROR('生産者価格評価表（108部門）（山形県）'!CV97/'生産者価格評価表（108部門）（山形県）'!CV$121,0)</f>
        <v>0</v>
      </c>
      <c r="DD98" s="75">
        <f>IFERROR('生産者価格評価表（108部門）（山形県）'!CW97/'生産者価格評価表（108部門）（山形県）'!CW$121,0)</f>
        <v>0</v>
      </c>
      <c r="DE98" s="75">
        <f>IFERROR('生産者価格評価表（108部門）（山形県）'!CX97/'生産者価格評価表（108部門）（山形県）'!CX$121,0)</f>
        <v>0</v>
      </c>
      <c r="DF98" s="75">
        <f>IFERROR('生産者価格評価表（108部門）（山形県）'!CY97/'生産者価格評価表（108部門）（山形県）'!CY$121,0)</f>
        <v>0</v>
      </c>
      <c r="DG98" s="75">
        <f>IFERROR('生産者価格評価表（108部門）（山形県）'!CZ97/'生産者価格評価表（108部門）（山形県）'!CZ$121,0)</f>
        <v>0</v>
      </c>
      <c r="DH98" s="75">
        <f>IFERROR('生産者価格評価表（108部門）（山形県）'!DA97/'生産者価格評価表（108部門）（山形県）'!DA$121,0)</f>
        <v>0</v>
      </c>
      <c r="DI98" s="75">
        <f>IFERROR('生産者価格評価表（108部門）（山形県）'!DB97/'生産者価格評価表（108部門）（山形県）'!DB$121,0)</f>
        <v>0</v>
      </c>
      <c r="DJ98" s="75">
        <f>IFERROR('生産者価格評価表（108部門）（山形県）'!DC97/'生産者価格評価表（108部門）（山形県）'!DC$121,0)</f>
        <v>0</v>
      </c>
      <c r="DK98" s="75">
        <f>IFERROR('生産者価格評価表（108部門）（山形県）'!DD97/'生産者価格評価表（108部門）（山形県）'!DD$121,0)</f>
        <v>0</v>
      </c>
      <c r="DL98" s="75">
        <f>IFERROR('生産者価格評価表（108部門）（山形県）'!DE97/'生産者価格評価表（108部門）（山形県）'!DE$121,0)</f>
        <v>0</v>
      </c>
      <c r="DM98" s="72">
        <f>IFERROR('生産者価格評価表（108部門）（山形県）'!DF97/'生産者価格評価表（108部門）（山形県）'!DF$121,0)</f>
        <v>0</v>
      </c>
      <c r="DN98" s="573">
        <v>0</v>
      </c>
      <c r="DO98" s="573">
        <v>0</v>
      </c>
      <c r="DP98" s="573">
        <v>0</v>
      </c>
      <c r="DQ98" s="573">
        <v>0</v>
      </c>
      <c r="DR98" s="573">
        <v>0</v>
      </c>
      <c r="DS98" s="573">
        <v>0</v>
      </c>
      <c r="DT98" s="573">
        <v>0</v>
      </c>
      <c r="DU98" s="573">
        <v>0</v>
      </c>
      <c r="DV98" s="573">
        <v>0</v>
      </c>
      <c r="DW98" s="573">
        <v>0</v>
      </c>
      <c r="DX98" s="573">
        <v>0</v>
      </c>
      <c r="DY98" s="573">
        <v>0</v>
      </c>
      <c r="DZ98" s="573">
        <v>0</v>
      </c>
      <c r="EA98" s="573">
        <v>0</v>
      </c>
      <c r="EB98" s="573">
        <v>0</v>
      </c>
      <c r="EC98" s="573">
        <v>0</v>
      </c>
      <c r="ED98" s="573">
        <v>0</v>
      </c>
      <c r="EE98" s="573">
        <v>0</v>
      </c>
      <c r="EF98" s="573">
        <v>0</v>
      </c>
      <c r="EG98" s="573">
        <v>0</v>
      </c>
      <c r="EH98" s="573">
        <v>0</v>
      </c>
      <c r="EI98" s="573">
        <v>0</v>
      </c>
      <c r="EJ98" s="573">
        <v>0</v>
      </c>
      <c r="EK98" s="573">
        <v>0</v>
      </c>
      <c r="EL98" s="573">
        <v>0</v>
      </c>
      <c r="EM98" s="573">
        <v>0</v>
      </c>
      <c r="EN98" s="573">
        <v>0</v>
      </c>
      <c r="EO98" s="573">
        <v>0</v>
      </c>
      <c r="EP98" s="573">
        <v>0</v>
      </c>
      <c r="EQ98" s="573">
        <v>0</v>
      </c>
      <c r="ER98" s="573">
        <v>0</v>
      </c>
      <c r="ES98" s="573">
        <v>0</v>
      </c>
      <c r="ET98" s="573">
        <v>0</v>
      </c>
      <c r="EU98" s="573">
        <v>0</v>
      </c>
      <c r="EV98" s="573">
        <v>0</v>
      </c>
      <c r="EW98" s="573">
        <v>0</v>
      </c>
      <c r="EX98" s="573">
        <v>0</v>
      </c>
      <c r="EY98" s="573">
        <v>0</v>
      </c>
      <c r="EZ98" s="573">
        <v>0</v>
      </c>
      <c r="FA98" s="573">
        <v>0</v>
      </c>
      <c r="FB98" s="573">
        <v>0</v>
      </c>
      <c r="FC98" s="573">
        <v>0</v>
      </c>
      <c r="FD98" s="573">
        <v>0</v>
      </c>
      <c r="FE98" s="573">
        <v>0</v>
      </c>
      <c r="FF98" s="573">
        <v>0</v>
      </c>
      <c r="FG98" s="573">
        <v>0</v>
      </c>
      <c r="FH98" s="573">
        <v>0</v>
      </c>
      <c r="FI98" s="573">
        <v>0</v>
      </c>
      <c r="FJ98" s="573">
        <v>0</v>
      </c>
      <c r="FK98" s="573">
        <v>0</v>
      </c>
      <c r="FL98" s="573">
        <v>0</v>
      </c>
      <c r="FM98" s="573">
        <v>0</v>
      </c>
      <c r="FN98" s="573">
        <v>0</v>
      </c>
      <c r="FO98" s="573">
        <v>0</v>
      </c>
      <c r="FP98" s="573">
        <v>0</v>
      </c>
      <c r="FQ98" s="573">
        <v>0</v>
      </c>
      <c r="FR98" s="573">
        <v>0</v>
      </c>
      <c r="FS98" s="573">
        <v>0</v>
      </c>
      <c r="FT98" s="573">
        <v>0</v>
      </c>
      <c r="FU98" s="573">
        <v>0</v>
      </c>
      <c r="FV98" s="573">
        <v>0</v>
      </c>
      <c r="FW98" s="573">
        <v>0</v>
      </c>
      <c r="FX98" s="573">
        <v>0</v>
      </c>
      <c r="FY98" s="573">
        <v>0</v>
      </c>
      <c r="FZ98" s="573">
        <v>0</v>
      </c>
      <c r="GA98" s="573">
        <v>0</v>
      </c>
      <c r="GB98" s="573">
        <v>0</v>
      </c>
      <c r="GC98" s="573">
        <v>0</v>
      </c>
      <c r="GD98" s="573">
        <v>0</v>
      </c>
      <c r="GE98" s="573">
        <v>0</v>
      </c>
      <c r="GF98" s="573">
        <v>0</v>
      </c>
      <c r="GG98" s="573">
        <v>0</v>
      </c>
      <c r="GH98" s="573">
        <v>0</v>
      </c>
      <c r="GI98" s="573">
        <v>0</v>
      </c>
      <c r="GJ98" s="573">
        <v>0</v>
      </c>
      <c r="GK98" s="573">
        <v>0</v>
      </c>
      <c r="GL98" s="573">
        <v>0</v>
      </c>
      <c r="GM98" s="573">
        <v>0</v>
      </c>
      <c r="GN98" s="573">
        <v>0</v>
      </c>
      <c r="GO98" s="573">
        <v>0</v>
      </c>
      <c r="GP98" s="573">
        <v>0</v>
      </c>
      <c r="GQ98" s="573">
        <v>0</v>
      </c>
      <c r="GR98" s="573">
        <v>0</v>
      </c>
      <c r="GS98" s="573">
        <v>0</v>
      </c>
      <c r="GT98" s="573">
        <v>0</v>
      </c>
      <c r="GU98" s="573">
        <v>0</v>
      </c>
      <c r="GV98" s="573">
        <v>0</v>
      </c>
      <c r="GW98" s="573">
        <v>0</v>
      </c>
      <c r="GX98" s="573">
        <v>0</v>
      </c>
      <c r="GY98" s="573">
        <v>0</v>
      </c>
      <c r="GZ98" s="573">
        <v>0</v>
      </c>
      <c r="HA98" s="573">
        <v>0</v>
      </c>
      <c r="HB98" s="573">
        <v>0</v>
      </c>
      <c r="HC98" s="573">
        <v>1</v>
      </c>
      <c r="HD98" s="573">
        <v>0</v>
      </c>
      <c r="HE98" s="573">
        <v>0</v>
      </c>
      <c r="HF98" s="573">
        <v>0</v>
      </c>
      <c r="HG98" s="573">
        <v>0</v>
      </c>
      <c r="HH98" s="573">
        <v>0</v>
      </c>
      <c r="HI98" s="573">
        <v>0</v>
      </c>
      <c r="HJ98" s="573">
        <v>0</v>
      </c>
      <c r="HK98" s="573">
        <v>0</v>
      </c>
      <c r="HL98" s="573">
        <v>0</v>
      </c>
      <c r="HM98" s="573">
        <v>0</v>
      </c>
      <c r="HN98" s="573">
        <v>0</v>
      </c>
      <c r="HO98" s="573">
        <v>0</v>
      </c>
      <c r="HP98" s="573">
        <v>0</v>
      </c>
      <c r="HQ98" s="573">
        <v>0</v>
      </c>
      <c r="HR98" s="576">
        <v>16133</v>
      </c>
      <c r="HS98" s="582">
        <f>'生産者価格評価表（108部門）（山形県）'!DV97*100</f>
        <v>11111800</v>
      </c>
      <c r="HT98" s="71">
        <f t="shared" si="5"/>
        <v>1.4518799834410266E-3</v>
      </c>
      <c r="HU98" s="74"/>
      <c r="HV98" s="150">
        <v>0</v>
      </c>
      <c r="HX98" s="153">
        <f>運賃!C99</f>
        <v>0</v>
      </c>
      <c r="HY98" s="621">
        <f>運賃!D99</f>
        <v>0</v>
      </c>
      <c r="HZ98" s="621">
        <f>運賃!E99</f>
        <v>0</v>
      </c>
      <c r="IA98" s="621">
        <f>運賃!F99</f>
        <v>0</v>
      </c>
      <c r="IB98" s="621">
        <f>運賃!G99</f>
        <v>0</v>
      </c>
      <c r="IC98" s="621">
        <f>運賃!H99</f>
        <v>0</v>
      </c>
      <c r="ID98" s="621">
        <f>運賃!I99</f>
        <v>0</v>
      </c>
      <c r="IE98" s="622">
        <f>運賃!J99</f>
        <v>0</v>
      </c>
    </row>
    <row r="99" spans="1:239">
      <c r="A99" s="6" t="s">
        <v>315</v>
      </c>
      <c r="B99" s="1" t="s">
        <v>67</v>
      </c>
      <c r="C99" s="403">
        <f>IFERROR(1-('生産者価格評価表（108部門）（山形県）'!DT98/'生産者価格評価表（108部門）（山形県）'!DP98*-1),0)</f>
        <v>1</v>
      </c>
      <c r="D99" s="403">
        <v>0.21137587080430653</v>
      </c>
      <c r="E99" s="72">
        <v>0.78862412919569347</v>
      </c>
      <c r="F99" s="72">
        <v>0.69647720075997466</v>
      </c>
      <c r="G99" s="242">
        <f>'生産者価格評価表（108部門）（山形県）'!DI98</f>
        <v>8505</v>
      </c>
      <c r="H99" s="242">
        <f t="shared" si="7"/>
        <v>8505</v>
      </c>
      <c r="I99" s="243">
        <f t="shared" si="4"/>
        <v>5.0331012958238575E-3</v>
      </c>
      <c r="J99" s="75">
        <f>IFERROR('生産者価格評価表（108部門）（山形県）'!C98/'生産者価格評価表（108部門）（山形県）'!C$121,0)</f>
        <v>0</v>
      </c>
      <c r="K99" s="75">
        <f>IFERROR('生産者価格評価表（108部門）（山形県）'!D98/'生産者価格評価表（108部門）（山形県）'!D$121,0)</f>
        <v>0</v>
      </c>
      <c r="L99" s="75">
        <f>IFERROR('生産者価格評価表（108部門）（山形県）'!E98/'生産者価格評価表（108部門）（山形県）'!E$121,0)</f>
        <v>0</v>
      </c>
      <c r="M99" s="75">
        <f>IFERROR('生産者価格評価表（108部門）（山形県）'!F98/'生産者価格評価表（108部門）（山形県）'!F$121,0)</f>
        <v>0</v>
      </c>
      <c r="N99" s="75">
        <f>IFERROR('生産者価格評価表（108部門）（山形県）'!G98/'生産者価格評価表（108部門）（山形県）'!G$121,0)</f>
        <v>0</v>
      </c>
      <c r="O99" s="75">
        <f>IFERROR('生産者価格評価表（108部門）（山形県）'!H98/'生産者価格評価表（108部門）（山形県）'!H$121,0)</f>
        <v>0</v>
      </c>
      <c r="P99" s="75">
        <f>IFERROR('生産者価格評価表（108部門）（山形県）'!I98/'生産者価格評価表（108部門）（山形県）'!I$121,0)</f>
        <v>0</v>
      </c>
      <c r="Q99" s="75">
        <f>IFERROR('生産者価格評価表（108部門）（山形県）'!J98/'生産者価格評価表（108部門）（山形県）'!J$121,0)</f>
        <v>0</v>
      </c>
      <c r="R99" s="75">
        <f>IFERROR('生産者価格評価表（108部門）（山形県）'!K98/'生産者価格評価表（108部門）（山形県）'!K$121,0)</f>
        <v>0</v>
      </c>
      <c r="S99" s="75">
        <f>IFERROR('生産者価格評価表（108部門）（山形県）'!L98/'生産者価格評価表（108部門）（山形県）'!L$121,0)</f>
        <v>0</v>
      </c>
      <c r="T99" s="75">
        <f>IFERROR('生産者価格評価表（108部門）（山形県）'!M98/'生産者価格評価表（108部門）（山形県）'!M$121,0)</f>
        <v>0</v>
      </c>
      <c r="U99" s="75">
        <f>IFERROR('生産者価格評価表（108部門）（山形県）'!N98/'生産者価格評価表（108部門）（山形県）'!N$121,0)</f>
        <v>0</v>
      </c>
      <c r="V99" s="75">
        <f>IFERROR('生産者価格評価表（108部門）（山形県）'!O98/'生産者価格評価表（108部門）（山形県）'!O$121,0)</f>
        <v>0</v>
      </c>
      <c r="W99" s="75">
        <f>IFERROR('生産者価格評価表（108部門）（山形県）'!P98/'生産者価格評価表（108部門）（山形県）'!P$121,0)</f>
        <v>0</v>
      </c>
      <c r="X99" s="75">
        <f>IFERROR('生産者価格評価表（108部門）（山形県）'!Q98/'生産者価格評価表（108部門）（山形県）'!Q$121,0)</f>
        <v>0</v>
      </c>
      <c r="Y99" s="75">
        <f>IFERROR('生産者価格評価表（108部門）（山形県）'!R98/'生産者価格評価表（108部門）（山形県）'!R$121,0)</f>
        <v>0</v>
      </c>
      <c r="Z99" s="75">
        <f>IFERROR('生産者価格評価表（108部門）（山形県）'!S98/'生産者価格評価表（108部門）（山形県）'!S$121,0)</f>
        <v>0</v>
      </c>
      <c r="AA99" s="75">
        <f>IFERROR('生産者価格評価表（108部門）（山形県）'!T98/'生産者価格評価表（108部門）（山形県）'!T$121,0)</f>
        <v>0</v>
      </c>
      <c r="AB99" s="75">
        <f>IFERROR('生産者価格評価表（108部門）（山形県）'!U98/'生産者価格評価表（108部門）（山形県）'!U$121,0)</f>
        <v>0</v>
      </c>
      <c r="AC99" s="75">
        <f>IFERROR('生産者価格評価表（108部門）（山形県）'!V98/'生産者価格評価表（108部門）（山形県）'!V$121,0)</f>
        <v>0</v>
      </c>
      <c r="AD99" s="75">
        <f>IFERROR('生産者価格評価表（108部門）（山形県）'!W98/'生産者価格評価表（108部門）（山形県）'!W$121,0)</f>
        <v>0</v>
      </c>
      <c r="AE99" s="75">
        <f>IFERROR('生産者価格評価表（108部門）（山形県）'!X98/'生産者価格評価表（108部門）（山形県）'!X$121,0)</f>
        <v>0</v>
      </c>
      <c r="AF99" s="75">
        <f>IFERROR('生産者価格評価表（108部門）（山形県）'!Y98/'生産者価格評価表（108部門）（山形県）'!Y$121,0)</f>
        <v>0</v>
      </c>
      <c r="AG99" s="75">
        <f>IFERROR('生産者価格評価表（108部門）（山形県）'!Z98/'生産者価格評価表（108部門）（山形県）'!Z$121,0)</f>
        <v>0</v>
      </c>
      <c r="AH99" s="75">
        <f>IFERROR('生産者価格評価表（108部門）（山形県）'!AA98/'生産者価格評価表（108部門）（山形県）'!AA$121,0)</f>
        <v>0</v>
      </c>
      <c r="AI99" s="75">
        <f>IFERROR('生産者価格評価表（108部門）（山形県）'!AB98/'生産者価格評価表（108部門）（山形県）'!AB$121,0)</f>
        <v>0</v>
      </c>
      <c r="AJ99" s="75">
        <f>IFERROR('生産者価格評価表（108部門）（山形県）'!AC98/'生産者価格評価表（108部門）（山形県）'!AC$121,0)</f>
        <v>0</v>
      </c>
      <c r="AK99" s="75">
        <f>IFERROR('生産者価格評価表（108部門）（山形県）'!AD98/'生産者価格評価表（108部門）（山形県）'!AD$121,0)</f>
        <v>0</v>
      </c>
      <c r="AL99" s="75">
        <f>IFERROR('生産者価格評価表（108部門）（山形県）'!AE98/'生産者価格評価表（108部門）（山形県）'!AE$121,0)</f>
        <v>0</v>
      </c>
      <c r="AM99" s="75">
        <f>IFERROR('生産者価格評価表（108部門）（山形県）'!AF98/'生産者価格評価表（108部門）（山形県）'!AF$121,0)</f>
        <v>0</v>
      </c>
      <c r="AN99" s="75">
        <f>IFERROR('生産者価格評価表（108部門）（山形県）'!AG98/'生産者価格評価表（108部門）（山形県）'!AG$121,0)</f>
        <v>0</v>
      </c>
      <c r="AO99" s="75">
        <f>IFERROR('生産者価格評価表（108部門）（山形県）'!AH98/'生産者価格評価表（108部門）（山形県）'!AH$121,0)</f>
        <v>0</v>
      </c>
      <c r="AP99" s="75">
        <f>IFERROR('生産者価格評価表（108部門）（山形県）'!AI98/'生産者価格評価表（108部門）（山形県）'!AI$121,0)</f>
        <v>0</v>
      </c>
      <c r="AQ99" s="75">
        <f>IFERROR('生産者価格評価表（108部門）（山形県）'!AJ98/'生産者価格評価表（108部門）（山形県）'!AJ$121,0)</f>
        <v>0</v>
      </c>
      <c r="AR99" s="75">
        <f>IFERROR('生産者価格評価表（108部門）（山形県）'!AK98/'生産者価格評価表（108部門）（山形県）'!AK$121,0)</f>
        <v>0</v>
      </c>
      <c r="AS99" s="75">
        <f>IFERROR('生産者価格評価表（108部門）（山形県）'!AL98/'生産者価格評価表（108部門）（山形県）'!AL$121,0)</f>
        <v>0</v>
      </c>
      <c r="AT99" s="75">
        <f>IFERROR('生産者価格評価表（108部門）（山形県）'!AM98/'生産者価格評価表（108部門）（山形県）'!AM$121,0)</f>
        <v>0</v>
      </c>
      <c r="AU99" s="75">
        <f>IFERROR('生産者価格評価表（108部門）（山形県）'!AN98/'生産者価格評価表（108部門）（山形県）'!AN$121,0)</f>
        <v>0</v>
      </c>
      <c r="AV99" s="75">
        <f>IFERROR('生産者価格評価表（108部門）（山形県）'!AO98/'生産者価格評価表（108部門）（山形県）'!AO$121,0)</f>
        <v>0</v>
      </c>
      <c r="AW99" s="75">
        <f>IFERROR('生産者価格評価表（108部門）（山形県）'!AP98/'生産者価格評価表（108部門）（山形県）'!AP$121,0)</f>
        <v>0</v>
      </c>
      <c r="AX99" s="75">
        <f>IFERROR('生産者価格評価表（108部門）（山形県）'!AQ98/'生産者価格評価表（108部門）（山形県）'!AQ$121,0)</f>
        <v>0</v>
      </c>
      <c r="AY99" s="75">
        <f>IFERROR('生産者価格評価表（108部門）（山形県）'!AR98/'生産者価格評価表（108部門）（山形県）'!AR$121,0)</f>
        <v>0</v>
      </c>
      <c r="AZ99" s="75">
        <f>IFERROR('生産者価格評価表（108部門）（山形県）'!AS98/'生産者価格評価表（108部門）（山形県）'!AS$121,0)</f>
        <v>0</v>
      </c>
      <c r="BA99" s="75">
        <f>IFERROR('生産者価格評価表（108部門）（山形県）'!AT98/'生産者価格評価表（108部門）（山形県）'!AT$121,0)</f>
        <v>0</v>
      </c>
      <c r="BB99" s="75">
        <f>IFERROR('生産者価格評価表（108部門）（山形県）'!AU98/'生産者価格評価表（108部門）（山形県）'!AU$121,0)</f>
        <v>0</v>
      </c>
      <c r="BC99" s="75">
        <f>IFERROR('生産者価格評価表（108部門）（山形県）'!AV98/'生産者価格評価表（108部門）（山形県）'!AV$121,0)</f>
        <v>0</v>
      </c>
      <c r="BD99" s="75">
        <f>IFERROR('生産者価格評価表（108部門）（山形県）'!AW98/'生産者価格評価表（108部門）（山形県）'!AW$121,0)</f>
        <v>0</v>
      </c>
      <c r="BE99" s="75">
        <f>IFERROR('生産者価格評価表（108部門）（山形県）'!AX98/'生産者価格評価表（108部門）（山形県）'!AX$121,0)</f>
        <v>0</v>
      </c>
      <c r="BF99" s="75">
        <f>IFERROR('生産者価格評価表（108部門）（山形県）'!AY98/'生産者価格評価表（108部門）（山形県）'!AY$121,0)</f>
        <v>0</v>
      </c>
      <c r="BG99" s="75">
        <f>IFERROR('生産者価格評価表（108部門）（山形県）'!AZ98/'生産者価格評価表（108部門）（山形県）'!AZ$121,0)</f>
        <v>0</v>
      </c>
      <c r="BH99" s="75">
        <f>IFERROR('生産者価格評価表（108部門）（山形県）'!BA98/'生産者価格評価表（108部門）（山形県）'!BA$121,0)</f>
        <v>0</v>
      </c>
      <c r="BI99" s="75">
        <f>IFERROR('生産者価格評価表（108部門）（山形県）'!BB98/'生産者価格評価表（108部門）（山形県）'!BB$121,0)</f>
        <v>0</v>
      </c>
      <c r="BJ99" s="75">
        <f>IFERROR('生産者価格評価表（108部門）（山形県）'!BC98/'生産者価格評価表（108部門）（山形県）'!BC$121,0)</f>
        <v>0</v>
      </c>
      <c r="BK99" s="75">
        <f>IFERROR('生産者価格評価表（108部門）（山形県）'!BD98/'生産者価格評価表（108部門）（山形県）'!BD$121,0)</f>
        <v>0</v>
      </c>
      <c r="BL99" s="75">
        <f>IFERROR('生産者価格評価表（108部門）（山形県）'!BE98/'生産者価格評価表（108部門）（山形県）'!BE$121,0)</f>
        <v>0</v>
      </c>
      <c r="BM99" s="75">
        <f>IFERROR('生産者価格評価表（108部門）（山形県）'!BF98/'生産者価格評価表（108部門）（山形県）'!BF$121,0)</f>
        <v>0</v>
      </c>
      <c r="BN99" s="75">
        <f>IFERROR('生産者価格評価表（108部門）（山形県）'!BG98/'生産者価格評価表（108部門）（山形県）'!BG$121,0)</f>
        <v>0</v>
      </c>
      <c r="BO99" s="75">
        <f>IFERROR('生産者価格評価表（108部門）（山形県）'!BH98/'生産者価格評価表（108部門）（山形県）'!BH$121,0)</f>
        <v>0</v>
      </c>
      <c r="BP99" s="75">
        <f>IFERROR('生産者価格評価表（108部門）（山形県）'!BI98/'生産者価格評価表（108部門）（山形県）'!BI$121,0)</f>
        <v>0</v>
      </c>
      <c r="BQ99" s="75">
        <f>IFERROR('生産者価格評価表（108部門）（山形県）'!BJ98/'生産者価格評価表（108部門）（山形県）'!BJ$121,0)</f>
        <v>0</v>
      </c>
      <c r="BR99" s="75">
        <f>IFERROR('生産者価格評価表（108部門）（山形県）'!BK98/'生産者価格評価表（108部門）（山形県）'!BK$121,0)</f>
        <v>0</v>
      </c>
      <c r="BS99" s="75">
        <f>IFERROR('生産者価格評価表（108部門）（山形県）'!BL98/'生産者価格評価表（108部門）（山形県）'!BL$121,0)</f>
        <v>0</v>
      </c>
      <c r="BT99" s="75">
        <f>IFERROR('生産者価格評価表（108部門）（山形県）'!BM98/'生産者価格評価表（108部門）（山形県）'!BM$121,0)</f>
        <v>0</v>
      </c>
      <c r="BU99" s="75">
        <f>IFERROR('生産者価格評価表（108部門）（山形県）'!BN98/'生産者価格評価表（108部門）（山形県）'!BN$121,0)</f>
        <v>0</v>
      </c>
      <c r="BV99" s="75">
        <f>IFERROR('生産者価格評価表（108部門）（山形県）'!BO98/'生産者価格評価表（108部門）（山形県）'!BO$121,0)</f>
        <v>0</v>
      </c>
      <c r="BW99" s="75">
        <f>IFERROR('生産者価格評価表（108部門）（山形県）'!BP98/'生産者価格評価表（108部門）（山形県）'!BP$121,0)</f>
        <v>0</v>
      </c>
      <c r="BX99" s="75">
        <f>IFERROR('生産者価格評価表（108部門）（山形県）'!BQ98/'生産者価格評価表（108部門）（山形県）'!BQ$121,0)</f>
        <v>0</v>
      </c>
      <c r="BY99" s="75">
        <f>IFERROR('生産者価格評価表（108部門）（山形県）'!BR98/'生産者価格評価表（108部門）（山形県）'!BR$121,0)</f>
        <v>0</v>
      </c>
      <c r="BZ99" s="75">
        <f>IFERROR('生産者価格評価表（108部門）（山形県）'!BS98/'生産者価格評価表（108部門）（山形県）'!BS$121,0)</f>
        <v>0</v>
      </c>
      <c r="CA99" s="75">
        <f>IFERROR('生産者価格評価表（108部門）（山形県）'!BT98/'生産者価格評価表（108部門）（山形県）'!BT$121,0)</f>
        <v>0</v>
      </c>
      <c r="CB99" s="75">
        <f>IFERROR('生産者価格評価表（108部門）（山形県）'!BU98/'生産者価格評価表（108部門）（山形県）'!BU$121,0)</f>
        <v>0</v>
      </c>
      <c r="CC99" s="75">
        <f>IFERROR('生産者価格評価表（108部門）（山形県）'!BV98/'生産者価格評価表（108部門）（山形県）'!BV$121,0)</f>
        <v>0</v>
      </c>
      <c r="CD99" s="75">
        <f>IFERROR('生産者価格評価表（108部門）（山形県）'!BW98/'生産者価格評価表（108部門）（山形県）'!BW$121,0)</f>
        <v>0</v>
      </c>
      <c r="CE99" s="75">
        <f>IFERROR('生産者価格評価表（108部門）（山形県）'!BX98/'生産者価格評価表（108部門）（山形県）'!BX$121,0)</f>
        <v>0</v>
      </c>
      <c r="CF99" s="75">
        <f>IFERROR('生産者価格評価表（108部門）（山形県）'!BY98/'生産者価格評価表（108部門）（山形県）'!BY$121,0)</f>
        <v>0</v>
      </c>
      <c r="CG99" s="75">
        <f>IFERROR('生産者価格評価表（108部門）（山形県）'!BZ98/'生産者価格評価表（108部門）（山形県）'!BZ$121,0)</f>
        <v>0</v>
      </c>
      <c r="CH99" s="75">
        <f>IFERROR('生産者価格評価表（108部門）（山形県）'!CA98/'生産者価格評価表（108部門）（山形県）'!CA$121,0)</f>
        <v>0</v>
      </c>
      <c r="CI99" s="75">
        <f>IFERROR('生産者価格評価表（108部門）（山形県）'!CB98/'生産者価格評価表（108部門）（山形県）'!CB$121,0)</f>
        <v>0</v>
      </c>
      <c r="CJ99" s="75">
        <f>IFERROR('生産者価格評価表（108部門）（山形県）'!CC98/'生産者価格評価表（108部門）（山形県）'!CC$121,0)</f>
        <v>0</v>
      </c>
      <c r="CK99" s="75">
        <f>IFERROR('生産者価格評価表（108部門）（山形県）'!CD98/'生産者価格評価表（108部門）（山形県）'!CD$121,0)</f>
        <v>0</v>
      </c>
      <c r="CL99" s="75">
        <f>IFERROR('生産者価格評価表（108部門）（山形県）'!CE98/'生産者価格評価表（108部門）（山形県）'!CE$121,0)</f>
        <v>0</v>
      </c>
      <c r="CM99" s="75">
        <f>IFERROR('生産者価格評価表（108部門）（山形県）'!CF98/'生産者価格評価表（108部門）（山形県）'!CF$121,0)</f>
        <v>0</v>
      </c>
      <c r="CN99" s="75">
        <f>IFERROR('生産者価格評価表（108部門）（山形県）'!CG98/'生産者価格評価表（108部門）（山形県）'!CG$121,0)</f>
        <v>0</v>
      </c>
      <c r="CO99" s="75">
        <f>IFERROR('生産者価格評価表（108部門）（山形県）'!CH98/'生産者価格評価表（108部門）（山形県）'!CH$121,0)</f>
        <v>0</v>
      </c>
      <c r="CP99" s="75">
        <f>IFERROR('生産者価格評価表（108部門）（山形県）'!CI98/'生産者価格評価表（108部門）（山形県）'!CI$121,0)</f>
        <v>0</v>
      </c>
      <c r="CQ99" s="75">
        <f>IFERROR('生産者価格評価表（108部門）（山形県）'!CJ98/'生産者価格評価表（108部門）（山形県）'!CJ$121,0)</f>
        <v>0</v>
      </c>
      <c r="CR99" s="75">
        <f>IFERROR('生産者価格評価表（108部門）（山形県）'!CK98/'生産者価格評価表（108部門）（山形県）'!CK$121,0)</f>
        <v>0</v>
      </c>
      <c r="CS99" s="75">
        <f>IFERROR('生産者価格評価表（108部門）（山形県）'!CL98/'生産者価格評価表（108部門）（山形県）'!CL$121,0)</f>
        <v>0</v>
      </c>
      <c r="CT99" s="75">
        <f>IFERROR('生産者価格評価表（108部門）（山形県）'!CM98/'生産者価格評価表（108部門）（山形県）'!CM$121,0)</f>
        <v>0</v>
      </c>
      <c r="CU99" s="75">
        <f>IFERROR('生産者価格評価表（108部門）（山形県）'!CN98/'生産者価格評価表（108部門）（山形県）'!CN$121,0)</f>
        <v>0</v>
      </c>
      <c r="CV99" s="75">
        <f>IFERROR('生産者価格評価表（108部門）（山形県）'!CO98/'生産者価格評価表（108部門）（山形県）'!CO$121,0)</f>
        <v>0</v>
      </c>
      <c r="CW99" s="75">
        <f>IFERROR('生産者価格評価表（108部門）（山形県）'!CP98/'生産者価格評価表（108部門）（山形県）'!CP$121,0)</f>
        <v>0</v>
      </c>
      <c r="CX99" s="75">
        <f>IFERROR('生産者価格評価表（108部門）（山形県）'!CQ98/'生産者価格評価表（108部門）（山形県）'!CQ$121,0)</f>
        <v>0</v>
      </c>
      <c r="CY99" s="75">
        <f>IFERROR('生産者価格評価表（108部門）（山形県）'!CR98/'生産者価格評価表（108部門）（山形県）'!CR$121,0)</f>
        <v>0</v>
      </c>
      <c r="CZ99" s="75">
        <f>IFERROR('生産者価格評価表（108部門）（山形県）'!CS98/'生産者価格評価表（108部門）（山形県）'!CS$121,0)</f>
        <v>0</v>
      </c>
      <c r="DA99" s="75">
        <f>IFERROR('生産者価格評価表（108部門）（山形県）'!CT98/'生産者価格評価表（108部門）（山形県）'!CT$121,0)</f>
        <v>0</v>
      </c>
      <c r="DB99" s="75">
        <f>IFERROR('生産者価格評価表（108部門）（山形県）'!CU98/'生産者価格評価表（108部門）（山形県）'!CU$121,0)</f>
        <v>0</v>
      </c>
      <c r="DC99" s="75">
        <f>IFERROR('生産者価格評価表（108部門）（山形県）'!CV98/'生産者価格評価表（108部門）（山形県）'!CV$121,0)</f>
        <v>0</v>
      </c>
      <c r="DD99" s="75">
        <f>IFERROR('生産者価格評価表（108部門）（山形県）'!CW98/'生産者価格評価表（108部門）（山形県）'!CW$121,0)</f>
        <v>0</v>
      </c>
      <c r="DE99" s="75">
        <f>IFERROR('生産者価格評価表（108部門）（山形県）'!CX98/'生産者価格評価表（108部門）（山形県）'!CX$121,0)</f>
        <v>0</v>
      </c>
      <c r="DF99" s="75">
        <f>IFERROR('生産者価格評価表（108部門）（山形県）'!CY98/'生産者価格評価表（108部門）（山形県）'!CY$121,0)</f>
        <v>0</v>
      </c>
      <c r="DG99" s="75">
        <f>IFERROR('生産者価格評価表（108部門）（山形県）'!CZ98/'生産者価格評価表（108部門）（山形県）'!CZ$121,0)</f>
        <v>0</v>
      </c>
      <c r="DH99" s="75">
        <f>IFERROR('生産者価格評価表（108部門）（山形県）'!DA98/'生産者価格評価表（108部門）（山形県）'!DA$121,0)</f>
        <v>0</v>
      </c>
      <c r="DI99" s="75">
        <f>IFERROR('生産者価格評価表（108部門）（山形県）'!DB98/'生産者価格評価表（108部門）（山形県）'!DB$121,0)</f>
        <v>0</v>
      </c>
      <c r="DJ99" s="75">
        <f>IFERROR('生産者価格評価表（108部門）（山形県）'!DC98/'生産者価格評価表（108部門）（山形県）'!DC$121,0)</f>
        <v>0</v>
      </c>
      <c r="DK99" s="75">
        <f>IFERROR('生産者価格評価表（108部門）（山形県）'!DD98/'生産者価格評価表（108部門）（山形県）'!DD$121,0)</f>
        <v>0</v>
      </c>
      <c r="DL99" s="75">
        <f>IFERROR('生産者価格評価表（108部門）（山形県）'!DE98/'生産者価格評価表（108部門）（山形県）'!DE$121,0)</f>
        <v>0</v>
      </c>
      <c r="DM99" s="72">
        <f>IFERROR('生産者価格評価表（108部門）（山形県）'!DF98/'生産者価格評価表（108部門）（山形県）'!DF$121,0)</f>
        <v>0</v>
      </c>
      <c r="DN99" s="573">
        <v>0</v>
      </c>
      <c r="DO99" s="573">
        <v>0</v>
      </c>
      <c r="DP99" s="573">
        <v>0</v>
      </c>
      <c r="DQ99" s="573">
        <v>0</v>
      </c>
      <c r="DR99" s="573">
        <v>0</v>
      </c>
      <c r="DS99" s="573">
        <v>0</v>
      </c>
      <c r="DT99" s="573">
        <v>0</v>
      </c>
      <c r="DU99" s="573">
        <v>0</v>
      </c>
      <c r="DV99" s="573">
        <v>0</v>
      </c>
      <c r="DW99" s="573">
        <v>0</v>
      </c>
      <c r="DX99" s="573">
        <v>0</v>
      </c>
      <c r="DY99" s="573">
        <v>0</v>
      </c>
      <c r="DZ99" s="573">
        <v>0</v>
      </c>
      <c r="EA99" s="573">
        <v>0</v>
      </c>
      <c r="EB99" s="573">
        <v>0</v>
      </c>
      <c r="EC99" s="573">
        <v>0</v>
      </c>
      <c r="ED99" s="573">
        <v>0</v>
      </c>
      <c r="EE99" s="573">
        <v>0</v>
      </c>
      <c r="EF99" s="573">
        <v>0</v>
      </c>
      <c r="EG99" s="573">
        <v>0</v>
      </c>
      <c r="EH99" s="573">
        <v>0</v>
      </c>
      <c r="EI99" s="573">
        <v>0</v>
      </c>
      <c r="EJ99" s="573">
        <v>0</v>
      </c>
      <c r="EK99" s="573">
        <v>0</v>
      </c>
      <c r="EL99" s="573">
        <v>0</v>
      </c>
      <c r="EM99" s="573">
        <v>0</v>
      </c>
      <c r="EN99" s="573">
        <v>0</v>
      </c>
      <c r="EO99" s="573">
        <v>0</v>
      </c>
      <c r="EP99" s="573">
        <v>0</v>
      </c>
      <c r="EQ99" s="573">
        <v>0</v>
      </c>
      <c r="ER99" s="573">
        <v>0</v>
      </c>
      <c r="ES99" s="573">
        <v>0</v>
      </c>
      <c r="ET99" s="573">
        <v>0</v>
      </c>
      <c r="EU99" s="573">
        <v>0</v>
      </c>
      <c r="EV99" s="573">
        <v>0</v>
      </c>
      <c r="EW99" s="573">
        <v>0</v>
      </c>
      <c r="EX99" s="573">
        <v>0</v>
      </c>
      <c r="EY99" s="573">
        <v>0</v>
      </c>
      <c r="EZ99" s="573">
        <v>0</v>
      </c>
      <c r="FA99" s="573">
        <v>0</v>
      </c>
      <c r="FB99" s="573">
        <v>0</v>
      </c>
      <c r="FC99" s="573">
        <v>0</v>
      </c>
      <c r="FD99" s="573">
        <v>0</v>
      </c>
      <c r="FE99" s="573">
        <v>0</v>
      </c>
      <c r="FF99" s="573">
        <v>0</v>
      </c>
      <c r="FG99" s="573">
        <v>0</v>
      </c>
      <c r="FH99" s="573">
        <v>0</v>
      </c>
      <c r="FI99" s="573">
        <v>0</v>
      </c>
      <c r="FJ99" s="573">
        <v>0</v>
      </c>
      <c r="FK99" s="573">
        <v>0</v>
      </c>
      <c r="FL99" s="573">
        <v>0</v>
      </c>
      <c r="FM99" s="573">
        <v>0</v>
      </c>
      <c r="FN99" s="573">
        <v>0</v>
      </c>
      <c r="FO99" s="573">
        <v>0</v>
      </c>
      <c r="FP99" s="573">
        <v>0</v>
      </c>
      <c r="FQ99" s="573">
        <v>0</v>
      </c>
      <c r="FR99" s="573">
        <v>0</v>
      </c>
      <c r="FS99" s="573">
        <v>0</v>
      </c>
      <c r="FT99" s="573">
        <v>0</v>
      </c>
      <c r="FU99" s="573">
        <v>0</v>
      </c>
      <c r="FV99" s="573">
        <v>0</v>
      </c>
      <c r="FW99" s="573">
        <v>0</v>
      </c>
      <c r="FX99" s="573">
        <v>0</v>
      </c>
      <c r="FY99" s="573">
        <v>0</v>
      </c>
      <c r="FZ99" s="573">
        <v>0</v>
      </c>
      <c r="GA99" s="573">
        <v>0</v>
      </c>
      <c r="GB99" s="573">
        <v>0</v>
      </c>
      <c r="GC99" s="573">
        <v>0</v>
      </c>
      <c r="GD99" s="573">
        <v>0</v>
      </c>
      <c r="GE99" s="573">
        <v>0</v>
      </c>
      <c r="GF99" s="573">
        <v>0</v>
      </c>
      <c r="GG99" s="573">
        <v>0</v>
      </c>
      <c r="GH99" s="573">
        <v>0</v>
      </c>
      <c r="GI99" s="573">
        <v>0</v>
      </c>
      <c r="GJ99" s="573">
        <v>0</v>
      </c>
      <c r="GK99" s="573">
        <v>0</v>
      </c>
      <c r="GL99" s="573">
        <v>0</v>
      </c>
      <c r="GM99" s="573">
        <v>0</v>
      </c>
      <c r="GN99" s="573">
        <v>0</v>
      </c>
      <c r="GO99" s="573">
        <v>0</v>
      </c>
      <c r="GP99" s="573">
        <v>0</v>
      </c>
      <c r="GQ99" s="573">
        <v>0</v>
      </c>
      <c r="GR99" s="573">
        <v>0</v>
      </c>
      <c r="GS99" s="573">
        <v>0</v>
      </c>
      <c r="GT99" s="573">
        <v>0</v>
      </c>
      <c r="GU99" s="573">
        <v>0</v>
      </c>
      <c r="GV99" s="573">
        <v>0</v>
      </c>
      <c r="GW99" s="573">
        <v>0</v>
      </c>
      <c r="GX99" s="573">
        <v>0</v>
      </c>
      <c r="GY99" s="573">
        <v>0</v>
      </c>
      <c r="GZ99" s="573">
        <v>0</v>
      </c>
      <c r="HA99" s="573">
        <v>0</v>
      </c>
      <c r="HB99" s="573">
        <v>0</v>
      </c>
      <c r="HC99" s="573">
        <v>0</v>
      </c>
      <c r="HD99" s="573">
        <v>1</v>
      </c>
      <c r="HE99" s="573">
        <v>0</v>
      </c>
      <c r="HF99" s="573">
        <v>0</v>
      </c>
      <c r="HG99" s="573">
        <v>0</v>
      </c>
      <c r="HH99" s="573">
        <v>0</v>
      </c>
      <c r="HI99" s="573">
        <v>0</v>
      </c>
      <c r="HJ99" s="573">
        <v>0</v>
      </c>
      <c r="HK99" s="573">
        <v>0</v>
      </c>
      <c r="HL99" s="573">
        <v>0</v>
      </c>
      <c r="HM99" s="573">
        <v>0</v>
      </c>
      <c r="HN99" s="573">
        <v>0</v>
      </c>
      <c r="HO99" s="573">
        <v>0</v>
      </c>
      <c r="HP99" s="573">
        <v>0</v>
      </c>
      <c r="HQ99" s="573">
        <v>0</v>
      </c>
      <c r="HR99" s="576">
        <v>20759</v>
      </c>
      <c r="HS99" s="582">
        <f>'生産者価格評価表（108部門）（山形県）'!DV98*100</f>
        <v>12632000</v>
      </c>
      <c r="HT99" s="71">
        <f t="shared" si="5"/>
        <v>1.6433660544648511E-3</v>
      </c>
      <c r="HU99" s="74"/>
      <c r="HV99" s="150">
        <v>0</v>
      </c>
      <c r="HX99" s="153">
        <f>運賃!C100</f>
        <v>0</v>
      </c>
      <c r="HY99" s="621">
        <f>運賃!D100</f>
        <v>0</v>
      </c>
      <c r="HZ99" s="621">
        <f>運賃!E100</f>
        <v>0</v>
      </c>
      <c r="IA99" s="621">
        <f>運賃!F100</f>
        <v>0</v>
      </c>
      <c r="IB99" s="621">
        <f>運賃!G100</f>
        <v>0</v>
      </c>
      <c r="IC99" s="621">
        <f>運賃!H100</f>
        <v>0</v>
      </c>
      <c r="ID99" s="621">
        <f>運賃!I100</f>
        <v>0</v>
      </c>
      <c r="IE99" s="622">
        <f>運賃!J100</f>
        <v>0</v>
      </c>
    </row>
    <row r="100" spans="1:239">
      <c r="A100" s="6" t="s">
        <v>316</v>
      </c>
      <c r="B100" s="1" t="s">
        <v>391</v>
      </c>
      <c r="C100" s="403">
        <f>IFERROR(1-('生産者価格評価表（108部門）（山形県）'!DT99/'生産者価格評価表（108部門）（山形県）'!DP99*-1),0)</f>
        <v>1</v>
      </c>
      <c r="D100" s="403">
        <v>0.38424526868468589</v>
      </c>
      <c r="E100" s="72">
        <v>0.61575473131531411</v>
      </c>
      <c r="F100" s="72">
        <v>0.51587797342697483</v>
      </c>
      <c r="G100" s="242">
        <f>'生産者価格評価表（108部門）（山形県）'!DI99</f>
        <v>43216</v>
      </c>
      <c r="H100" s="242">
        <f t="shared" si="7"/>
        <v>43216</v>
      </c>
      <c r="I100" s="243">
        <f t="shared" si="4"/>
        <v>2.557442746623443E-2</v>
      </c>
      <c r="J100" s="75">
        <f>IFERROR('生産者価格評価表（108部門）（山形県）'!C99/'生産者価格評価表（108部門）（山形県）'!C$121,0)</f>
        <v>5.3432390642012134E-3</v>
      </c>
      <c r="K100" s="75">
        <f>IFERROR('生産者価格評価表（108部門）（山形県）'!D99/'生産者価格評価表（108部門）（山形県）'!D$121,0)</f>
        <v>3.6514175407586576E-3</v>
      </c>
      <c r="L100" s="75">
        <f>IFERROR('生産者価格評価表（108部門）（山形県）'!E99/'生産者価格評価表（108部門）（山形県）'!E$121,0)</f>
        <v>3.6190361300440316E-4</v>
      </c>
      <c r="M100" s="75">
        <f>IFERROR('生産者価格評価表（108部門）（山形県）'!F99/'生産者価格評価表（108部門）（山形県）'!F$121,0)</f>
        <v>2.4094312021340678E-3</v>
      </c>
      <c r="N100" s="75">
        <f>IFERROR('生産者価格評価表（108部門）（山形県）'!G99/'生産者価格評価表（108部門）（山形県）'!G$121,0)</f>
        <v>2.1244309559939303E-2</v>
      </c>
      <c r="O100" s="75">
        <f>IFERROR('生産者価格評価表（108部門）（山形県）'!H99/'生産者価格評価表（108部門）（山形県）'!H$121,0)</f>
        <v>1.3513513513513514E-2</v>
      </c>
      <c r="P100" s="75">
        <f>IFERROR('生産者価格評価表（108部門）（山形県）'!I99/'生産者価格評価表（108部門）（山形県）'!I$121,0)</f>
        <v>4.2253521126760559E-3</v>
      </c>
      <c r="Q100" s="75">
        <f>IFERROR('生産者価格評価表（108部門）（山形県）'!J99/'生産者価格評価表（108部門）（山形県）'!J$121,0)</f>
        <v>1.7349675355227251E-3</v>
      </c>
      <c r="R100" s="75">
        <f>IFERROR('生産者価格評価表（108部門）（山形県）'!K99/'生産者価格評価表（108部門）（山形県）'!K$121,0)</f>
        <v>3.5232261911214702E-3</v>
      </c>
      <c r="S100" s="75">
        <f>IFERROR('生産者価格評価表（108部門）（山形県）'!L99/'生産者価格評価表（108部門）（山形県）'!L$121,0)</f>
        <v>0</v>
      </c>
      <c r="T100" s="75">
        <f>IFERROR('生産者価格評価表（108部門）（山形県）'!M99/'生産者価格評価表（108部門）（山形県）'!M$121,0)</f>
        <v>0</v>
      </c>
      <c r="U100" s="75">
        <f>IFERROR('生産者価格評価表（108部門）（山形県）'!N99/'生産者価格評価表（108部門）（山形県）'!N$121,0)</f>
        <v>1.1729631982796539E-3</v>
      </c>
      <c r="V100" s="75">
        <f>IFERROR('生産者価格評価表（108部門）（山形県）'!O99/'生産者価格評価表（108部門）（山形県）'!O$121,0)</f>
        <v>2.1383957416694871E-3</v>
      </c>
      <c r="W100" s="75">
        <f>IFERROR('生産者価格評価表（108部門）（山形県）'!P99/'生産者価格評価表（108部門）（山形県）'!P$121,0)</f>
        <v>1.9934170877567103E-3</v>
      </c>
      <c r="X100" s="75">
        <f>IFERROR('生産者価格評価表（108部門）（山形県）'!Q99/'生産者価格評価表（108部門）（山形県）'!Q$121,0)</f>
        <v>1.2048823930012049E-3</v>
      </c>
      <c r="Y100" s="75">
        <f>IFERROR('生産者価格評価表（108部門）（山形県）'!R99/'生産者価格評価表（108部門）（山形県）'!R$121,0)</f>
        <v>2.6409613099168095E-4</v>
      </c>
      <c r="Z100" s="75">
        <f>IFERROR('生産者価格評価表（108部門）（山形県）'!S99/'生産者価格評価表（108部門）（山形県）'!S$121,0)</f>
        <v>7.707750770775077E-4</v>
      </c>
      <c r="AA100" s="75">
        <f>IFERROR('生産者価格評価表（108部門）（山形県）'!T99/'生産者価格評価表（108部門）（山形県）'!T$121,0)</f>
        <v>1.2823081546784211E-3</v>
      </c>
      <c r="AB100" s="75">
        <f>IFERROR('生産者価格評価表（108部門）（山形県）'!U99/'生産者価格評価表（108部門）（山形県）'!U$121,0)</f>
        <v>0</v>
      </c>
      <c r="AC100" s="75">
        <f>IFERROR('生産者価格評価表（108部門）（山形県）'!V99/'生産者価格評価表（108部門）（山形県）'!V$121,0)</f>
        <v>4.7640052933392149E-3</v>
      </c>
      <c r="AD100" s="75">
        <f>IFERROR('生産者価格評価表（108部門）（山形県）'!W99/'生産者価格評価表（108部門）（山形県）'!W$121,0)</f>
        <v>0</v>
      </c>
      <c r="AE100" s="75">
        <f>IFERROR('生産者価格評価表（108部門）（山形県）'!X99/'生産者価格評価表（108部門）（山形県）'!X$121,0)</f>
        <v>3.8306837770542041E-4</v>
      </c>
      <c r="AF100" s="75">
        <f>IFERROR('生産者価格評価表（108部門）（山形県）'!Y99/'生産者価格評価表（108部門）（山形県）'!Y$121,0)</f>
        <v>0</v>
      </c>
      <c r="AG100" s="75">
        <f>IFERROR('生産者価格評価表（108部門）（山形県）'!Z99/'生産者価格評価表（108部門）（山形県）'!Z$121,0)</f>
        <v>0</v>
      </c>
      <c r="AH100" s="75">
        <f>IFERROR('生産者価格評価表（108部門）（山形県）'!AA99/'生産者価格評価表（108部門）（山形県）'!AA$121,0)</f>
        <v>3.4158945844884477E-3</v>
      </c>
      <c r="AI100" s="75">
        <f>IFERROR('生産者価格評価表（108部門）（山形県）'!AB99/'生産者価格評価表（108部門）（山形県）'!AB$121,0)</f>
        <v>1.0355987055016181E-3</v>
      </c>
      <c r="AJ100" s="75">
        <f>IFERROR('生産者価格評価表（108部門）（山形県）'!AC99/'生産者価格評価表（108部門）（山形県）'!AC$121,0)</f>
        <v>0</v>
      </c>
      <c r="AK100" s="75">
        <f>IFERROR('生産者価格評価表（108部門）（山形県）'!AD99/'生産者価格評価表（108部門）（山形県）'!AD$121,0)</f>
        <v>9.947774185525989E-4</v>
      </c>
      <c r="AL100" s="75">
        <f>IFERROR('生産者価格評価表（108部門）（山形県）'!AE99/'生産者価格評価表（108部門）（山形県）'!AE$121,0)</f>
        <v>9.8785425101214578E-4</v>
      </c>
      <c r="AM100" s="75">
        <f>IFERROR('生産者価格評価表（108部門）（山形県）'!AF99/'生産者価格評価表（108部門）（山形県）'!AF$121,0)</f>
        <v>6.2952470884482215E-4</v>
      </c>
      <c r="AN100" s="75">
        <f>IFERROR('生産者価格評価表（108部門）（山形県）'!AG99/'生産者価格評価表（108部門）（山形県）'!AG$121,0)</f>
        <v>1.1272686281140796E-4</v>
      </c>
      <c r="AO100" s="75">
        <f>IFERROR('生産者価格評価表（108部門）（山形県）'!AH99/'生産者価格評価表（108部門）（山形県）'!AH$121,0)</f>
        <v>2.2166395744052016E-4</v>
      </c>
      <c r="AP100" s="75">
        <f>IFERROR('生産者価格評価表（108部門）（山形県）'!AI99/'生産者価格評価表（108部門）（山形県）'!AI$121,0)</f>
        <v>3.172122103714601E-3</v>
      </c>
      <c r="AQ100" s="75">
        <f>IFERROR('生産者価格評価表（108部門）（山形県）'!AJ99/'生産者価格評価表（108部門）（山形県）'!AJ$121,0)</f>
        <v>0</v>
      </c>
      <c r="AR100" s="75">
        <f>IFERROR('生産者価格評価表（108部門）（山形県）'!AK99/'生産者価格評価表（108部門）（山形県）'!AK$121,0)</f>
        <v>9.386065958445326E-4</v>
      </c>
      <c r="AS100" s="75">
        <f>IFERROR('生産者価格評価表（108部門）（山形県）'!AL99/'生産者価格評価表（108部門）（山形県）'!AL$121,0)</f>
        <v>0</v>
      </c>
      <c r="AT100" s="75">
        <f>IFERROR('生産者価格評価表（108部門）（山形県）'!AM99/'生産者価格評価表（108部門）（山形県）'!AM$121,0)</f>
        <v>0</v>
      </c>
      <c r="AU100" s="75">
        <f>IFERROR('生産者価格評価表（108部門）（山形県）'!AN99/'生産者価格評価表（108部門）（山形県）'!AN$121,0)</f>
        <v>3.6727573225599116E-4</v>
      </c>
      <c r="AV100" s="75">
        <f>IFERROR('生産者価格評価表（108部門）（山形県）'!AO99/'生産者価格評価表（108部門）（山形県）'!AO$121,0)</f>
        <v>9.0076565080318271E-4</v>
      </c>
      <c r="AW100" s="75">
        <f>IFERROR('生産者価格評価表（108部門）（山形県）'!AP99/'生産者価格評価表（108部門）（山形県）'!AP$121,0)</f>
        <v>1.1538303045287839E-3</v>
      </c>
      <c r="AX100" s="75">
        <f>IFERROR('生産者価格評価表（108部門）（山形県）'!AQ99/'生産者価格評価表（108部門）（山形県）'!AQ$121,0)</f>
        <v>2.253605769230769E-3</v>
      </c>
      <c r="AY100" s="75">
        <f>IFERROR('生産者価格評価表（108部門）（山形県）'!AR99/'生産者価格評価表（108部門）（山形県）'!AR$121,0)</f>
        <v>5.6391792825228823E-4</v>
      </c>
      <c r="AZ100" s="75">
        <f>IFERROR('生産者価格評価表（108部門）（山形県）'!AS99/'生産者価格評価表（108部門）（山形県）'!AS$121,0)</f>
        <v>3.7726358148893358E-4</v>
      </c>
      <c r="BA100" s="75">
        <f>IFERROR('生産者価格評価表（108部門）（山形県）'!AT99/'生産者価格評価表（108部門）（山形県）'!AT$121,0)</f>
        <v>3.6391177448553591E-3</v>
      </c>
      <c r="BB100" s="75">
        <f>IFERROR('生産者価格評価表（108部門）（山形県）'!AU99/'生産者価格評価表（108部門）（山形県）'!AU$121,0)</f>
        <v>8.6400843810838257E-4</v>
      </c>
      <c r="BC100" s="75">
        <f>IFERROR('生産者価格評価表（108部門）（山形県）'!AV99/'生産者価格評価表（108部門）（山形県）'!AV$121,0)</f>
        <v>1.5985828778812296E-3</v>
      </c>
      <c r="BD100" s="75">
        <f>IFERROR('生産者価格評価表（108部門）（山形県）'!AW99/'生産者価格評価表（108部門）（山形県）'!AW$121,0)</f>
        <v>1.3845142085770654E-3</v>
      </c>
      <c r="BE100" s="75">
        <f>IFERROR('生産者価格評価表（108部門）（山形県）'!AX99/'生産者価格評価表（108部門）（山形県）'!AX$121,0)</f>
        <v>8.2268665084264442E-4</v>
      </c>
      <c r="BF100" s="75">
        <f>IFERROR('生産者価格評価表（108部門）（山形県）'!AY99/'生産者価格評価表（108部門）（山形県）'!AY$121,0)</f>
        <v>7.0922714798178621E-4</v>
      </c>
      <c r="BG100" s="75">
        <f>IFERROR('生産者価格評価表（108部門）（山形県）'!AZ99/'生産者価格評価表（108部門）（山形県）'!AZ$121,0)</f>
        <v>0</v>
      </c>
      <c r="BH100" s="75">
        <f>IFERROR('生産者価格評価表（108部門）（山形県）'!BA99/'生産者価格評価表（108部門）（山形県）'!BA$121,0)</f>
        <v>1.0243993294840753E-3</v>
      </c>
      <c r="BI100" s="75">
        <f>IFERROR('生産者価格評価表（108部門）（山形県）'!BB99/'生産者価格評価表（108部門）（山形県）'!BB$121,0)</f>
        <v>1.5824454056335055E-3</v>
      </c>
      <c r="BJ100" s="75">
        <f>IFERROR('生産者価格評価表（108部門）（山形県）'!BC99/'生産者価格評価表（108部門）（山形県）'!BC$121,0)</f>
        <v>3.9432176656151418E-4</v>
      </c>
      <c r="BK100" s="75">
        <f>IFERROR('生産者価格評価表（108部門）（山形県）'!BD99/'生産者価格評価表（108部門）（山形県）'!BD$121,0)</f>
        <v>2.1701072288277776E-3</v>
      </c>
      <c r="BL100" s="75">
        <f>IFERROR('生産者価格評価表（108部門）（山形県）'!BE99/'生産者価格評価表（108部門）（山形県）'!BE$121,0)</f>
        <v>0</v>
      </c>
      <c r="BM100" s="75">
        <f>IFERROR('生産者価格評価表（108部門）（山形県）'!BF99/'生産者価格評価表（108部門）（山形県）'!BF$121,0)</f>
        <v>0</v>
      </c>
      <c r="BN100" s="75">
        <f>IFERROR('生産者価格評価表（108部門）（山形県）'!BG99/'生産者価格評価表（108部門）（山形県）'!BG$121,0)</f>
        <v>1.0173169959759461E-4</v>
      </c>
      <c r="BO100" s="75">
        <f>IFERROR('生産者価格評価表（108部門）（山形県）'!BH99/'生産者価格評価表（108部門）（山形県）'!BH$121,0)</f>
        <v>0</v>
      </c>
      <c r="BP100" s="75">
        <f>IFERROR('生産者価格評価表（108部門）（山形県）'!BI99/'生産者価格評価表（108部門）（山形県）'!BI$121,0)</f>
        <v>6.3924994672917112E-4</v>
      </c>
      <c r="BQ100" s="75">
        <f>IFERROR('生産者価格評価表（108部門）（山形県）'!BJ99/'生産者価格評価表（108部門）（山形県）'!BJ$121,0)</f>
        <v>2.0033774216217915E-3</v>
      </c>
      <c r="BR100" s="75">
        <f>IFERROR('生産者価格評価表（108部門）（山形県）'!BK99/'生産者価格評価表（108部門）（山形県）'!BK$121,0)</f>
        <v>3.945230912044558E-3</v>
      </c>
      <c r="BS100" s="75">
        <f>IFERROR('生産者価格評価表（108部門）（山形県）'!BL99/'生産者価格評価表（108部門）（山形県）'!BL$121,0)</f>
        <v>1.6945029318256172E-3</v>
      </c>
      <c r="BT100" s="75">
        <f>IFERROR('生産者価格評価表（108部門）（山形県）'!BM99/'生産者価格評価表（108部門）（山形県）'!BM$121,0)</f>
        <v>3.0090652852898607E-3</v>
      </c>
      <c r="BU100" s="75">
        <f>IFERROR('生産者価格評価表（108部門）（山形県）'!BN99/'生産者価格評価表（108部門）（山形県）'!BN$121,0)</f>
        <v>1.7733632005030261E-3</v>
      </c>
      <c r="BV100" s="75">
        <f>IFERROR('生産者価格評価表（108部門）（山形県）'!BO99/'生産者価格評価表（108部門）（山形県）'!BO$121,0)</f>
        <v>1.811359813688705E-3</v>
      </c>
      <c r="BW100" s="75">
        <f>IFERROR('生産者価格評価表（108部門）（山形県）'!BP99/'生産者価格評価表（108部門）（山形県）'!BP$121,0)</f>
        <v>2.8135075284884464E-3</v>
      </c>
      <c r="BX100" s="75">
        <f>IFERROR('生産者価格評価表（108部門）（山形県）'!BQ99/'生産者価格評価表（108部門）（山形県）'!BQ$121,0)</f>
        <v>1.2051039697542534E-2</v>
      </c>
      <c r="BY100" s="75">
        <f>IFERROR('生産者価格評価表（108部門）（山形県）'!BR99/'生産者価格評価表（108部門）（山形県）'!BR$121,0)</f>
        <v>1.9005309350958934E-2</v>
      </c>
      <c r="BZ100" s="75">
        <f>IFERROR('生産者価格評価表（108部門）（山形県）'!BS99/'生産者価格評価表（108部門）（山形県）'!BS$121,0)</f>
        <v>3.7815614940076795E-3</v>
      </c>
      <c r="CA100" s="75">
        <f>IFERROR('生産者価格評価表（108部門）（山形県）'!BT99/'生産者価格評価表（108部門）（山形県）'!BT$121,0)</f>
        <v>1.2485129932076312E-3</v>
      </c>
      <c r="CB100" s="75">
        <f>IFERROR('生産者価格評価表（108部門）（山形県）'!BU99/'生産者価格評価表（108部門）（山形県）'!BU$121,0)</f>
        <v>7.2155799444337913E-3</v>
      </c>
      <c r="CC100" s="75">
        <f>IFERROR('生産者価格評価表（108部門）（山形県）'!BV99/'生産者価格評価表（108部門）（山形県）'!BV$121,0)</f>
        <v>1.0944511327569224E-3</v>
      </c>
      <c r="CD100" s="75">
        <f>IFERROR('生産者価格評価表（108部門）（山形県）'!BW99/'生産者価格評価表（108部門）（山形県）'!BW$121,0)</f>
        <v>1.3232936966488984E-3</v>
      </c>
      <c r="CE100" s="75">
        <f>IFERROR('生産者価格評価表（108部門）（山形県）'!BX99/'生産者価格評価表（108部門）（山形県）'!BX$121,0)</f>
        <v>0</v>
      </c>
      <c r="CF100" s="75">
        <f>IFERROR('生産者価格評価表（108部門）（山形県）'!BY99/'生産者価格評価表（108部門）（山形県）'!BY$121,0)</f>
        <v>1.4485755673587638E-3</v>
      </c>
      <c r="CG100" s="75">
        <f>IFERROR('生産者価格評価表（108部門）（山形県）'!BZ99/'生産者価格評価表（108部門）（山形県）'!BZ$121,0)</f>
        <v>2.9947526724912435E-3</v>
      </c>
      <c r="CH100" s="75">
        <f>IFERROR('生産者価格評価表（108部門）（山形県）'!CA99/'生産者価格評価表（108部門）（山形県）'!CA$121,0)</f>
        <v>0</v>
      </c>
      <c r="CI100" s="75">
        <f>IFERROR('生産者価格評価表（108部門）（山形県）'!CB99/'生産者価格評価表（108部門）（山形県）'!CB$121,0)</f>
        <v>2.6379424049241592E-3</v>
      </c>
      <c r="CJ100" s="75">
        <f>IFERROR('生産者価格評価表（108部門）（山形県）'!CC99/'生産者価格評価表（108部門）（山形県）'!CC$121,0)</f>
        <v>0</v>
      </c>
      <c r="CK100" s="75">
        <f>IFERROR('生産者価格評価表（108部門）（山形県）'!CD99/'生産者価格評価表（108部門）（山形県）'!CD$121,0)</f>
        <v>2.5974025974025974E-3</v>
      </c>
      <c r="CL100" s="75">
        <f>IFERROR('生産者価格評価表（108部門）（山形県）'!CE99/'生産者価格評価表（108部門）（山形県）'!CE$121,0)</f>
        <v>7.5680098179586831E-3</v>
      </c>
      <c r="CM100" s="75">
        <f>IFERROR('生産者価格評価表（108部門）（山形県）'!CF99/'生産者価格評価表（108部門）（山形県）'!CF$121,0)</f>
        <v>5.9358923624851598E-3</v>
      </c>
      <c r="CN100" s="75">
        <f>IFERROR('生産者価格評価表（108部門）（山形県）'!CG99/'生産者価格評価表（108部門）（山形県）'!CG$121,0)</f>
        <v>2.4919013207077E-4</v>
      </c>
      <c r="CO100" s="75">
        <f>IFERROR('生産者価格評価表（108部門）（山形県）'!CH99/'生産者価格評価表（108部門）（山形県）'!CH$121,0)</f>
        <v>2.3173617129003047E-3</v>
      </c>
      <c r="CP100" s="75">
        <f>IFERROR('生産者価格評価表（108部門）（山形県）'!CI99/'生産者価格評価表（108部門）（山形県）'!CI$121,0)</f>
        <v>8.049678012879485E-3</v>
      </c>
      <c r="CQ100" s="75">
        <f>IFERROR('生産者価格評価表（108部門）（山形県）'!CJ99/'生産者価格評価表（108部門）（山形県）'!CJ$121,0)</f>
        <v>4.7891191213562788E-4</v>
      </c>
      <c r="CR100" s="75">
        <f>IFERROR('生産者価格評価表（108部門）（山形県）'!CK99/'生産者価格評価表（108部門）（山形県）'!CK$121,0)</f>
        <v>1.46163215590743E-3</v>
      </c>
      <c r="CS100" s="75">
        <f>IFERROR('生産者価格評価表（108部門）（山形県）'!CL99/'生産者価格評価表（108部門）（山形県）'!CL$121,0)</f>
        <v>8.9054404145077724E-3</v>
      </c>
      <c r="CT100" s="75">
        <f>IFERROR('生産者価格評価表（108部門）（山形県）'!CM99/'生産者価格評価表（108部門）（山形県）'!CM$121,0)</f>
        <v>4.6145362506431509E-6</v>
      </c>
      <c r="CU100" s="75">
        <f>IFERROR('生産者価格評価表（108部門）（山形県）'!CN99/'生産者価格評価表（108部門）（山形県）'!CN$121,0)</f>
        <v>5.738375271669144E-4</v>
      </c>
      <c r="CV100" s="75">
        <f>IFERROR('生産者価格評価表（108部門）（山形県）'!CO99/'生産者価格評価表（108部門）（山形県）'!CO$121,0)</f>
        <v>1.9515624621202939E-3</v>
      </c>
      <c r="CW100" s="75">
        <f>IFERROR('生産者価格評価表（108部門）（山形県）'!CP99/'生産者価格評価表（108部門）（山形県）'!CP$121,0)</f>
        <v>3.1041249479299977E-3</v>
      </c>
      <c r="CX100" s="75">
        <f>IFERROR('生産者価格評価表（108部門）（山形県）'!CQ99/'生産者価格評価表（108部門）（山形県）'!CQ$121,0)</f>
        <v>8.1312479073994361E-4</v>
      </c>
      <c r="CY100" s="75">
        <f>IFERROR('生産者価格評価表（108部門）（山形県）'!CR99/'生産者価格評価表（108部門）（山形県）'!CR$121,0)</f>
        <v>5.3996652207563133E-5</v>
      </c>
      <c r="CZ100" s="75">
        <f>IFERROR('生産者価格評価表（108部門）（山形県）'!CS99/'生産者価格評価表（108部門）（山形県）'!CS$121,0)</f>
        <v>7.0455984800506645E-4</v>
      </c>
      <c r="DA100" s="75">
        <f>IFERROR('生産者価格評価表（108部門）（山形県）'!CT99/'生産者価格評価表（108部門）（山形県）'!CT$121,0)</f>
        <v>0</v>
      </c>
      <c r="DB100" s="75">
        <f>IFERROR('生産者価格評価表（108部門）（山形県）'!CU99/'生産者価格評価表（108部門）（山形県）'!CU$121,0)</f>
        <v>2.776961896878588E-3</v>
      </c>
      <c r="DC100" s="75">
        <f>IFERROR('生産者価格評価表（108部門）（山形県）'!CV99/'生産者価格評価表（108部門）（山形県）'!CV$121,0)</f>
        <v>4.5284727725574553E-4</v>
      </c>
      <c r="DD100" s="75">
        <f>IFERROR('生産者価格評価表（108部門）（山形県）'!CW99/'生産者価格評価表（108部門）（山形県）'!CW$121,0)</f>
        <v>3.4826287149434909E-3</v>
      </c>
      <c r="DE100" s="75">
        <f>IFERROR('生産者価格評価表（108部門）（山形県）'!CX99/'生産者価格評価表（108部門）（山形県）'!CX$121,0)</f>
        <v>5.1560489875302623E-3</v>
      </c>
      <c r="DF100" s="75">
        <f>IFERROR('生産者価格評価表（108部門）（山形県）'!CY99/'生産者価格評価表（108部門）（山形県）'!CY$121,0)</f>
        <v>2.8164347249834327E-3</v>
      </c>
      <c r="DG100" s="75">
        <f>IFERROR('生産者価格評価表（108部門）（山形県）'!CZ99/'生産者価格評価表（108部門）（山形県）'!CZ$121,0)</f>
        <v>2.1258101698758526E-3</v>
      </c>
      <c r="DH100" s="75">
        <f>IFERROR('生産者価格評価表（108部門）（山形県）'!DA99/'生産者価格評価表（108部門）（山形県）'!DA$121,0)</f>
        <v>3.2300163132137033E-3</v>
      </c>
      <c r="DI100" s="75">
        <f>IFERROR('生産者価格評価表（108部門）（山形県）'!DB99/'生産者価格評価表（108部門）（山形県）'!DB$121,0)</f>
        <v>1.5749350758146936E-2</v>
      </c>
      <c r="DJ100" s="75">
        <f>IFERROR('生産者価格評価表（108部門）（山形県）'!DC99/'生産者価格評価表（108部門）（山形県）'!DC$121,0)</f>
        <v>4.4032444959443799E-3</v>
      </c>
      <c r="DK100" s="75">
        <f>IFERROR('生産者価格評価表（108部門）（山形県）'!DD99/'生産者価格評価表（108部門）（山形県）'!DD$121,0)</f>
        <v>4.2719658242734056E-3</v>
      </c>
      <c r="DL100" s="75">
        <f>IFERROR('生産者価格評価表（108部門）（山形県）'!DE99/'生産者価格評価表（108部門）（山形県）'!DE$121,0)</f>
        <v>0</v>
      </c>
      <c r="DM100" s="72">
        <f>IFERROR('生産者価格評価表（108部門）（山形県）'!DF99/'生産者価格評価表（108部門）（山形県）'!DF$121,0)</f>
        <v>4.9111606124918876E-4</v>
      </c>
      <c r="DN100" s="573">
        <v>5.9205586352758834E-3</v>
      </c>
      <c r="DO100" s="573">
        <v>4.588042201286717E-3</v>
      </c>
      <c r="DP100" s="573">
        <v>1.1044741026484323E-3</v>
      </c>
      <c r="DQ100" s="573">
        <v>3.3436651953488638E-3</v>
      </c>
      <c r="DR100" s="573">
        <v>2.1756584409825197E-2</v>
      </c>
      <c r="DS100" s="573">
        <v>1.4508190931590566E-2</v>
      </c>
      <c r="DT100" s="573">
        <v>5.3335186856374294E-3</v>
      </c>
      <c r="DU100" s="573">
        <v>3.1007104106964183E-3</v>
      </c>
      <c r="DV100" s="573">
        <v>4.4122126061188526E-3</v>
      </c>
      <c r="DW100" s="573">
        <v>6.8488163597313942E-4</v>
      </c>
      <c r="DX100" s="573">
        <v>0</v>
      </c>
      <c r="DY100" s="573">
        <v>1.8635247241251384E-3</v>
      </c>
      <c r="DZ100" s="573">
        <v>2.4866067908621563E-3</v>
      </c>
      <c r="EA100" s="573">
        <v>2.849118053935435E-3</v>
      </c>
      <c r="EB100" s="573">
        <v>1.7603765689184062E-3</v>
      </c>
      <c r="EC100" s="573">
        <v>8.8386021385228851E-4</v>
      </c>
      <c r="ED100" s="573">
        <v>1.1876495863730877E-3</v>
      </c>
      <c r="EE100" s="573">
        <v>1.7502705045677411E-3</v>
      </c>
      <c r="EF100" s="573">
        <v>0</v>
      </c>
      <c r="EG100" s="573">
        <v>5.8387259293370131E-3</v>
      </c>
      <c r="EH100" s="573">
        <v>0</v>
      </c>
      <c r="EI100" s="573">
        <v>7.7813217056876599E-4</v>
      </c>
      <c r="EJ100" s="573">
        <v>1.6063796051000653E-7</v>
      </c>
      <c r="EK100" s="573">
        <v>0</v>
      </c>
      <c r="EL100" s="573">
        <v>3.9212743538263673E-3</v>
      </c>
      <c r="EM100" s="573">
        <v>1.3801975831741519E-3</v>
      </c>
      <c r="EN100" s="573">
        <v>5.120565111865624E-5</v>
      </c>
      <c r="EO100" s="573">
        <v>1.4385540889317772E-3</v>
      </c>
      <c r="EP100" s="573">
        <v>1.4364436132388967E-3</v>
      </c>
      <c r="EQ100" s="573">
        <v>9.9815628095787073E-4</v>
      </c>
      <c r="ER100" s="573">
        <v>5.4086136895820655E-4</v>
      </c>
      <c r="ES100" s="573">
        <v>1.0314584164702008E-3</v>
      </c>
      <c r="ET100" s="573">
        <v>4.20263308214668E-3</v>
      </c>
      <c r="EU100" s="573">
        <v>9.9159539753690992E-4</v>
      </c>
      <c r="EV100" s="573">
        <v>1.6472929154577225E-3</v>
      </c>
      <c r="EW100" s="573">
        <v>9.1736397414885634E-4</v>
      </c>
      <c r="EX100" s="573">
        <v>0</v>
      </c>
      <c r="EY100" s="573">
        <v>9.9133483412635194E-4</v>
      </c>
      <c r="EZ100" s="573">
        <v>1.1425813149531449E-3</v>
      </c>
      <c r="FA100" s="573">
        <v>1.8377405000723249E-3</v>
      </c>
      <c r="FB100" s="573">
        <v>2.5021095324166448E-3</v>
      </c>
      <c r="FC100" s="573">
        <v>8.7697826904602715E-4</v>
      </c>
      <c r="FD100" s="573">
        <v>7.4968879498388253E-4</v>
      </c>
      <c r="FE100" s="573">
        <v>3.8987762631865455E-3</v>
      </c>
      <c r="FF100" s="573">
        <v>1.1579764216255533E-3</v>
      </c>
      <c r="FG100" s="573">
        <v>2.1093464115619835E-3</v>
      </c>
      <c r="FH100" s="573">
        <v>1.7776846037337694E-3</v>
      </c>
      <c r="FI100" s="573">
        <v>1.3766780024559704E-3</v>
      </c>
      <c r="FJ100" s="573">
        <v>1.0761166144799183E-3</v>
      </c>
      <c r="FK100" s="573">
        <v>2.8097438777511814E-4</v>
      </c>
      <c r="FL100" s="573">
        <v>1.3664160981396785E-3</v>
      </c>
      <c r="FM100" s="573">
        <v>1.9083726104219456E-3</v>
      </c>
      <c r="FN100" s="573">
        <v>6.3857259655459447E-4</v>
      </c>
      <c r="FO100" s="573">
        <v>2.5579780649910649E-3</v>
      </c>
      <c r="FP100" s="573">
        <v>0</v>
      </c>
      <c r="FQ100" s="573">
        <v>1.8687122805829203E-4</v>
      </c>
      <c r="FR100" s="573">
        <v>4.0593857083015349E-4</v>
      </c>
      <c r="FS100" s="573">
        <v>2.8978640538834832E-4</v>
      </c>
      <c r="FT100" s="573">
        <v>1.0030526835726999E-3</v>
      </c>
      <c r="FU100" s="573">
        <v>2.7552035041618866E-3</v>
      </c>
      <c r="FV100" s="573">
        <v>5.4941633579063806E-3</v>
      </c>
      <c r="FW100" s="573">
        <v>2.3338416876440633E-3</v>
      </c>
      <c r="FX100" s="573">
        <v>3.5245597090927359E-3</v>
      </c>
      <c r="FY100" s="573">
        <v>2.6164924007770879E-3</v>
      </c>
      <c r="FZ100" s="573">
        <v>2.4140661071597861E-3</v>
      </c>
      <c r="GA100" s="573">
        <v>3.8501343219268188E-3</v>
      </c>
      <c r="GB100" s="573">
        <v>1.2923040225133285E-2</v>
      </c>
      <c r="GC100" s="573">
        <v>2.1757939844169363E-2</v>
      </c>
      <c r="GD100" s="573">
        <v>4.651671779493753E-3</v>
      </c>
      <c r="GE100" s="573">
        <v>1.8876848760531486E-3</v>
      </c>
      <c r="GF100" s="573">
        <v>8.1156742427272565E-3</v>
      </c>
      <c r="GG100" s="573">
        <v>1.8977499831409257E-3</v>
      </c>
      <c r="GH100" s="573">
        <v>2.1005405243915355E-3</v>
      </c>
      <c r="GI100" s="573">
        <v>4.39808776765607E-4</v>
      </c>
      <c r="GJ100" s="573">
        <v>2.5939931753703391E-3</v>
      </c>
      <c r="GK100" s="573">
        <v>3.3341351265823898E-3</v>
      </c>
      <c r="GL100" s="573">
        <v>2.1506618869799833E-3</v>
      </c>
      <c r="GM100" s="573">
        <v>3.2322317023997398E-3</v>
      </c>
      <c r="GN100" s="573">
        <v>1.1099117410157775E-3</v>
      </c>
      <c r="GO100" s="573">
        <v>3.0908605227123048E-3</v>
      </c>
      <c r="GP100" s="573">
        <v>8.393955141140233E-3</v>
      </c>
      <c r="GQ100" s="573">
        <v>6.9589034014126035E-3</v>
      </c>
      <c r="GR100" s="573">
        <v>6.0192523968154209E-4</v>
      </c>
      <c r="GS100" s="573">
        <v>3.5479226197560935E-3</v>
      </c>
      <c r="GT100" s="573">
        <v>1.0227395231136766E-2</v>
      </c>
      <c r="GU100" s="573">
        <v>1.1152989666536137E-3</v>
      </c>
      <c r="GV100" s="573">
        <v>2.3500460792347743E-3</v>
      </c>
      <c r="GW100" s="573">
        <v>9.8204473303493463E-3</v>
      </c>
      <c r="GX100" s="573">
        <v>7.3048194658673169E-4</v>
      </c>
      <c r="GY100" s="573">
        <v>1.2036340044677364E-3</v>
      </c>
      <c r="GZ100" s="573">
        <v>3.0571445679879851E-3</v>
      </c>
      <c r="HA100" s="573">
        <v>3.5990340569480922E-3</v>
      </c>
      <c r="HB100" s="573">
        <v>1.6889745453060403E-3</v>
      </c>
      <c r="HC100" s="573">
        <v>8.1562679585638314E-4</v>
      </c>
      <c r="HD100" s="573">
        <v>1.296181649543208E-3</v>
      </c>
      <c r="HE100" s="573">
        <v>1.0006972004433872</v>
      </c>
      <c r="HF100" s="573">
        <v>3.7458612344315324E-3</v>
      </c>
      <c r="HG100" s="573">
        <v>4.9526161666015546E-3</v>
      </c>
      <c r="HH100" s="573">
        <v>3.9390719842283132E-3</v>
      </c>
      <c r="HI100" s="573">
        <v>5.7031995020985597E-3</v>
      </c>
      <c r="HJ100" s="573">
        <v>4.5264343529231119E-3</v>
      </c>
      <c r="HK100" s="573">
        <v>3.1627727574835202E-3</v>
      </c>
      <c r="HL100" s="573">
        <v>4.0922157753449373E-3</v>
      </c>
      <c r="HM100" s="573">
        <v>1.6644934489095667E-2</v>
      </c>
      <c r="HN100" s="573">
        <v>4.7542993702931356E-3</v>
      </c>
      <c r="HO100" s="573">
        <v>5.0523233536849E-3</v>
      </c>
      <c r="HP100" s="573">
        <v>5.8931271378612649E-4</v>
      </c>
      <c r="HQ100" s="573">
        <v>1.1942172018508516E-3</v>
      </c>
      <c r="HR100" s="576">
        <v>7554</v>
      </c>
      <c r="HS100" s="582">
        <f>'生産者価格評価表（108部門）（山形県）'!DV99*100</f>
        <v>5923300</v>
      </c>
      <c r="HT100" s="71">
        <f t="shared" si="5"/>
        <v>1.2753026184728108E-3</v>
      </c>
      <c r="HU100" s="74"/>
      <c r="HV100" s="150">
        <v>0</v>
      </c>
      <c r="HX100" s="153">
        <f>運賃!C101</f>
        <v>0</v>
      </c>
      <c r="HY100" s="621">
        <f>運賃!D101</f>
        <v>0</v>
      </c>
      <c r="HZ100" s="621">
        <f>運賃!E101</f>
        <v>0</v>
      </c>
      <c r="IA100" s="621">
        <f>運賃!F101</f>
        <v>0</v>
      </c>
      <c r="IB100" s="621">
        <f>運賃!G101</f>
        <v>0</v>
      </c>
      <c r="IC100" s="621">
        <f>運賃!H101</f>
        <v>0</v>
      </c>
      <c r="ID100" s="621">
        <f>運賃!I101</f>
        <v>0</v>
      </c>
      <c r="IE100" s="622">
        <f>運賃!J101</f>
        <v>0</v>
      </c>
    </row>
    <row r="101" spans="1:239">
      <c r="A101" s="6" t="s">
        <v>317</v>
      </c>
      <c r="B101" s="1" t="s">
        <v>68</v>
      </c>
      <c r="C101" s="403">
        <f>IFERROR(1-('生産者価格評価表（108部門）（山形県）'!DT100/'生産者価格評価表（108部門）（山形県）'!DP100*-1),0)</f>
        <v>0.48687250577609742</v>
      </c>
      <c r="D101" s="403">
        <v>0.35350190916130408</v>
      </c>
      <c r="E101" s="72">
        <v>0.64649809083869592</v>
      </c>
      <c r="F101" s="72">
        <v>0.16485541107046542</v>
      </c>
      <c r="G101" s="242">
        <f>'生産者価格評価表（108部門）（山形県）'!DI100</f>
        <v>2255</v>
      </c>
      <c r="H101" s="242">
        <f t="shared" si="7"/>
        <v>2255</v>
      </c>
      <c r="I101" s="243">
        <f t="shared" si="4"/>
        <v>1.3344671866058551E-3</v>
      </c>
      <c r="J101" s="75">
        <f>IFERROR('生産者価格評価表（108部門）（山形県）'!C100/'生産者価格評価表（108部門）（山形県）'!C$121,0)</f>
        <v>1.2946375472336843E-3</v>
      </c>
      <c r="K101" s="75">
        <f>IFERROR('生産者価格評価表（108部門）（山形県）'!D100/'生産者価格評価表（108部門）（山形県）'!D$121,0)</f>
        <v>2.5118031490569109E-3</v>
      </c>
      <c r="L101" s="75">
        <f>IFERROR('生産者価格評価表（108部門）（山形県）'!E100/'生産者価格評価表（108部門）（山形県）'!E$121,0)</f>
        <v>1.5682489896857469E-3</v>
      </c>
      <c r="M101" s="75">
        <f>IFERROR('生産者価格評価表（108部門）（山形県）'!F100/'生産者価格評価表（108部門）（山形県）'!F$121,0)</f>
        <v>5.9375268909732382E-3</v>
      </c>
      <c r="N101" s="75">
        <f>IFERROR('生産者価格評価表（108部門）（山形県）'!G100/'生産者価格評価表（108部門）（山形県）'!G$121,0)</f>
        <v>0</v>
      </c>
      <c r="O101" s="75">
        <f>IFERROR('生産者価格評価表（108部門）（山形県）'!H100/'生産者価格評価表（108部門）（山形県）'!H$121,0)</f>
        <v>3.3783783783783786E-2</v>
      </c>
      <c r="P101" s="75">
        <f>IFERROR('生産者価格評価表（108部門）（山形県）'!I100/'生産者価格評価表（108部門）（山形県）'!I$121,0)</f>
        <v>4.2253521126760559E-3</v>
      </c>
      <c r="Q101" s="75">
        <f>IFERROR('生産者価格評価表（108部門）（山形県）'!J100/'生産者価格評価表（108部門）（山形県）'!J$121,0)</f>
        <v>1.7026206831655217E-3</v>
      </c>
      <c r="R101" s="75">
        <f>IFERROR('生産者価格評価表（108部門）（山形県）'!K100/'生産者価格評価表（108部門）（山形県）'!K$121,0)</f>
        <v>4.4988888286628002E-3</v>
      </c>
      <c r="S101" s="75">
        <f>IFERROR('生産者価格評価表（108部門）（山形県）'!L100/'生産者価格評価表（108部門）（山形県）'!L$121,0)</f>
        <v>7.6982294072363352E-4</v>
      </c>
      <c r="T101" s="75">
        <f>IFERROR('生産者価格評価表（108部門）（山形県）'!M100/'生産者価格評価表（108部門）（山形県）'!M$121,0)</f>
        <v>0</v>
      </c>
      <c r="U101" s="75">
        <f>IFERROR('生産者価格評価表（108部門）（山形県）'!N100/'生産者価格評価表（108部門）（山形県）'!N$121,0)</f>
        <v>2.0526855969893944E-3</v>
      </c>
      <c r="V101" s="75">
        <f>IFERROR('生産者価格評価表（108部門）（山形県）'!O100/'生産者価格評価表（108部門）（山形県）'!O$121,0)</f>
        <v>1.1999630780591367E-3</v>
      </c>
      <c r="W101" s="75">
        <f>IFERROR('生産者価格評価表（108部門）（山形県）'!P100/'生産者価格評価表（108部門）（山形県）'!P$121,0)</f>
        <v>4.4504195447591672E-3</v>
      </c>
      <c r="X101" s="75">
        <f>IFERROR('生産者価格評価表（108部門）（山形県）'!Q100/'生産者価格評価表（108部門）（山形県）'!Q$121,0)</f>
        <v>4.0861228980040862E-3</v>
      </c>
      <c r="Y101" s="75">
        <f>IFERROR('生産者価格評価表（108部門）（山形県）'!R100/'生産者価格評価表（108部門）（山形県）'!R$121,0)</f>
        <v>1.1884325894625644E-3</v>
      </c>
      <c r="Z101" s="75">
        <f>IFERROR('生産者価格評価表（108部門）（山形県）'!S100/'生産者価格評価表（108部門）（山形県）'!S$121,0)</f>
        <v>1.7208001720800173E-3</v>
      </c>
      <c r="AA101" s="75">
        <f>IFERROR('生産者価格評価表（108部門）（山形県）'!T100/'生産者価格評価表（108部門）（山形県）'!T$121,0)</f>
        <v>6.2913243838910041E-3</v>
      </c>
      <c r="AB101" s="75">
        <f>IFERROR('生産者価格評価表（108部門）（山形県）'!U100/'生産者価格評価表（108部門）（山形県）'!U$121,0)</f>
        <v>0</v>
      </c>
      <c r="AC101" s="75">
        <f>IFERROR('生産者価格評価表（108部門）（山形県）'!V100/'生産者価格評価表（108部門）（山形県）'!V$121,0)</f>
        <v>1.41155712395236E-3</v>
      </c>
      <c r="AD101" s="75">
        <f>IFERROR('生産者価格評価表（108部門）（山形県）'!W100/'生産者価格評価表（108部門）（山形県）'!W$121,0)</f>
        <v>0</v>
      </c>
      <c r="AE101" s="75">
        <f>IFERROR('生産者価格評価表（108部門）（山形県）'!X100/'生産者価格評価表（108部門）（山形県）'!X$121,0)</f>
        <v>3.8306837770542041E-4</v>
      </c>
      <c r="AF101" s="75">
        <f>IFERROR('生産者価格評価表（108部門）（山形県）'!Y100/'生産者価格評価表（108部門）（山形県）'!Y$121,0)</f>
        <v>0</v>
      </c>
      <c r="AG101" s="75">
        <f>IFERROR('生産者価格評価表（108部門）（山形県）'!Z100/'生産者価格評価表（108部門）（山形県）'!Z$121,0)</f>
        <v>0</v>
      </c>
      <c r="AH101" s="75">
        <f>IFERROR('生産者価格評価表（108部門）（山形県）'!AA100/'生産者価格評価表（108部門）（山形県）'!AA$121,0)</f>
        <v>6.1850297163991192E-4</v>
      </c>
      <c r="AI101" s="75">
        <f>IFERROR('生産者価格評価表（108部門）（山形県）'!AB100/'生産者価格評価表（108部門）（山形県）'!AB$121,0)</f>
        <v>1.2297734627831716E-3</v>
      </c>
      <c r="AJ101" s="75">
        <f>IFERROR('生産者価格評価表（108部門）（山形県）'!AC100/'生産者価格評価表（108部門）（山形県）'!AC$121,0)</f>
        <v>0</v>
      </c>
      <c r="AK101" s="75">
        <f>IFERROR('生産者価格評価表（108部門）（山形県）'!AD100/'生産者価格評価表（108部門）（山形県）'!AD$121,0)</f>
        <v>1.4424272569012683E-2</v>
      </c>
      <c r="AL101" s="75">
        <f>IFERROR('生産者価格評価表（108部門）（山形県）'!AE100/'生産者価格評価表（108部門）（山形県）'!AE$121,0)</f>
        <v>2.0404858299595142E-3</v>
      </c>
      <c r="AM101" s="75">
        <f>IFERROR('生産者価格評価表（108部門）（山形県）'!AF100/'生産者価格評価表（108部門）（山形県）'!AF$121,0)</f>
        <v>3.4623858986465219E-3</v>
      </c>
      <c r="AN101" s="75">
        <f>IFERROR('生産者価格評価表（108部門）（山形県）'!AG100/'生産者価格評価表（108部門）（山形県）'!AG$121,0)</f>
        <v>7.8908803967985572E-4</v>
      </c>
      <c r="AO101" s="75">
        <f>IFERROR('生産者価格評価表（108部門）（山形県）'!AH100/'生産者価格評価表（108部門）（山形県）'!AH$121,0)</f>
        <v>2.5860795034727355E-3</v>
      </c>
      <c r="AP101" s="75">
        <f>IFERROR('生産者価格評価表（108部門）（山形県）'!AI100/'生産者価格評価表（108部門）（山形県）'!AI$121,0)</f>
        <v>2.6664214784847371E-3</v>
      </c>
      <c r="AQ101" s="75">
        <f>IFERROR('生産者価格評価表（108部門）（山形県）'!AJ100/'生産者価格評価表（108部門）（山形県）'!AJ$121,0)</f>
        <v>0</v>
      </c>
      <c r="AR101" s="75">
        <f>IFERROR('生産者価格評価表（108部門）（山形県）'!AK100/'生産者価格評価表（108部門）（山形県）'!AK$121,0)</f>
        <v>3.3277870216306157E-3</v>
      </c>
      <c r="AS101" s="75">
        <f>IFERROR('生産者価格評価表（108部門）（山形県）'!AL100/'生産者価格評価表（108部門）（山形県）'!AL$121,0)</f>
        <v>0</v>
      </c>
      <c r="AT101" s="75">
        <f>IFERROR('生産者価格評価表（108部門）（山形県）'!AM100/'生産者価格評価表（108部門）（山形県）'!AM$121,0)</f>
        <v>0</v>
      </c>
      <c r="AU101" s="75">
        <f>IFERROR('生産者価格評価表（108部門）（山形県）'!AN100/'生産者価格評価表（108部門）（山形県）'!AN$121,0)</f>
        <v>2.3872922596639428E-3</v>
      </c>
      <c r="AV101" s="75">
        <f>IFERROR('生産者価格評価表（108部門）（山形県）'!AO100/'生産者価格評価表（108部門）（山形県）'!AO$121,0)</f>
        <v>2.402041735475154E-3</v>
      </c>
      <c r="AW101" s="75">
        <f>IFERROR('生産者価格評価表（108部門）（山形県）'!AP100/'生産者価格評価表（108部門）（山形県）'!AP$121,0)</f>
        <v>2.4724935097045371E-4</v>
      </c>
      <c r="AX101" s="75">
        <f>IFERROR('生産者価格評価表（108部門）（山形県）'!AQ100/'生産者価格評価表（108部門）（山形県）'!AQ$121,0)</f>
        <v>1.4272836538461538E-3</v>
      </c>
      <c r="AY101" s="75">
        <f>IFERROR('生産者価格評価表（108部門）（山形県）'!AR100/'生産者価格評価表（108部門）（山形県）'!AR$121,0)</f>
        <v>1.1495250075912028E-3</v>
      </c>
      <c r="AZ101" s="75">
        <f>IFERROR('生産者価格評価表（108部門）（山形県）'!AS100/'生産者価格評価表（108部門）（山形県）'!AS$121,0)</f>
        <v>2.5402414486921528E-3</v>
      </c>
      <c r="BA101" s="75">
        <f>IFERROR('生産者価格評価表（108部門）（山形県）'!AT100/'生産者価格評価表（108部門）（山形県）'!AT$121,0)</f>
        <v>2.8447925518158643E-3</v>
      </c>
      <c r="BB101" s="75">
        <f>IFERROR('生産者価格評価表（108部門）（山形県）'!AU100/'生産者価格評価表（108部門）（山形県）'!AU$121,0)</f>
        <v>7.2094210582420238E-3</v>
      </c>
      <c r="BC101" s="75">
        <f>IFERROR('生産者価格評価表（108部門）（山形県）'!AV100/'生産者価格評価表（108部門）（山形県）'!AV$121,0)</f>
        <v>2.3330669028536863E-3</v>
      </c>
      <c r="BD101" s="75">
        <f>IFERROR('生産者価格評価表（108部門）（山形県）'!AW100/'生産者価格評価表（108部門）（山形県）'!AW$121,0)</f>
        <v>4.2227683361600495E-3</v>
      </c>
      <c r="BE101" s="75">
        <f>IFERROR('生産者価格評価表（108部門）（山形県）'!AX100/'生産者価格評価表（108部門）（山形県）'!AX$121,0)</f>
        <v>3.415673094794831E-3</v>
      </c>
      <c r="BF101" s="75">
        <f>IFERROR('生産者価格評価表（108部門）（山形県）'!AY100/'生産者価格評価表（108部門）（山形県）'!AY$121,0)</f>
        <v>7.2978445661893944E-3</v>
      </c>
      <c r="BG101" s="75">
        <f>IFERROR('生産者価格評価表（108部門）（山形県）'!AZ100/'生産者価格評価表（108部門）（山形県）'!AZ$121,0)</f>
        <v>1.5586034912718205E-3</v>
      </c>
      <c r="BH101" s="75">
        <f>IFERROR('生産者価格評価表（108部門）（山形県）'!BA100/'生産者価格評価表（108部門）（山形県）'!BA$121,0)</f>
        <v>2.2350530825107095E-3</v>
      </c>
      <c r="BI101" s="75">
        <f>IFERROR('生産者価格評価表（108部門）（山形県）'!BB100/'生産者価格評価表（108部門）（山形県）'!BB$121,0)</f>
        <v>1.0866125118683406E-2</v>
      </c>
      <c r="BJ101" s="75">
        <f>IFERROR('生産者価格評価表（108部門）（山形県）'!BC100/'生産者価格評価表（108部門）（山形県）'!BC$121,0)</f>
        <v>1.3952924047561271E-3</v>
      </c>
      <c r="BK101" s="75">
        <f>IFERROR('生産者価格評価表（108部門）（山形県）'!BD100/'生産者価格評価表（108部門）（山形県）'!BD$121,0)</f>
        <v>1.1944707856152892E-3</v>
      </c>
      <c r="BL101" s="75">
        <f>IFERROR('生産者価格評価表（108部門）（山形県）'!BE100/'生産者価格評価表（108部門）（山形県）'!BE$121,0)</f>
        <v>0</v>
      </c>
      <c r="BM101" s="75">
        <f>IFERROR('生産者価格評価表（108部門）（山形県）'!BF100/'生産者価格評価表（108部門）（山形県）'!BF$121,0)</f>
        <v>1.7490161783996502E-3</v>
      </c>
      <c r="BN101" s="75">
        <f>IFERROR('生産者価格評価表（108部門）（山形県）'!BG100/'生産者価格評価表（108部門）（山形県）'!BG$121,0)</f>
        <v>2.1928833024370395E-3</v>
      </c>
      <c r="BO101" s="75">
        <f>IFERROR('生産者価格評価表（108部門）（山形県）'!BH100/'生産者価格評価表（108部門）（山形県）'!BH$121,0)</f>
        <v>4.2598509052183178E-3</v>
      </c>
      <c r="BP101" s="75">
        <f>IFERROR('生産者価格評価表（108部門）（山形県）'!BI100/'生産者価格評価表（108部門）（山形県）'!BI$121,0)</f>
        <v>1.193266567227786E-2</v>
      </c>
      <c r="BQ101" s="75">
        <f>IFERROR('生産者価格評価表（108部門）（山形県）'!BJ100/'生産者価格評価表（108部門）（山形県）'!BJ$121,0)</f>
        <v>4.6885324998164448E-3</v>
      </c>
      <c r="BR101" s="75">
        <f>IFERROR('生産者価格評価表（108部門）（山形県）'!BK100/'生産者価格評価表（108部門）（山形県）'!BK$121,0)</f>
        <v>5.2680436296124393E-2</v>
      </c>
      <c r="BS101" s="75">
        <f>IFERROR('生産者価格評価表（108部門）（山形県）'!BL100/'生産者価格評価表（108部門）（山形県）'!BL$121,0)</f>
        <v>1.9574864313936027E-2</v>
      </c>
      <c r="BT101" s="75">
        <f>IFERROR('生産者価格評価表（108部門）（山形県）'!BM100/'生産者価格評価表（108部門）（山形県）'!BM$121,0)</f>
        <v>1.1455397272796526E-2</v>
      </c>
      <c r="BU101" s="75">
        <f>IFERROR('生産者価格評価表（108部門）（山形県）'!BN100/'生産者価格評価表（108部門）（山形県）'!BN$121,0)</f>
        <v>3.0849642379941838E-2</v>
      </c>
      <c r="BV101" s="75">
        <f>IFERROR('生産者価格評価表（108部門）（山形県）'!BO100/'生産者価格評価表（108部門）（山形県）'!BO$121,0)</f>
        <v>4.8178936473023674E-2</v>
      </c>
      <c r="BW101" s="75">
        <f>IFERROR('生産者価格評価表（108部門）（山形県）'!BP100/'生産者価格評価表（108部門）（山形県）'!BP$121,0)</f>
        <v>2.7865840114694182E-3</v>
      </c>
      <c r="BX101" s="75">
        <f>IFERROR('生産者価格評価表（108部門）（山形県）'!BQ100/'生産者価格評価表（108部門）（山形県）'!BQ$121,0)</f>
        <v>3.5444234404536862E-3</v>
      </c>
      <c r="BY101" s="75">
        <f>IFERROR('生産者価格評価表（108部門）（山形県）'!BR100/'生産者価格評価表（108部門）（山形県）'!BR$121,0)</f>
        <v>7.1513706793802144E-4</v>
      </c>
      <c r="BZ101" s="75">
        <f>IFERROR('生産者価格評価表（108部門）（山形県）'!BS100/'生産者価格評価表（108部門）（山形県）'!BS$121,0)</f>
        <v>3.0252491952061436E-3</v>
      </c>
      <c r="CA101" s="75">
        <f>IFERROR('生産者価格評価表（108部門）（山形県）'!BT100/'生産者価格評価表（108部門）（山形県）'!BT$121,0)</f>
        <v>4.8484193956411679E-3</v>
      </c>
      <c r="CB101" s="75">
        <f>IFERROR('生産者価格評価表（108部門）（山形県）'!BU100/'生産者価格評価表（108部門）（山形県）'!BU$121,0)</f>
        <v>2.9789909782952859E-3</v>
      </c>
      <c r="CC101" s="75">
        <f>IFERROR('生産者価格評価表（108部門）（山形県）'!BV100/'生産者価格評価表（108部門）（山形県）'!BV$121,0)</f>
        <v>1.1163401554120608E-3</v>
      </c>
      <c r="CD101" s="75">
        <f>IFERROR('生産者価格評価表（108部門）（山形県）'!BW100/'生産者価格評価表（108部門）（山形県）'!BW$121,0)</f>
        <v>5.4050024229321204E-4</v>
      </c>
      <c r="CE101" s="75">
        <f>IFERROR('生産者価格評価表（108部門）（山形県）'!BX100/'生産者価格評価表（108部門）（山形県）'!BX$121,0)</f>
        <v>0</v>
      </c>
      <c r="CF101" s="75">
        <f>IFERROR('生産者価格評価表（108部門）（山形県）'!BY100/'生産者価格評価表（108部門）（山形県）'!BY$121,0)</f>
        <v>1.4485755673587638E-3</v>
      </c>
      <c r="CG101" s="75">
        <f>IFERROR('生産者価格評価表（108部門）（山形県）'!BZ100/'生産者価格評価表（108部門）（山形県）'!BZ$121,0)</f>
        <v>4.2707777242483825E-3</v>
      </c>
      <c r="CH101" s="75">
        <f>IFERROR('生産者価格評価表（108部門）（山形県）'!CA100/'生産者価格評価表（108部門）（山形県）'!CA$121,0)</f>
        <v>0.18336361163037659</v>
      </c>
      <c r="CI101" s="75">
        <f>IFERROR('生産者価格評価表（108部門）（山形県）'!CB100/'生産者価格評価表（108部門）（山形県）'!CB$121,0)</f>
        <v>1.7586282699494395E-3</v>
      </c>
      <c r="CJ101" s="75">
        <f>IFERROR('生産者価格評価表（108部門）（山形県）'!CC100/'生産者価格評価表（108部門）（山形県）'!CC$121,0)</f>
        <v>6.1634349030470915E-2</v>
      </c>
      <c r="CK101" s="75">
        <f>IFERROR('生産者価格評価表（108部門）（山形県）'!CD100/'生産者価格評価表（108部門）（山形県）'!CD$121,0)</f>
        <v>5.1948051948051948E-3</v>
      </c>
      <c r="CL101" s="75">
        <f>IFERROR('生産者価格評価表（108部門）（山形県）'!CE100/'生産者価格評価表（108部門）（山形県）'!CE$121,0)</f>
        <v>3.8862753119247289E-3</v>
      </c>
      <c r="CM101" s="75">
        <f>IFERROR('生産者価格評価表（108部門）（山形県）'!CF100/'生産者価格評価表（108部門）（山形県）'!CF$121,0)</f>
        <v>3.7876646503476738E-3</v>
      </c>
      <c r="CN101" s="75">
        <f>IFERROR('生産者価格評価表（108部門）（山形県）'!CG100/'生産者価格評価表（108部門）（山形県）'!CG$121,0)</f>
        <v>1.24595066035385E-4</v>
      </c>
      <c r="CO101" s="75">
        <f>IFERROR('生産者価格評価表（108部門）（山形県）'!CH100/'生産者価格評価表（108部門）（山形県）'!CH$121,0)</f>
        <v>5.9102460492877519E-3</v>
      </c>
      <c r="CP101" s="75">
        <f>IFERROR('生産者価格評価表（108部門）（山形県）'!CI100/'生産者価格評価表（108部門）（山形県）'!CI$121,0)</f>
        <v>8.831646734130635E-3</v>
      </c>
      <c r="CQ101" s="75">
        <f>IFERROR('生産者価格評価表（108部門）（山形県）'!CJ100/'生産者価格評価表（108部門）（山形県）'!CJ$121,0)</f>
        <v>3.3523833849493949E-3</v>
      </c>
      <c r="CR101" s="75">
        <f>IFERROR('生産者価格評価表（108部門）（山形県）'!CK100/'生産者価格評価表（108部門）（山形県）'!CK$121,0)</f>
        <v>3.4104750304506701E-2</v>
      </c>
      <c r="CS101" s="75">
        <f>IFERROR('生産者価格評価表（108部門）（山形県）'!CL100/'生産者価格評価表（108部門）（山形県）'!CL$121,0)</f>
        <v>4.047927461139896E-3</v>
      </c>
      <c r="CT101" s="75">
        <f>IFERROR('生産者価格評価表（108部門）（山形県）'!CM100/'生産者価格評価表（108部門）（山形県）'!CM$121,0)</f>
        <v>4.9675482738173521E-3</v>
      </c>
      <c r="CU101" s="75">
        <f>IFERROR('生産者価格評価表（108部門）（山形県）'!CN100/'生産者価格評価表（108部門）（山形県）'!CN$121,0)</f>
        <v>8.1783143635599613E-4</v>
      </c>
      <c r="CV101" s="75">
        <f>IFERROR('生産者価格評価表（108部門）（山形県）'!CO100/'生産者価格評価表（108部門）（山形県）'!CO$121,0)</f>
        <v>1.2970011394215616E-3</v>
      </c>
      <c r="CW101" s="75">
        <f>IFERROR('生産者価格評価表（108部門）（山形県）'!CP100/'生産者価格評価表（108部門）（山形県）'!CP$121,0)</f>
        <v>6.6699790716232294E-3</v>
      </c>
      <c r="CX101" s="75">
        <f>IFERROR('生産者価格評価表（108部門）（山形県）'!CQ100/'生産者価格評価表（108部門）（山形県）'!CQ$121,0)</f>
        <v>8.6095566078346966E-3</v>
      </c>
      <c r="CY101" s="75">
        <f>IFERROR('生産者価格評価表（108部門）（山形県）'!CR100/'生産者価格評価表（108部門）（山形県）'!CR$121,0)</f>
        <v>4.8327003725769004E-3</v>
      </c>
      <c r="CZ101" s="75">
        <f>IFERROR('生産者価格評価表（108部門）（山形県）'!CS100/'生産者価格評価表（108部門）（山形県）'!CS$121,0)</f>
        <v>1.0085497150094996E-2</v>
      </c>
      <c r="DA101" s="75">
        <f>IFERROR('生産者価格評価表（108部門）（山形県）'!CT100/'生産者価格評価表（108部門）（山形県）'!CT$121,0)</f>
        <v>2.0765451690780475E-3</v>
      </c>
      <c r="DB101" s="75">
        <f>IFERROR('生産者価格評価表（108部門）（山形県）'!CU100/'生産者価格評価表（108部門）（山形県）'!CU$121,0)</f>
        <v>3.0172759071853887E-3</v>
      </c>
      <c r="DC101" s="75">
        <f>IFERROR('生産者価格評価表（108部門）（山形県）'!CV100/'生産者価格評価表（108部門）（山形県）'!CV$121,0)</f>
        <v>7.9248273519755459E-4</v>
      </c>
      <c r="DD101" s="75">
        <f>IFERROR('生産者価格評価表（108部門）（山形県）'!CW100/'生産者価格評価表（108部門）（山形県）'!CW$121,0)</f>
        <v>3.1645039765592297E-3</v>
      </c>
      <c r="DE101" s="75">
        <f>IFERROR('生産者価格評価表（108部門）（山形県）'!CX100/'生産者価格評価表（108部門）（山形県）'!CX$121,0)</f>
        <v>5.1054001762578629E-3</v>
      </c>
      <c r="DF101" s="75">
        <f>IFERROR('生産者価格評価表（108部門）（山形県）'!CY100/'生産者価格評価表（108部門）（山形県）'!CY$121,0)</f>
        <v>9.1948310139165004E-3</v>
      </c>
      <c r="DG101" s="75">
        <f>IFERROR('生産者価格評価表（108部門）（山形県）'!CZ100/'生産者価格評価表（108部門）（山形県）'!CZ$121,0)</f>
        <v>1.1054212883354433E-3</v>
      </c>
      <c r="DH101" s="75">
        <f>IFERROR('生産者価格評価表（108部門）（山形県）'!DA100/'生産者価格評価表（108部門）（山形県）'!DA$121,0)</f>
        <v>2.3164763458401304E-3</v>
      </c>
      <c r="DI101" s="75">
        <f>IFERROR('生産者価格評価表（108部門）（山形県）'!DB100/'生産者価格評価表（108部門）（山形県）'!DB$121,0)</f>
        <v>2.2339504621485019E-3</v>
      </c>
      <c r="DJ101" s="75">
        <f>IFERROR('生産者価格評価表（108部門）（山形県）'!DC100/'生産者価格評価表（108部門）（山形県）'!DC$121,0)</f>
        <v>1.3904982618771727E-3</v>
      </c>
      <c r="DK101" s="75">
        <f>IFERROR('生産者価格評価表（108部門）（山形県）'!DD100/'生産者価格評価表（108部門）（山形県）'!DD$121,0)</f>
        <v>2.0159838721290229E-3</v>
      </c>
      <c r="DL101" s="75">
        <f>IFERROR('生産者価格評価表（108部門）（山形県）'!DE100/'生産者価格評価表（108部門）（山形県）'!DE$121,0)</f>
        <v>0</v>
      </c>
      <c r="DM101" s="72">
        <f>IFERROR('生産者価格評価表（108部門）（山形県）'!DF100/'生産者価格評価表（108部門）（山形県）'!DF$121,0)</f>
        <v>3.8587690526721975E-4</v>
      </c>
      <c r="DN101" s="573">
        <v>8.1905886869474316E-3</v>
      </c>
      <c r="DO101" s="573">
        <v>3.8400240146632971E-3</v>
      </c>
      <c r="DP101" s="573">
        <v>3.3707878395529086E-3</v>
      </c>
      <c r="DQ101" s="573">
        <v>7.5454186159618145E-3</v>
      </c>
      <c r="DR101" s="573">
        <v>3.1968345603489968E-3</v>
      </c>
      <c r="DS101" s="573">
        <v>2.2841801952493839E-2</v>
      </c>
      <c r="DT101" s="573">
        <v>2.6156335611267654E-2</v>
      </c>
      <c r="DU101" s="573">
        <v>3.1607040974710155E-3</v>
      </c>
      <c r="DV101" s="573">
        <v>4.4100759388845303E-3</v>
      </c>
      <c r="DW101" s="573">
        <v>1.6977546991472589E-3</v>
      </c>
      <c r="DX101" s="573">
        <v>0</v>
      </c>
      <c r="DY101" s="573">
        <v>3.9223933269336769E-3</v>
      </c>
      <c r="DZ101" s="573">
        <v>1.6625905292194547E-3</v>
      </c>
      <c r="EA101" s="573">
        <v>5.9047654454833856E-3</v>
      </c>
      <c r="EB101" s="573">
        <v>3.769814558966602E-3</v>
      </c>
      <c r="EC101" s="573">
        <v>2.1853053219389345E-3</v>
      </c>
      <c r="ED101" s="573">
        <v>1.8730150579353423E-3</v>
      </c>
      <c r="EE101" s="573">
        <v>5.0848972385933045E-3</v>
      </c>
      <c r="EF101" s="573">
        <v>0</v>
      </c>
      <c r="EG101" s="573">
        <v>2.0891529710509974E-3</v>
      </c>
      <c r="EH101" s="573">
        <v>0</v>
      </c>
      <c r="EI101" s="573">
        <v>1.1518905275794988E-3</v>
      </c>
      <c r="EJ101" s="573">
        <v>2.3779680635221081E-7</v>
      </c>
      <c r="EK101" s="573">
        <v>0</v>
      </c>
      <c r="EL101" s="573">
        <v>1.0663475953100396E-3</v>
      </c>
      <c r="EM101" s="573">
        <v>1.1214133606211381E-3</v>
      </c>
      <c r="EN101" s="573">
        <v>8.061855176954247E-5</v>
      </c>
      <c r="EO101" s="573">
        <v>7.6818624145697373E-3</v>
      </c>
      <c r="EP101" s="573">
        <v>1.8467791133186104E-3</v>
      </c>
      <c r="EQ101" s="573">
        <v>2.2788756418601597E-3</v>
      </c>
      <c r="ER101" s="573">
        <v>3.1771307124313784E-3</v>
      </c>
      <c r="ES101" s="573">
        <v>3.4364100095407289E-3</v>
      </c>
      <c r="ET101" s="573">
        <v>6.33353043085639E-3</v>
      </c>
      <c r="EU101" s="573">
        <v>2.0953540007376294E-3</v>
      </c>
      <c r="EV101" s="573">
        <v>5.9710293260130092E-3</v>
      </c>
      <c r="EW101" s="573">
        <v>2.1721335226335481E-3</v>
      </c>
      <c r="EX101" s="573">
        <v>0</v>
      </c>
      <c r="EY101" s="573">
        <v>2.257017810483976E-3</v>
      </c>
      <c r="EZ101" s="573">
        <v>1.8459990837641244E-3</v>
      </c>
      <c r="FA101" s="573">
        <v>2.742229044781894E-3</v>
      </c>
      <c r="FB101" s="573">
        <v>1.3399432532573599E-3</v>
      </c>
      <c r="FC101" s="573">
        <v>1.8598554750385067E-3</v>
      </c>
      <c r="FD101" s="573">
        <v>2.5390756791776659E-3</v>
      </c>
      <c r="FE101" s="573">
        <v>2.1678028936963729E-3</v>
      </c>
      <c r="FF101" s="573">
        <v>4.5054331356109874E-3</v>
      </c>
      <c r="FG101" s="573">
        <v>2.8342042048797897E-3</v>
      </c>
      <c r="FH101" s="573">
        <v>2.9176336055087172E-3</v>
      </c>
      <c r="FI101" s="573">
        <v>2.399444611644225E-3</v>
      </c>
      <c r="FJ101" s="573">
        <v>4.4073323829260502E-3</v>
      </c>
      <c r="FK101" s="573">
        <v>1.5126667896233808E-3</v>
      </c>
      <c r="FL101" s="573">
        <v>1.9082989680016603E-3</v>
      </c>
      <c r="FM101" s="573">
        <v>5.9870903033449174E-3</v>
      </c>
      <c r="FN101" s="573">
        <v>1.0341726413065227E-3</v>
      </c>
      <c r="FO101" s="573">
        <v>1.8212889651491732E-3</v>
      </c>
      <c r="FP101" s="573">
        <v>0</v>
      </c>
      <c r="FQ101" s="573">
        <v>1.1498341877470312E-3</v>
      </c>
      <c r="FR101" s="573">
        <v>1.6644942654389012E-3</v>
      </c>
      <c r="FS101" s="573">
        <v>2.6700095662724162E-3</v>
      </c>
      <c r="FT101" s="573">
        <v>6.3574241506168623E-3</v>
      </c>
      <c r="FU101" s="573">
        <v>7.7728193455799035E-3</v>
      </c>
      <c r="FV101" s="573">
        <v>2.8166378970741871E-2</v>
      </c>
      <c r="FW101" s="573">
        <v>1.2100437857144085E-2</v>
      </c>
      <c r="FX101" s="573">
        <v>8.2181225925409482E-3</v>
      </c>
      <c r="FY101" s="573">
        <v>1.8301202541407151E-2</v>
      </c>
      <c r="FZ101" s="573">
        <v>2.5142378700319757E-2</v>
      </c>
      <c r="GA101" s="573">
        <v>2.803576955521797E-3</v>
      </c>
      <c r="GB101" s="573">
        <v>3.4936416864695015E-3</v>
      </c>
      <c r="GC101" s="573">
        <v>2.4364519283027125E-3</v>
      </c>
      <c r="GD101" s="573">
        <v>4.1065552653141131E-3</v>
      </c>
      <c r="GE101" s="573">
        <v>6.7218134572695262E-3</v>
      </c>
      <c r="GF101" s="573">
        <v>3.1700757765004092E-3</v>
      </c>
      <c r="GG101" s="573">
        <v>1.421474575902902E-3</v>
      </c>
      <c r="GH101" s="573">
        <v>1.1986141032220192E-3</v>
      </c>
      <c r="GI101" s="573">
        <v>3.9037932005779705E-4</v>
      </c>
      <c r="GJ101" s="573">
        <v>1.9106869488251957E-3</v>
      </c>
      <c r="GK101" s="573">
        <v>2.5791420534163408E-3</v>
      </c>
      <c r="GL101" s="573">
        <v>9.0972368868629333E-2</v>
      </c>
      <c r="GM101" s="573">
        <v>1.7227667006082927E-3</v>
      </c>
      <c r="GN101" s="573">
        <v>3.1027837259207366E-2</v>
      </c>
      <c r="GO101" s="573">
        <v>3.2625005866187373E-3</v>
      </c>
      <c r="GP101" s="573">
        <v>3.5767116722480487E-3</v>
      </c>
      <c r="GQ101" s="573">
        <v>3.2605932800494272E-3</v>
      </c>
      <c r="GR101" s="573">
        <v>1.2471163359353723E-3</v>
      </c>
      <c r="GS101" s="573">
        <v>4.9894902761133631E-3</v>
      </c>
      <c r="GT101" s="573">
        <v>6.4774152500636784E-3</v>
      </c>
      <c r="GU101" s="573">
        <v>3.7083374928486624E-3</v>
      </c>
      <c r="GV101" s="573">
        <v>1.7672641471057661E-2</v>
      </c>
      <c r="GW101" s="573">
        <v>4.6490256294395953E-3</v>
      </c>
      <c r="GX101" s="573">
        <v>4.4820010386205141E-3</v>
      </c>
      <c r="GY101" s="573">
        <v>2.4533049966628212E-3</v>
      </c>
      <c r="GZ101" s="573">
        <v>2.2157086633724362E-3</v>
      </c>
      <c r="HA101" s="573">
        <v>4.2950668687079981E-3</v>
      </c>
      <c r="HB101" s="573">
        <v>6.2482176564527831E-3</v>
      </c>
      <c r="HC101" s="573">
        <v>3.6311603635087366E-3</v>
      </c>
      <c r="HD101" s="573">
        <v>5.9882577268231003E-3</v>
      </c>
      <c r="HE101" s="573">
        <v>3.1793852894821152E-3</v>
      </c>
      <c r="HF101" s="573">
        <v>1.0033039864435596</v>
      </c>
      <c r="HG101" s="573">
        <v>4.5076014313939665E-3</v>
      </c>
      <c r="HH101" s="573">
        <v>2.8509909258664632E-3</v>
      </c>
      <c r="HI101" s="573">
        <v>3.6246461633473713E-3</v>
      </c>
      <c r="HJ101" s="573">
        <v>1.2243798301403165E-2</v>
      </c>
      <c r="HK101" s="573">
        <v>2.216525694154271E-3</v>
      </c>
      <c r="HL101" s="573">
        <v>3.6422860220810972E-3</v>
      </c>
      <c r="HM101" s="573">
        <v>5.5852438215564454E-3</v>
      </c>
      <c r="HN101" s="573">
        <v>2.1473109241213089E-3</v>
      </c>
      <c r="HO101" s="573">
        <v>5.2488589382006755E-3</v>
      </c>
      <c r="HP101" s="573">
        <v>1.4214910658612862E-3</v>
      </c>
      <c r="HQ101" s="573">
        <v>1.9764706354715696E-3</v>
      </c>
      <c r="HR101" s="576">
        <v>2013</v>
      </c>
      <c r="HS101" s="582">
        <f>'生産者価格評価表（108部門）（山形県）'!DV100*100</f>
        <v>3745100</v>
      </c>
      <c r="HT101" s="71">
        <f t="shared" si="5"/>
        <v>5.3750233638621134E-4</v>
      </c>
      <c r="HU101" s="74"/>
      <c r="HV101" s="150">
        <v>0</v>
      </c>
      <c r="HX101" s="153">
        <f>運賃!C102</f>
        <v>0</v>
      </c>
      <c r="HY101" s="621">
        <f>運賃!D102</f>
        <v>0</v>
      </c>
      <c r="HZ101" s="621">
        <f>運賃!E102</f>
        <v>0</v>
      </c>
      <c r="IA101" s="621">
        <f>運賃!F102</f>
        <v>0</v>
      </c>
      <c r="IB101" s="621">
        <f>運賃!G102</f>
        <v>0</v>
      </c>
      <c r="IC101" s="621">
        <f>運賃!H102</f>
        <v>0</v>
      </c>
      <c r="ID101" s="621">
        <f>運賃!I102</f>
        <v>0</v>
      </c>
      <c r="IE101" s="622">
        <f>運賃!J102</f>
        <v>0</v>
      </c>
    </row>
    <row r="102" spans="1:239">
      <c r="A102" s="6" t="s">
        <v>318</v>
      </c>
      <c r="B102" s="1" t="s">
        <v>184</v>
      </c>
      <c r="C102" s="403">
        <f>IFERROR(1-('生産者価格評価表（108部門）（山形県）'!DT101/'生産者価格評価表（108部門）（山形県）'!DP101*-1),0)</f>
        <v>0.11270891862292276</v>
      </c>
      <c r="D102" s="403">
        <v>0.89595833805049252</v>
      </c>
      <c r="E102" s="72">
        <v>0.10404166194950752</v>
      </c>
      <c r="F102" s="72">
        <v>9.0456243631835159E-2</v>
      </c>
      <c r="G102" s="242">
        <f>'生産者価格評価表（108部門）（山形県）'!DI101</f>
        <v>30</v>
      </c>
      <c r="H102" s="242">
        <f t="shared" si="7"/>
        <v>30</v>
      </c>
      <c r="I102" s="243">
        <f t="shared" si="4"/>
        <v>1.775344372424641E-5</v>
      </c>
      <c r="J102" s="75">
        <f>IFERROR('生産者価格評価表（108部門）（山形県）'!C101/'生産者価格評価表（108部門）（山形県）'!C$121,0)</f>
        <v>4.5746909796243265E-5</v>
      </c>
      <c r="K102" s="75">
        <f>IFERROR('生産者価格評価表（108部門）（山形県）'!D101/'生産者価格評価表（108部門）（山形県）'!D$121,0)</f>
        <v>0</v>
      </c>
      <c r="L102" s="75">
        <f>IFERROR('生産者価格評価表（108部門）（山形県）'!E101/'生産者価格評価表（108部門）（山形県）'!E$121,0)</f>
        <v>3.0158634417033596E-4</v>
      </c>
      <c r="M102" s="75">
        <f>IFERROR('生産者価格評価表（108部門）（山形県）'!F101/'生産者価格評価表（108部門）（山形県）'!F$121,0)</f>
        <v>2.4094312021340678E-3</v>
      </c>
      <c r="N102" s="75">
        <f>IFERROR('生産者価格評価表（108部門）（山形県）'!G101/'生産者価格評価表（108部門）（山形県）'!G$121,0)</f>
        <v>1.1380880121396055E-3</v>
      </c>
      <c r="O102" s="75">
        <f>IFERROR('生産者価格評価表（108部門）（山形県）'!H101/'生産者価格評価表（108部門）（山形県）'!H$121,0)</f>
        <v>2.2522522522522522E-3</v>
      </c>
      <c r="P102" s="75">
        <f>IFERROR('生産者価格評価表（108部門）（山形県）'!I101/'生産者価格評価表（108部門）（山形県）'!I$121,0)</f>
        <v>1.056338028169014E-3</v>
      </c>
      <c r="Q102" s="75">
        <f>IFERROR('生産者価格評価表（108部門）（山形県）'!J101/'生産者価格評価表（108部門）（山形県）'!J$121,0)</f>
        <v>5.2490119506916344E-3</v>
      </c>
      <c r="R102" s="75">
        <f>IFERROR('生産者価格評価表（108部門）（山形県）'!K101/'生産者価格評価表（108部門）（山形県）'!K$121,0)</f>
        <v>7.9895929318662254E-2</v>
      </c>
      <c r="S102" s="75">
        <f>IFERROR('生産者価格評価表（108部門）（山形県）'!L101/'生産者価格評価表（108部門）（山形県）'!L$121,0)</f>
        <v>7.6982294072363352E-4</v>
      </c>
      <c r="T102" s="75">
        <f>IFERROR('生産者価格評価表（108部門）（山形県）'!M101/'生産者価格評価表（108部門）（山形県）'!M$121,0)</f>
        <v>0</v>
      </c>
      <c r="U102" s="75">
        <f>IFERROR('生産者価格評価表（108部門）（山形県）'!N101/'生産者価格評価表（108部門）（山形県）'!N$121,0)</f>
        <v>1.0752162650896828E-3</v>
      </c>
      <c r="V102" s="75">
        <f>IFERROR('生産者価格評価表（108部門）（山形県）'!O101/'生産者価格評価表（108部門）（山形県）'!O$121,0)</f>
        <v>3.7075782283622041E-3</v>
      </c>
      <c r="W102" s="75">
        <f>IFERROR('生産者価格評価表（108部門）（山形県）'!P101/'生産者価格評価表（108部門）（山形県）'!P$121,0)</f>
        <v>1.0662463492652171E-3</v>
      </c>
      <c r="X102" s="75">
        <f>IFERROR('生産者価格評価表（108部門）（山形県）'!Q101/'生産者価格評価表（108部門）（山形県）'!Q$121,0)</f>
        <v>5.3957776730053954E-3</v>
      </c>
      <c r="Y102" s="75">
        <f>IFERROR('生産者価格評価表（108部門）（山形県）'!R101/'生産者価格評価表（108部門）（山形県）'!R$121,0)</f>
        <v>2.6409613099168095E-4</v>
      </c>
      <c r="Z102" s="75">
        <f>IFERROR('生産者価格評価表（108部門）（山形県）'!S101/'生産者価格評価表（108部門）（山形県）'!S$121,0)</f>
        <v>4.606725460672546E-3</v>
      </c>
      <c r="AA102" s="75">
        <f>IFERROR('生産者価格評価表（108部門）（山形県）'!T101/'生産者価格評価表（108部門）（山形県）'!T$121,0)</f>
        <v>1.0018032458425166E-3</v>
      </c>
      <c r="AB102" s="75">
        <f>IFERROR('生産者価格評価表（108部門）（山形県）'!U101/'生産者価格評価表（108部門）（山形県）'!U$121,0)</f>
        <v>0</v>
      </c>
      <c r="AC102" s="75">
        <f>IFERROR('生産者価格評価表（108部門）（山形県）'!V101/'生産者価格評価表（108部門）（山形県）'!V$121,0)</f>
        <v>1.8526687251874724E-3</v>
      </c>
      <c r="AD102" s="75">
        <f>IFERROR('生産者価格評価表（108部門）（山形県）'!W101/'生産者価格評価表（108部門）（山形県）'!W$121,0)</f>
        <v>0</v>
      </c>
      <c r="AE102" s="75">
        <f>IFERROR('生産者価格評価表（108部門）（山形県）'!X101/'生産者価格評価表（108部門）（山形県）'!X$121,0)</f>
        <v>1.1492051331162612E-3</v>
      </c>
      <c r="AF102" s="75">
        <f>IFERROR('生産者価格評価表（108部門）（山形県）'!Y101/'生産者価格評価表（108部門）（山形県）'!Y$121,0)</f>
        <v>0</v>
      </c>
      <c r="AG102" s="75">
        <f>IFERROR('生産者価格評価表（108部門）（山形県）'!Z101/'生産者価格評価表（108部門）（山形県）'!Z$121,0)</f>
        <v>0</v>
      </c>
      <c r="AH102" s="75">
        <f>IFERROR('生産者価格評価表（108部門）（山形県）'!AA101/'生産者価格評価表（108部門）（山形県）'!AA$121,0)</f>
        <v>5.9109418513018389E-2</v>
      </c>
      <c r="AI102" s="75">
        <f>IFERROR('生産者価格評価表（108部門）（山形県）'!AB101/'生産者価格評価表（108部門）（山形県）'!AB$121,0)</f>
        <v>3.3737864077669905E-2</v>
      </c>
      <c r="AJ102" s="75">
        <f>IFERROR('生産者価格評価表（108部門）（山形県）'!AC101/'生産者価格評価表（108部門）（山形県）'!AC$121,0)</f>
        <v>0</v>
      </c>
      <c r="AK102" s="75">
        <f>IFERROR('生産者価格評価表（108部門）（山形県）'!AD101/'生産者価格評価表（108部門）（山形県）'!AD$121,0)</f>
        <v>2.4869435463814973E-4</v>
      </c>
      <c r="AL102" s="75">
        <f>IFERROR('生産者価格評価表（108部門）（山形県）'!AE101/'生産者価格評価表（108部門）（山形県）'!AE$121,0)</f>
        <v>5.9919028340080973E-3</v>
      </c>
      <c r="AM102" s="75">
        <f>IFERROR('生産者価格評価表（108部門）（山形県）'!AF101/'生産者価格評価表（108部門）（山形県）'!AF$121,0)</f>
        <v>3.4623858986465219E-3</v>
      </c>
      <c r="AN102" s="75">
        <f>IFERROR('生産者価格評価表（108部門）（山形県）'!AG101/'生産者価格評価表（108部門）（山形県）'!AG$121,0)</f>
        <v>3.1563521587194229E-3</v>
      </c>
      <c r="AO102" s="75">
        <f>IFERROR('生産者価格評価表（108部門）（山形県）'!AH101/'生産者価格評価表（108部門）（山形県）'!AH$121,0)</f>
        <v>5.1721590069454706E-4</v>
      </c>
      <c r="AP102" s="75">
        <f>IFERROR('生産者価格評価表（108部門）（山形県）'!AI101/'生産者価格評価表（108部門）（山形県）'!AI$121,0)</f>
        <v>4.1375505700625228E-4</v>
      </c>
      <c r="AQ102" s="75">
        <f>IFERROR('生産者価格評価表（108部門）（山形県）'!AJ101/'生産者価格評価表（108部門）（山形県）'!AJ$121,0)</f>
        <v>1.038961038961039E-2</v>
      </c>
      <c r="AR102" s="75">
        <f>IFERROR('生産者価格評価表（108部門）（山形県）'!AK101/'生産者価格評価表（108部門）（山形県）'!AK$121,0)</f>
        <v>2.2185246810870773E-3</v>
      </c>
      <c r="AS102" s="75">
        <f>IFERROR('生産者価格評価表（108部門）（山形県）'!AL101/'生産者価格評価表（108部門）（山形県）'!AL$121,0)</f>
        <v>0</v>
      </c>
      <c r="AT102" s="75">
        <f>IFERROR('生産者価格評価表（108部門）（山形県）'!AM101/'生産者価格評価表（108部門）（山形県）'!AM$121,0)</f>
        <v>0</v>
      </c>
      <c r="AU102" s="75">
        <f>IFERROR('生産者価格評価表（108部門）（山形県）'!AN101/'生産者価格評価表（108部門）（山形県）'!AN$121,0)</f>
        <v>4.5909466531998899E-4</v>
      </c>
      <c r="AV102" s="75">
        <f>IFERROR('生産者価格評価表（108部門）（山形県）'!AO101/'生産者価格評価表（108部門）（山形県）'!AO$121,0)</f>
        <v>7.5063804233598561E-4</v>
      </c>
      <c r="AW102" s="75">
        <f>IFERROR('生産者価格評価表（108部門）（山形県）'!AP101/'生産者価格評価表（108部門）（山形県）'!AP$121,0)</f>
        <v>3.2966580129393825E-4</v>
      </c>
      <c r="AX102" s="75">
        <f>IFERROR('生産者価格評価表（108部門）（山形県）'!AQ101/'生産者価格評価表（108部門）（山形県）'!AQ$121,0)</f>
        <v>5.2584134615384613E-4</v>
      </c>
      <c r="AY102" s="75">
        <f>IFERROR('生産者価格評価表（108部門）（山形県）'!AR101/'生産者価格評価表（108部門）（山形県）'!AR$121,0)</f>
        <v>1.4314839717173469E-3</v>
      </c>
      <c r="AZ102" s="75">
        <f>IFERROR('生産者価格評価表（108部門）（山形県）'!AS101/'生産者価格評価表（108部門）（山形県）'!AS$121,0)</f>
        <v>1.6096579476861167E-3</v>
      </c>
      <c r="BA102" s="75">
        <f>IFERROR('生産者価格評価表（108部門）（山形県）'!AT101/'生産者価格評価表（108部門）（山形県）'!AT$121,0)</f>
        <v>3.3620275612369307E-3</v>
      </c>
      <c r="BB102" s="75">
        <f>IFERROR('生産者価格評価表（108部門）（山形県）'!AU101/'生産者価格評価表（108部門）（山形県）'!AU$121,0)</f>
        <v>3.1025757550255557E-3</v>
      </c>
      <c r="BC102" s="75">
        <f>IFERROR('生産者価格評価表（108部門）（山形県）'!AV101/'生産者価格評価表（108部門）（山形県）'!AV$121,0)</f>
        <v>8.4249638158605342E-3</v>
      </c>
      <c r="BD102" s="75">
        <f>IFERROR('生産者価格評価表（108部門）（山形県）'!AW101/'生産者価格評価表（108部門）（山形県）'!AW$121,0)</f>
        <v>2.3190612993665848E-3</v>
      </c>
      <c r="BE102" s="75">
        <f>IFERROR('生産者価格評価表（108部門）（山形県）'!AX101/'生産者価格評価表（108部門）（山形県）'!AX$121,0)</f>
        <v>2.6600201710578835E-3</v>
      </c>
      <c r="BF102" s="75">
        <f>IFERROR('生産者価格評価表（108部門）（山形県）'!AY101/'生産者価格評価表（108部門）（山形県）'!AY$121,0)</f>
        <v>4.101183073112068E-3</v>
      </c>
      <c r="BG102" s="75">
        <f>IFERROR('生産者価格評価表（108部門）（山形県）'!AZ101/'生産者価格評価表（108部門）（山形県）'!AZ$121,0)</f>
        <v>8.7281795511221939E-3</v>
      </c>
      <c r="BH102" s="75">
        <f>IFERROR('生産者価格評価表（108部門）（山形県）'!BA101/'生産者価格評価表（108部門）（山形県）'!BA$121,0)</f>
        <v>3.4457068355373439E-3</v>
      </c>
      <c r="BI102" s="75">
        <f>IFERROR('生産者価格評価表（108部門）（山形県）'!BB101/'生産者価格評価表（108部門）（山形県）'!BB$121,0)</f>
        <v>8.3342124696697967E-3</v>
      </c>
      <c r="BJ102" s="75">
        <f>IFERROR('生産者価格評価表（108部門）（山形県）'!BC101/'生産者価格評価表（108部門）（山形県）'!BC$121,0)</f>
        <v>4.0342149963601068E-3</v>
      </c>
      <c r="BK102" s="75">
        <f>IFERROR('生産者価格評価表（108部門）（山形県）'!BD101/'生産者価格評価表（108部門）（山形県）'!BD$121,0)</f>
        <v>1.869210008023926E-3</v>
      </c>
      <c r="BL102" s="75">
        <f>IFERROR('生産者価格評価表（108部門）（山形県）'!BE101/'生産者価格評価表（108部門）（山形県）'!BE$121,0)</f>
        <v>0</v>
      </c>
      <c r="BM102" s="75">
        <f>IFERROR('生産者価格評価表（108部門）（山形県）'!BF101/'生産者価格評価表（108部門）（山形県）'!BF$121,0)</f>
        <v>8.3078268473983381E-3</v>
      </c>
      <c r="BN102" s="75">
        <f>IFERROR('生産者価格評価表（108部門）（山形県）'!BG101/'生産者価格評価表（108部門）（山形県）'!BG$121,0)</f>
        <v>4.4761947822941628E-3</v>
      </c>
      <c r="BO102" s="75">
        <f>IFERROR('生産者価格評価表（108部門）（山形県）'!BH101/'生産者価格評価表（108部門）（山形県）'!BH$121,0)</f>
        <v>1.0649627263045794E-3</v>
      </c>
      <c r="BP102" s="75">
        <f>IFERROR('生産者価格評価表（108部門）（山形県）'!BI101/'生産者価格評価表（108部門）（山形県）'!BI$121,0)</f>
        <v>6.1794161517153209E-3</v>
      </c>
      <c r="BQ102" s="75">
        <f>IFERROR('生産者価格評価表（108部門）（山形県）'!BJ101/'生産者価格評価表（108部門）（山形県）'!BJ$121,0)</f>
        <v>1.1642664596859626E-2</v>
      </c>
      <c r="BR102" s="75">
        <f>IFERROR('生産者価格評価表（108部門）（山形県）'!BK101/'生産者価格評価表（108部門）（山形県）'!BK$121,0)</f>
        <v>2.3207240659085636E-4</v>
      </c>
      <c r="BS102" s="75">
        <f>IFERROR('生産者価格評価表（108部門）（山形県）'!BL101/'生産者価格評価表（108部門）（山形県）'!BL$121,0)</f>
        <v>1.8077494148931708E-3</v>
      </c>
      <c r="BT102" s="75">
        <f>IFERROR('生産者価格評価表（108部門）（山形県）'!BM101/'生産者価格評価表（108部門）（山形県）'!BM$121,0)</f>
        <v>4.5707320789213071E-4</v>
      </c>
      <c r="BU102" s="75">
        <f>IFERROR('生産者価格評価表（108部門）（山形県）'!BN101/'生産者価格評価表（108部門）（山形県）'!BN$121,0)</f>
        <v>7.6141633262595304E-4</v>
      </c>
      <c r="BV102" s="75">
        <f>IFERROR('生産者価格評価表（108部門）（山形県）'!BO101/'生産者価格評価表（108部門）（山形県）'!BO$121,0)</f>
        <v>9.7037132876180623E-4</v>
      </c>
      <c r="BW102" s="75">
        <f>IFERROR('生産者価格評価表（108部門）（山形県）'!BP101/'生産者価格評価表（108部門）（山形県）'!BP$121,0)</f>
        <v>3.2712073178119256E-3</v>
      </c>
      <c r="BX102" s="75">
        <f>IFERROR('生産者価格評価表（108部門）（山形県）'!BQ101/'生産者価格評価表（108部門）（山形県）'!BQ$121,0)</f>
        <v>1.4413988657844991E-2</v>
      </c>
      <c r="BY102" s="75">
        <f>IFERROR('生産者価格評価表（108部門）（山形県）'!BR101/'生産者価格評価表（108部門）（山形県）'!BR$121,0)</f>
        <v>8.0182034890020591E-3</v>
      </c>
      <c r="BZ102" s="75">
        <f>IFERROR('生産者価格評価表（108部門）（山形県）'!BS101/'生産者価格評価表（108部門）（山形県）'!BS$121,0)</f>
        <v>1.0472016444944344E-3</v>
      </c>
      <c r="CA102" s="75">
        <f>IFERROR('生産者価格評価表（108部門）（山形県）'!BT101/'生産者価格評価表（108部門）（山形県）'!BT$121,0)</f>
        <v>1.1441157075370585E-2</v>
      </c>
      <c r="CB102" s="75">
        <f>IFERROR('生産者価格評価表（108部門）（山形県）'!BU101/'生産者価格評価表（108部門）（山形県）'!BU$121,0)</f>
        <v>3.1640630226055469E-2</v>
      </c>
      <c r="CC102" s="75">
        <f>IFERROR('生産者価格評価表（108部門）（山形県）'!BV101/'生産者価格評価表（108部門）（山形県）'!BV$121,0)</f>
        <v>2.088212761300208E-2</v>
      </c>
      <c r="CD102" s="75">
        <f>IFERROR('生産者価格評価表（108部門）（山形県）'!BW101/'生産者価格評価表（108部門）（山形県）'!BW$121,0)</f>
        <v>1.8227904722853842E-2</v>
      </c>
      <c r="CE102" s="75">
        <f>IFERROR('生産者価格評価表（108部門）（山形県）'!BX101/'生産者価格評価表（108部門）（山形県）'!BX$121,0)</f>
        <v>0</v>
      </c>
      <c r="CF102" s="75">
        <f>IFERROR('生産者価格評価表（108部門）（山形県）'!BY101/'生産者価格評価表（108部門）（山形県）'!BY$121,0)</f>
        <v>4.9895380653468538E-3</v>
      </c>
      <c r="CG102" s="75">
        <f>IFERROR('生産者価格評価表（108部門）（山形県）'!BZ101/'生産者価格評価表（108部門）（山形県）'!BZ$121,0)</f>
        <v>3.4895378966419708E-3</v>
      </c>
      <c r="CH102" s="75">
        <f>IFERROR('生産者価格評価表（108部門）（山形県）'!CA101/'生産者価格評価表（108部門）（山形県）'!CA$121,0)</f>
        <v>0</v>
      </c>
      <c r="CI102" s="75">
        <f>IFERROR('生産者価格評価表（108部門）（山形県）'!CB101/'生産者価格評価表（108部門）（山形県）'!CB$121,0)</f>
        <v>1.3189712024620796E-3</v>
      </c>
      <c r="CJ102" s="75">
        <f>IFERROR('生産者価格評価表（108部門）（山形県）'!CC101/'生産者価格評価表（108部門）（山形県）'!CC$121,0)</f>
        <v>1.1080332409972299E-2</v>
      </c>
      <c r="CK102" s="75">
        <f>IFERROR('生産者価格評価表（108部門）（山形県）'!CD101/'生産者価格評価表（108部門）（山形県）'!CD$121,0)</f>
        <v>3.8961038961038961E-3</v>
      </c>
      <c r="CL102" s="75">
        <f>IFERROR('生産者価格評価表（108部門）（山形県）'!CE101/'生産者価格評価表（108部門）（山形県）'!CE$121,0)</f>
        <v>5.1135201472693806E-4</v>
      </c>
      <c r="CM102" s="75">
        <f>IFERROR('生産者価格評価表（108部門）（山形県）'!CF101/'生産者価格評価表（108部門）（山形県）'!CF$121,0)</f>
        <v>1.5263723217818983E-2</v>
      </c>
      <c r="CN102" s="75">
        <f>IFERROR('生産者価格評価表（108部門）（山形県）'!CG101/'生産者価格評価表（108部門）（山形県）'!CG$121,0)</f>
        <v>8.7216546224769503E-4</v>
      </c>
      <c r="CO102" s="75">
        <f>IFERROR('生産者価格評価表（108部門）（山形県）'!CH101/'生産者価格評価表（108部門）（山形県）'!CH$121,0)</f>
        <v>2.3942825428663234E-2</v>
      </c>
      <c r="CP102" s="75">
        <f>IFERROR('生産者価格評価表（108部門）（山形県）'!CI101/'生産者価格評価表（108部門）（山形県）'!CI$121,0)</f>
        <v>1.7939282428702852E-2</v>
      </c>
      <c r="CQ102" s="75">
        <f>IFERROR('生産者価格評価表（108部門）（山形県）'!CJ101/'生産者価格評価表（108部門）（山形県）'!CJ$121,0)</f>
        <v>1.5548673414003384E-2</v>
      </c>
      <c r="CR102" s="75">
        <f>IFERROR('生産者価格評価表（108部門）（山形県）'!CK101/'生産者価格評価表（108部門）（山形県）'!CK$121,0)</f>
        <v>3.3130328867235076E-2</v>
      </c>
      <c r="CS102" s="75">
        <f>IFERROR('生産者価格評価表（108部門）（山形県）'!CL101/'生産者価格評価表（108部門）（山形県）'!CL$121,0)</f>
        <v>3.3597797927461141E-2</v>
      </c>
      <c r="CT102" s="75">
        <f>IFERROR('生産者価格評価表（108部門）（山形県）'!CM101/'生産者価格評価表（108部門）（山形県）'!CM$121,0)</f>
        <v>1.6335458327276754E-3</v>
      </c>
      <c r="CU102" s="75">
        <f>IFERROR('生産者価格評価表（108部門）（山形県）'!CN101/'生産者価格評価表（108部門）（山形県）'!CN$121,0)</f>
        <v>3.3029545855040509E-3</v>
      </c>
      <c r="CV102" s="75">
        <f>IFERROR('生産者価格評価表（108部門）（山形県）'!CO101/'生産者価格評価表（108部門）（山形県）'!CO$121,0)</f>
        <v>1.006084995999903E-3</v>
      </c>
      <c r="CW102" s="75">
        <f>IFERROR('生産者価格評価表（108部門）（山形県）'!CP101/'生産者価格評価表（108部門）（山形県）'!CP$121,0)</f>
        <v>1.4203190950108156E-3</v>
      </c>
      <c r="CX102" s="75">
        <f>IFERROR('生産者価格評価表（108部門）（山形県）'!CQ101/'生産者価格評価表（108部門）（山形県）'!CQ$121,0)</f>
        <v>4.496101784091453E-3</v>
      </c>
      <c r="CY102" s="75">
        <f>IFERROR('生産者価格評価表（108部門）（山形県）'!CR101/'生産者価格評価表（108部門）（山形県）'!CR$121,0)</f>
        <v>1.1609280224626074E-3</v>
      </c>
      <c r="CZ102" s="75">
        <f>IFERROR('生産者価格評価表（108部門）（山形県）'!CS101/'生産者価格評価表（108部門）（山形県）'!CS$121,0)</f>
        <v>1.3616212792906903E-3</v>
      </c>
      <c r="DA102" s="75">
        <f>IFERROR('生産者価格評価表（108部門）（山形県）'!CT101/'生産者価格評価表（108部門）（山形県）'!CT$121,0)</f>
        <v>4.828389580132696E-3</v>
      </c>
      <c r="DB102" s="75">
        <f>IFERROR('生産者価格評価表（108部門）（山形県）'!CU101/'生産者価格評価表（108部門）（山形県）'!CU$121,0)</f>
        <v>1.4739259298817121E-2</v>
      </c>
      <c r="DC102" s="75">
        <f>IFERROR('生産者価格評価表（108部門）（山形県）'!CV101/'生産者価格評価表（108部門）（山形県）'!CV$121,0)</f>
        <v>9.0569455451149105E-4</v>
      </c>
      <c r="DD102" s="75">
        <f>IFERROR('生産者価格評価表（108部門）（山形県）'!CW101/'生産者価格評価表（108部門）（山形県）'!CW$121,0)</f>
        <v>2.7794056090414401E-3</v>
      </c>
      <c r="DE102" s="75">
        <f>IFERROR('生産者価格評価表（108部門）（山形県）'!CX101/'生産者価格評価表（108部門）（山形県）'!CX$121,0)</f>
        <v>1.4186732037399083E-2</v>
      </c>
      <c r="DF102" s="75">
        <f>IFERROR('生産者価格評価表（108部門）（山形県）'!CY101/'生産者価格評価表（108部門）（山形県）'!CY$121,0)</f>
        <v>3.6447978793903248E-3</v>
      </c>
      <c r="DG102" s="75">
        <f>IFERROR('生産者価格評価表（108部門）（山形県）'!CZ101/'生産者価格評価表（108部門）（山形県）'!CZ$121,0)</f>
        <v>9.1929479790631326E-3</v>
      </c>
      <c r="DH102" s="75">
        <f>IFERROR('生産者価格評価表（108部門）（山形県）'!DA101/'生産者価格評価表（108部門）（山形県）'!DA$121,0)</f>
        <v>1.4159869494290375E-2</v>
      </c>
      <c r="DI102" s="75">
        <f>IFERROR('生産者価格評価表（108部門）（山形県）'!DB101/'生産者価格評価表（108部門）（山形県）'!DB$121,0)</f>
        <v>9.4384407025774209E-3</v>
      </c>
      <c r="DJ102" s="75">
        <f>IFERROR('生産者価格評価表（108部門）（山形県）'!DC101/'生産者価格評価表（108部門）（山形県）'!DC$121,0)</f>
        <v>3.2444959443800694E-3</v>
      </c>
      <c r="DK102" s="75">
        <f>IFERROR('生産者価格評価表（108部門）（山形県）'!DD101/'生産者価格評価表（108部門）（山形県）'!DD$121,0)</f>
        <v>7.8719370245038042E-3</v>
      </c>
      <c r="DL102" s="75">
        <f>IFERROR('生産者価格評価表（108部門）（山形県）'!DE101/'生産者価格評価表（108部門）（山形県）'!DE$121,0)</f>
        <v>0</v>
      </c>
      <c r="DM102" s="72">
        <f>IFERROR('生産者価格評価表（108部門）（山形県）'!DF101/'生産者価格評価表（108部門）（山形県）'!DF$121,0)</f>
        <v>3.3851928507533371E-3</v>
      </c>
      <c r="DN102" s="573">
        <v>1.8590872675693261E-4</v>
      </c>
      <c r="DO102" s="573">
        <v>1.3019338210500762E-4</v>
      </c>
      <c r="DP102" s="573">
        <v>2.1753717806591001E-4</v>
      </c>
      <c r="DQ102" s="573">
        <v>4.6923583138457162E-4</v>
      </c>
      <c r="DR102" s="573">
        <v>2.9021959333826663E-4</v>
      </c>
      <c r="DS102" s="573">
        <v>5.897688242095801E-4</v>
      </c>
      <c r="DT102" s="573">
        <v>4.9056196503719472E-4</v>
      </c>
      <c r="DU102" s="573">
        <v>7.973230283547316E-4</v>
      </c>
      <c r="DV102" s="573">
        <v>9.3115619078021263E-3</v>
      </c>
      <c r="DW102" s="573">
        <v>1.696881975605943E-4</v>
      </c>
      <c r="DX102" s="573">
        <v>0</v>
      </c>
      <c r="DY102" s="573">
        <v>3.2614245686825717E-4</v>
      </c>
      <c r="DZ102" s="573">
        <v>5.5624009742792689E-4</v>
      </c>
      <c r="EA102" s="573">
        <v>3.1466491181349849E-4</v>
      </c>
      <c r="EB102" s="573">
        <v>8.1121489859028854E-4</v>
      </c>
      <c r="EC102" s="573">
        <v>2.4579877800540661E-4</v>
      </c>
      <c r="ED102" s="573">
        <v>6.7486643777291198E-4</v>
      </c>
      <c r="EE102" s="573">
        <v>2.8641148156621624E-4</v>
      </c>
      <c r="EF102" s="573">
        <v>0</v>
      </c>
      <c r="EG102" s="573">
        <v>3.9549144667135153E-4</v>
      </c>
      <c r="EH102" s="573">
        <v>0</v>
      </c>
      <c r="EI102" s="573">
        <v>2.1840096397048245E-4</v>
      </c>
      <c r="EJ102" s="573">
        <v>4.5086794702234093E-8</v>
      </c>
      <c r="EK102" s="573">
        <v>0</v>
      </c>
      <c r="EL102" s="573">
        <v>6.8404765955831452E-3</v>
      </c>
      <c r="EM102" s="573">
        <v>3.9278970311177313E-3</v>
      </c>
      <c r="EN102" s="573">
        <v>2.0815480576133438E-6</v>
      </c>
      <c r="EO102" s="573">
        <v>1.4195721162452483E-4</v>
      </c>
      <c r="EP102" s="573">
        <v>8.341060570590807E-4</v>
      </c>
      <c r="EQ102" s="573">
        <v>4.9869702951027464E-4</v>
      </c>
      <c r="ER102" s="573">
        <v>5.3404288390088454E-4</v>
      </c>
      <c r="ES102" s="573">
        <v>2.4604928550823237E-4</v>
      </c>
      <c r="ET102" s="573">
        <v>2.6126268938872466E-4</v>
      </c>
      <c r="EU102" s="573">
        <v>1.4277917758275737E-3</v>
      </c>
      <c r="EV102" s="573">
        <v>4.4741182260376103E-4</v>
      </c>
      <c r="EW102" s="573">
        <v>1.4648381682273349E-4</v>
      </c>
      <c r="EX102" s="573">
        <v>0</v>
      </c>
      <c r="EY102" s="573">
        <v>1.8695735185562715E-4</v>
      </c>
      <c r="EZ102" s="573">
        <v>1.7071823661933289E-4</v>
      </c>
      <c r="FA102" s="573">
        <v>1.2512371708103974E-4</v>
      </c>
      <c r="FB102" s="573">
        <v>1.3222804910912917E-4</v>
      </c>
      <c r="FC102" s="573">
        <v>2.7127068143533594E-4</v>
      </c>
      <c r="FD102" s="573">
        <v>2.9465645210144094E-4</v>
      </c>
      <c r="FE102" s="573">
        <v>4.6656361753253821E-4</v>
      </c>
      <c r="FF102" s="573">
        <v>4.6284065314257166E-4</v>
      </c>
      <c r="FG102" s="573">
        <v>1.1506689896254917E-3</v>
      </c>
      <c r="FH102" s="573">
        <v>3.9225476872965955E-4</v>
      </c>
      <c r="FI102" s="573">
        <v>4.729169620183641E-4</v>
      </c>
      <c r="FJ102" s="573">
        <v>6.1331209894856676E-4</v>
      </c>
      <c r="FK102" s="573">
        <v>1.0996217981808457E-3</v>
      </c>
      <c r="FL102" s="573">
        <v>5.2621271205568966E-4</v>
      </c>
      <c r="FM102" s="573">
        <v>1.0717342782718404E-3</v>
      </c>
      <c r="FN102" s="573">
        <v>5.5600820542380978E-4</v>
      </c>
      <c r="FO102" s="573">
        <v>3.8621513918917546E-4</v>
      </c>
      <c r="FP102" s="573">
        <v>0</v>
      </c>
      <c r="FQ102" s="573">
        <v>9.9519785016084924E-4</v>
      </c>
      <c r="FR102" s="573">
        <v>6.2110463299154897E-4</v>
      </c>
      <c r="FS102" s="573">
        <v>2.3305999998015197E-4</v>
      </c>
      <c r="FT102" s="573">
        <v>8.3223200779012209E-4</v>
      </c>
      <c r="FU102" s="573">
        <v>1.6222258798294202E-3</v>
      </c>
      <c r="FV102" s="573">
        <v>3.1693996479527082E-4</v>
      </c>
      <c r="FW102" s="573">
        <v>4.2652182929347484E-4</v>
      </c>
      <c r="FX102" s="573">
        <v>2.2855658931794856E-4</v>
      </c>
      <c r="FY102" s="573">
        <v>3.4618823109876099E-4</v>
      </c>
      <c r="FZ102" s="573">
        <v>3.1603065530356724E-4</v>
      </c>
      <c r="GA102" s="573">
        <v>5.945171126488923E-4</v>
      </c>
      <c r="GB102" s="573">
        <v>1.791413601092307E-3</v>
      </c>
      <c r="GC102" s="573">
        <v>1.2655373994793029E-3</v>
      </c>
      <c r="GD102" s="573">
        <v>3.3613046466042285E-4</v>
      </c>
      <c r="GE102" s="573">
        <v>1.5328650426855931E-3</v>
      </c>
      <c r="GF102" s="573">
        <v>3.9609223369153641E-3</v>
      </c>
      <c r="GG102" s="573">
        <v>2.7115110987531834E-3</v>
      </c>
      <c r="GH102" s="573">
        <v>2.5497393215994139E-3</v>
      </c>
      <c r="GI102" s="573">
        <v>2.0889668977705638E-4</v>
      </c>
      <c r="GJ102" s="573">
        <v>8.5775649890806719E-4</v>
      </c>
      <c r="GK102" s="573">
        <v>5.1038535479254953E-4</v>
      </c>
      <c r="GL102" s="573">
        <v>6.5530207224407029E-4</v>
      </c>
      <c r="GM102" s="573">
        <v>4.3169320683332345E-4</v>
      </c>
      <c r="GN102" s="573">
        <v>1.6365908982273424E-3</v>
      </c>
      <c r="GO102" s="573">
        <v>6.7456620718172081E-4</v>
      </c>
      <c r="GP102" s="573">
        <v>3.6279851899222089E-4</v>
      </c>
      <c r="GQ102" s="573">
        <v>2.0325019712387747E-3</v>
      </c>
      <c r="GR102" s="573">
        <v>1.8990965280447412E-4</v>
      </c>
      <c r="GS102" s="573">
        <v>3.4054746282469258E-3</v>
      </c>
      <c r="GT102" s="573">
        <v>2.6592513746737912E-3</v>
      </c>
      <c r="GU102" s="573">
        <v>2.0240259818867421E-3</v>
      </c>
      <c r="GV102" s="573">
        <v>4.1713778241799591E-3</v>
      </c>
      <c r="GW102" s="573">
        <v>4.082747731485324E-3</v>
      </c>
      <c r="GX102" s="573">
        <v>3.7741099977166011E-4</v>
      </c>
      <c r="GY102" s="573">
        <v>5.262335785761903E-4</v>
      </c>
      <c r="GZ102" s="573">
        <v>3.6935736623877315E-4</v>
      </c>
      <c r="HA102" s="573">
        <v>3.7534015729951244E-4</v>
      </c>
      <c r="HB102" s="573">
        <v>8.0204590751534806E-4</v>
      </c>
      <c r="HC102" s="573">
        <v>3.8977401919454581E-4</v>
      </c>
      <c r="HD102" s="573">
        <v>3.1536358079297159E-4</v>
      </c>
      <c r="HE102" s="573">
        <v>8.3550998625657566E-4</v>
      </c>
      <c r="HF102" s="573">
        <v>2.014167098214953E-3</v>
      </c>
      <c r="HG102" s="573">
        <v>1.0014298149425647</v>
      </c>
      <c r="HH102" s="573">
        <v>4.7501953039232975E-4</v>
      </c>
      <c r="HI102" s="573">
        <v>1.7932239988166865E-3</v>
      </c>
      <c r="HJ102" s="573">
        <v>8.405233820887243E-4</v>
      </c>
      <c r="HK102" s="573">
        <v>1.3728323030568761E-3</v>
      </c>
      <c r="HL102" s="573">
        <v>1.8259632589931621E-3</v>
      </c>
      <c r="HM102" s="573">
        <v>1.2919099472384035E-3</v>
      </c>
      <c r="HN102" s="573">
        <v>5.2738626882003147E-4</v>
      </c>
      <c r="HO102" s="573">
        <v>1.1083223215742329E-3</v>
      </c>
      <c r="HP102" s="573">
        <v>3.4173243944033067E-4</v>
      </c>
      <c r="HQ102" s="573">
        <v>6.4926282481999513E-4</v>
      </c>
      <c r="HR102" s="576">
        <v>198</v>
      </c>
      <c r="HS102" s="582">
        <f>'生産者価格評価表（108部門）（山形県）'!DV101*100</f>
        <v>883300</v>
      </c>
      <c r="HT102" s="71">
        <f t="shared" si="5"/>
        <v>2.2415940224159402E-4</v>
      </c>
      <c r="HU102" s="74"/>
      <c r="HV102" s="150">
        <v>0</v>
      </c>
      <c r="HX102" s="153">
        <f>運賃!C103</f>
        <v>0</v>
      </c>
      <c r="HY102" s="621">
        <f>運賃!D103</f>
        <v>0</v>
      </c>
      <c r="HZ102" s="621">
        <f>運賃!E103</f>
        <v>0</v>
      </c>
      <c r="IA102" s="621">
        <f>運賃!F103</f>
        <v>0</v>
      </c>
      <c r="IB102" s="621">
        <f>運賃!G103</f>
        <v>0</v>
      </c>
      <c r="IC102" s="621">
        <f>運賃!H103</f>
        <v>0</v>
      </c>
      <c r="ID102" s="621">
        <f>運賃!I103</f>
        <v>0</v>
      </c>
      <c r="IE102" s="622">
        <f>運賃!J103</f>
        <v>0</v>
      </c>
    </row>
    <row r="103" spans="1:239">
      <c r="A103" s="6" t="s">
        <v>319</v>
      </c>
      <c r="B103" s="1" t="s">
        <v>320</v>
      </c>
      <c r="C103" s="403">
        <f>IFERROR(1-('生産者価格評価表（108部門）（山形県）'!DT102/'生産者価格評価表（108部門）（山形県）'!DP102*-1),0)</f>
        <v>1</v>
      </c>
      <c r="D103" s="403">
        <v>0.59432398493093341</v>
      </c>
      <c r="E103" s="72">
        <v>0.40567601506906653</v>
      </c>
      <c r="F103" s="72">
        <v>0.38534951862704059</v>
      </c>
      <c r="G103" s="242">
        <f>'生産者価格評価表（108部門）（山形県）'!DI102</f>
        <v>9360</v>
      </c>
      <c r="H103" s="242">
        <f t="shared" si="7"/>
        <v>9360</v>
      </c>
      <c r="I103" s="243">
        <f t="shared" si="4"/>
        <v>5.5390744419648802E-3</v>
      </c>
      <c r="J103" s="75">
        <f>IFERROR('生産者価格評価表（108部門）（山形県）'!C102/'生産者価格評価表（108部門）（山形県）'!C$121,0)</f>
        <v>1.4176967345855787E-2</v>
      </c>
      <c r="K103" s="75">
        <f>IFERROR('生産者価格評価表（108部門）（山形県）'!D102/'生産者価格評価表（108部門）（山形県）'!D$121,0)</f>
        <v>2.7211200781449871E-3</v>
      </c>
      <c r="L103" s="75">
        <f>IFERROR('生産者価格評価表（108部門）（山形県）'!E102/'生産者価格評価表（108部門）（山形県）'!E$121,0)</f>
        <v>3.0339586223535799E-2</v>
      </c>
      <c r="M103" s="75">
        <f>IFERROR('生産者価格評価表（108部門）（山形県）'!F102/'生産者価格評価表（108部門）（山形県）'!F$121,0)</f>
        <v>3.1838912313914467E-3</v>
      </c>
      <c r="N103" s="75">
        <f>IFERROR('生産者価格評価表（108部門）（山形県）'!G102/'生産者価格評価表（108部門）（山形県）'!G$121,0)</f>
        <v>0</v>
      </c>
      <c r="O103" s="75">
        <f>IFERROR('生産者価格評価表（108部門）（山形県）'!H102/'生産者価格評価表（108部門）（山形県）'!H$121,0)</f>
        <v>9.0090090090090089E-3</v>
      </c>
      <c r="P103" s="75">
        <f>IFERROR('生産者価格評価表（108部門）（山形県）'!I102/'生産者価格評価表（108部門）（山形県）'!I$121,0)</f>
        <v>6.3380281690140847E-3</v>
      </c>
      <c r="Q103" s="75">
        <f>IFERROR('生産者価格評価表（108部門）（山形県）'!J102/'生産者価格評価表（108部門）（山形県）'!J$121,0)</f>
        <v>2.4818857626799661E-3</v>
      </c>
      <c r="R103" s="75">
        <f>IFERROR('生産者価格評価表（108部門）（山形県）'!K102/'生産者価格評価表（108部門）（山形県）'!K$121,0)</f>
        <v>5.8268740853162776E-3</v>
      </c>
      <c r="S103" s="75">
        <f>IFERROR('生産者価格評価表（108部門）（山形県）'!L102/'生産者価格評価表（108部門）（山形県）'!L$121,0)</f>
        <v>7.6982294072363352E-4</v>
      </c>
      <c r="T103" s="75">
        <f>IFERROR('生産者価格評価表（108部門）（山形県）'!M102/'生産者価格評価表（108部門）（山形県）'!M$121,0)</f>
        <v>0</v>
      </c>
      <c r="U103" s="75">
        <f>IFERROR('生産者価格評価表（108部門）（山形県）'!N102/'生産者価格評価表（108部門）（山形県）'!N$121,0)</f>
        <v>4.1053711939787888E-3</v>
      </c>
      <c r="V103" s="75">
        <f>IFERROR('生産者価格評価表（108部門）（山形県）'!O102/'生産者価格評価表（108部門）（山形県）'!O$121,0)</f>
        <v>1.384572782375927E-3</v>
      </c>
      <c r="W103" s="75">
        <f>IFERROR('生産者価格評価表（108部門）（山形県）'!P102/'生産者価格評価表（108部門）（山形県）'!P$121,0)</f>
        <v>4.1259097862871444E-3</v>
      </c>
      <c r="X103" s="75">
        <f>IFERROR('生産者価格評価表（108部門）（山形県）'!Q102/'生産者価格評価表（108部門）（山形県）'!Q$121,0)</f>
        <v>6.8102048300068107E-4</v>
      </c>
      <c r="Y103" s="75">
        <f>IFERROR('生産者価格評価表（108部門）（山形県）'!R102/'生産者価格評価表（108部門）（山形県）'!R$121,0)</f>
        <v>1.5845767859500859E-3</v>
      </c>
      <c r="Z103" s="75">
        <f>IFERROR('生産者価格評価表（108部門）（山形県）'!S102/'生産者価格評価表（108部門）（山形県）'!S$121,0)</f>
        <v>1.7387251738725173E-3</v>
      </c>
      <c r="AA103" s="75">
        <f>IFERROR('生産者価格評価表（108部門）（山形県）'!T102/'生産者価格評価表（108部門）（山形県）'!T$121,0)</f>
        <v>1.2823081546784211E-3</v>
      </c>
      <c r="AB103" s="75">
        <f>IFERROR('生産者価格評価表（108部門）（山形県）'!U102/'生産者価格評価表（108部門）（山形県）'!U$121,0)</f>
        <v>0</v>
      </c>
      <c r="AC103" s="75">
        <f>IFERROR('生産者価格評価表（108部門）（山形県）'!V102/'生産者価格評価表（108部門）（山形県）'!V$121,0)</f>
        <v>7.0577856197617996E-3</v>
      </c>
      <c r="AD103" s="75">
        <f>IFERROR('生産者価格評価表（108部門）（山形県）'!W102/'生産者価格評価表（108部門）（山形県）'!W$121,0)</f>
        <v>0</v>
      </c>
      <c r="AE103" s="75">
        <f>IFERROR('生産者価格評価表（108部門）（山形県）'!X102/'生産者価格評価表（108部門）（山形県）'!X$121,0)</f>
        <v>6.7036966098448572E-3</v>
      </c>
      <c r="AF103" s="75">
        <f>IFERROR('生産者価格評価表（108部門）（山形県）'!Y102/'生産者価格評価表（108部門）（山形県）'!Y$121,0)</f>
        <v>0</v>
      </c>
      <c r="AG103" s="75">
        <f>IFERROR('生産者価格評価表（108部門）（山形県）'!Z102/'生産者価格評価表（108部門）（山形県）'!Z$121,0)</f>
        <v>0</v>
      </c>
      <c r="AH103" s="75">
        <f>IFERROR('生産者価格評価表（108部門）（山形県）'!AA102/'生産者価格評価表（108部門）（山形県）'!AA$121,0)</f>
        <v>3.0768168132340799E-3</v>
      </c>
      <c r="AI103" s="75">
        <f>IFERROR('生産者価格評価表（108部門）（山形県）'!AB102/'生産者価格評価表（108部門）（山形県）'!AB$121,0)</f>
        <v>1.27831715210356E-3</v>
      </c>
      <c r="AJ103" s="75">
        <f>IFERROR('生産者価格評価表（108部門）（山形県）'!AC102/'生産者価格評価表（108部門）（山形県）'!AC$121,0)</f>
        <v>0</v>
      </c>
      <c r="AK103" s="75">
        <f>IFERROR('生産者価格評価表（108部門）（山形県）'!AD102/'生産者価格評価表（108部門）（山形県）'!AD$121,0)</f>
        <v>4.7251927381248447E-3</v>
      </c>
      <c r="AL103" s="75">
        <f>IFERROR('生産者価格評価表（108部門）（山形県）'!AE102/'生産者価格評価表（108部門）（山形県）'!AE$121,0)</f>
        <v>3.51417004048583E-3</v>
      </c>
      <c r="AM103" s="75">
        <f>IFERROR('生産者価格評価表（108部門）（山形県）'!AF102/'生産者価格評価表（108部門）（山形県）'!AF$121,0)</f>
        <v>5.9804847340258109E-3</v>
      </c>
      <c r="AN103" s="75">
        <f>IFERROR('生産者価格評価表（108部門）（山形県）'!AG102/'生産者価格評価表（108部門）（山形県）'!AG$121,0)</f>
        <v>2.0290835306053432E-3</v>
      </c>
      <c r="AO103" s="75">
        <f>IFERROR('生産者価格評価表（108部門）（山形県）'!AH102/'生産者価格評価表（108部門）（山形県）'!AH$121,0)</f>
        <v>2.8816314467267623E-3</v>
      </c>
      <c r="AP103" s="75">
        <f>IFERROR('生産者価格評価表（108部門）（山形県）'!AI102/'生産者価格評価表（108部門）（山形県）'!AI$121,0)</f>
        <v>5.5627068775285027E-3</v>
      </c>
      <c r="AQ103" s="75">
        <f>IFERROR('生産者価格評価表（108部門）（山形県）'!AJ102/'生産者価格評価表（108部門）（山形県）'!AJ$121,0)</f>
        <v>7.7922077922077922E-3</v>
      </c>
      <c r="AR103" s="75">
        <f>IFERROR('生産者価格評価表（108部門）（山形県）'!AK102/'生産者価格評価表（108部門）（山形県）'!AK$121,0)</f>
        <v>5.631639575067196E-3</v>
      </c>
      <c r="AS103" s="75">
        <f>IFERROR('生産者価格評価表（108部門）（山形県）'!AL102/'生産者価格評価表（108部門）（山形県）'!AL$121,0)</f>
        <v>5.434782608695652E-3</v>
      </c>
      <c r="AT103" s="75">
        <f>IFERROR('生産者価格評価表（108部門）（山形県）'!AM102/'生産者価格評価表（108部門）（山形県）'!AM$121,0)</f>
        <v>0</v>
      </c>
      <c r="AU103" s="75">
        <f>IFERROR('生産者価格評価表（108部門）（山形県）'!AN102/'生産者価格評価表（108部門）（山形県）'!AN$121,0)</f>
        <v>3.213662657239923E-3</v>
      </c>
      <c r="AV103" s="75">
        <f>IFERROR('生産者価格評価表（108部門）（山形県）'!AO102/'生産者価格評価表（108部門）（山形県）'!AO$121,0)</f>
        <v>9.0076565080318271E-4</v>
      </c>
      <c r="AW103" s="75">
        <f>IFERROR('生産者価格評価表（108部門）（山形県）'!AP102/'生産者価格評価表（108部門）（山形県）'!AP$121,0)</f>
        <v>1.2362467548522685E-3</v>
      </c>
      <c r="AX103" s="75">
        <f>IFERROR('生産者価格評価表（108部門）（山形県）'!AQ102/'生産者価格評価表（108部門）（山形県）'!AQ$121,0)</f>
        <v>2.666766826923077E-3</v>
      </c>
      <c r="AY103" s="75">
        <f>IFERROR('生産者価格評価表（108部門）（山形県）'!AR102/'生産者価格評価表（108部門）（山形県）'!AR$121,0)</f>
        <v>3.1449269075608383E-3</v>
      </c>
      <c r="AZ103" s="75">
        <f>IFERROR('生産者価格評価表（108部門）（山形県）'!AS102/'生産者価格評価表（108部門）（山形県）'!AS$121,0)</f>
        <v>2.9426559356136822E-3</v>
      </c>
      <c r="BA103" s="75">
        <f>IFERROR('生産者価格評価表（108部門）（山形県）'!AT102/'生産者価格評価表（108部門）（山形県）'!AT$121,0)</f>
        <v>2.235194147855322E-3</v>
      </c>
      <c r="BB103" s="75">
        <f>IFERROR('生産者価格評価表（108部門）（山形県）'!AU102/'生産者価格評価表（108部門）（山形県）'!AU$121,0)</f>
        <v>2.333944871773293E-3</v>
      </c>
      <c r="BC103" s="75">
        <f>IFERROR('生産者価格評価表（108部門）（山形県）'!AV102/'生産者価格評価表（108部門）（山形県）'!AV$121,0)</f>
        <v>2.9811410425352662E-3</v>
      </c>
      <c r="BD103" s="75">
        <f>IFERROR('生産者価格評価表（108部門）（山形県）'!AW102/'生産者価格評価表（108部門）（山形県）'!AW$121,0)</f>
        <v>2.7344155619397044E-3</v>
      </c>
      <c r="BE103" s="75">
        <f>IFERROR('生産者価格評価表（108部門）（山形県）'!AX102/'生産者価格評価表（108部門）（山形県）'!AX$121,0)</f>
        <v>4.994012669374423E-3</v>
      </c>
      <c r="BF103" s="75">
        <f>IFERROR('生産者価格評価表（108部門）（山形県）'!AY102/'生産者価格評価表（108部門）（山形県）'!AY$121,0)</f>
        <v>2.6621714685113426E-3</v>
      </c>
      <c r="BG103" s="75">
        <f>IFERROR('生産者価格評価表（108部門）（山形県）'!AZ102/'生産者価格評価表（108部門）（山形県）'!AZ$121,0)</f>
        <v>9.3516209476309225E-4</v>
      </c>
      <c r="BH103" s="75">
        <f>IFERROR('生産者価格評価表（108部門）（山形県）'!BA102/'生産者価格評価表（108部門）（山形県）'!BA$121,0)</f>
        <v>2.6075619295958278E-3</v>
      </c>
      <c r="BI103" s="75">
        <f>IFERROR('生産者価格評価表（108部門）（山形県）'!BB102/'生産者価格評価表（108部門）（山形県）'!BB$121,0)</f>
        <v>1.7406899461968562E-3</v>
      </c>
      <c r="BJ103" s="75">
        <f>IFERROR('生産者価格評価表（108部門）（山形県）'!BC102/'生産者価格評価表（108部門）（山形県）'!BC$121,0)</f>
        <v>1.2739626304295074E-3</v>
      </c>
      <c r="BK103" s="75">
        <f>IFERROR('生産者価格評価表（108部門）（山形県）'!BD102/'生産者価格評価表（108部門）（山形県）'!BD$121,0)</f>
        <v>6.6562112480851999E-4</v>
      </c>
      <c r="BL103" s="75">
        <f>IFERROR('生産者価格評価表（108部門）（山形県）'!BE102/'生産者価格評価表（108部門）（山形県）'!BE$121,0)</f>
        <v>0</v>
      </c>
      <c r="BM103" s="75">
        <f>IFERROR('生産者価格評価表（108部門）（山形県）'!BF102/'生産者価格評価表（108部門）（山形県）'!BF$121,0)</f>
        <v>1.3117621337997377E-3</v>
      </c>
      <c r="BN103" s="75">
        <f>IFERROR('生産者価格評価表（108部門）（山形県）'!BG102/'生産者価格評価表（108部門）（山形県）'!BG$121,0)</f>
        <v>2.1815797802595288E-3</v>
      </c>
      <c r="BO103" s="75">
        <f>IFERROR('生産者価格評価表（108部門）（山形県）'!BH102/'生産者価格評価表（108部門）（山形県）'!BH$121,0)</f>
        <v>1.0649627263045794E-3</v>
      </c>
      <c r="BP103" s="75">
        <f>IFERROR('生産者価格評価表（108部門）（山形県）'!BI102/'生産者価格評価表（108部門）（山形県）'!BI$121,0)</f>
        <v>1.7046665246111229E-3</v>
      </c>
      <c r="BQ103" s="75">
        <f>IFERROR('生産者価格評価表（108部門）（山形県）'!BJ102/'生産者価格評価表（108部門）（山形県）'!BJ$121,0)</f>
        <v>1.1852442337343585E-3</v>
      </c>
      <c r="BR103" s="75">
        <f>IFERROR('生産者価格評価表（108部門）（山形県）'!BK102/'生産者価格評価表（108部門）（山形県）'!BK$121,0)</f>
        <v>1.392434439545138E-3</v>
      </c>
      <c r="BS103" s="75">
        <f>IFERROR('生産者価格評価表（108部門）（山形県）'!BL102/'生産者価格評価表（108部門）（山形県）'!BL$121,0)</f>
        <v>1.3547634826229563E-3</v>
      </c>
      <c r="BT103" s="75">
        <f>IFERROR('生産者価格評価表（108部門）（山形県）'!BM102/'生産者価格評価表（108部門）（山形県）'!BM$121,0)</f>
        <v>3.2852136817246897E-3</v>
      </c>
      <c r="BU103" s="75">
        <f>IFERROR('生産者価格評価表（108部門）（山形県）'!BN102/'生産者価格評価表（108部門）（山形県）'!BN$121,0)</f>
        <v>2.4758311718934213E-3</v>
      </c>
      <c r="BV103" s="75">
        <f>IFERROR('生産者価格評価表（108部門）（山形県）'!BO102/'生産者価格評価表（108部門）（山形県）'!BO$121,0)</f>
        <v>2.2641997671108811E-3</v>
      </c>
      <c r="BW103" s="75">
        <f>IFERROR('生産者価格評価表（108部門）（山形県）'!BP102/'生産者価格評価表（108部門）（山形県）'!BP$121,0)</f>
        <v>1.8691651690460324E-2</v>
      </c>
      <c r="BX103" s="75">
        <f>IFERROR('生産者価格評価表（108部門）（山形県）'!BQ102/'生産者価格評価表（108部門）（山形県）'!BQ$121,0)</f>
        <v>1.7722117202268431E-3</v>
      </c>
      <c r="BY103" s="75">
        <f>IFERROR('生産者価格評価表（108部門）（山形県）'!BR102/'生産者価格評価表（108部門）（山形県）'!BR$121,0)</f>
        <v>9.7085274677646549E-3</v>
      </c>
      <c r="BZ103" s="75">
        <f>IFERROR('生産者価格評価表（108部門）（山形県）'!BS102/'生産者価格評価表（108部門）（山形県）'!BS$121,0)</f>
        <v>6.8455959353062095E-3</v>
      </c>
      <c r="CA103" s="75">
        <f>IFERROR('生産者価格評価表（108部門）（山形県）'!BT102/'生産者価格評価表（108部門）（山形県）'!BT$121,0)</f>
        <v>3.5671799805932317E-4</v>
      </c>
      <c r="CB103" s="75">
        <f>IFERROR('生産者価格評価表（108部門）（山形県）'!BU102/'生産者価格評価表（108部門）（山形県）'!BU$121,0)</f>
        <v>1.3512489018315443E-3</v>
      </c>
      <c r="CC103" s="75">
        <f>IFERROR('生産者価格評価表（108部門）（山形県）'!BV102/'生産者価格評価表（108部門）（山形県）'!BV$121,0)</f>
        <v>1.0506730874466454E-3</v>
      </c>
      <c r="CD103" s="75">
        <f>IFERROR('生産者価格評価表（108部門）（山形県）'!BW102/'生産者価格評価表（108部門）（山形県）'!BW$121,0)</f>
        <v>6.7096581801915983E-4</v>
      </c>
      <c r="CE103" s="75">
        <f>IFERROR('生産者価格評価表（108部門）（山形県）'!BX102/'生産者価格評価表（108部門）（山形県）'!BX$121,0)</f>
        <v>0</v>
      </c>
      <c r="CF103" s="75">
        <f>IFERROR('生産者価格評価表（108部門）（山形県）'!BY102/'生産者価格評価表（108部門）（山形県）'!BY$121,0)</f>
        <v>8.047642040882022E-4</v>
      </c>
      <c r="CG103" s="75">
        <f>IFERROR('生産者価格評価表（108部門）（山形県）'!BZ102/'生産者価格評価表（108部門）（山形県）'!BZ$121,0)</f>
        <v>1.3574042004661398E-2</v>
      </c>
      <c r="CH103" s="75">
        <f>IFERROR('生産者価格評価表（108部門）（山形県）'!CA102/'生産者価格評価表（108部門）（山形県）'!CA$121,0)</f>
        <v>0.19409704852426213</v>
      </c>
      <c r="CI103" s="75">
        <f>IFERROR('生産者価格評価表（108部門）（山形県）'!CB102/'生産者価格評価表（108部門）（山形県）'!CB$121,0)</f>
        <v>4.3965706748735987E-4</v>
      </c>
      <c r="CJ103" s="75">
        <f>IFERROR('生産者価格評価表（108部門）（山形県）'!CC102/'生産者価格評価表（108部門）（山形県）'!CC$121,0)</f>
        <v>3.4626038781163434E-3</v>
      </c>
      <c r="CK103" s="75">
        <f>IFERROR('生産者価格評価表（108部門）（山形県）'!CD102/'生産者価格評価表（108部門）（山形県）'!CD$121,0)</f>
        <v>3.8961038961038961E-3</v>
      </c>
      <c r="CL103" s="75">
        <f>IFERROR('生産者価格評価表（108部門）（山形県）'!CE102/'生産者価格評価表（108部門）（山形県）'!CE$121,0)</f>
        <v>3.0681120883616284E-3</v>
      </c>
      <c r="CM103" s="75">
        <f>IFERROR('生産者価格評価表（108部門）（山形県）'!CF102/'生産者価格評価表（108部門）（山形県）'!CF$121,0)</f>
        <v>5.1444400474871385E-3</v>
      </c>
      <c r="CN103" s="75">
        <f>IFERROR('生産者価格評価表（108部門）（山形県）'!CG102/'生産者価格評価表（108部門）（山形県）'!CG$121,0)</f>
        <v>1.121355594318465E-3</v>
      </c>
      <c r="CO103" s="75">
        <f>IFERROR('生産者価格評価表（108部門）（山形県）'!CH102/'生産者価格評価表（108部門）（山形県）'!CH$121,0)</f>
        <v>3.6513052199059425E-3</v>
      </c>
      <c r="CP103" s="75">
        <f>IFERROR('生産者価格評価表（108部門）（山形県）'!CI102/'生産者価格評価表（108部門）（山形県）'!CI$121,0)</f>
        <v>4.6918123275069001E-3</v>
      </c>
      <c r="CQ103" s="75">
        <f>IFERROR('生産者価格評価表（108部門）（山形県）'!CJ102/'生産者価格評価表（108部門）（山形県）'!CJ$121,0)</f>
        <v>7.662590594170046E-3</v>
      </c>
      <c r="CR103" s="75">
        <f>IFERROR('生産者価格評価表（108部門）（山形県）'!CK102/'生産者価格評価表（108部門）（山形県）'!CK$121,0)</f>
        <v>2.1924482338611449E-3</v>
      </c>
      <c r="CS103" s="75">
        <f>IFERROR('生産者価格評価表（108部門）（山形県）'!CL102/'生産者価格評価表（108部門）（山形県）'!CL$121,0)</f>
        <v>2.1049222797927462E-3</v>
      </c>
      <c r="CT103" s="75">
        <f>IFERROR('生産者価格評価表（108部門）（山形県）'!CM102/'生産者価格評価表（108部門）（山形県）'!CM$121,0)</f>
        <v>5.9988971258360963E-3</v>
      </c>
      <c r="CU103" s="75">
        <f>IFERROR('生産者価格評価表（108部門）（山形県）'!CN102/'生産者価格評価表（108部門）（山形県）'!CN$121,0)</f>
        <v>1.6718101185177821E-3</v>
      </c>
      <c r="CV103" s="75">
        <f>IFERROR('生産者価格評価表（108部門）（山形県）'!CO102/'生産者価格評価表（108部門）（山形県）'!CO$121,0)</f>
        <v>3.8182743824092705E-3</v>
      </c>
      <c r="CW103" s="75">
        <f>IFERROR('生産者価格評価表（108部門）（山形県）'!CP102/'生産者価格評価表（108部門）（山形県）'!CP$121,0)</f>
        <v>9.7364630541377456E-4</v>
      </c>
      <c r="CX103" s="75">
        <f>IFERROR('生産者価格評価表（108部門）（山形県）'!CQ102/'生産者価格評価表（108部門）（山形県）'!CQ$121,0)</f>
        <v>5.7875352752666575E-3</v>
      </c>
      <c r="CY103" s="75">
        <f>IFERROR('生産者価格評価表（108部門）（山形県）'!CR102/'生産者価格評価表（108部門）（山形県）'!CR$121,0)</f>
        <v>4.076747241671016E-3</v>
      </c>
      <c r="CZ103" s="75">
        <f>IFERROR('生産者価格評価表（108部門）（山形県）'!CS102/'生産者価格評価表（108部門）（山形県）'!CS$121,0)</f>
        <v>1.1795440151994934E-3</v>
      </c>
      <c r="DA103" s="75">
        <f>IFERROR('生産者価格評価表（108部門）（山形県）'!CT102/'生産者価格評価表（108部門）（山形県）'!CT$121,0)</f>
        <v>3.157023956240609E-3</v>
      </c>
      <c r="DB103" s="75">
        <f>IFERROR('生産者価格評価表（108部門）（山形県）'!CU102/'生産者価格評価表（108部門）（山形県）'!CU$121,0)</f>
        <v>5.842300606125337E-2</v>
      </c>
      <c r="DC103" s="75">
        <f>IFERROR('生産者価格評価表（108部門）（山形県）'!CV102/'生産者価格評価表（108部門）（山形県）'!CV$121,0)</f>
        <v>7.9248273519755459E-4</v>
      </c>
      <c r="DD103" s="75">
        <f>IFERROR('生産者価格評価表（108部門）（山形県）'!CW102/'生産者価格評価表（108部門）（山形県）'!CW$121,0)</f>
        <v>2.5299288405190457E-2</v>
      </c>
      <c r="DE103" s="75">
        <f>IFERROR('生産者価格評価表（108部門）（山形県）'!CX102/'生産者価格評価表（108部門）（山形県）'!CX$121,0)</f>
        <v>1.7018000587526211E-3</v>
      </c>
      <c r="DF103" s="75">
        <f>IFERROR('生産者価格評価表（108部門）（山形県）'!CY102/'生産者価格評価表（108部門）（山形県）'!CY$121,0)</f>
        <v>1.6843384139606803E-3</v>
      </c>
      <c r="DG103" s="75">
        <f>IFERROR('生産者価格評価表（108部門）（山形県）'!CZ102/'生産者価格評価表（108部門）（山形県）'!CZ$121,0)</f>
        <v>8.4087602275089281E-4</v>
      </c>
      <c r="DH103" s="75">
        <f>IFERROR('生産者価格評価表（108部門）（山形県）'!DA102/'生産者価格評価表（108部門）（山形県）'!DA$121,0)</f>
        <v>3.00163132137031E-3</v>
      </c>
      <c r="DI103" s="75">
        <f>IFERROR('生産者価格評価表（108部門）（山形県）'!DB102/'生産者価格評価表（108部門）（山形県）'!DB$121,0)</f>
        <v>2.1781017005947892E-3</v>
      </c>
      <c r="DJ103" s="75">
        <f>IFERROR('生産者価格評価表（108部門）（山形県）'!DC102/'生産者価格評価表（108部門）（山形県）'!DC$121,0)</f>
        <v>6.9524913093858636E-4</v>
      </c>
      <c r="DK103" s="75">
        <f>IFERROR('生産者価格評価表（108部門）（山形県）'!DD102/'生産者価格評価表（108部門）（山形県）'!DD$121,0)</f>
        <v>5.2799577603379177E-4</v>
      </c>
      <c r="DL103" s="75">
        <f>IFERROR('生産者価格評価表（108部門）（山形県）'!DE102/'生産者価格評価表（108部門）（山形県）'!DE$121,0)</f>
        <v>0</v>
      </c>
      <c r="DM103" s="72">
        <f>IFERROR('生産者価格評価表（108部門）（山形県）'!DF102/'生産者価格評価表（108部門）（山形県）'!DF$121,0)</f>
        <v>4.3849648325820426E-4</v>
      </c>
      <c r="DN103" s="573">
        <v>3.3978129907597091E-2</v>
      </c>
      <c r="DO103" s="573">
        <v>1.0559209557443928E-2</v>
      </c>
      <c r="DP103" s="573">
        <v>3.7755717513725369E-2</v>
      </c>
      <c r="DQ103" s="573">
        <v>1.3478867977540316E-2</v>
      </c>
      <c r="DR103" s="573">
        <v>7.3131919525546195E-3</v>
      </c>
      <c r="DS103" s="573">
        <v>2.5644920315820635E-2</v>
      </c>
      <c r="DT103" s="573">
        <v>6.1819128636702553E-2</v>
      </c>
      <c r="DU103" s="573">
        <v>9.674642971459849E-3</v>
      </c>
      <c r="DV103" s="573">
        <v>1.1568176088463672E-2</v>
      </c>
      <c r="DW103" s="573">
        <v>4.1714048323665213E-3</v>
      </c>
      <c r="DX103" s="573">
        <v>0</v>
      </c>
      <c r="DY103" s="573">
        <v>1.1504925337215107E-2</v>
      </c>
      <c r="DZ103" s="573">
        <v>3.8966021376772007E-3</v>
      </c>
      <c r="EA103" s="573">
        <v>1.1787574116223172E-2</v>
      </c>
      <c r="EB103" s="573">
        <v>4.7523279875395516E-3</v>
      </c>
      <c r="EC103" s="573">
        <v>5.1700744710289244E-3</v>
      </c>
      <c r="ED103" s="573">
        <v>4.2649582660186465E-3</v>
      </c>
      <c r="EE103" s="573">
        <v>6.192318610278206E-3</v>
      </c>
      <c r="EF103" s="573">
        <v>0</v>
      </c>
      <c r="EG103" s="573">
        <v>1.3030518589137778E-2</v>
      </c>
      <c r="EH103" s="573">
        <v>0</v>
      </c>
      <c r="EI103" s="573">
        <v>9.4844587627700063E-3</v>
      </c>
      <c r="EJ103" s="573">
        <v>1.957975996647208E-6</v>
      </c>
      <c r="EK103" s="573">
        <v>0</v>
      </c>
      <c r="EL103" s="573">
        <v>5.0085037340269157E-3</v>
      </c>
      <c r="EM103" s="573">
        <v>2.6245144714728782E-3</v>
      </c>
      <c r="EN103" s="573">
        <v>9.0511963128244219E-5</v>
      </c>
      <c r="EO103" s="573">
        <v>7.2120083838586495E-3</v>
      </c>
      <c r="EP103" s="573">
        <v>5.5245477384750115E-3</v>
      </c>
      <c r="EQ103" s="573">
        <v>7.8877221229271943E-3</v>
      </c>
      <c r="ER103" s="573">
        <v>8.6047816417557949E-3</v>
      </c>
      <c r="ES103" s="573">
        <v>7.6651167020843182E-3</v>
      </c>
      <c r="ET103" s="573">
        <v>1.800687350897115E-2</v>
      </c>
      <c r="EU103" s="573">
        <v>1.2655843036452483E-2</v>
      </c>
      <c r="EV103" s="573">
        <v>1.6337266462334309E-2</v>
      </c>
      <c r="EW103" s="573">
        <v>1.0888912375284256E-2</v>
      </c>
      <c r="EX103" s="573">
        <v>0</v>
      </c>
      <c r="EY103" s="573">
        <v>6.8096999436698105E-3</v>
      </c>
      <c r="EZ103" s="573">
        <v>2.6480108097113467E-3</v>
      </c>
      <c r="FA103" s="573">
        <v>5.9509317554740215E-3</v>
      </c>
      <c r="FB103" s="573">
        <v>4.3702563967668532E-3</v>
      </c>
      <c r="FC103" s="573">
        <v>6.2164295835695866E-3</v>
      </c>
      <c r="FD103" s="573">
        <v>6.2493395464468292E-3</v>
      </c>
      <c r="FE103" s="573">
        <v>4.226425654960635E-3</v>
      </c>
      <c r="FF103" s="573">
        <v>4.7835956082934866E-3</v>
      </c>
      <c r="FG103" s="573">
        <v>6.9347483942840734E-3</v>
      </c>
      <c r="FH103" s="573">
        <v>5.0403619758091715E-3</v>
      </c>
      <c r="FI103" s="573">
        <v>7.1963420712085066E-3</v>
      </c>
      <c r="FJ103" s="573">
        <v>4.7066262746746773E-3</v>
      </c>
      <c r="FK103" s="573">
        <v>2.5918920292586699E-3</v>
      </c>
      <c r="FL103" s="573">
        <v>4.4903402363936865E-3</v>
      </c>
      <c r="FM103" s="573">
        <v>3.6049361539528136E-3</v>
      </c>
      <c r="FN103" s="573">
        <v>2.0783864591809808E-3</v>
      </c>
      <c r="FO103" s="573">
        <v>3.4459696459728183E-3</v>
      </c>
      <c r="FP103" s="573">
        <v>0</v>
      </c>
      <c r="FQ103" s="573">
        <v>2.1128450969621561E-3</v>
      </c>
      <c r="FR103" s="573">
        <v>3.6463203777082958E-3</v>
      </c>
      <c r="FS103" s="573">
        <v>2.5566159799338137E-3</v>
      </c>
      <c r="FT103" s="573">
        <v>3.2470187461665508E-3</v>
      </c>
      <c r="FU103" s="573">
        <v>1.3746776238689452E-2</v>
      </c>
      <c r="FV103" s="573">
        <v>1.1940906820339549E-2</v>
      </c>
      <c r="FW103" s="573">
        <v>7.6762048686159533E-3</v>
      </c>
      <c r="FX103" s="573">
        <v>9.6789369754707623E-3</v>
      </c>
      <c r="FY103" s="573">
        <v>1.0674437504507467E-2</v>
      </c>
      <c r="FZ103" s="573">
        <v>7.5001601331205169E-3</v>
      </c>
      <c r="GA103" s="573">
        <v>2.356837939338945E-2</v>
      </c>
      <c r="GB103" s="573">
        <v>5.6188077955950056E-3</v>
      </c>
      <c r="GC103" s="573">
        <v>1.5699332578912012E-2</v>
      </c>
      <c r="GD103" s="573">
        <v>1.4086217264465651E-2</v>
      </c>
      <c r="GE103" s="573">
        <v>1.0524945955674504E-2</v>
      </c>
      <c r="GF103" s="573">
        <v>5.2029958856111497E-3</v>
      </c>
      <c r="GG103" s="573">
        <v>3.0471740292663677E-3</v>
      </c>
      <c r="GH103" s="573">
        <v>2.5672259800303583E-3</v>
      </c>
      <c r="GI103" s="573">
        <v>6.5330991908510493E-4</v>
      </c>
      <c r="GJ103" s="573">
        <v>4.1763784133681623E-3</v>
      </c>
      <c r="GK103" s="573">
        <v>1.512450647095712E-2</v>
      </c>
      <c r="GL103" s="573">
        <v>0.20700739501710996</v>
      </c>
      <c r="GM103" s="573">
        <v>2.4085024833887122E-3</v>
      </c>
      <c r="GN103" s="573">
        <v>7.5638743738477435E-3</v>
      </c>
      <c r="GO103" s="573">
        <v>5.6810188980733634E-3</v>
      </c>
      <c r="GP103" s="573">
        <v>7.4038506776938342E-3</v>
      </c>
      <c r="GQ103" s="573">
        <v>8.4044923134710056E-3</v>
      </c>
      <c r="GR103" s="573">
        <v>4.3788118985129574E-3</v>
      </c>
      <c r="GS103" s="573">
        <v>8.1476046283130866E-3</v>
      </c>
      <c r="GT103" s="573">
        <v>9.3582729607399363E-3</v>
      </c>
      <c r="GU103" s="573">
        <v>1.2342197074311227E-2</v>
      </c>
      <c r="GV103" s="573">
        <v>4.8986499749023565E-3</v>
      </c>
      <c r="GW103" s="573">
        <v>8.135423850577625E-3</v>
      </c>
      <c r="GX103" s="573">
        <v>1.1020578049685871E-2</v>
      </c>
      <c r="GY103" s="573">
        <v>6.5689583067161288E-3</v>
      </c>
      <c r="GZ103" s="573">
        <v>7.5337726174768971E-3</v>
      </c>
      <c r="HA103" s="573">
        <v>3.4650228541879395E-3</v>
      </c>
      <c r="HB103" s="573">
        <v>1.0826322577913368E-2</v>
      </c>
      <c r="HC103" s="573">
        <v>7.3471869214997623E-3</v>
      </c>
      <c r="HD103" s="573">
        <v>4.1119265908592748E-3</v>
      </c>
      <c r="HE103" s="573">
        <v>8.0234882384029697E-3</v>
      </c>
      <c r="HF103" s="573">
        <v>6.369921282400752E-2</v>
      </c>
      <c r="HG103" s="573">
        <v>7.3956418826720679E-3</v>
      </c>
      <c r="HH103" s="573">
        <v>1.028758683437865</v>
      </c>
      <c r="HI103" s="573">
        <v>4.2705137704314288E-3</v>
      </c>
      <c r="HJ103" s="573">
        <v>2.0564281886510029E-2</v>
      </c>
      <c r="HK103" s="573">
        <v>5.0261327234214313E-3</v>
      </c>
      <c r="HL103" s="573">
        <v>9.1180548710125681E-3</v>
      </c>
      <c r="HM103" s="573">
        <v>1.2925426900412788E-2</v>
      </c>
      <c r="HN103" s="573">
        <v>4.0733405379798108E-3</v>
      </c>
      <c r="HO103" s="573">
        <v>1.0753538229732245E-2</v>
      </c>
      <c r="HP103" s="573">
        <v>2.7834875215358959E-3</v>
      </c>
      <c r="HQ103" s="573">
        <v>4.5214515184282666E-3</v>
      </c>
      <c r="HR103" s="576">
        <v>6463</v>
      </c>
      <c r="HS103" s="582">
        <f>'生産者価格評価表（108部門）（山形県）'!DV102*100</f>
        <v>5972500</v>
      </c>
      <c r="HT103" s="71">
        <f t="shared" si="5"/>
        <v>1.0821264127249895E-3</v>
      </c>
      <c r="HU103" s="74"/>
      <c r="HV103" s="150">
        <v>0</v>
      </c>
      <c r="HX103" s="153">
        <f>運賃!C104</f>
        <v>0</v>
      </c>
      <c r="HY103" s="621">
        <f>運賃!D104</f>
        <v>0</v>
      </c>
      <c r="HZ103" s="621">
        <f>運賃!E104</f>
        <v>0</v>
      </c>
      <c r="IA103" s="621">
        <f>運賃!F104</f>
        <v>0</v>
      </c>
      <c r="IB103" s="621">
        <f>運賃!G104</f>
        <v>0</v>
      </c>
      <c r="IC103" s="621">
        <f>運賃!H104</f>
        <v>0</v>
      </c>
      <c r="ID103" s="621">
        <f>運賃!I104</f>
        <v>0</v>
      </c>
      <c r="IE103" s="622">
        <f>運賃!J104</f>
        <v>0</v>
      </c>
    </row>
    <row r="104" spans="1:239">
      <c r="A104" s="6" t="s">
        <v>321</v>
      </c>
      <c r="B104" s="1" t="s">
        <v>69</v>
      </c>
      <c r="C104" s="403">
        <f>IFERROR(1-('生産者価格評価表（108部門）（山形県）'!DT103/'生産者価格評価表（108部門）（山形県）'!DP103*-1),0)</f>
        <v>0.48381414862972227</v>
      </c>
      <c r="D104" s="403">
        <v>0.25525987905063868</v>
      </c>
      <c r="E104" s="72">
        <v>0.74474012094936137</v>
      </c>
      <c r="F104" s="72">
        <v>0.39473657553257224</v>
      </c>
      <c r="G104" s="242">
        <f>'生産者価格評価表（108部門）（山形県）'!DI103</f>
        <v>1614</v>
      </c>
      <c r="H104" s="242">
        <f t="shared" si="7"/>
        <v>1614</v>
      </c>
      <c r="I104" s="243">
        <f t="shared" si="4"/>
        <v>9.5513527236445691E-4</v>
      </c>
      <c r="J104" s="75">
        <f>IFERROR('生産者価格評価表（108部門）（山形県）'!C103/'生産者価格評価表（108部門）（山形県）'!C$121,0)</f>
        <v>4.0714749718656504E-4</v>
      </c>
      <c r="K104" s="75">
        <f>IFERROR('生産者価格評価表（108部門）（山形県）'!D103/'生産者価格評価表（108部門）（山形県）'!D$121,0)</f>
        <v>3.7211898504546827E-4</v>
      </c>
      <c r="L104" s="75">
        <f>IFERROR('生産者価格評価表（108部門）（山形県）'!E103/'生産者価格評価表（108部門）（山形県）'!E$121,0)</f>
        <v>1.9120574220399301E-2</v>
      </c>
      <c r="M104" s="75">
        <f>IFERROR('生産者価格評価表（108部門）（山形県）'!F103/'生産者価格評価表（108部門）（山形県）'!F$121,0)</f>
        <v>3.3559934601153085E-3</v>
      </c>
      <c r="N104" s="75">
        <f>IFERROR('生産者価格評価表（108部門）（山形県）'!G103/'生産者価格評価表（108部門）（山形県）'!G$121,0)</f>
        <v>7.9666160849772381E-3</v>
      </c>
      <c r="O104" s="75">
        <f>IFERROR('生産者価格評価表（108部門）（山形県）'!H103/'生産者価格評価表（108部門）（山形県）'!H$121,0)</f>
        <v>3.8288288288288286E-2</v>
      </c>
      <c r="P104" s="75">
        <f>IFERROR('生産者価格評価表（108部門）（山形県）'!I103/'生産者価格評価表（108部門）（山形県）'!I$121,0)</f>
        <v>1.2676056338028169E-2</v>
      </c>
      <c r="Q104" s="75">
        <f>IFERROR('生産者価格評価表（108部門）（山形県）'!J103/'生産者価格評価表（108部門）（山形県）'!J$121,0)</f>
        <v>2.1575350522254635E-2</v>
      </c>
      <c r="R104" s="75">
        <f>IFERROR('生産者価格評価表（108部門）（山形県）'!K103/'生産者価格評価表（108部門）（山形県）'!K$121,0)</f>
        <v>2.3063580681879775E-2</v>
      </c>
      <c r="S104" s="75">
        <f>IFERROR('生産者価格評価表（108部門）（山形県）'!L103/'生産者価格評価表（108部門）（山形県）'!L$121,0)</f>
        <v>0</v>
      </c>
      <c r="T104" s="75">
        <f>IFERROR('生産者価格評価表（108部門）（山形県）'!M103/'生産者価格評価表（108部門）（山形県）'!M$121,0)</f>
        <v>0</v>
      </c>
      <c r="U104" s="75">
        <f>IFERROR('生産者価格評価表（108部門）（山形県）'!N103/'生産者価格評価表（108部門）（山形県）'!N$121,0)</f>
        <v>9.5791994526171747E-3</v>
      </c>
      <c r="V104" s="75">
        <f>IFERROR('生産者価格評価表（108部門）（山形県）'!O103/'生産者価格評価表（108部門）（山形県）'!O$121,0)</f>
        <v>2.3014676471493186E-2</v>
      </c>
      <c r="W104" s="75">
        <f>IFERROR('生産者価格評価表（108部門）（山形県）'!P103/'生産者価格評価表（108部門）（山形県）'!P$121,0)</f>
        <v>9.7352927541606779E-3</v>
      </c>
      <c r="X104" s="75">
        <f>IFERROR('生産者価格評価表（108部門）（山形県）'!Q103/'生産者価格評価表（108部門）（山形県）'!Q$121,0)</f>
        <v>3.3474776049033476E-2</v>
      </c>
      <c r="Y104" s="75">
        <f>IFERROR('生産者価格評価表（108部門）（山形県）'!R103/'生産者価格評価表（108部門）（山形県）'!R$121,0)</f>
        <v>4.4896342268585764E-3</v>
      </c>
      <c r="Z104" s="75">
        <f>IFERROR('生産者価格評価表（108部門）（山形県）'!S103/'生産者価格評価表（108部門）（山形県）'!S$121,0)</f>
        <v>9.0342009034200896E-3</v>
      </c>
      <c r="AA104" s="75">
        <f>IFERROR('生産者価格評価表（108部門）（山形県）'!T103/'生産者価格評価表（108部門）（山形県）'!T$121,0)</f>
        <v>3.1296333400120217E-2</v>
      </c>
      <c r="AB104" s="75">
        <f>IFERROR('生産者価格評価表（108部門）（山形県）'!U103/'生産者価格評価表（108部門）（山形県）'!U$121,0)</f>
        <v>0</v>
      </c>
      <c r="AC104" s="75">
        <f>IFERROR('生産者価格評価表（108部門）（山形県）'!V103/'生産者価格評価表（108部門）（山形県）'!V$121,0)</f>
        <v>1.376268195853551E-2</v>
      </c>
      <c r="AD104" s="75">
        <f>IFERROR('生産者価格評価表（108部門）（山形県）'!W103/'生産者価格評価表（108部門）（山形県）'!W$121,0)</f>
        <v>0</v>
      </c>
      <c r="AE104" s="75">
        <f>IFERROR('生産者価格評価表（108部門）（山形県）'!X103/'生産者価格評価表（108部門）（山形県）'!X$121,0)</f>
        <v>7.2782991764029879E-3</v>
      </c>
      <c r="AF104" s="75">
        <f>IFERROR('生産者価格評価表（108部門）（山形県）'!Y103/'生産者価格評価表（108部門）（山形県）'!Y$121,0)</f>
        <v>0</v>
      </c>
      <c r="AG104" s="75">
        <f>IFERROR('生産者価格評価表（108部門）（山形県）'!Z103/'生産者価格評価表（108部門）（山形県）'!Z$121,0)</f>
        <v>0</v>
      </c>
      <c r="AH104" s="75">
        <f>IFERROR('生産者価格評価表（108部門）（山形県）'!AA103/'生産者価格評価表（108部門）（山形県）'!AA$121,0)</f>
        <v>1.637934011698183E-2</v>
      </c>
      <c r="AI104" s="75">
        <f>IFERROR('生産者価格評価表（108部門）（山形県）'!AB103/'生産者価格評価表（108部門）（山形県）'!AB$121,0)</f>
        <v>1.5517799352750808E-2</v>
      </c>
      <c r="AJ104" s="75">
        <f>IFERROR('生産者価格評価表（108部門）（山形県）'!AC103/'生産者価格評価表（108部門）（山形県）'!AC$121,0)</f>
        <v>0</v>
      </c>
      <c r="AK104" s="75">
        <f>IFERROR('生産者価格評価表（108部門）（山形県）'!AD103/'生産者価格評価表（108部門）（山形県）'!AD$121,0)</f>
        <v>8.7043024123352394E-3</v>
      </c>
      <c r="AL104" s="75">
        <f>IFERROR('生産者価格評価表（108部門）（山形県）'!AE103/'生産者価格評価表（108部門）（山形県）'!AE$121,0)</f>
        <v>2.736842105263158E-2</v>
      </c>
      <c r="AM104" s="75">
        <f>IFERROR('生産者価格評価表（108部門）（山形県）'!AF103/'生産者価格評価表（108部門）（山形県）'!AF$121,0)</f>
        <v>2.1718602455146365E-2</v>
      </c>
      <c r="AN104" s="75">
        <f>IFERROR('生産者価格評価表（108部門）（山形県）'!AG103/'生産者価格評価表（108部門）（山形県）'!AG$121,0)</f>
        <v>1.4767219028294443E-2</v>
      </c>
      <c r="AO104" s="75">
        <f>IFERROR('生産者価格評価表（108部門）（山形県）'!AH103/'生産者価格評価表（108部門）（山形県）'!AH$121,0)</f>
        <v>2.297916358800059E-2</v>
      </c>
      <c r="AP104" s="75">
        <f>IFERROR('生産者価格評価表（108部門）（山形県）'!AI103/'生産者価格評価表（108部門）（山形県）'!AI$121,0)</f>
        <v>5.1811327694005149E-2</v>
      </c>
      <c r="AQ104" s="75">
        <f>IFERROR('生産者価格評価表（108部門）（山形県）'!AJ103/'生産者価格評価表（108部門）（山形県）'!AJ$121,0)</f>
        <v>2.3376623376623377E-2</v>
      </c>
      <c r="AR104" s="75">
        <f>IFERROR('生産者価格評価表（108部門）（山形県）'!AK103/'生産者価格評価表（108部門）（山形県）'!AK$121,0)</f>
        <v>3.656299330176202E-2</v>
      </c>
      <c r="AS104" s="75">
        <f>IFERROR('生産者価格評価表（108部門）（山形県）'!AL103/'生産者価格評価表（108部門）（山形県）'!AL$121,0)</f>
        <v>0</v>
      </c>
      <c r="AT104" s="75">
        <f>IFERROR('生産者価格評価表（108部門）（山形県）'!AM103/'生産者価格評価表（108部門）（山形県）'!AM$121,0)</f>
        <v>0</v>
      </c>
      <c r="AU104" s="75">
        <f>IFERROR('生産者価格評価表（108部門）（山形県）'!AN103/'生産者価格評価表（108部門）（山形県）'!AN$121,0)</f>
        <v>1.3313745294279681E-2</v>
      </c>
      <c r="AV104" s="75">
        <f>IFERROR('生産者価格評価表（108部門）（山形県）'!AO103/'生産者価格評価表（108部門）（山形県）'!AO$121,0)</f>
        <v>9.7582945503678128E-3</v>
      </c>
      <c r="AW104" s="75">
        <f>IFERROR('生産者価格評価表（108部門）（山形県）'!AP103/'生産者価格評価表（108部門）（山形県）'!AP$121,0)</f>
        <v>3.6263238142333208E-3</v>
      </c>
      <c r="AX104" s="75">
        <f>IFERROR('生産者価格評価表（108部門）（山形県）'!AQ103/'生産者価格評価表（108部門）（山形県）'!AQ$121,0)</f>
        <v>8.7890625E-3</v>
      </c>
      <c r="AY104" s="75">
        <f>IFERROR('生産者価格評価表（108部門）（山形県）'!AR103/'生産者価格評価表（108部門）（山形県）'!AR$121,0)</f>
        <v>1.2254370363943955E-2</v>
      </c>
      <c r="AZ104" s="75">
        <f>IFERROR('生産者価格評価表（108部門）（山形県）'!AS103/'生産者価格評価表（108部門）（山形県）'!AS$121,0)</f>
        <v>2.3566398390342053E-2</v>
      </c>
      <c r="BA104" s="75">
        <f>IFERROR('生産者価格評価表（108部門）（山形県）'!AT103/'生産者価格評価表（108部門）（山形県）'!AT$121,0)</f>
        <v>1.5960394576421472E-2</v>
      </c>
      <c r="BB104" s="75">
        <f>IFERROR('生産者価格評価表（108部門）（山形県）'!AU103/'生産者価格評価表（108部門）（山形県）'!AU$121,0)</f>
        <v>1.9008185638384415E-2</v>
      </c>
      <c r="BC104" s="75">
        <f>IFERROR('生産者価格評価表（108部門）（山形県）'!AV103/'生産者価格評価表（108部門）（山形県）'!AV$121,0)</f>
        <v>3.2274092156142666E-2</v>
      </c>
      <c r="BD104" s="75">
        <f>IFERROR('生産者価格評価表（108部門）（山形県）'!AW103/'生産者価格評価表（108部門）（山形県）'!AW$121,0)</f>
        <v>3.4509016648783357E-2</v>
      </c>
      <c r="BE104" s="75">
        <f>IFERROR('生産者価格評価表（108部門）（山形県）'!AX103/'生産者価格評価表（108部門）（山形県）'!AX$121,0)</f>
        <v>4.1594427669084957E-2</v>
      </c>
      <c r="BF104" s="75">
        <f>IFERROR('生産者価格評価表（108部門）（山形県）'!AY103/'生産者価格評価表（108部門）（山形県）'!AY$121,0)</f>
        <v>2.6303076401237548E-2</v>
      </c>
      <c r="BG104" s="75">
        <f>IFERROR('生産者価格評価表（108部門）（山形県）'!AZ103/'生産者価格評価表（108部門）（山形県）'!AZ$121,0)</f>
        <v>1.9638403990024939E-2</v>
      </c>
      <c r="BH104" s="75">
        <f>IFERROR('生産者価格評価表（108部門）（山形県）'!BA103/'生産者価格評価表（108部門）（山形県）'!BA$121,0)</f>
        <v>2.8403799590240267E-2</v>
      </c>
      <c r="BI104" s="75">
        <f>IFERROR('生産者価格評価表（108部門）（山形県）'!BB103/'生産者価格評価表（108部門）（山形県）'!BB$121,0)</f>
        <v>1.5349720434645005E-2</v>
      </c>
      <c r="BJ104" s="75">
        <f>IFERROR('生産者価格評価表（108部門）（山形県）'!BC103/'生産者価格評価表（108部門）（山形県）'!BC$121,0)</f>
        <v>1.8169133705411306E-2</v>
      </c>
      <c r="BK104" s="75">
        <f>IFERROR('生産者価格評価表（108部門）（山形県）'!BD103/'生産者価格評価表（108部門）（山形県）'!BD$121,0)</f>
        <v>2.8384637829163322E-2</v>
      </c>
      <c r="BL104" s="75">
        <f>IFERROR('生産者価格評価表（108部門）（山形県）'!BE103/'生産者価格評価表（108部門）（山形県）'!BE$121,0)</f>
        <v>0</v>
      </c>
      <c r="BM104" s="75">
        <f>IFERROR('生産者価格評価表（108部門）（山形県）'!BF103/'生産者価格評価表（108部門）（山形県）'!BF$121,0)</f>
        <v>1.4429383471797114E-2</v>
      </c>
      <c r="BN104" s="75">
        <f>IFERROR('生産者価格評価表（108部門）（山形県）'!BG103/'生産者価格評価表（108部門）（山形県）'!BG$121,0)</f>
        <v>1.9939413121128544E-2</v>
      </c>
      <c r="BO104" s="75">
        <f>IFERROR('生産者価格評価表（108部門）（山形県）'!BH103/'生産者価格評価表（108部門）（山形県）'!BH$121,0)</f>
        <v>8.5197018104366355E-3</v>
      </c>
      <c r="BP104" s="75">
        <f>IFERROR('生産者価格評価表（108部門）（山形県）'!BI103/'生産者価格評価表（108部門）（山形県）'!BI$121,0)</f>
        <v>2.056253995312167E-2</v>
      </c>
      <c r="BQ104" s="75">
        <f>IFERROR('生産者価格評価表（108部門）（山形県）'!BJ103/'生産者価格評価表（108部門）（山形県）'!BJ$121,0)</f>
        <v>1.7128352510515109E-2</v>
      </c>
      <c r="BR104" s="75">
        <f>IFERROR('生産者価格評価表（108部門）（山形県）'!BK103/'生産者価格評価表（108部門）（山形県）'!BK$121,0)</f>
        <v>2.1814806219540496E-2</v>
      </c>
      <c r="BS104" s="75">
        <f>IFERROR('生産者価格評価表（108部門）（山形県）'!BL103/'生産者価格評価表（108部門）（山形県）'!BL$121,0)</f>
        <v>6.4642770260634683E-2</v>
      </c>
      <c r="BT104" s="75">
        <f>IFERROR('生産者価格評価表（108部門）（山形県）'!BM103/'生産者価格評価表（108部門）（山形県）'!BM$121,0)</f>
        <v>2.7929077473908739E-2</v>
      </c>
      <c r="BU104" s="75">
        <f>IFERROR('生産者価格評価表（108部門）（山形県）'!BN103/'生産者価格評価表（108部門）（山形県）'!BN$121,0)</f>
        <v>0.10747268725929419</v>
      </c>
      <c r="BV104" s="75">
        <f>IFERROR('生産者価格評価表（108部門）（山形県）'!BO103/'生産者価格評価表（108部門）（山形県）'!BO$121,0)</f>
        <v>4.7515849398369774E-2</v>
      </c>
      <c r="BW104" s="75">
        <f>IFERROR('生産者価格評価表（108部門）（山形県）'!BP103/'生産者価格評価表（108部門）（山形県）'!BP$121,0)</f>
        <v>5.5361481870376726E-2</v>
      </c>
      <c r="BX104" s="75">
        <f>IFERROR('生産者価格評価表（108部門）（山形県）'!BQ103/'生産者価格評価表（108部門）（山形県）'!BQ$121,0)</f>
        <v>3.3435727788279773E-2</v>
      </c>
      <c r="BY104" s="75">
        <f>IFERROR('生産者価格評価表（108部門）（山形県）'!BR103/'生産者価格評価表（108部門）（山形県）'!BR$121,0)</f>
        <v>0.10629537327987865</v>
      </c>
      <c r="BZ104" s="75">
        <f>IFERROR('生産者価格評価表（108部門）（山形県）'!BS103/'生産者価格評価表（108部門）（山形県）'!BS$121,0)</f>
        <v>3.8261645270139241E-2</v>
      </c>
      <c r="CA104" s="75">
        <f>IFERROR('生産者価格評価表（108部門）（山形県）'!BT103/'生産者価格評価表（108部門）（山形県）'!BT$121,0)</f>
        <v>5.8891196101628629E-2</v>
      </c>
      <c r="CB104" s="75">
        <f>IFERROR('生産者価格評価表（108部門）（山形県）'!BU103/'生産者価格評価表（108部門）（山形県）'!BU$121,0)</f>
        <v>8.3202147727627462E-2</v>
      </c>
      <c r="CC104" s="75">
        <f>IFERROR('生産者価格評価表（108部門）（山形県）'!BV103/'生産者価格評価表（108部門）（山形県）'!BV$121,0)</f>
        <v>4.176425522600416E-2</v>
      </c>
      <c r="CD104" s="75">
        <f>IFERROR('生産者価格評価表（108部門）（山形県）'!BW103/'生産者価格評価表（108部門）（山形県）'!BW$121,0)</f>
        <v>3.543072277928952E-2</v>
      </c>
      <c r="CE104" s="75">
        <f>IFERROR('生産者価格評価表（108部門）（山形県）'!BX103/'生産者価格評価表（108部門）（山形県）'!BX$121,0)</f>
        <v>1.3101258168690456E-3</v>
      </c>
      <c r="CF104" s="75">
        <f>IFERROR('生産者価格評価表（108部門）（山形県）'!BY103/'生産者価格評価表（108部門）（山形県）'!BY$121,0)</f>
        <v>2.7683888620634155E-2</v>
      </c>
      <c r="CG104" s="75">
        <f>IFERROR('生産者価格評価表（108部門）（山形県）'!BZ103/'生産者価格評価表（108部門）（山形県）'!BZ$121,0)</f>
        <v>1.6751083970260802E-2</v>
      </c>
      <c r="CH104" s="75">
        <f>IFERROR('生産者価格評価表（108部門）（山形県）'!CA103/'生産者価格評価表（108部門）（山形県）'!CA$121,0)</f>
        <v>6.31894894815829E-4</v>
      </c>
      <c r="CI104" s="75">
        <f>IFERROR('生産者価格評価表（108部門）（山形県）'!CB103/'生産者価格評価表（108部門）（山形県）'!CB$121,0)</f>
        <v>5.9353704110793578E-3</v>
      </c>
      <c r="CJ104" s="75">
        <f>IFERROR('生産者価格評価表（108部門）（山形県）'!CC103/'生産者価格評価表（108部門）（山形県）'!CC$121,0)</f>
        <v>1.038781163434903E-2</v>
      </c>
      <c r="CK104" s="75">
        <f>IFERROR('生産者価格評価表（108部門）（山形県）'!CD103/'生産者価格評価表（108部門）（山形県）'!CD$121,0)</f>
        <v>5.9740259740259739E-2</v>
      </c>
      <c r="CL104" s="75">
        <f>IFERROR('生産者価格評価表（108部門）（山形県）'!CE103/'生産者価格評価表（108部門）（山形県）'!CE$121,0)</f>
        <v>0.12671302924933525</v>
      </c>
      <c r="CM104" s="75">
        <f>IFERROR('生産者価格評価表（108部門）（山形県）'!CF103/'生産者価格評価表（108部門）（山形県）'!CF$121,0)</f>
        <v>0.16179546610888124</v>
      </c>
      <c r="CN104" s="75">
        <f>IFERROR('生産者価格評価表（108部門）（山形県）'!CG103/'生産者価格評価表（108部門）（山形県）'!CG$121,0)</f>
        <v>1.4079242461998504E-2</v>
      </c>
      <c r="CO104" s="75">
        <f>IFERROR('生産者価格評価表（108部門）（山形県）'!CH103/'生産者価格評価表（108部門）（山形県）'!CH$121,0)</f>
        <v>0.11676387252563217</v>
      </c>
      <c r="CP104" s="75">
        <f>IFERROR('生産者価格評価表（108部門）（山形県）'!CI103/'生産者価格評価表（108部門）（山形県）'!CI$121,0)</f>
        <v>9.2042318307267709E-2</v>
      </c>
      <c r="CQ104" s="75">
        <f>IFERROR('生産者価格評価表（108部門）（山形県）'!CJ103/'生産者価格評価表（108部門）（山形県）'!CJ$121,0)</f>
        <v>0.13671338718431722</v>
      </c>
      <c r="CR104" s="75">
        <f>IFERROR('生産者価格評価表（108部門）（山形県）'!CK103/'生産者価格評価表（108部門）（山形県）'!CK$121,0)</f>
        <v>0.16321559074299635</v>
      </c>
      <c r="CS104" s="75">
        <f>IFERROR('生産者価格評価表（108部門）（山形県）'!CL103/'生産者価格評価表（108部門）（山形県）'!CL$121,0)</f>
        <v>4.5012953367875648E-2</v>
      </c>
      <c r="CT104" s="75">
        <f>IFERROR('生産者価格評価表（108部門）（山形県）'!CM103/'生産者価格評価表（108部門）（山形県）'!CM$121,0)</f>
        <v>6.9321870825286735E-2</v>
      </c>
      <c r="CU104" s="75">
        <f>IFERROR('生産者価格評価表（108部門）（山形県）'!CN103/'生産者価格評価表（108部門）（山形県）'!CN$121,0)</f>
        <v>4.5400940732072098E-2</v>
      </c>
      <c r="CV104" s="75">
        <f>IFERROR('生産者価格評価表（108部門）（山形県）'!CO103/'生産者価格評価表（108部門）（山形県）'!CO$121,0)</f>
        <v>0.16930107396542945</v>
      </c>
      <c r="CW104" s="75">
        <f>IFERROR('生産者価格評価表（108部門）（山形県）'!CP103/'生産者価格評価表（108部門）（山形県）'!CP$121,0)</f>
        <v>2.7658581387295423E-2</v>
      </c>
      <c r="CX104" s="75">
        <f>IFERROR('生産者価格評価表（108部門）（山形県）'!CQ103/'生産者価格評価表（108部門）（山形県）'!CQ$121,0)</f>
        <v>7.0120055483809257E-2</v>
      </c>
      <c r="CY104" s="75">
        <f>IFERROR('生産者価格評価表（108部門）（山形県）'!CR103/'生産者価格評価表（108部門）（山形県）'!CR$121,0)</f>
        <v>5.808239889126874E-2</v>
      </c>
      <c r="CZ104" s="75">
        <f>IFERROR('生産者価格評価表（108部門）（山形県）'!CS103/'生産者価格評価表（108部門）（山形県）'!CS$121,0)</f>
        <v>2.3210892970234327E-2</v>
      </c>
      <c r="DA104" s="75">
        <f>IFERROR('生産者価格評価表（108部門）（山形県）'!CT103/'生産者価格評価表（108部門）（山形県）'!CT$121,0)</f>
        <v>6.6196208194756301E-2</v>
      </c>
      <c r="DB104" s="75">
        <f>IFERROR('生産者価格評価表（108部門）（山形県）'!CU103/'生産者価格評価表（108部門）（山形県）'!CU$121,0)</f>
        <v>9.3695762462951596E-2</v>
      </c>
      <c r="DC104" s="75">
        <f>IFERROR('生産者価格評価表（108部門）（山形県）'!CV103/'生産者価格評価表（108部門）（山形県）'!CV$121,0)</f>
        <v>4.6416845918713916E-2</v>
      </c>
      <c r="DD104" s="75">
        <f>IFERROR('生産者価格評価表（108部門）（山形県）'!CW103/'生産者価格評価表（108部門）（山形県）'!CW$121,0)</f>
        <v>2.819589786521557E-2</v>
      </c>
      <c r="DE104" s="75">
        <f>IFERROR('生産者価格評価表（108部門）（山形県）'!CX103/'生産者価格評価表（108部門）（山形県）'!CX$121,0)</f>
        <v>0.12532035373129793</v>
      </c>
      <c r="DF104" s="75">
        <f>IFERROR('生産者価格評価表（108部門）（山形県）'!CY103/'生産者価格評価表（108部門）（山形県）'!CY$121,0)</f>
        <v>2.8799425668212943E-2</v>
      </c>
      <c r="DG104" s="75">
        <f>IFERROR('生産者価格評価表（108部門）（山形県）'!CZ103/'生産者価格評価表（108部門）（山形県）'!CZ$121,0)</f>
        <v>1.2896581697246839E-2</v>
      </c>
      <c r="DH104" s="75">
        <f>IFERROR('生産者価格評価表（108部門）（山形県）'!DA103/'生産者価格評価表（108部門）（山形県）'!DA$121,0)</f>
        <v>3.3964110929853179E-2</v>
      </c>
      <c r="DI104" s="75">
        <f>IFERROR('生産者価格評価表（108部門）（山形県）'!DB103/'生産者価格評価表（108部門）（山形県）'!DB$121,0)</f>
        <v>2.6025522884030046E-2</v>
      </c>
      <c r="DJ104" s="75">
        <f>IFERROR('生産者価格評価表（108部門）（山形県）'!DC103/'生産者価格評価表（108部門）（山形県）'!DC$121,0)</f>
        <v>1.4600231749710313E-2</v>
      </c>
      <c r="DK104" s="75">
        <f>IFERROR('生産者価格評価表（108部門）（山形県）'!DD103/'生産者価格評価表（108部門）（山形県）'!DD$121,0)</f>
        <v>2.4311805505555957E-2</v>
      </c>
      <c r="DL104" s="75">
        <f>IFERROR('生産者価格評価表（108部門）（山形県）'!DE103/'生産者価格評価表（108部門）（山形県）'!DE$121,0)</f>
        <v>0</v>
      </c>
      <c r="DM104" s="72">
        <f>IFERROR('生産者価格評価表（108部門）（山形県）'!DF103/'生産者価格評価表（108部門）（山形県）'!DF$121,0)</f>
        <v>2.3626190517952048E-2</v>
      </c>
      <c r="DN104" s="573">
        <v>5.4996843045119412E-3</v>
      </c>
      <c r="DO104" s="573">
        <v>3.9896790452405764E-3</v>
      </c>
      <c r="DP104" s="573">
        <v>1.4766511263482125E-2</v>
      </c>
      <c r="DQ104" s="573">
        <v>5.4049291810159853E-3</v>
      </c>
      <c r="DR104" s="573">
        <v>7.9554999664245979E-3</v>
      </c>
      <c r="DS104" s="573">
        <v>2.7710885501525805E-2</v>
      </c>
      <c r="DT104" s="573">
        <v>1.5073270142672927E-2</v>
      </c>
      <c r="DU104" s="573">
        <v>1.5829584981949973E-2</v>
      </c>
      <c r="DV104" s="573">
        <v>1.7741086061900519E-2</v>
      </c>
      <c r="DW104" s="573">
        <v>2.3572438545973289E-3</v>
      </c>
      <c r="DX104" s="573">
        <v>0</v>
      </c>
      <c r="DY104" s="573">
        <v>9.965112319161017E-3</v>
      </c>
      <c r="DZ104" s="573">
        <v>1.4560477668502896E-2</v>
      </c>
      <c r="EA104" s="573">
        <v>9.2613849623634972E-3</v>
      </c>
      <c r="EB104" s="573">
        <v>2.1193194222855854E-2</v>
      </c>
      <c r="EC104" s="573">
        <v>7.924872545309488E-3</v>
      </c>
      <c r="ED104" s="573">
        <v>8.3391146605041357E-3</v>
      </c>
      <c r="EE104" s="573">
        <v>1.993240497539667E-2</v>
      </c>
      <c r="EF104" s="573">
        <v>0</v>
      </c>
      <c r="EG104" s="573">
        <v>1.4965922977498377E-2</v>
      </c>
      <c r="EH104" s="573">
        <v>0</v>
      </c>
      <c r="EI104" s="573">
        <v>6.3657483244670557E-3</v>
      </c>
      <c r="EJ104" s="573">
        <v>1.3141479900708093E-6</v>
      </c>
      <c r="EK104" s="573">
        <v>0</v>
      </c>
      <c r="EL104" s="573">
        <v>1.2357464581831124E-2</v>
      </c>
      <c r="EM104" s="573">
        <v>1.0591811330204978E-2</v>
      </c>
      <c r="EN104" s="573">
        <v>9.780364360180084E-5</v>
      </c>
      <c r="EO104" s="573">
        <v>7.7401785877994787E-3</v>
      </c>
      <c r="EP104" s="573">
        <v>1.7758866564218056E-2</v>
      </c>
      <c r="EQ104" s="573">
        <v>1.3686231703237356E-2</v>
      </c>
      <c r="ER104" s="573">
        <v>1.1870934350647006E-2</v>
      </c>
      <c r="ES104" s="573">
        <v>1.6785576074755528E-2</v>
      </c>
      <c r="ET104" s="573">
        <v>3.3776431822941003E-2</v>
      </c>
      <c r="EU104" s="573">
        <v>1.8126695405855958E-2</v>
      </c>
      <c r="EV104" s="573">
        <v>2.3820084059097128E-2</v>
      </c>
      <c r="EW104" s="573">
        <v>6.8957969228210653E-3</v>
      </c>
      <c r="EX104" s="573">
        <v>0</v>
      </c>
      <c r="EY104" s="573">
        <v>1.1415756309162023E-2</v>
      </c>
      <c r="EZ104" s="573">
        <v>7.1128794942906118E-3</v>
      </c>
      <c r="FA104" s="573">
        <v>5.0493336700539E-3</v>
      </c>
      <c r="FB104" s="573">
        <v>6.4978050587960893E-3</v>
      </c>
      <c r="FC104" s="573">
        <v>8.7393676364791815E-3</v>
      </c>
      <c r="FD104" s="573">
        <v>1.482273277933204E-2</v>
      </c>
      <c r="FE104" s="573">
        <v>1.028536326974184E-2</v>
      </c>
      <c r="FF104" s="573">
        <v>1.2305855405744349E-2</v>
      </c>
      <c r="FG104" s="573">
        <v>2.0826771282170999E-2</v>
      </c>
      <c r="FH104" s="573">
        <v>2.0968269590361317E-2</v>
      </c>
      <c r="FI104" s="573">
        <v>2.5778687096436485E-2</v>
      </c>
      <c r="FJ104" s="573">
        <v>1.6961711669942803E-2</v>
      </c>
      <c r="FK104" s="573">
        <v>1.2608410468692495E-2</v>
      </c>
      <c r="FL104" s="573">
        <v>1.7802470778301764E-2</v>
      </c>
      <c r="FM104" s="573">
        <v>1.1061638730144069E-2</v>
      </c>
      <c r="FN104" s="573">
        <v>1.1608541073018711E-2</v>
      </c>
      <c r="FO104" s="573">
        <v>1.916137498849637E-2</v>
      </c>
      <c r="FP104" s="573">
        <v>0</v>
      </c>
      <c r="FQ104" s="573">
        <v>8.5591848537927544E-3</v>
      </c>
      <c r="FR104" s="573">
        <v>1.283570800489703E-2</v>
      </c>
      <c r="FS104" s="573">
        <v>6.9364254204922334E-3</v>
      </c>
      <c r="FT104" s="573">
        <v>1.3546068605752998E-2</v>
      </c>
      <c r="FU104" s="573">
        <v>1.5085140130779147E-2</v>
      </c>
      <c r="FV104" s="573">
        <v>1.8832207724889086E-2</v>
      </c>
      <c r="FW104" s="573">
        <v>3.7726787180094264E-2</v>
      </c>
      <c r="FX104" s="573">
        <v>1.8847579065619815E-2</v>
      </c>
      <c r="FY104" s="573">
        <v>6.0397038279598372E-2</v>
      </c>
      <c r="FZ104" s="573">
        <v>2.9049327803846565E-2</v>
      </c>
      <c r="GA104" s="573">
        <v>3.4922246687086593E-2</v>
      </c>
      <c r="GB104" s="573">
        <v>2.2495355272641099E-2</v>
      </c>
      <c r="GC104" s="573">
        <v>6.6114961022245247E-2</v>
      </c>
      <c r="GD104" s="573">
        <v>2.5002252395188985E-2</v>
      </c>
      <c r="GE104" s="573">
        <v>3.4702143369786546E-2</v>
      </c>
      <c r="GF104" s="573">
        <v>4.8868089249435628E-2</v>
      </c>
      <c r="GG104" s="573">
        <v>2.6344633695659963E-2</v>
      </c>
      <c r="GH104" s="573">
        <v>2.4168668587345472E-2</v>
      </c>
      <c r="GI104" s="573">
        <v>3.4374405133773475E-3</v>
      </c>
      <c r="GJ104" s="573">
        <v>2.0983245599064431E-2</v>
      </c>
      <c r="GK104" s="573">
        <v>1.1192410872540363E-2</v>
      </c>
      <c r="GL104" s="573">
        <v>1.7962312254655742E-2</v>
      </c>
      <c r="GM104" s="573">
        <v>9.2192727209916316E-3</v>
      </c>
      <c r="GN104" s="573">
        <v>1.817601879902353E-2</v>
      </c>
      <c r="GO104" s="573">
        <v>3.4403832866135221E-2</v>
      </c>
      <c r="GP104" s="573">
        <v>7.0297741659363269E-2</v>
      </c>
      <c r="GQ104" s="573">
        <v>8.8378367518002085E-2</v>
      </c>
      <c r="GR104" s="573">
        <v>9.1151354301317981E-3</v>
      </c>
      <c r="GS104" s="573">
        <v>7.4282485700392878E-2</v>
      </c>
      <c r="GT104" s="573">
        <v>5.6142780859114651E-2</v>
      </c>
      <c r="GU104" s="573">
        <v>7.3906001952272815E-2</v>
      </c>
      <c r="GV104" s="573">
        <v>9.1101085962878095E-2</v>
      </c>
      <c r="GW104" s="573">
        <v>2.8882545728046403E-2</v>
      </c>
      <c r="GX104" s="573">
        <v>3.9467067055814785E-2</v>
      </c>
      <c r="GY104" s="573">
        <v>2.6464673502327323E-2</v>
      </c>
      <c r="GZ104" s="573">
        <v>9.0921036656201659E-2</v>
      </c>
      <c r="HA104" s="573">
        <v>1.7948017195844476E-2</v>
      </c>
      <c r="HB104" s="573">
        <v>4.2888029248906903E-2</v>
      </c>
      <c r="HC104" s="573">
        <v>3.4552870350482406E-2</v>
      </c>
      <c r="HD104" s="573">
        <v>1.5054338817433326E-2</v>
      </c>
      <c r="HE104" s="573">
        <v>3.8952675983869679E-2</v>
      </c>
      <c r="HF104" s="573">
        <v>5.3473743729741591E-2</v>
      </c>
      <c r="HG104" s="573">
        <v>4.7974483116375963E-2</v>
      </c>
      <c r="HH104" s="573">
        <v>1.7995364284643465E-2</v>
      </c>
      <c r="HI104" s="573">
        <v>1.0668388039114378</v>
      </c>
      <c r="HJ104" s="573">
        <v>2.5491234049999461E-2</v>
      </c>
      <c r="HK104" s="573">
        <v>1.3106513029667356E-2</v>
      </c>
      <c r="HL104" s="573">
        <v>2.2520857915949221E-2</v>
      </c>
      <c r="HM104" s="573">
        <v>1.8629205337196926E-2</v>
      </c>
      <c r="HN104" s="573">
        <v>1.0280803067967123E-2</v>
      </c>
      <c r="HO104" s="573">
        <v>1.747255153673059E-2</v>
      </c>
      <c r="HP104" s="573">
        <v>7.1904456094325523E-3</v>
      </c>
      <c r="HQ104" s="573">
        <v>2.0510277040366565E-2</v>
      </c>
      <c r="HR104" s="576">
        <v>27860</v>
      </c>
      <c r="HS104" s="582">
        <f>'生産者価格評価表（108部門）（山形県）'!DV103*100</f>
        <v>19743800</v>
      </c>
      <c r="HT104" s="71">
        <f t="shared" si="5"/>
        <v>1.4110758820490483E-3</v>
      </c>
      <c r="HU104" s="74"/>
      <c r="HV104" s="150">
        <v>0</v>
      </c>
      <c r="HX104" s="153">
        <f>運賃!C105</f>
        <v>0</v>
      </c>
      <c r="HY104" s="621">
        <f>運賃!D105</f>
        <v>0</v>
      </c>
      <c r="HZ104" s="621">
        <f>運賃!E105</f>
        <v>0</v>
      </c>
      <c r="IA104" s="621">
        <f>運賃!F105</f>
        <v>0</v>
      </c>
      <c r="IB104" s="621">
        <f>運賃!G105</f>
        <v>0</v>
      </c>
      <c r="IC104" s="621">
        <f>運賃!H105</f>
        <v>0</v>
      </c>
      <c r="ID104" s="621">
        <f>運賃!I105</f>
        <v>0</v>
      </c>
      <c r="IE104" s="622">
        <f>運賃!J105</f>
        <v>0</v>
      </c>
    </row>
    <row r="105" spans="1:239">
      <c r="A105" s="6" t="s">
        <v>322</v>
      </c>
      <c r="B105" s="1" t="s">
        <v>185</v>
      </c>
      <c r="C105" s="403">
        <f>IFERROR(1-('生産者価格評価表（108部門）（山形県）'!DT104/'生産者価格評価表（108部門）（山形県）'!DP104*-1),0)</f>
        <v>0.13561513336962439</v>
      </c>
      <c r="D105" s="403">
        <v>0.59181024961343054</v>
      </c>
      <c r="E105" s="72">
        <v>0.40818975038656946</v>
      </c>
      <c r="F105" s="72">
        <v>0.37314998895515794</v>
      </c>
      <c r="G105" s="242">
        <f>'生産者価格評価表（108部門）（山形県）'!DI104</f>
        <v>20189</v>
      </c>
      <c r="H105" s="242">
        <f t="shared" si="7"/>
        <v>20189</v>
      </c>
      <c r="I105" s="243">
        <f t="shared" si="4"/>
        <v>1.1947475844960359E-2</v>
      </c>
      <c r="J105" s="75">
        <f>IFERROR('生産者価格評価表（108部門）（山形県）'!C104/'生産者価格評価表（108部門）（山形県）'!C$121,0)</f>
        <v>0</v>
      </c>
      <c r="K105" s="75">
        <f>IFERROR('生産者価格評価表（108部門）（山形県）'!D104/'生産者価格評価表（108部門）（山形県）'!D$121,0)</f>
        <v>0</v>
      </c>
      <c r="L105" s="75">
        <f>IFERROR('生産者価格評価表（108部門）（山形県）'!E104/'生産者価格評価表（108部門）（山形県）'!E$121,0)</f>
        <v>0</v>
      </c>
      <c r="M105" s="75">
        <f>IFERROR('生産者価格評価表（108部門）（山形県）'!F104/'生産者価格評価表（108部門）（山形県）'!F$121,0)</f>
        <v>0</v>
      </c>
      <c r="N105" s="75">
        <f>IFERROR('生産者価格評価表（108部門）（山形県）'!G104/'生産者価格評価表（108部門）（山形県）'!G$121,0)</f>
        <v>0</v>
      </c>
      <c r="O105" s="75">
        <f>IFERROR('生産者価格評価表（108部門）（山形県）'!H104/'生産者価格評価表（108部門）（山形県）'!H$121,0)</f>
        <v>0</v>
      </c>
      <c r="P105" s="75">
        <f>IFERROR('生産者価格評価表（108部門）（山形県）'!I104/'生産者価格評価表（108部門）（山形県）'!I$121,0)</f>
        <v>0</v>
      </c>
      <c r="Q105" s="75">
        <f>IFERROR('生産者価格評価表（108部門）（山形県）'!J104/'生産者価格評価表（108部門）（山形県）'!J$121,0)</f>
        <v>0</v>
      </c>
      <c r="R105" s="75">
        <f>IFERROR('生産者価格評価表（108部門）（山形県）'!K104/'生産者価格評価表（108部門）（山形県）'!K$121,0)</f>
        <v>0</v>
      </c>
      <c r="S105" s="75">
        <f>IFERROR('生産者価格評価表（108部門）（山形県）'!L104/'生産者価格評価表（108部門）（山形県）'!L$121,0)</f>
        <v>0</v>
      </c>
      <c r="T105" s="75">
        <f>IFERROR('生産者価格評価表（108部門）（山形県）'!M104/'生産者価格評価表（108部門）（山形県）'!M$121,0)</f>
        <v>0</v>
      </c>
      <c r="U105" s="75">
        <f>IFERROR('生産者価格評価表（108部門）（山形県）'!N104/'生産者価格評価表（108部門）（山形県）'!N$121,0)</f>
        <v>0</v>
      </c>
      <c r="V105" s="75">
        <f>IFERROR('生産者価格評価表（108部門）（山形県）'!O104/'生産者価格評価表（108部門）（山形県）'!O$121,0)</f>
        <v>0</v>
      </c>
      <c r="W105" s="75">
        <f>IFERROR('生産者価格評価表（108部門）（山形県）'!P104/'生産者価格評価表（108部門）（山形県）'!P$121,0)</f>
        <v>0</v>
      </c>
      <c r="X105" s="75">
        <f>IFERROR('生産者価格評価表（108部門）（山形県）'!Q104/'生産者価格評価表（108部門）（山形県）'!Q$121,0)</f>
        <v>0</v>
      </c>
      <c r="Y105" s="75">
        <f>IFERROR('生産者価格評価表（108部門）（山形県）'!R104/'生産者価格評価表（108部門）（山形県）'!R$121,0)</f>
        <v>0</v>
      </c>
      <c r="Z105" s="75">
        <f>IFERROR('生産者価格評価表（108部門）（山形県）'!S104/'生産者価格評価表（108部門）（山形県）'!S$121,0)</f>
        <v>0</v>
      </c>
      <c r="AA105" s="75">
        <f>IFERROR('生産者価格評価表（108部門）（山形県）'!T104/'生産者価格評価表（108部門）（山形県）'!T$121,0)</f>
        <v>0</v>
      </c>
      <c r="AB105" s="75">
        <f>IFERROR('生産者価格評価表（108部門）（山形県）'!U104/'生産者価格評価表（108部門）（山形県）'!U$121,0)</f>
        <v>0</v>
      </c>
      <c r="AC105" s="75">
        <f>IFERROR('生産者価格評価表（108部門）（山形県）'!V104/'生産者価格評価表（108部門）（山形県）'!V$121,0)</f>
        <v>0</v>
      </c>
      <c r="AD105" s="75">
        <f>IFERROR('生産者価格評価表（108部門）（山形県）'!W104/'生産者価格評価表（108部門）（山形県）'!W$121,0)</f>
        <v>0</v>
      </c>
      <c r="AE105" s="75">
        <f>IFERROR('生産者価格評価表（108部門）（山形県）'!X104/'生産者価格評価表（108部門）（山形県）'!X$121,0)</f>
        <v>0</v>
      </c>
      <c r="AF105" s="75">
        <f>IFERROR('生産者価格評価表（108部門）（山形県）'!Y104/'生産者価格評価表（108部門）（山形県）'!Y$121,0)</f>
        <v>0</v>
      </c>
      <c r="AG105" s="75">
        <f>IFERROR('生産者価格評価表（108部門）（山形県）'!Z104/'生産者価格評価表（108部門）（山形県）'!Z$121,0)</f>
        <v>0</v>
      </c>
      <c r="AH105" s="75">
        <f>IFERROR('生産者価格評価表（108部門）（山形県）'!AA104/'生産者価格評価表（108部門）（山形県）'!AA$121,0)</f>
        <v>0</v>
      </c>
      <c r="AI105" s="75">
        <f>IFERROR('生産者価格評価表（108部門）（山形県）'!AB104/'生産者価格評価表（108部門）（山形県）'!AB$121,0)</f>
        <v>0</v>
      </c>
      <c r="AJ105" s="75">
        <f>IFERROR('生産者価格評価表（108部門）（山形県）'!AC104/'生産者価格評価表（108部門）（山形県）'!AC$121,0)</f>
        <v>0</v>
      </c>
      <c r="AK105" s="75">
        <f>IFERROR('生産者価格評価表（108部門）（山形県）'!AD104/'生産者価格評価表（108部門）（山形県）'!AD$121,0)</f>
        <v>0</v>
      </c>
      <c r="AL105" s="75">
        <f>IFERROR('生産者価格評価表（108部門）（山形県）'!AE104/'生産者価格評価表（108部門）（山形県）'!AE$121,0)</f>
        <v>0</v>
      </c>
      <c r="AM105" s="75">
        <f>IFERROR('生産者価格評価表（108部門）（山形県）'!AF104/'生産者価格評価表（108部門）（山形県）'!AF$121,0)</f>
        <v>0</v>
      </c>
      <c r="AN105" s="75">
        <f>IFERROR('生産者価格評価表（108部門）（山形県）'!AG104/'生産者価格評価表（108部門）（山形県）'!AG$121,0)</f>
        <v>0</v>
      </c>
      <c r="AO105" s="75">
        <f>IFERROR('生産者価格評価表（108部門）（山形県）'!AH104/'生産者価格評価表（108部門）（山形県）'!AH$121,0)</f>
        <v>0</v>
      </c>
      <c r="AP105" s="75">
        <f>IFERROR('生産者価格評価表（108部門）（山形県）'!AI104/'生産者価格評価表（108部門）（山形県）'!AI$121,0)</f>
        <v>0</v>
      </c>
      <c r="AQ105" s="75">
        <f>IFERROR('生産者価格評価表（108部門）（山形県）'!AJ104/'生産者価格評価表（108部門）（山形県）'!AJ$121,0)</f>
        <v>0</v>
      </c>
      <c r="AR105" s="75">
        <f>IFERROR('生産者価格評価表（108部門）（山形県）'!AK104/'生産者価格評価表（108部門）（山形県）'!AK$121,0)</f>
        <v>0</v>
      </c>
      <c r="AS105" s="75">
        <f>IFERROR('生産者価格評価表（108部門）（山形県）'!AL104/'生産者価格評価表（108部門）（山形県）'!AL$121,0)</f>
        <v>0</v>
      </c>
      <c r="AT105" s="75">
        <f>IFERROR('生産者価格評価表（108部門）（山形県）'!AM104/'生産者価格評価表（108部門）（山形県）'!AM$121,0)</f>
        <v>0</v>
      </c>
      <c r="AU105" s="75">
        <f>IFERROR('生産者価格評価表（108部門）（山形県）'!AN104/'生産者価格評価表（108部門）（山形県）'!AN$121,0)</f>
        <v>0</v>
      </c>
      <c r="AV105" s="75">
        <f>IFERROR('生産者価格評価表（108部門）（山形県）'!AO104/'生産者価格評価表（108部門）（山形県）'!AO$121,0)</f>
        <v>0</v>
      </c>
      <c r="AW105" s="75">
        <f>IFERROR('生産者価格評価表（108部門）（山形県）'!AP104/'生産者価格評価表（108部門）（山形県）'!AP$121,0)</f>
        <v>0</v>
      </c>
      <c r="AX105" s="75">
        <f>IFERROR('生産者価格評価表（108部門）（山形県）'!AQ104/'生産者価格評価表（108部門）（山形県）'!AQ$121,0)</f>
        <v>0</v>
      </c>
      <c r="AY105" s="75">
        <f>IFERROR('生産者価格評価表（108部門）（山形県）'!AR104/'生産者価格評価表（108部門）（山形県）'!AR$121,0)</f>
        <v>0</v>
      </c>
      <c r="AZ105" s="75">
        <f>IFERROR('生産者価格評価表（108部門）（山形県）'!AS104/'生産者価格評価表（108部門）（山形県）'!AS$121,0)</f>
        <v>0</v>
      </c>
      <c r="BA105" s="75">
        <f>IFERROR('生産者価格評価表（108部門）（山形県）'!AT104/'生産者価格評価表（108部門）（山形県）'!AT$121,0)</f>
        <v>0</v>
      </c>
      <c r="BB105" s="75">
        <f>IFERROR('生産者価格評価表（108部門）（山形県）'!AU104/'生産者価格評価表（108部門）（山形県）'!AU$121,0)</f>
        <v>0</v>
      </c>
      <c r="BC105" s="75">
        <f>IFERROR('生産者価格評価表（108部門）（山形県）'!AV104/'生産者価格評価表（108部門）（山形県）'!AV$121,0)</f>
        <v>0</v>
      </c>
      <c r="BD105" s="75">
        <f>IFERROR('生産者価格評価表（108部門）（山形県）'!AW104/'生産者価格評価表（108部門）（山形県）'!AW$121,0)</f>
        <v>0</v>
      </c>
      <c r="BE105" s="75">
        <f>IFERROR('生産者価格評価表（108部門）（山形県）'!AX104/'生産者価格評価表（108部門）（山形県）'!AX$121,0)</f>
        <v>0</v>
      </c>
      <c r="BF105" s="75">
        <f>IFERROR('生産者価格評価表（108部門）（山形県）'!AY104/'生産者価格評価表（108部門）（山形県）'!AY$121,0)</f>
        <v>0</v>
      </c>
      <c r="BG105" s="75">
        <f>IFERROR('生産者価格評価表（108部門）（山形県）'!AZ104/'生産者価格評価表（108部門）（山形県）'!AZ$121,0)</f>
        <v>0</v>
      </c>
      <c r="BH105" s="75">
        <f>IFERROR('生産者価格評価表（108部門）（山形県）'!BA104/'生産者価格評価表（108部門）（山形県）'!BA$121,0)</f>
        <v>0</v>
      </c>
      <c r="BI105" s="75">
        <f>IFERROR('生産者価格評価表（108部門）（山形県）'!BB104/'生産者価格評価表（108部門）（山形県）'!BB$121,0)</f>
        <v>0</v>
      </c>
      <c r="BJ105" s="75">
        <f>IFERROR('生産者価格評価表（108部門）（山形県）'!BC104/'生産者価格評価表（108部門）（山形県）'!BC$121,0)</f>
        <v>0</v>
      </c>
      <c r="BK105" s="75">
        <f>IFERROR('生産者価格評価表（108部門）（山形県）'!BD104/'生産者価格評価表（108部門）（山形県）'!BD$121,0)</f>
        <v>0</v>
      </c>
      <c r="BL105" s="75">
        <f>IFERROR('生産者価格評価表（108部門）（山形県）'!BE104/'生産者価格評価表（108部門）（山形県）'!BE$121,0)</f>
        <v>0</v>
      </c>
      <c r="BM105" s="75">
        <f>IFERROR('生産者価格評価表（108部門）（山形県）'!BF104/'生産者価格評価表（108部門）（山形県）'!BF$121,0)</f>
        <v>0</v>
      </c>
      <c r="BN105" s="75">
        <f>IFERROR('生産者価格評価表（108部門）（山形県）'!BG104/'生産者価格評価表（108部門）（山形県）'!BG$121,0)</f>
        <v>0</v>
      </c>
      <c r="BO105" s="75">
        <f>IFERROR('生産者価格評価表（108部門）（山形県）'!BH104/'生産者価格評価表（108部門）（山形県）'!BH$121,0)</f>
        <v>0</v>
      </c>
      <c r="BP105" s="75">
        <f>IFERROR('生産者価格評価表（108部門）（山形県）'!BI104/'生産者価格評価表（108部門）（山形県）'!BI$121,0)</f>
        <v>0</v>
      </c>
      <c r="BQ105" s="75">
        <f>IFERROR('生産者価格評価表（108部門）（山形県）'!BJ104/'生産者価格評価表（108部門）（山形県）'!BJ$121,0)</f>
        <v>0</v>
      </c>
      <c r="BR105" s="75">
        <f>IFERROR('生産者価格評価表（108部門）（山形県）'!BK104/'生産者価格評価表（108部門）（山形県）'!BK$121,0)</f>
        <v>0</v>
      </c>
      <c r="BS105" s="75">
        <f>IFERROR('生産者価格評価表（108部門）（山形県）'!BL104/'生産者価格評価表（108部門）（山形県）'!BL$121,0)</f>
        <v>0</v>
      </c>
      <c r="BT105" s="75">
        <f>IFERROR('生産者価格評価表（108部門）（山形県）'!BM104/'生産者価格評価表（108部門）（山形県）'!BM$121,0)</f>
        <v>0</v>
      </c>
      <c r="BU105" s="75">
        <f>IFERROR('生産者価格評価表（108部門）（山形県）'!BN104/'生産者価格評価表（108部門）（山形県）'!BN$121,0)</f>
        <v>0</v>
      </c>
      <c r="BV105" s="75">
        <f>IFERROR('生産者価格評価表（108部門）（山形県）'!BO104/'生産者価格評価表（108部門）（山形県）'!BO$121,0)</f>
        <v>0</v>
      </c>
      <c r="BW105" s="75">
        <f>IFERROR('生産者価格評価表（108部門）（山形県）'!BP104/'生産者価格評価表（108部門）（山形県）'!BP$121,0)</f>
        <v>0</v>
      </c>
      <c r="BX105" s="75">
        <f>IFERROR('生産者価格評価表（108部門）（山形県）'!BQ104/'生産者価格評価表（108部門）（山形県）'!BQ$121,0)</f>
        <v>0</v>
      </c>
      <c r="BY105" s="75">
        <f>IFERROR('生産者価格評価表（108部門）（山形県）'!BR104/'生産者価格評価表（108部門）（山形県）'!BR$121,0)</f>
        <v>0</v>
      </c>
      <c r="BZ105" s="75">
        <f>IFERROR('生産者価格評価表（108部門）（山形県）'!BS104/'生産者価格評価表（108部門）（山形県）'!BS$121,0)</f>
        <v>0</v>
      </c>
      <c r="CA105" s="75">
        <f>IFERROR('生産者価格評価表（108部門）（山形県）'!BT104/'生産者価格評価表（108部門）（山形県）'!BT$121,0)</f>
        <v>0</v>
      </c>
      <c r="CB105" s="75">
        <f>IFERROR('生産者価格評価表（108部門）（山形県）'!BU104/'生産者価格評価表（108部門）（山形県）'!BU$121,0)</f>
        <v>0</v>
      </c>
      <c r="CC105" s="75">
        <f>IFERROR('生産者価格評価表（108部門）（山形県）'!BV104/'生産者価格評価表（108部門）（山形県）'!BV$121,0)</f>
        <v>0</v>
      </c>
      <c r="CD105" s="75">
        <f>IFERROR('生産者価格評価表（108部門）（山形県）'!BW104/'生産者価格評価表（108部門）（山形県）'!BW$121,0)</f>
        <v>0</v>
      </c>
      <c r="CE105" s="75">
        <f>IFERROR('生産者価格評価表（108部門）（山形県）'!BX104/'生産者価格評価表（108部門）（山形県）'!BX$121,0)</f>
        <v>0</v>
      </c>
      <c r="CF105" s="75">
        <f>IFERROR('生産者価格評価表（108部門）（山形県）'!BY104/'生産者価格評価表（108部門）（山形県）'!BY$121,0)</f>
        <v>0</v>
      </c>
      <c r="CG105" s="75">
        <f>IFERROR('生産者価格評価表（108部門）（山形県）'!BZ104/'生産者価格評価表（108部門）（山形県）'!BZ$121,0)</f>
        <v>0</v>
      </c>
      <c r="CH105" s="75">
        <f>IFERROR('生産者価格評価表（108部門）（山形県）'!CA104/'生産者価格評価表（108部門）（山形県）'!CA$121,0)</f>
        <v>0</v>
      </c>
      <c r="CI105" s="75">
        <f>IFERROR('生産者価格評価表（108部門）（山形県）'!CB104/'生産者価格評価表（108部門）（山形県）'!CB$121,0)</f>
        <v>0</v>
      </c>
      <c r="CJ105" s="75">
        <f>IFERROR('生産者価格評価表（108部門）（山形県）'!CC104/'生産者価格評価表（108部門）（山形県）'!CC$121,0)</f>
        <v>0</v>
      </c>
      <c r="CK105" s="75">
        <f>IFERROR('生産者価格評価表（108部門）（山形県）'!CD104/'生産者価格評価表（108部門）（山形県）'!CD$121,0)</f>
        <v>0</v>
      </c>
      <c r="CL105" s="75">
        <f>IFERROR('生産者価格評価表（108部門）（山形県）'!CE104/'生産者価格評価表（108部門）（山形県）'!CE$121,0)</f>
        <v>0</v>
      </c>
      <c r="CM105" s="75">
        <f>IFERROR('生産者価格評価表（108部門）（山形県）'!CF104/'生産者価格評価表（108部門）（山形県）'!CF$121,0)</f>
        <v>0</v>
      </c>
      <c r="CN105" s="75">
        <f>IFERROR('生産者価格評価表（108部門）（山形県）'!CG104/'生産者価格評価表（108部門）（山形県）'!CG$121,0)</f>
        <v>0</v>
      </c>
      <c r="CO105" s="75">
        <f>IFERROR('生産者価格評価表（108部門）（山形県）'!CH104/'生産者価格評価表（108部門）（山形県）'!CH$121,0)</f>
        <v>0</v>
      </c>
      <c r="CP105" s="75">
        <f>IFERROR('生産者価格評価表（108部門）（山形県）'!CI104/'生産者価格評価表（108部門）（山形県）'!CI$121,0)</f>
        <v>0</v>
      </c>
      <c r="CQ105" s="75">
        <f>IFERROR('生産者価格評価表（108部門）（山形県）'!CJ104/'生産者価格評価表（108部門）（山形県）'!CJ$121,0)</f>
        <v>0</v>
      </c>
      <c r="CR105" s="75">
        <f>IFERROR('生産者価格評価表（108部門）（山形県）'!CK104/'生産者価格評価表（108部門）（山形県）'!CK$121,0)</f>
        <v>0</v>
      </c>
      <c r="CS105" s="75">
        <f>IFERROR('生産者価格評価表（108部門）（山形県）'!CL104/'生産者価格評価表（108部門）（山形県）'!CL$121,0)</f>
        <v>0</v>
      </c>
      <c r="CT105" s="75">
        <f>IFERROR('生産者価格評価表（108部門）（山形県）'!CM104/'生産者価格評価表（108部門）（山形県）'!CM$121,0)</f>
        <v>0</v>
      </c>
      <c r="CU105" s="75">
        <f>IFERROR('生産者価格評価表（108部門）（山形県）'!CN104/'生産者価格評価表（108部門）（山形県）'!CN$121,0)</f>
        <v>0</v>
      </c>
      <c r="CV105" s="75">
        <f>IFERROR('生産者価格評価表（108部門）（山形県）'!CO104/'生産者価格評価表（108部門）（山形県）'!CO$121,0)</f>
        <v>0</v>
      </c>
      <c r="CW105" s="75">
        <f>IFERROR('生産者価格評価表（108部門）（山形県）'!CP104/'生産者価格評価表（108部門）（山形県）'!CP$121,0)</f>
        <v>0</v>
      </c>
      <c r="CX105" s="75">
        <f>IFERROR('生産者価格評価表（108部門）（山形県）'!CQ104/'生産者価格評価表（108部門）（山形県）'!CQ$121,0)</f>
        <v>0</v>
      </c>
      <c r="CY105" s="75">
        <f>IFERROR('生産者価格評価表（108部門）（山形県）'!CR104/'生産者価格評価表（108部門）（山形県）'!CR$121,0)</f>
        <v>0</v>
      </c>
      <c r="CZ105" s="75">
        <f>IFERROR('生産者価格評価表（108部門）（山形県）'!CS104/'生産者価格評価表（108部門）（山形県）'!CS$121,0)</f>
        <v>0</v>
      </c>
      <c r="DA105" s="75">
        <f>IFERROR('生産者価格評価表（108部門）（山形県）'!CT104/'生産者価格評価表（108部門）（山形県）'!CT$121,0)</f>
        <v>0</v>
      </c>
      <c r="DB105" s="75">
        <f>IFERROR('生産者価格評価表（108部門）（山形県）'!CU104/'生産者価格評価表（108部門）（山形県）'!CU$121,0)</f>
        <v>0</v>
      </c>
      <c r="DC105" s="75">
        <f>IFERROR('生産者価格評価表（108部門）（山形県）'!CV104/'生産者価格評価表（108部門）（山形県）'!CV$121,0)</f>
        <v>0</v>
      </c>
      <c r="DD105" s="75">
        <f>IFERROR('生産者価格評価表（108部門）（山形県）'!CW104/'生産者価格評価表（108部門）（山形県）'!CW$121,0)</f>
        <v>0</v>
      </c>
      <c r="DE105" s="75">
        <f>IFERROR('生産者価格評価表（108部門）（山形県）'!CX104/'生産者価格評価表（108部門）（山形県）'!CX$121,0)</f>
        <v>0</v>
      </c>
      <c r="DF105" s="75">
        <f>IFERROR('生産者価格評価表（108部門）（山形県）'!CY104/'生産者価格評価表（108部門）（山形県）'!CY$121,0)</f>
        <v>1.2149326264634416E-3</v>
      </c>
      <c r="DG105" s="75">
        <f>IFERROR('生産者価格評価表（108部門）（山形県）'!CZ104/'生産者価格評価表（108部門）（山形県）'!CZ$121,0)</f>
        <v>0</v>
      </c>
      <c r="DH105" s="75">
        <f>IFERROR('生産者価格評価表（108部門）（山形県）'!DA104/'生産者価格評価表（108部門）（山形県）'!DA$121,0)</f>
        <v>0</v>
      </c>
      <c r="DI105" s="75">
        <f>IFERROR('生産者価格評価表（108部門）（山形県）'!DB104/'生産者価格評価表（108部門）（山形県）'!DB$121,0)</f>
        <v>0</v>
      </c>
      <c r="DJ105" s="75">
        <f>IFERROR('生産者価格評価表（108部門）（山形県）'!DC104/'生産者価格評価表（108部門）（山形県）'!DC$121,0)</f>
        <v>0</v>
      </c>
      <c r="DK105" s="75">
        <f>IFERROR('生産者価格評価表（108部門）（山形県）'!DD104/'生産者価格評価表（108部門）（山形県）'!DD$121,0)</f>
        <v>0</v>
      </c>
      <c r="DL105" s="75">
        <f>IFERROR('生産者価格評価表（108部門）（山形県）'!DE104/'生産者価格評価表（108部門）（山形県）'!DE$121,0)</f>
        <v>0</v>
      </c>
      <c r="DM105" s="72">
        <f>IFERROR('生産者価格評価表（108部門）（山形県）'!DF104/'生産者価格評価表（108部門）（山形県）'!DF$121,0)</f>
        <v>0</v>
      </c>
      <c r="DN105" s="573">
        <v>0</v>
      </c>
      <c r="DO105" s="573">
        <v>0</v>
      </c>
      <c r="DP105" s="573">
        <v>0</v>
      </c>
      <c r="DQ105" s="573">
        <v>0</v>
      </c>
      <c r="DR105" s="573">
        <v>0</v>
      </c>
      <c r="DS105" s="573">
        <v>0</v>
      </c>
      <c r="DT105" s="573">
        <v>0</v>
      </c>
      <c r="DU105" s="573">
        <v>0</v>
      </c>
      <c r="DV105" s="573">
        <v>0</v>
      </c>
      <c r="DW105" s="573">
        <v>0</v>
      </c>
      <c r="DX105" s="573">
        <v>0</v>
      </c>
      <c r="DY105" s="573">
        <v>0</v>
      </c>
      <c r="DZ105" s="573">
        <v>0</v>
      </c>
      <c r="EA105" s="573">
        <v>0</v>
      </c>
      <c r="EB105" s="573">
        <v>0</v>
      </c>
      <c r="EC105" s="573">
        <v>0</v>
      </c>
      <c r="ED105" s="573">
        <v>0</v>
      </c>
      <c r="EE105" s="573">
        <v>0</v>
      </c>
      <c r="EF105" s="573">
        <v>0</v>
      </c>
      <c r="EG105" s="573">
        <v>0</v>
      </c>
      <c r="EH105" s="573">
        <v>0</v>
      </c>
      <c r="EI105" s="573">
        <v>0</v>
      </c>
      <c r="EJ105" s="573">
        <v>0</v>
      </c>
      <c r="EK105" s="573">
        <v>0</v>
      </c>
      <c r="EL105" s="573">
        <v>0</v>
      </c>
      <c r="EM105" s="573">
        <v>0</v>
      </c>
      <c r="EN105" s="573">
        <v>0</v>
      </c>
      <c r="EO105" s="573">
        <v>0</v>
      </c>
      <c r="EP105" s="573">
        <v>0</v>
      </c>
      <c r="EQ105" s="573">
        <v>0</v>
      </c>
      <c r="ER105" s="573">
        <v>0</v>
      </c>
      <c r="ES105" s="573">
        <v>0</v>
      </c>
      <c r="ET105" s="573">
        <v>0</v>
      </c>
      <c r="EU105" s="573">
        <v>0</v>
      </c>
      <c r="EV105" s="573">
        <v>0</v>
      </c>
      <c r="EW105" s="573">
        <v>0</v>
      </c>
      <c r="EX105" s="573">
        <v>0</v>
      </c>
      <c r="EY105" s="573">
        <v>0</v>
      </c>
      <c r="EZ105" s="573">
        <v>0</v>
      </c>
      <c r="FA105" s="573">
        <v>0</v>
      </c>
      <c r="FB105" s="573">
        <v>0</v>
      </c>
      <c r="FC105" s="573">
        <v>0</v>
      </c>
      <c r="FD105" s="573">
        <v>0</v>
      </c>
      <c r="FE105" s="573">
        <v>0</v>
      </c>
      <c r="FF105" s="573">
        <v>0</v>
      </c>
      <c r="FG105" s="573">
        <v>0</v>
      </c>
      <c r="FH105" s="573">
        <v>0</v>
      </c>
      <c r="FI105" s="573">
        <v>0</v>
      </c>
      <c r="FJ105" s="573">
        <v>0</v>
      </c>
      <c r="FK105" s="573">
        <v>0</v>
      </c>
      <c r="FL105" s="573">
        <v>0</v>
      </c>
      <c r="FM105" s="573">
        <v>0</v>
      </c>
      <c r="FN105" s="573">
        <v>0</v>
      </c>
      <c r="FO105" s="573">
        <v>0</v>
      </c>
      <c r="FP105" s="573">
        <v>0</v>
      </c>
      <c r="FQ105" s="573">
        <v>0</v>
      </c>
      <c r="FR105" s="573">
        <v>0</v>
      </c>
      <c r="FS105" s="573">
        <v>0</v>
      </c>
      <c r="FT105" s="573">
        <v>0</v>
      </c>
      <c r="FU105" s="573">
        <v>0</v>
      </c>
      <c r="FV105" s="573">
        <v>0</v>
      </c>
      <c r="FW105" s="573">
        <v>0</v>
      </c>
      <c r="FX105" s="573">
        <v>0</v>
      </c>
      <c r="FY105" s="573">
        <v>0</v>
      </c>
      <c r="FZ105" s="573">
        <v>0</v>
      </c>
      <c r="GA105" s="573">
        <v>0</v>
      </c>
      <c r="GB105" s="573">
        <v>0</v>
      </c>
      <c r="GC105" s="573">
        <v>0</v>
      </c>
      <c r="GD105" s="573">
        <v>0</v>
      </c>
      <c r="GE105" s="573">
        <v>0</v>
      </c>
      <c r="GF105" s="573">
        <v>0</v>
      </c>
      <c r="GG105" s="573">
        <v>0</v>
      </c>
      <c r="GH105" s="573">
        <v>0</v>
      </c>
      <c r="GI105" s="573">
        <v>0</v>
      </c>
      <c r="GJ105" s="573">
        <v>0</v>
      </c>
      <c r="GK105" s="573">
        <v>0</v>
      </c>
      <c r="GL105" s="573">
        <v>0</v>
      </c>
      <c r="GM105" s="573">
        <v>0</v>
      </c>
      <c r="GN105" s="573">
        <v>0</v>
      </c>
      <c r="GO105" s="573">
        <v>0</v>
      </c>
      <c r="GP105" s="573">
        <v>0</v>
      </c>
      <c r="GQ105" s="573">
        <v>0</v>
      </c>
      <c r="GR105" s="573">
        <v>0</v>
      </c>
      <c r="GS105" s="573">
        <v>0</v>
      </c>
      <c r="GT105" s="573">
        <v>0</v>
      </c>
      <c r="GU105" s="573">
        <v>0</v>
      </c>
      <c r="GV105" s="573">
        <v>0</v>
      </c>
      <c r="GW105" s="573">
        <v>0</v>
      </c>
      <c r="GX105" s="573">
        <v>0</v>
      </c>
      <c r="GY105" s="573">
        <v>0</v>
      </c>
      <c r="GZ105" s="573">
        <v>0</v>
      </c>
      <c r="HA105" s="573">
        <v>0</v>
      </c>
      <c r="HB105" s="573">
        <v>0</v>
      </c>
      <c r="HC105" s="573">
        <v>0</v>
      </c>
      <c r="HD105" s="573">
        <v>0</v>
      </c>
      <c r="HE105" s="573">
        <v>0</v>
      </c>
      <c r="HF105" s="573">
        <v>0</v>
      </c>
      <c r="HG105" s="573">
        <v>0</v>
      </c>
      <c r="HH105" s="573">
        <v>0</v>
      </c>
      <c r="HI105" s="573">
        <v>0</v>
      </c>
      <c r="HJ105" s="573">
        <v>1.0001647904015751</v>
      </c>
      <c r="HK105" s="573">
        <v>0</v>
      </c>
      <c r="HL105" s="573">
        <v>0</v>
      </c>
      <c r="HM105" s="573">
        <v>0</v>
      </c>
      <c r="HN105" s="573">
        <v>0</v>
      </c>
      <c r="HO105" s="573">
        <v>0</v>
      </c>
      <c r="HP105" s="573">
        <v>0</v>
      </c>
      <c r="HQ105" s="573">
        <v>0</v>
      </c>
      <c r="HR105" s="576">
        <v>5627</v>
      </c>
      <c r="HS105" s="582">
        <f>'生産者価格評価表（108部門）（山形県）'!DV104*100</f>
        <v>3621600</v>
      </c>
      <c r="HT105" s="71">
        <f t="shared" si="5"/>
        <v>1.5537331566158603E-3</v>
      </c>
      <c r="HU105" s="74"/>
      <c r="HV105" s="150">
        <v>0</v>
      </c>
      <c r="HX105" s="153">
        <f>運賃!C106</f>
        <v>0</v>
      </c>
      <c r="HY105" s="621">
        <f>運賃!D106</f>
        <v>0</v>
      </c>
      <c r="HZ105" s="621">
        <f>運賃!E106</f>
        <v>0</v>
      </c>
      <c r="IA105" s="621">
        <f>運賃!F106</f>
        <v>0</v>
      </c>
      <c r="IB105" s="621">
        <f>運賃!G106</f>
        <v>0</v>
      </c>
      <c r="IC105" s="621">
        <f>運賃!H106</f>
        <v>0</v>
      </c>
      <c r="ID105" s="621">
        <f>運賃!I106</f>
        <v>0</v>
      </c>
      <c r="IE105" s="622">
        <f>運賃!J106</f>
        <v>0</v>
      </c>
    </row>
    <row r="106" spans="1:239">
      <c r="A106" s="6" t="s">
        <v>323</v>
      </c>
      <c r="B106" s="1" t="s">
        <v>324</v>
      </c>
      <c r="C106" s="403">
        <f>IFERROR(1-('生産者価格評価表（108部門）（山形県）'!DT105/'生産者価格評価表（108部門）（山形県）'!DP105*-1),0)</f>
        <v>0.66931845743390728</v>
      </c>
      <c r="D106" s="403">
        <v>0.50921184406946207</v>
      </c>
      <c r="E106" s="72">
        <v>0.49078815593053798</v>
      </c>
      <c r="F106" s="72">
        <v>0.34019576349653258</v>
      </c>
      <c r="G106" s="242">
        <f>'生産者価格評価表（108部門）（山形県）'!DI105</f>
        <v>87995</v>
      </c>
      <c r="H106" s="242">
        <f t="shared" si="7"/>
        <v>87995</v>
      </c>
      <c r="I106" s="243">
        <f t="shared" si="4"/>
        <v>5.2073809350502098E-2</v>
      </c>
      <c r="J106" s="75">
        <f>IFERROR('生産者価格評価表（108部門）（山形県）'!C105/'生産者価格評価表（108部門）（山形県）'!C$121,0)</f>
        <v>0</v>
      </c>
      <c r="K106" s="75">
        <f>IFERROR('生産者価格評価表（108部門）（山形県）'!D105/'生産者価格評価表（108部門）（山形県）'!D$121,0)</f>
        <v>0</v>
      </c>
      <c r="L106" s="75">
        <f>IFERROR('生産者価格評価表（108部門）（山形県）'!E105/'生産者価格評価表（108部門）（山形県）'!E$121,0)</f>
        <v>0</v>
      </c>
      <c r="M106" s="75">
        <f>IFERROR('生産者価格評価表（108部門）（山形県）'!F105/'生産者価格評価表（108部門）（山形県）'!F$121,0)</f>
        <v>0</v>
      </c>
      <c r="N106" s="75">
        <f>IFERROR('生産者価格評価表（108部門）（山形県）'!G105/'生産者価格評価表（108部門）（山形県）'!G$121,0)</f>
        <v>0</v>
      </c>
      <c r="O106" s="75">
        <f>IFERROR('生産者価格評価表（108部門）（山形県）'!H105/'生産者価格評価表（108部門）（山形県）'!H$121,0)</f>
        <v>0</v>
      </c>
      <c r="P106" s="75">
        <f>IFERROR('生産者価格評価表（108部門）（山形県）'!I105/'生産者価格評価表（108部門）（山形県）'!I$121,0)</f>
        <v>0</v>
      </c>
      <c r="Q106" s="75">
        <f>IFERROR('生産者価格評価表（108部門）（山形県）'!J105/'生産者価格評価表（108部門）（山形県）'!J$121,0)</f>
        <v>0</v>
      </c>
      <c r="R106" s="75">
        <f>IFERROR('生産者価格評価表（108部門）（山形県）'!K105/'生産者価格評価表（108部門）（山形県）'!K$121,0)</f>
        <v>0</v>
      </c>
      <c r="S106" s="75">
        <f>IFERROR('生産者価格評価表（108部門）（山形県）'!L105/'生産者価格評価表（108部門）（山形県）'!L$121,0)</f>
        <v>0</v>
      </c>
      <c r="T106" s="75">
        <f>IFERROR('生産者価格評価表（108部門）（山形県）'!M105/'生産者価格評価表（108部門）（山形県）'!M$121,0)</f>
        <v>0</v>
      </c>
      <c r="U106" s="75">
        <f>IFERROR('生産者価格評価表（108部門）（山形県）'!N105/'生産者価格評価表（108部門）（山形県）'!N$121,0)</f>
        <v>0</v>
      </c>
      <c r="V106" s="75">
        <f>IFERROR('生産者価格評価表（108部門）（山形県）'!O105/'生産者価格評価表（108部門）（山形県）'!O$121,0)</f>
        <v>0</v>
      </c>
      <c r="W106" s="75">
        <f>IFERROR('生産者価格評価表（108部門）（山形県）'!P105/'生産者価格評価表（108部門）（山形県）'!P$121,0)</f>
        <v>0</v>
      </c>
      <c r="X106" s="75">
        <f>IFERROR('生産者価格評価表（108部門）（山形県）'!Q105/'生産者価格評価表（108部門）（山形県）'!Q$121,0)</f>
        <v>0</v>
      </c>
      <c r="Y106" s="75">
        <f>IFERROR('生産者価格評価表（108部門）（山形県）'!R105/'生産者価格評価表（108部門）（山形県）'!R$121,0)</f>
        <v>0</v>
      </c>
      <c r="Z106" s="75">
        <f>IFERROR('生産者価格評価表（108部門）（山形県）'!S105/'生産者価格評価表（108部門）（山形県）'!S$121,0)</f>
        <v>0</v>
      </c>
      <c r="AA106" s="75">
        <f>IFERROR('生産者価格評価表（108部門）（山形県）'!T105/'生産者価格評価表（108部門）（山形県）'!T$121,0)</f>
        <v>0</v>
      </c>
      <c r="AB106" s="75">
        <f>IFERROR('生産者価格評価表（108部門）（山形県）'!U105/'生産者価格評価表（108部門）（山形県）'!U$121,0)</f>
        <v>0</v>
      </c>
      <c r="AC106" s="75">
        <f>IFERROR('生産者価格評価表（108部門）（山形県）'!V105/'生産者価格評価表（108部門）（山形県）'!V$121,0)</f>
        <v>0</v>
      </c>
      <c r="AD106" s="75">
        <f>IFERROR('生産者価格評価表（108部門）（山形県）'!W105/'生産者価格評価表（108部門）（山形県）'!W$121,0)</f>
        <v>0</v>
      </c>
      <c r="AE106" s="75">
        <f>IFERROR('生産者価格評価表（108部門）（山形県）'!X105/'生産者価格評価表（108部門）（山形県）'!X$121,0)</f>
        <v>0</v>
      </c>
      <c r="AF106" s="75">
        <f>IFERROR('生産者価格評価表（108部門）（山形県）'!Y105/'生産者価格評価表（108部門）（山形県）'!Y$121,0)</f>
        <v>0</v>
      </c>
      <c r="AG106" s="75">
        <f>IFERROR('生産者価格評価表（108部門）（山形県）'!Z105/'生産者価格評価表（108部門）（山形県）'!Z$121,0)</f>
        <v>0</v>
      </c>
      <c r="AH106" s="75">
        <f>IFERROR('生産者価格評価表（108部門）（山形県）'!AA105/'生産者価格評価表（108部門）（山形県）'!AA$121,0)</f>
        <v>0</v>
      </c>
      <c r="AI106" s="75">
        <f>IFERROR('生産者価格評価表（108部門）（山形県）'!AB105/'生産者価格評価表（108部門）（山形県）'!AB$121,0)</f>
        <v>0</v>
      </c>
      <c r="AJ106" s="75">
        <f>IFERROR('生産者価格評価表（108部門）（山形県）'!AC105/'生産者価格評価表（108部門）（山形県）'!AC$121,0)</f>
        <v>0</v>
      </c>
      <c r="AK106" s="75">
        <f>IFERROR('生産者価格評価表（108部門）（山形県）'!AD105/'生産者価格評価表（108部門）（山形県）'!AD$121,0)</f>
        <v>0</v>
      </c>
      <c r="AL106" s="75">
        <f>IFERROR('生産者価格評価表（108部門）（山形県）'!AE105/'生産者価格評価表（108部門）（山形県）'!AE$121,0)</f>
        <v>0</v>
      </c>
      <c r="AM106" s="75">
        <f>IFERROR('生産者価格評価表（108部門）（山形県）'!AF105/'生産者価格評価表（108部門）（山形県）'!AF$121,0)</f>
        <v>0</v>
      </c>
      <c r="AN106" s="75">
        <f>IFERROR('生産者価格評価表（108部門）（山形県）'!AG105/'生産者価格評価表（108部門）（山形県）'!AG$121,0)</f>
        <v>0</v>
      </c>
      <c r="AO106" s="75">
        <f>IFERROR('生産者価格評価表（108部門）（山形県）'!AH105/'生産者価格評価表（108部門）（山形県）'!AH$121,0)</f>
        <v>0</v>
      </c>
      <c r="AP106" s="75">
        <f>IFERROR('生産者価格評価表（108部門）（山形県）'!AI105/'生産者価格評価表（108部門）（山形県）'!AI$121,0)</f>
        <v>0</v>
      </c>
      <c r="AQ106" s="75">
        <f>IFERROR('生産者価格評価表（108部門）（山形県）'!AJ105/'生産者価格評価表（108部門）（山形県）'!AJ$121,0)</f>
        <v>0</v>
      </c>
      <c r="AR106" s="75">
        <f>IFERROR('生産者価格評価表（108部門）（山形県）'!AK105/'生産者価格評価表（108部門）（山形県）'!AK$121,0)</f>
        <v>0</v>
      </c>
      <c r="AS106" s="75">
        <f>IFERROR('生産者価格評価表（108部門）（山形県）'!AL105/'生産者価格評価表（108部門）（山形県）'!AL$121,0)</f>
        <v>0</v>
      </c>
      <c r="AT106" s="75">
        <f>IFERROR('生産者価格評価表（108部門）（山形県）'!AM105/'生産者価格評価表（108部門）（山形県）'!AM$121,0)</f>
        <v>0</v>
      </c>
      <c r="AU106" s="75">
        <f>IFERROR('生産者価格評価表（108部門）（山形県）'!AN105/'生産者価格評価表（108部門）（山形県）'!AN$121,0)</f>
        <v>0</v>
      </c>
      <c r="AV106" s="75">
        <f>IFERROR('生産者価格評価表（108部門）（山形県）'!AO105/'生産者価格評価表（108部門）（山形県）'!AO$121,0)</f>
        <v>0</v>
      </c>
      <c r="AW106" s="75">
        <f>IFERROR('生産者価格評価表（108部門）（山形県）'!AP105/'生産者価格評価表（108部門）（山形県）'!AP$121,0)</f>
        <v>0</v>
      </c>
      <c r="AX106" s="75">
        <f>IFERROR('生産者価格評価表（108部門）（山形県）'!AQ105/'生産者価格評価表（108部門）（山形県）'!AQ$121,0)</f>
        <v>0</v>
      </c>
      <c r="AY106" s="75">
        <f>IFERROR('生産者価格評価表（108部門）（山形県）'!AR105/'生産者価格評価表（108部門）（山形県）'!AR$121,0)</f>
        <v>0</v>
      </c>
      <c r="AZ106" s="75">
        <f>IFERROR('生産者価格評価表（108部門）（山形県）'!AS105/'生産者価格評価表（108部門）（山形県）'!AS$121,0)</f>
        <v>0</v>
      </c>
      <c r="BA106" s="75">
        <f>IFERROR('生産者価格評価表（108部門）（山形県）'!AT105/'生産者価格評価表（108部門）（山形県）'!AT$121,0)</f>
        <v>0</v>
      </c>
      <c r="BB106" s="75">
        <f>IFERROR('生産者価格評価表（108部門）（山形県）'!AU105/'生産者価格評価表（108部門）（山形県）'!AU$121,0)</f>
        <v>0</v>
      </c>
      <c r="BC106" s="75">
        <f>IFERROR('生産者価格評価表（108部門）（山形県）'!AV105/'生産者価格評価表（108部門）（山形県）'!AV$121,0)</f>
        <v>0</v>
      </c>
      <c r="BD106" s="75">
        <f>IFERROR('生産者価格評価表（108部門）（山形県）'!AW105/'生産者価格評価表（108部門）（山形県）'!AW$121,0)</f>
        <v>0</v>
      </c>
      <c r="BE106" s="75">
        <f>IFERROR('生産者価格評価表（108部門）（山形県）'!AX105/'生産者価格評価表（108部門）（山形県）'!AX$121,0)</f>
        <v>0</v>
      </c>
      <c r="BF106" s="75">
        <f>IFERROR('生産者価格評価表（108部門）（山形県）'!AY105/'生産者価格評価表（108部門）（山形県）'!AY$121,0)</f>
        <v>0</v>
      </c>
      <c r="BG106" s="75">
        <f>IFERROR('生産者価格評価表（108部門）（山形県）'!AZ105/'生産者価格評価表（108部門）（山形県）'!AZ$121,0)</f>
        <v>0</v>
      </c>
      <c r="BH106" s="75">
        <f>IFERROR('生産者価格評価表（108部門）（山形県）'!BA105/'生産者価格評価表（108部門）（山形県）'!BA$121,0)</f>
        <v>0</v>
      </c>
      <c r="BI106" s="75">
        <f>IFERROR('生産者価格評価表（108部門）（山形県）'!BB105/'生産者価格評価表（108部門）（山形県）'!BB$121,0)</f>
        <v>0</v>
      </c>
      <c r="BJ106" s="75">
        <f>IFERROR('生産者価格評価表（108部門）（山形県）'!BC105/'生産者価格評価表（108部門）（山形県）'!BC$121,0)</f>
        <v>0</v>
      </c>
      <c r="BK106" s="75">
        <f>IFERROR('生産者価格評価表（108部門）（山形県）'!BD105/'生産者価格評価表（108部門）（山形県）'!BD$121,0)</f>
        <v>0</v>
      </c>
      <c r="BL106" s="75">
        <f>IFERROR('生産者価格評価表（108部門）（山形県）'!BE105/'生産者価格評価表（108部門）（山形県）'!BE$121,0)</f>
        <v>0</v>
      </c>
      <c r="BM106" s="75">
        <f>IFERROR('生産者価格評価表（108部門）（山形県）'!BF105/'生産者価格評価表（108部門）（山形県）'!BF$121,0)</f>
        <v>0</v>
      </c>
      <c r="BN106" s="75">
        <f>IFERROR('生産者価格評価表（108部門）（山形県）'!BG105/'生産者価格評価表（108部門）（山形県）'!BG$121,0)</f>
        <v>0</v>
      </c>
      <c r="BO106" s="75">
        <f>IFERROR('生産者価格評価表（108部門）（山形県）'!BH105/'生産者価格評価表（108部門）（山形県）'!BH$121,0)</f>
        <v>0</v>
      </c>
      <c r="BP106" s="75">
        <f>IFERROR('生産者価格評価表（108部門）（山形県）'!BI105/'生産者価格評価表（108部門）（山形県）'!BI$121,0)</f>
        <v>0</v>
      </c>
      <c r="BQ106" s="75">
        <f>IFERROR('生産者価格評価表（108部門）（山形県）'!BJ105/'生産者価格評価表（108部門）（山形県）'!BJ$121,0)</f>
        <v>0</v>
      </c>
      <c r="BR106" s="75">
        <f>IFERROR('生産者価格評価表（108部門）（山形県）'!BK105/'生産者価格評価表（108部門）（山形県）'!BK$121,0)</f>
        <v>0</v>
      </c>
      <c r="BS106" s="75">
        <f>IFERROR('生産者価格評価表（108部門）（山形県）'!BL105/'生産者価格評価表（108部門）（山形県）'!BL$121,0)</f>
        <v>0</v>
      </c>
      <c r="BT106" s="75">
        <f>IFERROR('生産者価格評価表（108部門）（山形県）'!BM105/'生産者価格評価表（108部門）（山形県）'!BM$121,0)</f>
        <v>0</v>
      </c>
      <c r="BU106" s="75">
        <f>IFERROR('生産者価格評価表（108部門）（山形県）'!BN105/'生産者価格評価表（108部門）（山形県）'!BN$121,0)</f>
        <v>0</v>
      </c>
      <c r="BV106" s="75">
        <f>IFERROR('生産者価格評価表（108部門）（山形県）'!BO105/'生産者価格評価表（108部門）（山形県）'!BO$121,0)</f>
        <v>0</v>
      </c>
      <c r="BW106" s="75">
        <f>IFERROR('生産者価格評価表（108部門）（山形県）'!BP105/'生産者価格評価表（108部門）（山形県）'!BP$121,0)</f>
        <v>0</v>
      </c>
      <c r="BX106" s="75">
        <f>IFERROR('生産者価格評価表（108部門）（山形県）'!BQ105/'生産者価格評価表（108部門）（山形県）'!BQ$121,0)</f>
        <v>0</v>
      </c>
      <c r="BY106" s="75">
        <f>IFERROR('生産者価格評価表（108部門）（山形県）'!BR105/'生産者価格評価表（108部門）（山形県）'!BR$121,0)</f>
        <v>0</v>
      </c>
      <c r="BZ106" s="75">
        <f>IFERROR('生産者価格評価表（108部門）（山形県）'!BS105/'生産者価格評価表（108部門）（山形県）'!BS$121,0)</f>
        <v>0</v>
      </c>
      <c r="CA106" s="75">
        <f>IFERROR('生産者価格評価表（108部門）（山形県）'!BT105/'生産者価格評価表（108部門）（山形県）'!BT$121,0)</f>
        <v>0</v>
      </c>
      <c r="CB106" s="75">
        <f>IFERROR('生産者価格評価表（108部門）（山形県）'!BU105/'生産者価格評価表（108部門）（山形県）'!BU$121,0)</f>
        <v>0</v>
      </c>
      <c r="CC106" s="75">
        <f>IFERROR('生産者価格評価表（108部門）（山形県）'!BV105/'生産者価格評価表（108部門）（山形県）'!BV$121,0)</f>
        <v>0</v>
      </c>
      <c r="CD106" s="75">
        <f>IFERROR('生産者価格評価表（108部門）（山形県）'!BW105/'生産者価格評価表（108部門）（山形県）'!BW$121,0)</f>
        <v>0</v>
      </c>
      <c r="CE106" s="75">
        <f>IFERROR('生産者価格評価表（108部門）（山形県）'!BX105/'生産者価格評価表（108部門）（山形県）'!BX$121,0)</f>
        <v>0</v>
      </c>
      <c r="CF106" s="75">
        <f>IFERROR('生産者価格評価表（108部門）（山形県）'!BY105/'生産者価格評価表（108部門）（山形県）'!BY$121,0)</f>
        <v>0</v>
      </c>
      <c r="CG106" s="75">
        <f>IFERROR('生産者価格評価表（108部門）（山形県）'!BZ105/'生産者価格評価表（108部門）（山形県）'!BZ$121,0)</f>
        <v>0</v>
      </c>
      <c r="CH106" s="75">
        <f>IFERROR('生産者価格評価表（108部門）（山形県）'!CA105/'生産者価格評価表（108部門）（山形県）'!CA$121,0)</f>
        <v>0</v>
      </c>
      <c r="CI106" s="75">
        <f>IFERROR('生産者価格評価表（108部門）（山形県）'!CB105/'生産者価格評価表（108部門）（山形県）'!CB$121,0)</f>
        <v>0</v>
      </c>
      <c r="CJ106" s="75">
        <f>IFERROR('生産者価格評価表（108部門）（山形県）'!CC105/'生産者価格評価表（108部門）（山形県）'!CC$121,0)</f>
        <v>0</v>
      </c>
      <c r="CK106" s="75">
        <f>IFERROR('生産者価格評価表（108部門）（山形県）'!CD105/'生産者価格評価表（108部門）（山形県）'!CD$121,0)</f>
        <v>0</v>
      </c>
      <c r="CL106" s="75">
        <f>IFERROR('生産者価格評価表（108部門）（山形県）'!CE105/'生産者価格評価表（108部門）（山形県）'!CE$121,0)</f>
        <v>0</v>
      </c>
      <c r="CM106" s="75">
        <f>IFERROR('生産者価格評価表（108部門）（山形県）'!CF105/'生産者価格評価表（108部門）（山形県）'!CF$121,0)</f>
        <v>0</v>
      </c>
      <c r="CN106" s="75">
        <f>IFERROR('生産者価格評価表（108部門）（山形県）'!CG105/'生産者価格評価表（108部門）（山形県）'!CG$121,0)</f>
        <v>0</v>
      </c>
      <c r="CO106" s="75">
        <f>IFERROR('生産者価格評価表（108部門）（山形県）'!CH105/'生産者価格評価表（108部門）（山形県）'!CH$121,0)</f>
        <v>0</v>
      </c>
      <c r="CP106" s="75">
        <f>IFERROR('生産者価格評価表（108部門）（山形県）'!CI105/'生産者価格評価表（108部門）（山形県）'!CI$121,0)</f>
        <v>0</v>
      </c>
      <c r="CQ106" s="75">
        <f>IFERROR('生産者価格評価表（108部門）（山形県）'!CJ105/'生産者価格評価表（108部門）（山形県）'!CJ$121,0)</f>
        <v>0</v>
      </c>
      <c r="CR106" s="75">
        <f>IFERROR('生産者価格評価表（108部門）（山形県）'!CK105/'生産者価格評価表（108部門）（山形県）'!CK$121,0)</f>
        <v>0</v>
      </c>
      <c r="CS106" s="75">
        <f>IFERROR('生産者価格評価表（108部門）（山形県）'!CL105/'生産者価格評価表（108部門）（山形県）'!CL$121,0)</f>
        <v>0</v>
      </c>
      <c r="CT106" s="75">
        <f>IFERROR('生産者価格評価表（108部門）（山形県）'!CM105/'生産者価格評価表（108部門）（山形県）'!CM$121,0)</f>
        <v>0</v>
      </c>
      <c r="CU106" s="75">
        <f>IFERROR('生産者価格評価表（108部門）（山形県）'!CN105/'生産者価格評価表（108部門）（山形県）'!CN$121,0)</f>
        <v>9.6106489786143851E-3</v>
      </c>
      <c r="CV106" s="75">
        <f>IFERROR('生産者価格評価表（108部門）（山形県）'!CO105/'生産者価格評価表（108部門）（山形県）'!CO$121,0)</f>
        <v>0</v>
      </c>
      <c r="CW106" s="75">
        <f>IFERROR('生産者価格評価表（108部門）（山形県）'!CP105/'生産者価格評価表（108部門）（山形県）'!CP$121,0)</f>
        <v>7.2446311436329056E-3</v>
      </c>
      <c r="CX106" s="75">
        <f>IFERROR('生産者価格評価表（108部門）（山形県）'!CQ105/'生産者価格評価表（108部門）（山形県）'!CQ$121,0)</f>
        <v>0</v>
      </c>
      <c r="CY106" s="75">
        <f>IFERROR('生産者価格評価表（108部門）（山形県）'!CR105/'生産者価格評価表（108部門）（山形県）'!CR$121,0)</f>
        <v>1.1348296405622852E-2</v>
      </c>
      <c r="CZ106" s="75">
        <f>IFERROR('生産者価格評価表（108部門）（山形県）'!CS105/'生産者価格評価表（108部門）（山形県）'!CS$121,0)</f>
        <v>2.7026599113362887E-2</v>
      </c>
      <c r="DA106" s="75">
        <f>IFERROR('生産者価格評価表（108部門）（山形県）'!CT105/'生産者価格評価表（108部門）（山形県）'!CT$121,0)</f>
        <v>0</v>
      </c>
      <c r="DB106" s="75">
        <f>IFERROR('生産者価格評価表（108部門）（山形県）'!CU105/'生産者価格評価表（108部門）（山形県）'!CU$121,0)</f>
        <v>0</v>
      </c>
      <c r="DC106" s="75">
        <f>IFERROR('生産者価格評価表（108部門）（山形県）'!CV105/'生産者価格評価表（108部門）（山形県）'!CV$121,0)</f>
        <v>0</v>
      </c>
      <c r="DD106" s="75">
        <f>IFERROR('生産者価格評価表（108部門）（山形県）'!CW105/'生産者価格評価表（108部門）（山形県）'!CW$121,0)</f>
        <v>0</v>
      </c>
      <c r="DE106" s="75">
        <f>IFERROR('生産者価格評価表（108部門）（山形県）'!CX105/'生産者価格評価表（108部門）（山形県）'!CX$121,0)</f>
        <v>0</v>
      </c>
      <c r="DF106" s="75">
        <f>IFERROR('生産者価格評価表（108部門）（山形県）'!CY105/'生産者価格評価表（108部門）（山形県）'!CY$121,0)</f>
        <v>2.1813563066048155E-3</v>
      </c>
      <c r="DG106" s="75">
        <f>IFERROR('生産者価格評価表（108部門）（山形県）'!CZ105/'生産者価格評価表（108部門）（山形県）'!CZ$121,0)</f>
        <v>5.2436650856937696E-3</v>
      </c>
      <c r="DH106" s="75">
        <f>IFERROR('生産者価格評価表（108部門）（山形県）'!DA105/'生産者価格評価表（108部門）（山形県）'!DA$121,0)</f>
        <v>0</v>
      </c>
      <c r="DI106" s="75">
        <f>IFERROR('生産者価格評価表（108部門）（山形県）'!DB105/'生産者価格評価表（108部門）（山形県）'!DB$121,0)</f>
        <v>0</v>
      </c>
      <c r="DJ106" s="75">
        <f>IFERROR('生産者価格評価表（108部門）（山形県）'!DC105/'生産者価格評価表（108部門）（山形県）'!DC$121,0)</f>
        <v>0</v>
      </c>
      <c r="DK106" s="75">
        <f>IFERROR('生産者価格評価表（108部門）（山形県）'!DD105/'生産者価格評価表（108部門）（山形県）'!DD$121,0)</f>
        <v>0</v>
      </c>
      <c r="DL106" s="75">
        <f>IFERROR('生産者価格評価表（108部門）（山形県）'!DE105/'生産者価格評価表（108部門）（山形県）'!DE$121,0)</f>
        <v>0</v>
      </c>
      <c r="DM106" s="72">
        <f>IFERROR('生産者価格評価表（108部門）（山形県）'!DF105/'生産者価格評価表（108部門）（山形県）'!DF$121,0)</f>
        <v>0</v>
      </c>
      <c r="DN106" s="573">
        <v>7.7832509644925961E-7</v>
      </c>
      <c r="DO106" s="573">
        <v>4.4133422360033245E-7</v>
      </c>
      <c r="DP106" s="573">
        <v>7.0869435865324606E-7</v>
      </c>
      <c r="DQ106" s="573">
        <v>4.9802312204263112E-6</v>
      </c>
      <c r="DR106" s="573">
        <v>6.5002948761482866E-7</v>
      </c>
      <c r="DS106" s="573">
        <v>1.5918643613599864E-6</v>
      </c>
      <c r="DT106" s="573">
        <v>6.0667401860754746E-6</v>
      </c>
      <c r="DU106" s="573">
        <v>1.6114016425895838E-6</v>
      </c>
      <c r="DV106" s="573">
        <v>1.5874386508325627E-6</v>
      </c>
      <c r="DW106" s="573">
        <v>2.2976779636675293E-7</v>
      </c>
      <c r="DX106" s="573">
        <v>0</v>
      </c>
      <c r="DY106" s="573">
        <v>6.4576432436301693E-7</v>
      </c>
      <c r="DZ106" s="573">
        <v>5.4491694666477933E-7</v>
      </c>
      <c r="EA106" s="573">
        <v>1.3511715775251873E-6</v>
      </c>
      <c r="EB106" s="573">
        <v>2.8158484128758813E-6</v>
      </c>
      <c r="EC106" s="573">
        <v>5.4359638847942012E-7</v>
      </c>
      <c r="ED106" s="573">
        <v>1.652901415254512E-6</v>
      </c>
      <c r="EE106" s="573">
        <v>7.9500923819096936E-7</v>
      </c>
      <c r="EF106" s="573">
        <v>0</v>
      </c>
      <c r="EG106" s="573">
        <v>3.3645424826415621E-6</v>
      </c>
      <c r="EH106" s="573">
        <v>0</v>
      </c>
      <c r="EI106" s="573">
        <v>1.5288345335423788E-6</v>
      </c>
      <c r="EJ106" s="573">
        <v>3.156132990183468E-10</v>
      </c>
      <c r="EK106" s="573">
        <v>0</v>
      </c>
      <c r="EL106" s="573">
        <v>2.1130542813839505E-6</v>
      </c>
      <c r="EM106" s="573">
        <v>4.3909040406134221E-6</v>
      </c>
      <c r="EN106" s="573">
        <v>5.6183745789100705E-9</v>
      </c>
      <c r="EO106" s="573">
        <v>7.3320477524796126E-7</v>
      </c>
      <c r="EP106" s="573">
        <v>1.6851141504123852E-6</v>
      </c>
      <c r="EQ106" s="573">
        <v>4.1141924322076142E-7</v>
      </c>
      <c r="ER106" s="573">
        <v>6.3321264930836972E-7</v>
      </c>
      <c r="ES106" s="573">
        <v>7.3330000264756277E-7</v>
      </c>
      <c r="ET106" s="573">
        <v>2.8098275168683312E-6</v>
      </c>
      <c r="EU106" s="573">
        <v>1.7008290498049878E-5</v>
      </c>
      <c r="EV106" s="573">
        <v>1.997945958774466E-6</v>
      </c>
      <c r="EW106" s="573">
        <v>1.0932848435002144E-6</v>
      </c>
      <c r="EX106" s="573">
        <v>0</v>
      </c>
      <c r="EY106" s="573">
        <v>3.1010834714910675E-6</v>
      </c>
      <c r="EZ106" s="573">
        <v>3.8574330521008692E-7</v>
      </c>
      <c r="FA106" s="573">
        <v>5.9342208761087971E-7</v>
      </c>
      <c r="FB106" s="573">
        <v>5.0648040674630539E-7</v>
      </c>
      <c r="FC106" s="573">
        <v>4.312569273253228E-6</v>
      </c>
      <c r="FD106" s="573">
        <v>1.8869742201006955E-6</v>
      </c>
      <c r="FE106" s="573">
        <v>3.7145620383750803E-6</v>
      </c>
      <c r="FF106" s="573">
        <v>3.5937929763794413E-6</v>
      </c>
      <c r="FG106" s="573">
        <v>3.6456161990992594E-6</v>
      </c>
      <c r="FH106" s="573">
        <v>4.4491803852176502E-6</v>
      </c>
      <c r="FI106" s="573">
        <v>1.3848411047635533E-5</v>
      </c>
      <c r="FJ106" s="573">
        <v>6.9908106521187914E-6</v>
      </c>
      <c r="FK106" s="573">
        <v>1.198234056476154E-5</v>
      </c>
      <c r="FL106" s="573">
        <v>7.0602223242323528E-6</v>
      </c>
      <c r="FM106" s="573">
        <v>2.148938578782721E-6</v>
      </c>
      <c r="FN106" s="573">
        <v>1.1630803880066391E-5</v>
      </c>
      <c r="FO106" s="573">
        <v>1.9248996831984507E-6</v>
      </c>
      <c r="FP106" s="573">
        <v>0</v>
      </c>
      <c r="FQ106" s="573">
        <v>1.7989865209358366E-7</v>
      </c>
      <c r="FR106" s="573">
        <v>2.5523621849666657E-6</v>
      </c>
      <c r="FS106" s="573">
        <v>7.1209712620749144E-6</v>
      </c>
      <c r="FT106" s="573">
        <v>1.1550326306865441E-6</v>
      </c>
      <c r="FU106" s="573">
        <v>2.0958112826759522E-6</v>
      </c>
      <c r="FV106" s="573">
        <v>1.0310855154370017E-6</v>
      </c>
      <c r="FW106" s="573">
        <v>2.3354568173924611E-6</v>
      </c>
      <c r="FX106" s="573">
        <v>1.1160155026186429E-6</v>
      </c>
      <c r="FY106" s="573">
        <v>1.8205592879999467E-6</v>
      </c>
      <c r="FZ106" s="573">
        <v>1.9485845564523031E-6</v>
      </c>
      <c r="GA106" s="573">
        <v>5.5297830403467197E-6</v>
      </c>
      <c r="GB106" s="573">
        <v>5.0738561295995844E-6</v>
      </c>
      <c r="GC106" s="573">
        <v>1.9548049329564357E-6</v>
      </c>
      <c r="GD106" s="573">
        <v>2.336084655703778E-6</v>
      </c>
      <c r="GE106" s="573">
        <v>2.4921148962547689E-6</v>
      </c>
      <c r="GF106" s="573">
        <v>2.7775832853965009E-6</v>
      </c>
      <c r="GG106" s="573">
        <v>6.9664747336903984E-7</v>
      </c>
      <c r="GH106" s="573">
        <v>5.7867563631634265E-7</v>
      </c>
      <c r="GI106" s="573">
        <v>1.5801904434835856E-7</v>
      </c>
      <c r="GJ106" s="573">
        <v>4.2885223621261069E-5</v>
      </c>
      <c r="GK106" s="573">
        <v>1.5767989868861741E-6</v>
      </c>
      <c r="GL106" s="573">
        <v>4.2182174323146891E-6</v>
      </c>
      <c r="GM106" s="573">
        <v>2.1473023698894809E-6</v>
      </c>
      <c r="GN106" s="573">
        <v>8.7899501011012336E-7</v>
      </c>
      <c r="GO106" s="573">
        <v>6.5818184677916095E-7</v>
      </c>
      <c r="GP106" s="573">
        <v>2.7627037625849115E-6</v>
      </c>
      <c r="GQ106" s="573">
        <v>3.8207045216348761E-6</v>
      </c>
      <c r="GR106" s="573">
        <v>1.9337720947442766E-6</v>
      </c>
      <c r="GS106" s="573">
        <v>5.1096480353637285E-5</v>
      </c>
      <c r="GT106" s="573">
        <v>7.507842516068453E-6</v>
      </c>
      <c r="GU106" s="573">
        <v>3.0293253109050611E-5</v>
      </c>
      <c r="GV106" s="573">
        <v>5.4385385584900491E-5</v>
      </c>
      <c r="GW106" s="573">
        <v>6.3014691330509171E-6</v>
      </c>
      <c r="GX106" s="573">
        <v>1.6280101399237743E-6</v>
      </c>
      <c r="GY106" s="573">
        <v>6.4559029735981729E-3</v>
      </c>
      <c r="GZ106" s="573">
        <v>1.0102538144739643E-6</v>
      </c>
      <c r="HA106" s="573">
        <v>4.9111305027909761E-3</v>
      </c>
      <c r="HB106" s="573">
        <v>1.2249059005760243E-6</v>
      </c>
      <c r="HC106" s="573">
        <v>7.6244889092648687E-3</v>
      </c>
      <c r="HD106" s="573">
        <v>1.8156366856745387E-2</v>
      </c>
      <c r="HE106" s="573">
        <v>1.3647126037992896E-6</v>
      </c>
      <c r="HF106" s="573">
        <v>5.8082265311994529E-6</v>
      </c>
      <c r="HG106" s="573">
        <v>5.1775800220856621E-6</v>
      </c>
      <c r="HH106" s="573">
        <v>5.7920705650587748E-7</v>
      </c>
      <c r="HI106" s="573">
        <v>4.3331420636948888E-6</v>
      </c>
      <c r="HJ106" s="573">
        <v>1.4687638425058323E-3</v>
      </c>
      <c r="HK106" s="573">
        <v>1.0035265491013436</v>
      </c>
      <c r="HL106" s="573">
        <v>7.6498217752270962E-6</v>
      </c>
      <c r="HM106" s="573">
        <v>1.6564987852904754E-6</v>
      </c>
      <c r="HN106" s="573">
        <v>4.7775434010329316E-6</v>
      </c>
      <c r="HO106" s="573">
        <v>3.7912219552377761E-6</v>
      </c>
      <c r="HP106" s="573">
        <v>6.9279977226949907E-7</v>
      </c>
      <c r="HQ106" s="573">
        <v>1.6330671888177674E-5</v>
      </c>
      <c r="HR106" s="576">
        <v>24642</v>
      </c>
      <c r="HS106" s="582">
        <f>'生産者価格評価表（108部門）（山形県）'!DV105*100</f>
        <v>10584200</v>
      </c>
      <c r="HT106" s="71">
        <f t="shared" si="5"/>
        <v>2.328187298048034E-3</v>
      </c>
      <c r="HU106" s="74"/>
      <c r="HV106" s="150">
        <v>0</v>
      </c>
      <c r="HX106" s="153">
        <f>運賃!C107</f>
        <v>0</v>
      </c>
      <c r="HY106" s="621">
        <f>運賃!D107</f>
        <v>0</v>
      </c>
      <c r="HZ106" s="621">
        <f>運賃!E107</f>
        <v>0</v>
      </c>
      <c r="IA106" s="621">
        <f>運賃!F107</f>
        <v>0</v>
      </c>
      <c r="IB106" s="621">
        <f>運賃!G107</f>
        <v>0</v>
      </c>
      <c r="IC106" s="621">
        <f>運賃!H107</f>
        <v>0</v>
      </c>
      <c r="ID106" s="621">
        <f>運賃!I107</f>
        <v>0</v>
      </c>
      <c r="IE106" s="622">
        <f>運賃!J107</f>
        <v>0</v>
      </c>
    </row>
    <row r="107" spans="1:239">
      <c r="A107" s="6" t="s">
        <v>325</v>
      </c>
      <c r="B107" s="1" t="s">
        <v>186</v>
      </c>
      <c r="C107" s="403">
        <f>IFERROR(1-('生産者価格評価表（108部門）（山形県）'!DT106/'生産者価格評価表（108部門）（山形県）'!DP106*-1),0)</f>
        <v>0.63787217902522286</v>
      </c>
      <c r="D107" s="403">
        <v>0.29748776508972269</v>
      </c>
      <c r="E107" s="72">
        <v>0.70251223491027737</v>
      </c>
      <c r="F107" s="72">
        <v>0.36740619902120719</v>
      </c>
      <c r="G107" s="242">
        <f>'生産者価格評価表（108部門）（山形県）'!DI106</f>
        <v>33127</v>
      </c>
      <c r="H107" s="242">
        <f t="shared" si="7"/>
        <v>33127</v>
      </c>
      <c r="I107" s="243">
        <f t="shared" si="4"/>
        <v>1.960394434177036E-2</v>
      </c>
      <c r="J107" s="75">
        <f>IFERROR('生産者価格評価表（108部門）（山形県）'!C106/'生産者価格評価表（108部門）（山形県）'!C$121,0)</f>
        <v>0</v>
      </c>
      <c r="K107" s="75">
        <f>IFERROR('生産者価格評価表（108部門）（山形県）'!D106/'生産者価格評価表（108部門）（山形県）'!D$121,0)</f>
        <v>0</v>
      </c>
      <c r="L107" s="75">
        <f>IFERROR('生産者価格評価表（108部門）（山形県）'!E106/'生産者価格評価表（108部門）（山形県）'!E$121,0)</f>
        <v>0</v>
      </c>
      <c r="M107" s="75">
        <f>IFERROR('生産者価格評価表（108部門）（山形県）'!F106/'生産者価格評価表（108部門）（山形県）'!F$121,0)</f>
        <v>0</v>
      </c>
      <c r="N107" s="75">
        <f>IFERROR('生産者価格評価表（108部門）（山形県）'!G106/'生産者価格評価表（108部門）（山形県）'!G$121,0)</f>
        <v>0</v>
      </c>
      <c r="O107" s="75">
        <f>IFERROR('生産者価格評価表（108部門）（山形県）'!H106/'生産者価格評価表（108部門）（山形県）'!H$121,0)</f>
        <v>0</v>
      </c>
      <c r="P107" s="75">
        <f>IFERROR('生産者価格評価表（108部門）（山形県）'!I106/'生産者価格評価表（108部門）（山形県）'!I$121,0)</f>
        <v>0</v>
      </c>
      <c r="Q107" s="75">
        <f>IFERROR('生産者価格評価表（108部門）（山形県）'!J106/'生産者価格評価表（108部門）（山形県）'!J$121,0)</f>
        <v>9.7040557071610052E-5</v>
      </c>
      <c r="R107" s="75">
        <f>IFERROR('生産者価格評価表（108部門）（山形県）'!K106/'生産者価格評価表（108部門）（山形県）'!K$121,0)</f>
        <v>2.1681391945362893E-4</v>
      </c>
      <c r="S107" s="75">
        <f>IFERROR('生産者価格評価表（108部門）（山形県）'!L106/'生産者価格評価表（108部門）（山形県）'!L$121,0)</f>
        <v>0</v>
      </c>
      <c r="T107" s="75">
        <f>IFERROR('生産者価格評価表（108部門）（山形県）'!M106/'生産者価格評価表（108部門）（山形県）'!M$121,0)</f>
        <v>0</v>
      </c>
      <c r="U107" s="75">
        <f>IFERROR('生産者価格評価表（108部門）（山形県）'!N106/'生産者価格評価表（108部門）（山形県）'!N$121,0)</f>
        <v>9.7746933189971161E-5</v>
      </c>
      <c r="V107" s="75">
        <f>IFERROR('生産者価格評価表（108部門）（山形県）'!O106/'生産者価格評価表（108部門）（山形県）'!O$121,0)</f>
        <v>3.0768284052798373E-5</v>
      </c>
      <c r="W107" s="75">
        <f>IFERROR('生産者価格評価表（108部門）（山形県）'!P106/'生産者価格評価表（108部門）（山形県）'!P$121,0)</f>
        <v>4.6358536924574658E-5</v>
      </c>
      <c r="X107" s="75">
        <f>IFERROR('生産者価格評価表（108部門）（山形県）'!Q106/'生産者価格評価表（108部門）（山形県）'!Q$121,0)</f>
        <v>0</v>
      </c>
      <c r="Y107" s="75">
        <f>IFERROR('生産者価格評価表（108部門）（山形県）'!R106/'生産者価格評価表（108部門）（山形県）'!R$121,0)</f>
        <v>0</v>
      </c>
      <c r="Z107" s="75">
        <f>IFERROR('生産者価格評価表（108部門）（山形県）'!S106/'生産者価格評価表（108部門）（山形県）'!S$121,0)</f>
        <v>5.3775005377500541E-5</v>
      </c>
      <c r="AA107" s="75">
        <f>IFERROR('生産者価格評価表（108部門）（山形県）'!T106/'生産者価格評価表（108部門）（山形県）'!T$121,0)</f>
        <v>4.007212983370066E-5</v>
      </c>
      <c r="AB107" s="75">
        <f>IFERROR('生産者価格評価表（108部門）（山形県）'!U106/'生産者価格評価表（108部門）（山形県）'!U$121,0)</f>
        <v>0</v>
      </c>
      <c r="AC107" s="75">
        <f>IFERROR('生産者価格評価表（108部門）（山形県）'!V106/'生産者価格評価表（108部門）（山形県）'!V$121,0)</f>
        <v>8.8222320247022501E-5</v>
      </c>
      <c r="AD107" s="75">
        <f>IFERROR('生産者価格評価表（108部門）（山形県）'!W106/'生産者価格評価表（108部門）（山形県）'!W$121,0)</f>
        <v>0</v>
      </c>
      <c r="AE107" s="75">
        <f>IFERROR('生産者価格評価表（108部門）（山形県）'!X106/'生産者価格評価表（108部門）（山形県）'!X$121,0)</f>
        <v>0</v>
      </c>
      <c r="AF107" s="75">
        <f>IFERROR('生産者価格評価表（108部門）（山形県）'!Y106/'生産者価格評価表（108部門）（山形県）'!Y$121,0)</f>
        <v>0</v>
      </c>
      <c r="AG107" s="75">
        <f>IFERROR('生産者価格評価表（108部門）（山形県）'!Z106/'生産者価格評価表（108部門）（山形県）'!Z$121,0)</f>
        <v>0</v>
      </c>
      <c r="AH107" s="75">
        <f>IFERROR('生産者価格評価表（108部門）（山形県）'!AA106/'生産者価格評価表（108部門）（山形県）'!AA$121,0)</f>
        <v>8.7909051806687996E-5</v>
      </c>
      <c r="AI107" s="75">
        <f>IFERROR('生産者価格評価表（108部門）（山形県）'!AB106/'生産者価格評価表（108部門）（山形県）'!AB$121,0)</f>
        <v>0</v>
      </c>
      <c r="AJ107" s="75">
        <f>IFERROR('生産者価格評価表（108部門）（山形県）'!AC106/'生産者価格評価表（108部門）（山形県）'!AC$121,0)</f>
        <v>0</v>
      </c>
      <c r="AK107" s="75">
        <f>IFERROR('生産者価格評価表（108部門）（山形県）'!AD106/'生産者価格評価表（108部門）（山形県）'!AD$121,0)</f>
        <v>0</v>
      </c>
      <c r="AL107" s="75">
        <f>IFERROR('生産者価格評価表（108部門）（山形県）'!AE106/'生産者価格評価表（108部門）（山形県）'!AE$121,0)</f>
        <v>4.8582995951417004E-5</v>
      </c>
      <c r="AM107" s="75">
        <f>IFERROR('生産者価格評価表（108部門）（山形県）'!AF106/'生産者価格評価表（108部門）（山形県）'!AF$121,0)</f>
        <v>0</v>
      </c>
      <c r="AN107" s="75">
        <f>IFERROR('生産者価格評価表（108部門）（山形県）'!AG106/'生産者価格評価表（108部門）（山形県）'!AG$121,0)</f>
        <v>5.6363431405703982E-5</v>
      </c>
      <c r="AO107" s="75">
        <f>IFERROR('生産者価格評価表（108部門）（山形県）'!AH106/'生産者価格評価表（108部門）（山形県）'!AH$121,0)</f>
        <v>0</v>
      </c>
      <c r="AP107" s="75">
        <f>IFERROR('生産者価格評価表（108部門）（山形県）'!AI106/'生産者価格評価表（108部門）（山形県）'!AI$121,0)</f>
        <v>0</v>
      </c>
      <c r="AQ107" s="75">
        <f>IFERROR('生産者価格評価表（108部門）（山形県）'!AJ106/'生産者価格評価表（108部門）（山形県）'!AJ$121,0)</f>
        <v>0</v>
      </c>
      <c r="AR107" s="75">
        <f>IFERROR('生産者価格評価表（108部門）（山形県）'!AK106/'生産者価格評価表（108部門）（山形県）'!AK$121,0)</f>
        <v>0</v>
      </c>
      <c r="AS107" s="75">
        <f>IFERROR('生産者価格評価表（108部門）（山形県）'!AL106/'生産者価格評価表（108部門）（山形県）'!AL$121,0)</f>
        <v>0</v>
      </c>
      <c r="AT107" s="75">
        <f>IFERROR('生産者価格評価表（108部門）（山形県）'!AM106/'生産者価格評価表（108部門）（山形県）'!AM$121,0)</f>
        <v>0</v>
      </c>
      <c r="AU107" s="75">
        <f>IFERROR('生産者価格評価表（108部門）（山形県）'!AN106/'生産者価格評価表（108部門）（山形県）'!AN$121,0)</f>
        <v>0</v>
      </c>
      <c r="AV107" s="75">
        <f>IFERROR('生産者価格評価表（108部門）（山形県）'!AO106/'生産者価格評価表（108部門）（山形県）'!AO$121,0)</f>
        <v>0</v>
      </c>
      <c r="AW107" s="75">
        <f>IFERROR('生産者価格評価表（108部門）（山形県）'!AP106/'生産者価格評価表（108部門）（山形県）'!AP$121,0)</f>
        <v>0</v>
      </c>
      <c r="AX107" s="75">
        <f>IFERROR('生産者価格評価表（108部門）（山形県）'!AQ106/'生産者価格評価表（108部門）（山形県）'!AQ$121,0)</f>
        <v>0</v>
      </c>
      <c r="AY107" s="75">
        <f>IFERROR('生産者価格評価表（108部門）（山形県）'!AR106/'生産者価格評価表（108部門）（山形県）'!AR$121,0)</f>
        <v>2.1689151086626471E-5</v>
      </c>
      <c r="AZ107" s="75">
        <f>IFERROR('生産者価格評価表（108部門）（山形県）'!AS106/'生産者価格評価表（108部門）（山形県）'!AS$121,0)</f>
        <v>2.5150905432595573E-5</v>
      </c>
      <c r="BA107" s="75">
        <f>IFERROR('生産者価格評価表（108部門）（山形県）'!AT106/'生産者価格評価表（108部門）（山形県）'!AT$121,0)</f>
        <v>1.8472678907895222E-5</v>
      </c>
      <c r="BB107" s="75">
        <f>IFERROR('生産者価格評価表（108部門）（山形県）'!AU106/'生産者価格評価表（108部門）（山形県）'!AU$121,0)</f>
        <v>1.6831333209903556E-5</v>
      </c>
      <c r="BC107" s="75">
        <f>IFERROR('生産者価格評価表（108部門）（山形県）'!AV106/'生産者価格評価表（108部門）（山形県）'!AV$121,0)</f>
        <v>2.1602471322719318E-5</v>
      </c>
      <c r="BD107" s="75">
        <f>IFERROR('生産者価格評価表（108部門）（山形県）'!AW106/'生産者価格評価表（108部門）（山形県）'!AW$121,0)</f>
        <v>6.922571042885328E-5</v>
      </c>
      <c r="BE107" s="75">
        <f>IFERROR('生産者価格評価表（108部門）（山形県）'!AX106/'生産者価格評価表（108部門）（山形県）'!AX$121,0)</f>
        <v>1.0969155344568592E-4</v>
      </c>
      <c r="BF107" s="75">
        <f>IFERROR('生産者価格評価表（108部門）（山形県）'!AY106/'生産者価格評価表（108部門）（山形県）'!AY$121,0)</f>
        <v>0</v>
      </c>
      <c r="BG107" s="75">
        <f>IFERROR('生産者価格評価表（108部門）（山形県）'!AZ106/'生産者価格評価表（108部門）（山形県）'!AZ$121,0)</f>
        <v>0</v>
      </c>
      <c r="BH107" s="75">
        <f>IFERROR('生産者価格評価表（108部門）（山形県）'!BA106/'生産者価格評価表（108部門）（山形県）'!BA$121,0)</f>
        <v>0</v>
      </c>
      <c r="BI107" s="75">
        <f>IFERROR('生産者価格評価表（108部門）（山形県）'!BB106/'生産者価格評価表（108部門）（山形県）'!BB$121,0)</f>
        <v>0</v>
      </c>
      <c r="BJ107" s="75">
        <f>IFERROR('生産者価格評価表（108部門）（山形県）'!BC106/'生産者価格評価表（108部門）（山形県）'!BC$121,0)</f>
        <v>0</v>
      </c>
      <c r="BK107" s="75">
        <f>IFERROR('生産者価格評価表（108部門）（山形県）'!BD106/'生産者価格評価表（108部門）（山形県）'!BD$121,0)</f>
        <v>2.279524400029178E-4</v>
      </c>
      <c r="BL107" s="75">
        <f>IFERROR('生産者価格評価表（108部門）（山形県）'!BE106/'生産者価格評価表（108部門）（山形県）'!BE$121,0)</f>
        <v>0</v>
      </c>
      <c r="BM107" s="75">
        <f>IFERROR('生産者価格評価表（108部門）（山形県）'!BF106/'生産者価格評価表（108部門）（山形県）'!BF$121,0)</f>
        <v>0</v>
      </c>
      <c r="BN107" s="75">
        <f>IFERROR('生産者価格評価表（108部門）（山形県）'!BG106/'生産者価格評価表（108部門）（山形県）'!BG$121,0)</f>
        <v>3.3910566532531539E-5</v>
      </c>
      <c r="BO107" s="75">
        <f>IFERROR('生産者価格評価表（108部門）（山形県）'!BH106/'生産者価格評価表（108部門）（山形県）'!BH$121,0)</f>
        <v>0</v>
      </c>
      <c r="BP107" s="75">
        <f>IFERROR('生産者価格評価表（108部門）（山形県）'!BI106/'生産者価格評価表（108部門）（山形県）'!BI$121,0)</f>
        <v>0</v>
      </c>
      <c r="BQ107" s="75">
        <f>IFERROR('生産者価格評価表（108部門）（山形県）'!BJ106/'生産者価格評価表（108部門）（山形県）'!BJ$121,0)</f>
        <v>5.244443512098931E-5</v>
      </c>
      <c r="BR107" s="75">
        <f>IFERROR('生産者価格評価表（108部門）（山形県）'!BK106/'生産者価格評価表（108部門）（山形県）'!BK$121,0)</f>
        <v>0</v>
      </c>
      <c r="BS107" s="75">
        <f>IFERROR('生産者価格評価表（108部門）（山形県）'!BL106/'生産者価格評価表（108部門）（山形県）'!BL$121,0)</f>
        <v>8.3886283753743426E-6</v>
      </c>
      <c r="BT107" s="75">
        <f>IFERROR('生産者価格評価表（108部門）（山形県）'!BM106/'生産者価格評価表（108部門）（山形県）'!BM$121,0)</f>
        <v>1.9044716995505447E-5</v>
      </c>
      <c r="BU107" s="75">
        <f>IFERROR('生産者価格評価表（108部門）（山形県）'!BN106/'生産者価格評価表（108部門）（山形県）'!BN$121,0)</f>
        <v>6.8773088108150591E-5</v>
      </c>
      <c r="BV107" s="75">
        <f>IFERROR('生産者価格評価表（108部門）（山形県）'!BO106/'生産者価格評価表（108部門）（山形県）'!BO$121,0)</f>
        <v>3.2345710958726871E-5</v>
      </c>
      <c r="BW107" s="75">
        <f>IFERROR('生産者価格評価表（108部門）（山形県）'!BP106/'生産者価格評価表（108部門）（山形県）'!BP$121,0)</f>
        <v>6.0577913292813439E-5</v>
      </c>
      <c r="BX107" s="75">
        <f>IFERROR('生産者価格評価表（108部門）（山形県）'!BQ106/'生産者価格評価表（108部門）（山形県）'!BQ$121,0)</f>
        <v>0</v>
      </c>
      <c r="BY107" s="75">
        <f>IFERROR('生産者価格評価表（108部門）（山形県）'!BR106/'生産者価格評価表（108部門）（山形県）'!BR$121,0)</f>
        <v>4.3341640481092211E-5</v>
      </c>
      <c r="BZ107" s="75">
        <f>IFERROR('生産者価格評価表（108部門）（山形県）'!BS106/'生産者価格評価表（108部門）（山形県）'!BS$121,0)</f>
        <v>7.7570492184772909E-5</v>
      </c>
      <c r="CA107" s="75">
        <f>IFERROR('生産者価格評価表（108部門）（山形県）'!BT106/'生産者価格評価表（108部門）（山形県）'!BT$121,0)</f>
        <v>6.7089164772625009E-5</v>
      </c>
      <c r="CB107" s="75">
        <f>IFERROR('生産者価格評価表（108部門）（山形県）'!BU106/'生産者価格評価表（108部門）（山形県）'!BU$121,0)</f>
        <v>6.6893509991660608E-5</v>
      </c>
      <c r="CC107" s="75">
        <f>IFERROR('生産者価格評価表（108部門）（山形県）'!BV106/'生産者価格評価表（108部門）（山形県）'!BV$121,0)</f>
        <v>6.5667067965415339E-5</v>
      </c>
      <c r="CD107" s="75">
        <f>IFERROR('生産者価格評価表（108部門）（山形県）'!BW106/'生産者価格評価表（108部門）（山形県）'!BW$121,0)</f>
        <v>3.7275878778842214E-5</v>
      </c>
      <c r="CE107" s="75">
        <f>IFERROR('生産者価格評価表（108部門）（山形県）'!BX106/'生産者価格評価表（108部門）（山形県）'!BX$121,0)</f>
        <v>0</v>
      </c>
      <c r="CF107" s="75">
        <f>IFERROR('生産者価格評価表（108部門）（山形県）'!BY106/'生産者価格評価表（108部門）（山形県）'!BY$121,0)</f>
        <v>2.2533397714469662E-3</v>
      </c>
      <c r="CG107" s="75">
        <f>IFERROR('生産者価格評価表（108部門）（山形県）'!BZ106/'生産者価格評価表（108部門）（山形県）'!BZ$121,0)</f>
        <v>7.8123982760641133E-5</v>
      </c>
      <c r="CH107" s="75">
        <f>IFERROR('生産者価格評価表（108部門）（山形県）'!CA106/'生産者価格評価表（108部門）（山形県）'!CA$121,0)</f>
        <v>8.7763179835531801E-6</v>
      </c>
      <c r="CI107" s="75">
        <f>IFERROR('生産者価格評価表（108部門）（山形県）'!CB106/'生産者価格評価表（108部門）（山形県）'!CB$121,0)</f>
        <v>0</v>
      </c>
      <c r="CJ107" s="75">
        <f>IFERROR('生産者価格評価表（108部門）（山形県）'!CC106/'生産者価格評価表（108部門）（山形県）'!CC$121,0)</f>
        <v>0</v>
      </c>
      <c r="CK107" s="75">
        <f>IFERROR('生産者価格評価表（108部門）（山形県）'!CD106/'生産者価格評価表（108部門）（山形県）'!CD$121,0)</f>
        <v>0</v>
      </c>
      <c r="CL107" s="75">
        <f>IFERROR('生産者価格評価表（108部門）（山形県）'!CE106/'生産者価格評価表（108部門）（山形県）'!CE$121,0)</f>
        <v>0</v>
      </c>
      <c r="CM107" s="75">
        <f>IFERROR('生産者価格評価表（108部門）（山形県）'!CF106/'生産者価格評価表（108部門）（山形県）'!CF$121,0)</f>
        <v>0</v>
      </c>
      <c r="CN107" s="75">
        <f>IFERROR('生産者価格評価表（108部門）（山形県）'!CG106/'生産者価格評価表（108部門）（山形県）'!CG$121,0)</f>
        <v>3.7378519810615497E-4</v>
      </c>
      <c r="CO107" s="75">
        <f>IFERROR('生産者価格評価表（108部門）（山形県）'!CH106/'生産者価格評価表（108部門）（山形県）'!CH$121,0)</f>
        <v>4.9657750990720814E-4</v>
      </c>
      <c r="CP107" s="75">
        <f>IFERROR('生産者価格評価表（108部門）（山形県）'!CI106/'生産者価格評価表（108部門）（山形県）'!CI$121,0)</f>
        <v>1.3339466421343146E-3</v>
      </c>
      <c r="CQ107" s="75">
        <f>IFERROR('生産者価格評価表（108部門）（山形県）'!CJ106/'生産者価格評価表（108部門）（山形県）'!CJ$121,0)</f>
        <v>3.1927460809041859E-5</v>
      </c>
      <c r="CR107" s="75">
        <f>IFERROR('生産者価格評価表（108部門）（山形県）'!CK106/'生産者価格評価表（108部門）（山形県）'!CK$121,0)</f>
        <v>4.8721071863581E-4</v>
      </c>
      <c r="CS107" s="75">
        <f>IFERROR('生産者価格評価表（108部門）（山形県）'!CL106/'生産者価格評価表（108部門）（山形県）'!CL$121,0)</f>
        <v>7.2862694300518133E-4</v>
      </c>
      <c r="CT107" s="75">
        <f>IFERROR('生産者価格評価表（108部門）（山形県）'!CM106/'生産者価格評価表（108部門）（山形県）'!CM$121,0)</f>
        <v>1.1767067439140035E-4</v>
      </c>
      <c r="CU107" s="75">
        <f>IFERROR('生産者価格評価表（108部門）（山形県）'!CN106/'生産者価格評価表（108部門）（山形県）'!CN$121,0)</f>
        <v>2.3495709773763425E-4</v>
      </c>
      <c r="CV107" s="75">
        <f>IFERROR('生産者価格評価表（108部門）（山形県）'!CO106/'生産者価格評価表（108部門）（山形県）'!CO$121,0)</f>
        <v>2.6667313146985382E-4</v>
      </c>
      <c r="CW107" s="75">
        <f>IFERROR('生産者価格評価表（108部門）（山形県）'!CP106/'生産者価格評価表（108部門）（山形県）'!CP$121,0)</f>
        <v>1.0238342593010825E-2</v>
      </c>
      <c r="CX107" s="75">
        <f>IFERROR('生産者価格評価表（108部門）（山形県）'!CQ106/'生産者価格評価表（108部門）（山形県）'!CQ$121,0)</f>
        <v>8.6573874778782221E-3</v>
      </c>
      <c r="CY107" s="75">
        <f>IFERROR('生産者価格評価表（108部門）（山形県）'!CR106/'生産者価格評価表（108部門）（山形県）'!CR$121,0)</f>
        <v>1.2104249536528736E-2</v>
      </c>
      <c r="CZ107" s="75">
        <f>IFERROR('生産者価格評価表（108部門）（山形県）'!CS106/'生産者価格評価表（108部門）（山形県）'!CS$121,0)</f>
        <v>9.2305256491450292E-3</v>
      </c>
      <c r="DA107" s="75">
        <f>IFERROR('生産者価格評価表（108部門）（山形県）'!CT106/'生産者価格評価表（108部門）（山形県）'!CT$121,0)</f>
        <v>6.7529924197660089E-5</v>
      </c>
      <c r="DB107" s="75">
        <f>IFERROR('生産者価格評価表（108部門）（山形県）'!CU106/'生産者価格評価表（108部門）（山形県）'!CU$121,0)</f>
        <v>1.0680622680302262E-4</v>
      </c>
      <c r="DC107" s="75">
        <f>IFERROR('生産者価格評価表（108部門）（山形県）'!CV106/'生産者価格評価表（108部門）（山形県）'!CV$121,0)</f>
        <v>6.7927091588361823E-4</v>
      </c>
      <c r="DD107" s="75">
        <f>IFERROR('生産者価格評価表（108部門）（山形県）'!CW106/'生産者価格評価表（108部門）（山形県）'!CW$121,0)</f>
        <v>1.6743407283382169E-5</v>
      </c>
      <c r="DE107" s="75">
        <f>IFERROR('生産者価格評価表（108部門）（山形県）'!CX106/'生産者価格評価表（108部門）（山形県）'!CX$121,0)</f>
        <v>7.7492681246771138E-4</v>
      </c>
      <c r="DF107" s="75">
        <f>IFERROR('生産者価格評価表（108部門）（山形県）'!CY106/'生産者価格評価表（108部門）（山形県）'!CY$121,0)</f>
        <v>1.0906781533024077E-2</v>
      </c>
      <c r="DG107" s="75">
        <f>IFERROR('生産者価格評価表（108部門）（山形県）'!CZ106/'生産者価格評価表（108部門）（山形県）'!CZ$121,0)</f>
        <v>1.7762324974962681E-3</v>
      </c>
      <c r="DH107" s="75">
        <f>IFERROR('生産者価格評価表（108部門）（山形県）'!DA106/'生産者価格評価表（108部門）（山形県）'!DA$121,0)</f>
        <v>1.5497553017944535E-2</v>
      </c>
      <c r="DI107" s="75">
        <f>IFERROR('生産者価格評価表（108部門）（山形県）'!DB106/'生産者価格評価表（108部門）（山形県）'!DB$121,0)</f>
        <v>8.3773142330568825E-5</v>
      </c>
      <c r="DJ107" s="75">
        <f>IFERROR('生産者価格評価表（108部門）（山形県）'!DC106/'生産者価格評価表（108部門）（山形県）'!DC$121,0)</f>
        <v>2.3174971031286211E-4</v>
      </c>
      <c r="DK107" s="75">
        <f>IFERROR('生産者価格評価表（108部門）（山形県）'!DD106/'生産者価格評価表（108部門）（山形県）'!DD$121,0)</f>
        <v>6.4079487364101084E-3</v>
      </c>
      <c r="DL107" s="75">
        <f>IFERROR('生産者価格評価表（108部門）（山形県）'!DE106/'生産者価格評価表（108部門）（山形県）'!DE$121,0)</f>
        <v>0</v>
      </c>
      <c r="DM107" s="72">
        <f>IFERROR('生産者価格評価表（108部門）（山形県）'!DF106/'生産者価格評価表（108部門）（山形県）'!DF$121,0)</f>
        <v>1.5961271990598636E-3</v>
      </c>
      <c r="DN107" s="573">
        <v>2.2865382583592064E-5</v>
      </c>
      <c r="DO107" s="573">
        <v>1.1361627468193269E-5</v>
      </c>
      <c r="DP107" s="573">
        <v>2.5670425758261183E-5</v>
      </c>
      <c r="DQ107" s="573">
        <v>1.2085433679043864E-5</v>
      </c>
      <c r="DR107" s="573">
        <v>2.5700756211514291E-5</v>
      </c>
      <c r="DS107" s="573">
        <v>4.2754594473945084E-5</v>
      </c>
      <c r="DT107" s="573">
        <v>3.1433771080177304E-5</v>
      </c>
      <c r="DU107" s="573">
        <v>8.8999472560448339E-5</v>
      </c>
      <c r="DV107" s="573">
        <v>1.7460267133654746E-4</v>
      </c>
      <c r="DW107" s="573">
        <v>8.5410601324972397E-6</v>
      </c>
      <c r="DX107" s="573">
        <v>0</v>
      </c>
      <c r="DY107" s="573">
        <v>8.1258002398568296E-5</v>
      </c>
      <c r="DZ107" s="573">
        <v>3.6510301154019292E-5</v>
      </c>
      <c r="EA107" s="573">
        <v>4.9856618326028445E-5</v>
      </c>
      <c r="EB107" s="573">
        <v>2.2589710070301853E-5</v>
      </c>
      <c r="EC107" s="573">
        <v>1.6111894597545343E-5</v>
      </c>
      <c r="ED107" s="573">
        <v>4.918023378177176E-5</v>
      </c>
      <c r="EE107" s="573">
        <v>4.6067290515655841E-5</v>
      </c>
      <c r="EF107" s="573">
        <v>0</v>
      </c>
      <c r="EG107" s="573">
        <v>8.044458390355744E-5</v>
      </c>
      <c r="EH107" s="573">
        <v>0</v>
      </c>
      <c r="EI107" s="573">
        <v>7.990465511768252E-6</v>
      </c>
      <c r="EJ107" s="573">
        <v>1.6495553479016142E-9</v>
      </c>
      <c r="EK107" s="573">
        <v>0</v>
      </c>
      <c r="EL107" s="573">
        <v>7.7560057131193842E-5</v>
      </c>
      <c r="EM107" s="573">
        <v>1.5952990960172711E-5</v>
      </c>
      <c r="EN107" s="573">
        <v>1.5089936841025889E-7</v>
      </c>
      <c r="EO107" s="573">
        <v>3.2126514917071476E-5</v>
      </c>
      <c r="EP107" s="573">
        <v>4.9675497648843522E-5</v>
      </c>
      <c r="EQ107" s="573">
        <v>1.7036560539237938E-5</v>
      </c>
      <c r="ER107" s="573">
        <v>5.5485792336940011E-5</v>
      </c>
      <c r="ES107" s="573">
        <v>2.1014278468869372E-5</v>
      </c>
      <c r="ET107" s="573">
        <v>3.8350413079866967E-5</v>
      </c>
      <c r="EU107" s="573">
        <v>3.2378883113880493E-5</v>
      </c>
      <c r="EV107" s="573">
        <v>3.4016260194506106E-5</v>
      </c>
      <c r="EW107" s="573">
        <v>2.5752161149891842E-5</v>
      </c>
      <c r="EX107" s="573">
        <v>0</v>
      </c>
      <c r="EY107" s="573">
        <v>2.5429593026992374E-5</v>
      </c>
      <c r="EZ107" s="573">
        <v>1.6334871012366897E-5</v>
      </c>
      <c r="FA107" s="573">
        <v>1.0681157544199079E-5</v>
      </c>
      <c r="FB107" s="573">
        <v>9.8449056134764428E-6</v>
      </c>
      <c r="FC107" s="573">
        <v>2.640617731099998E-5</v>
      </c>
      <c r="FD107" s="573">
        <v>3.5058394368292053E-5</v>
      </c>
      <c r="FE107" s="573">
        <v>2.6646990165063411E-5</v>
      </c>
      <c r="FF107" s="573">
        <v>2.8122423462399972E-5</v>
      </c>
      <c r="FG107" s="573">
        <v>3.7078068875639641E-5</v>
      </c>
      <c r="FH107" s="573">
        <v>6.3751027347424503E-5</v>
      </c>
      <c r="FI107" s="573">
        <v>9.4960499286288284E-5</v>
      </c>
      <c r="FJ107" s="573">
        <v>1.9215841594259141E-5</v>
      </c>
      <c r="FK107" s="573">
        <v>1.2980450704578711E-5</v>
      </c>
      <c r="FL107" s="573">
        <v>1.731600183438142E-5</v>
      </c>
      <c r="FM107" s="573">
        <v>1.9230988090356504E-5</v>
      </c>
      <c r="FN107" s="573">
        <v>1.6124240857126853E-5</v>
      </c>
      <c r="FO107" s="573">
        <v>1.6779833354428397E-4</v>
      </c>
      <c r="FP107" s="573">
        <v>0</v>
      </c>
      <c r="FQ107" s="573">
        <v>8.0725126874033903E-6</v>
      </c>
      <c r="FR107" s="573">
        <v>3.4256650335409784E-5</v>
      </c>
      <c r="FS107" s="573">
        <v>1.1532665848493208E-5</v>
      </c>
      <c r="FT107" s="573">
        <v>1.9359782341967175E-5</v>
      </c>
      <c r="FU107" s="573">
        <v>5.6310841895607605E-5</v>
      </c>
      <c r="FV107" s="573">
        <v>3.7340301367274057E-5</v>
      </c>
      <c r="FW107" s="573">
        <v>4.7924752420248662E-5</v>
      </c>
      <c r="FX107" s="573">
        <v>4.7708484548370067E-5</v>
      </c>
      <c r="FY107" s="573">
        <v>9.6368342705943711E-5</v>
      </c>
      <c r="FZ107" s="573">
        <v>5.9940091241587316E-5</v>
      </c>
      <c r="GA107" s="573">
        <v>7.1312267766080777E-5</v>
      </c>
      <c r="GB107" s="573">
        <v>2.532944861494678E-5</v>
      </c>
      <c r="GC107" s="573">
        <v>8.543533519468887E-5</v>
      </c>
      <c r="GD107" s="573">
        <v>8.2984270581088463E-5</v>
      </c>
      <c r="GE107" s="573">
        <v>7.8559268140945758E-5</v>
      </c>
      <c r="GF107" s="573">
        <v>9.736111130158342E-5</v>
      </c>
      <c r="GG107" s="573">
        <v>8.0259025720238634E-5</v>
      </c>
      <c r="GH107" s="573">
        <v>6.0151865459786323E-5</v>
      </c>
      <c r="GI107" s="573">
        <v>7.7368852863966399E-6</v>
      </c>
      <c r="GJ107" s="573">
        <v>1.483021612020837E-3</v>
      </c>
      <c r="GK107" s="573">
        <v>6.3623865295930662E-5</v>
      </c>
      <c r="GL107" s="573">
        <v>3.6946816927381538E-5</v>
      </c>
      <c r="GM107" s="573">
        <v>2.733407937573157E-5</v>
      </c>
      <c r="GN107" s="573">
        <v>2.1479474074704446E-5</v>
      </c>
      <c r="GO107" s="573">
        <v>3.2920632114530895E-5</v>
      </c>
      <c r="GP107" s="573">
        <v>1.1405957088998161E-4</v>
      </c>
      <c r="GQ107" s="573">
        <v>6.2420397797018309E-5</v>
      </c>
      <c r="GR107" s="573">
        <v>2.5709817212247695E-4</v>
      </c>
      <c r="GS107" s="573">
        <v>4.3628649644364615E-4</v>
      </c>
      <c r="GT107" s="573">
        <v>9.9401392965696683E-4</v>
      </c>
      <c r="GU107" s="573">
        <v>7.4029568329603463E-5</v>
      </c>
      <c r="GV107" s="573">
        <v>3.9759741504091865E-4</v>
      </c>
      <c r="GW107" s="573">
        <v>5.2198116137221998E-4</v>
      </c>
      <c r="GX107" s="573">
        <v>1.0804932203723826E-4</v>
      </c>
      <c r="GY107" s="573">
        <v>2.0131611905677997E-4</v>
      </c>
      <c r="GZ107" s="573">
        <v>2.3313243325505059E-4</v>
      </c>
      <c r="HA107" s="573">
        <v>6.7253789523157546E-3</v>
      </c>
      <c r="HB107" s="573">
        <v>5.9045658777877761E-3</v>
      </c>
      <c r="HC107" s="573">
        <v>7.8552792692197556E-3</v>
      </c>
      <c r="HD107" s="573">
        <v>5.9935152492523371E-3</v>
      </c>
      <c r="HE107" s="573">
        <v>9.9240686099147729E-5</v>
      </c>
      <c r="HF107" s="573">
        <v>1.1375840866366521E-4</v>
      </c>
      <c r="HG107" s="573">
        <v>8.3502778218907524E-4</v>
      </c>
      <c r="HH107" s="573">
        <v>3.3970207145653761E-5</v>
      </c>
      <c r="HI107" s="573">
        <v>5.4795477536924919E-4</v>
      </c>
      <c r="HJ107" s="573">
        <v>7.0914041690852058E-3</v>
      </c>
      <c r="HK107" s="573">
        <v>1.1775352933812223E-3</v>
      </c>
      <c r="HL107" s="573">
        <v>1.0100221588723319</v>
      </c>
      <c r="HM107" s="573">
        <v>8.7966589690837506E-5</v>
      </c>
      <c r="HN107" s="573">
        <v>1.857523569084961E-4</v>
      </c>
      <c r="HO107" s="573">
        <v>4.1790505287221729E-3</v>
      </c>
      <c r="HP107" s="573">
        <v>2.1284338710885136E-5</v>
      </c>
      <c r="HQ107" s="573">
        <v>1.0696955428940607E-3</v>
      </c>
      <c r="HR107" s="576">
        <v>9950</v>
      </c>
      <c r="HS107" s="582">
        <f>'生産者価格評価表（108部門）（山形県）'!DV106*100</f>
        <v>3065000</v>
      </c>
      <c r="HT107" s="71">
        <f t="shared" si="5"/>
        <v>3.2463295269168028E-3</v>
      </c>
      <c r="HU107" s="74"/>
      <c r="HV107" s="150">
        <v>0</v>
      </c>
      <c r="HX107" s="153">
        <f>運賃!C108</f>
        <v>0</v>
      </c>
      <c r="HY107" s="621">
        <f>運賃!D108</f>
        <v>0</v>
      </c>
      <c r="HZ107" s="621">
        <f>運賃!E108</f>
        <v>0</v>
      </c>
      <c r="IA107" s="621">
        <f>運賃!F108</f>
        <v>0</v>
      </c>
      <c r="IB107" s="621">
        <f>運賃!G108</f>
        <v>0</v>
      </c>
      <c r="IC107" s="621">
        <f>運賃!H108</f>
        <v>0</v>
      </c>
      <c r="ID107" s="621">
        <f>運賃!I108</f>
        <v>0</v>
      </c>
      <c r="IE107" s="622">
        <f>運賃!J108</f>
        <v>0</v>
      </c>
    </row>
    <row r="108" spans="1:239">
      <c r="A108" s="6" t="s">
        <v>326</v>
      </c>
      <c r="B108" s="1" t="s">
        <v>70</v>
      </c>
      <c r="C108" s="403">
        <f>IFERROR(1-('生産者価格評価表（108部門）（山形県）'!DT107/'生産者価格評価表（108部門）（山形県）'!DP107*-1),0)</f>
        <v>0.69160345910430454</v>
      </c>
      <c r="D108" s="403">
        <v>0.30297953142889056</v>
      </c>
      <c r="E108" s="72">
        <v>0.69702046857110944</v>
      </c>
      <c r="F108" s="72">
        <v>0.27988606852643044</v>
      </c>
      <c r="G108" s="242">
        <f>'生産者価格評価表（108部門）（山形県）'!DI107</f>
        <v>33737</v>
      </c>
      <c r="H108" s="242">
        <f t="shared" si="7"/>
        <v>33737</v>
      </c>
      <c r="I108" s="243">
        <f t="shared" si="4"/>
        <v>1.9964931030830038E-2</v>
      </c>
      <c r="J108" s="75">
        <f>IFERROR('生産者価格評価表（108部門）（山形県）'!C107/'生産者価格評価表（108部門）（山形県）'!C$121,0)</f>
        <v>0</v>
      </c>
      <c r="K108" s="75">
        <f>IFERROR('生産者価格評価表（108部門）（山形県）'!D107/'生産者価格評価表（108部門）（山形県）'!D$121,0)</f>
        <v>0</v>
      </c>
      <c r="L108" s="75">
        <f>IFERROR('生産者価格評価表（108部門）（山形県）'!E107/'生産者価格評価表（108部門）（山形県）'!E$121,0)</f>
        <v>0</v>
      </c>
      <c r="M108" s="75">
        <f>IFERROR('生産者価格評価表（108部門）（山形県）'!F107/'生産者価格評価表（108部門）（山形県）'!F$121,0)</f>
        <v>0</v>
      </c>
      <c r="N108" s="75">
        <f>IFERROR('生産者価格評価表（108部門）（山形県）'!G107/'生産者価格評価表（108部門）（山形県）'!G$121,0)</f>
        <v>0</v>
      </c>
      <c r="O108" s="75">
        <f>IFERROR('生産者価格評価表（108部門）（山形県）'!H107/'生産者価格評価表（108部門）（山形県）'!H$121,0)</f>
        <v>0</v>
      </c>
      <c r="P108" s="75">
        <f>IFERROR('生産者価格評価表（108部門）（山形県）'!I107/'生産者価格評価表（108部門）（山形県）'!I$121,0)</f>
        <v>0</v>
      </c>
      <c r="Q108" s="75">
        <f>IFERROR('生産者価格評価表（108部門）（山形県）'!J107/'生産者価格評価表（108部門）（山形県）'!J$121,0)</f>
        <v>0</v>
      </c>
      <c r="R108" s="75">
        <f>IFERROR('生産者価格評価表（108部門）（山形県）'!K107/'生産者価格評価表（108部門）（山形県）'!K$121,0)</f>
        <v>0</v>
      </c>
      <c r="S108" s="75">
        <f>IFERROR('生産者価格評価表（108部門）（山形県）'!L107/'生産者価格評価表（108部門）（山形県）'!L$121,0)</f>
        <v>0</v>
      </c>
      <c r="T108" s="75">
        <f>IFERROR('生産者価格評価表（108部門）（山形県）'!M107/'生産者価格評価表（108部門）（山形県）'!M$121,0)</f>
        <v>0</v>
      </c>
      <c r="U108" s="75">
        <f>IFERROR('生産者価格評価表（108部門）（山形県）'!N107/'生産者価格評価表（108部門）（山形県）'!N$121,0)</f>
        <v>0</v>
      </c>
      <c r="V108" s="75">
        <f>IFERROR('生産者価格評価表（108部門）（山形県）'!O107/'生産者価格評価表（108部門）（山形県）'!O$121,0)</f>
        <v>0</v>
      </c>
      <c r="W108" s="75">
        <f>IFERROR('生産者価格評価表（108部門）（山形県）'!P107/'生産者価格評価表（108部門）（山形県）'!P$121,0)</f>
        <v>0</v>
      </c>
      <c r="X108" s="75">
        <f>IFERROR('生産者価格評価表（108部門）（山形県）'!Q107/'生産者価格評価表（108部門）（山形県）'!Q$121,0)</f>
        <v>0</v>
      </c>
      <c r="Y108" s="75">
        <f>IFERROR('生産者価格評価表（108部門）（山形県）'!R107/'生産者価格評価表（108部門）（山形県）'!R$121,0)</f>
        <v>0</v>
      </c>
      <c r="Z108" s="75">
        <f>IFERROR('生産者価格評価表（108部門）（山形県）'!S107/'生産者価格評価表（108部門）（山形県）'!S$121,0)</f>
        <v>0</v>
      </c>
      <c r="AA108" s="75">
        <f>IFERROR('生産者価格評価表（108部門）（山形県）'!T107/'生産者価格評価表（108部門）（山形県）'!T$121,0)</f>
        <v>0</v>
      </c>
      <c r="AB108" s="75">
        <f>IFERROR('生産者価格評価表（108部門）（山形県）'!U107/'生産者価格評価表（108部門）（山形県）'!U$121,0)</f>
        <v>0</v>
      </c>
      <c r="AC108" s="75">
        <f>IFERROR('生産者価格評価表（108部門）（山形県）'!V107/'生産者価格評価表（108部門）（山形県）'!V$121,0)</f>
        <v>0</v>
      </c>
      <c r="AD108" s="75">
        <f>IFERROR('生産者価格評価表（108部門）（山形県）'!W107/'生産者価格評価表（108部門）（山形県）'!W$121,0)</f>
        <v>0</v>
      </c>
      <c r="AE108" s="75">
        <f>IFERROR('生産者価格評価表（108部門）（山形県）'!X107/'生産者価格評価表（108部門）（山形県）'!X$121,0)</f>
        <v>0</v>
      </c>
      <c r="AF108" s="75">
        <f>IFERROR('生産者価格評価表（108部門）（山形県）'!Y107/'生産者価格評価表（108部門）（山形県）'!Y$121,0)</f>
        <v>0</v>
      </c>
      <c r="AG108" s="75">
        <f>IFERROR('生産者価格評価表（108部門）（山形県）'!Z107/'生産者価格評価表（108部門）（山形県）'!Z$121,0)</f>
        <v>0</v>
      </c>
      <c r="AH108" s="75">
        <f>IFERROR('生産者価格評価表（108部門）（山形県）'!AA107/'生産者価格評価表（108部門）（山形県）'!AA$121,0)</f>
        <v>0</v>
      </c>
      <c r="AI108" s="75">
        <f>IFERROR('生産者価格評価表（108部門）（山形県）'!AB107/'生産者価格評価表（108部門）（山形県）'!AB$121,0)</f>
        <v>0</v>
      </c>
      <c r="AJ108" s="75">
        <f>IFERROR('生産者価格評価表（108部門）（山形県）'!AC107/'生産者価格評価表（108部門）（山形県）'!AC$121,0)</f>
        <v>0</v>
      </c>
      <c r="AK108" s="75">
        <f>IFERROR('生産者価格評価表（108部門）（山形県）'!AD107/'生産者価格評価表（108部門）（山形県）'!AD$121,0)</f>
        <v>0</v>
      </c>
      <c r="AL108" s="75">
        <f>IFERROR('生産者価格評価表（108部門）（山形県）'!AE107/'生産者価格評価表（108部門）（山形県）'!AE$121,0)</f>
        <v>0</v>
      </c>
      <c r="AM108" s="75">
        <f>IFERROR('生産者価格評価表（108部門）（山形県）'!AF107/'生産者価格評価表（108部門）（山形県）'!AF$121,0)</f>
        <v>0</v>
      </c>
      <c r="AN108" s="75">
        <f>IFERROR('生産者価格評価表（108部門）（山形県）'!AG107/'生産者価格評価表（108部門）（山形県）'!AG$121,0)</f>
        <v>0</v>
      </c>
      <c r="AO108" s="75">
        <f>IFERROR('生産者価格評価表（108部門）（山形県）'!AH107/'生産者価格評価表（108部門）（山形県）'!AH$121,0)</f>
        <v>0</v>
      </c>
      <c r="AP108" s="75">
        <f>IFERROR('生産者価格評価表（108部門）（山形県）'!AI107/'生産者価格評価表（108部門）（山形県）'!AI$121,0)</f>
        <v>0</v>
      </c>
      <c r="AQ108" s="75">
        <f>IFERROR('生産者価格評価表（108部門）（山形県）'!AJ107/'生産者価格評価表（108部門）（山形県）'!AJ$121,0)</f>
        <v>0</v>
      </c>
      <c r="AR108" s="75">
        <f>IFERROR('生産者価格評価表（108部門）（山形県）'!AK107/'生産者価格評価表（108部門）（山形県）'!AK$121,0)</f>
        <v>0</v>
      </c>
      <c r="AS108" s="75">
        <f>IFERROR('生産者価格評価表（108部門）（山形県）'!AL107/'生産者価格評価表（108部門）（山形県）'!AL$121,0)</f>
        <v>0</v>
      </c>
      <c r="AT108" s="75">
        <f>IFERROR('生産者価格評価表（108部門）（山形県）'!AM107/'生産者価格評価表（108部門）（山形県）'!AM$121,0)</f>
        <v>0</v>
      </c>
      <c r="AU108" s="75">
        <f>IFERROR('生産者価格評価表（108部門）（山形県）'!AN107/'生産者価格評価表（108部門）（山形県）'!AN$121,0)</f>
        <v>0</v>
      </c>
      <c r="AV108" s="75">
        <f>IFERROR('生産者価格評価表（108部門）（山形県）'!AO107/'生産者価格評価表（108部門）（山形県）'!AO$121,0)</f>
        <v>0</v>
      </c>
      <c r="AW108" s="75">
        <f>IFERROR('生産者価格評価表（108部門）（山形県）'!AP107/'生産者価格評価表（108部門）（山形県）'!AP$121,0)</f>
        <v>0</v>
      </c>
      <c r="AX108" s="75">
        <f>IFERROR('生産者価格評価表（108部門）（山形県）'!AQ107/'生産者価格評価表（108部門）（山形県）'!AQ$121,0)</f>
        <v>0</v>
      </c>
      <c r="AY108" s="75">
        <f>IFERROR('生産者価格評価表（108部門）（山形県）'!AR107/'生産者価格評価表（108部門）（山形県）'!AR$121,0)</f>
        <v>0</v>
      </c>
      <c r="AZ108" s="75">
        <f>IFERROR('生産者価格評価表（108部門）（山形県）'!AS107/'生産者価格評価表（108部門）（山形県）'!AS$121,0)</f>
        <v>0</v>
      </c>
      <c r="BA108" s="75">
        <f>IFERROR('生産者価格評価表（108部門）（山形県）'!AT107/'生産者価格評価表（108部門）（山形県）'!AT$121,0)</f>
        <v>0</v>
      </c>
      <c r="BB108" s="75">
        <f>IFERROR('生産者価格評価表（108部門）（山形県）'!AU107/'生産者価格評価表（108部門）（山形県）'!AU$121,0)</f>
        <v>0</v>
      </c>
      <c r="BC108" s="75">
        <f>IFERROR('生産者価格評価表（108部門）（山形県）'!AV107/'生産者価格評価表（108部門）（山形県）'!AV$121,0)</f>
        <v>0</v>
      </c>
      <c r="BD108" s="75">
        <f>IFERROR('生産者価格評価表（108部門）（山形県）'!AW107/'生産者価格評価表（108部門）（山形県）'!AW$121,0)</f>
        <v>0</v>
      </c>
      <c r="BE108" s="75">
        <f>IFERROR('生産者価格評価表（108部門）（山形県）'!AX107/'生産者価格評価表（108部門）（山形県）'!AX$121,0)</f>
        <v>0</v>
      </c>
      <c r="BF108" s="75">
        <f>IFERROR('生産者価格評価表（108部門）（山形県）'!AY107/'生産者価格評価表（108部門）（山形県）'!AY$121,0)</f>
        <v>0</v>
      </c>
      <c r="BG108" s="75">
        <f>IFERROR('生産者価格評価表（108部門）（山形県）'!AZ107/'生産者価格評価表（108部門）（山形県）'!AZ$121,0)</f>
        <v>0</v>
      </c>
      <c r="BH108" s="75">
        <f>IFERROR('生産者価格評価表（108部門）（山形県）'!BA107/'生産者価格評価表（108部門）（山形県）'!BA$121,0)</f>
        <v>0</v>
      </c>
      <c r="BI108" s="75">
        <f>IFERROR('生産者価格評価表（108部門）（山形県）'!BB107/'生産者価格評価表（108部門）（山形県）'!BB$121,0)</f>
        <v>0</v>
      </c>
      <c r="BJ108" s="75">
        <f>IFERROR('生産者価格評価表（108部門）（山形県）'!BC107/'生産者価格評価表（108部門）（山形県）'!BC$121,0)</f>
        <v>0</v>
      </c>
      <c r="BK108" s="75">
        <f>IFERROR('生産者価格評価表（108部門）（山形県）'!BD107/'生産者価格評価表（108部門）（山形県）'!BD$121,0)</f>
        <v>0</v>
      </c>
      <c r="BL108" s="75">
        <f>IFERROR('生産者価格評価表（108部門）（山形県）'!BE107/'生産者価格評価表（108部門）（山形県）'!BE$121,0)</f>
        <v>0</v>
      </c>
      <c r="BM108" s="75">
        <f>IFERROR('生産者価格評価表（108部門）（山形県）'!BF107/'生産者価格評価表（108部門）（山形県）'!BF$121,0)</f>
        <v>0</v>
      </c>
      <c r="BN108" s="75">
        <f>IFERROR('生産者価格評価表（108部門）（山形県）'!BG107/'生産者価格評価表（108部門）（山形県）'!BG$121,0)</f>
        <v>0</v>
      </c>
      <c r="BO108" s="75">
        <f>IFERROR('生産者価格評価表（108部門）（山形県）'!BH107/'生産者価格評価表（108部門）（山形県）'!BH$121,0)</f>
        <v>0</v>
      </c>
      <c r="BP108" s="75">
        <f>IFERROR('生産者価格評価表（108部門）（山形県）'!BI107/'生産者価格評価表（108部門）（山形県）'!BI$121,0)</f>
        <v>0</v>
      </c>
      <c r="BQ108" s="75">
        <f>IFERROR('生産者価格評価表（108部門）（山形県）'!BJ107/'生産者価格評価表（108部門）（山形県）'!BJ$121,0)</f>
        <v>0</v>
      </c>
      <c r="BR108" s="75">
        <f>IFERROR('生産者価格評価表（108部門）（山形県）'!BK107/'生産者価格評価表（108部門）（山形県）'!BK$121,0)</f>
        <v>0</v>
      </c>
      <c r="BS108" s="75">
        <f>IFERROR('生産者価格評価表（108部門）（山形県）'!BL107/'生産者価格評価表（108部門）（山形県）'!BL$121,0)</f>
        <v>0</v>
      </c>
      <c r="BT108" s="75">
        <f>IFERROR('生産者価格評価表（108部門）（山形県）'!BM107/'生産者価格評価表（108部門）（山形県）'!BM$121,0)</f>
        <v>0</v>
      </c>
      <c r="BU108" s="75">
        <f>IFERROR('生産者価格評価表（108部門）（山形県）'!BN107/'生産者価格評価表（108部門）（山形県）'!BN$121,0)</f>
        <v>0</v>
      </c>
      <c r="BV108" s="75">
        <f>IFERROR('生産者価格評価表（108部門）（山形県）'!BO107/'生産者価格評価表（108部門）（山形県）'!BO$121,0)</f>
        <v>0</v>
      </c>
      <c r="BW108" s="75">
        <f>IFERROR('生産者価格評価表（108部門）（山形県）'!BP107/'生産者価格評価表（108部門）（山形県）'!BP$121,0)</f>
        <v>0</v>
      </c>
      <c r="BX108" s="75">
        <f>IFERROR('生産者価格評価表（108部門）（山形県）'!BQ107/'生産者価格評価表（108部門）（山形県）'!BQ$121,0)</f>
        <v>0</v>
      </c>
      <c r="BY108" s="75">
        <f>IFERROR('生産者価格評価表（108部門）（山形県）'!BR107/'生産者価格評価表（108部門）（山形県）'!BR$121,0)</f>
        <v>0</v>
      </c>
      <c r="BZ108" s="75">
        <f>IFERROR('生産者価格評価表（108部門）（山形県）'!BS107/'生産者価格評価表（108部門）（山形県）'!BS$121,0)</f>
        <v>0</v>
      </c>
      <c r="CA108" s="75">
        <f>IFERROR('生産者価格評価表（108部門）（山形県）'!BT107/'生産者価格評価表（108部門）（山形県）'!BT$121,0)</f>
        <v>1.7999532012167683E-5</v>
      </c>
      <c r="CB108" s="75">
        <f>IFERROR('生産者価格評価表（108部門）（山形県）'!BU107/'生産者価格評価表（108部門）（山形県）'!BU$121,0)</f>
        <v>0</v>
      </c>
      <c r="CC108" s="75">
        <f>IFERROR('生産者価格評価表（108部門）（山形県）'!BV107/'生産者価格評価表（108部門）（山形県）'!BV$121,0)</f>
        <v>0</v>
      </c>
      <c r="CD108" s="75">
        <f>IFERROR('生産者価格評価表（108部門）（山形県）'!BW107/'生産者価格評価表（108部門）（山形県）'!BW$121,0)</f>
        <v>0</v>
      </c>
      <c r="CE108" s="75">
        <f>IFERROR('生産者価格評価表（108部門）（山形県）'!BX107/'生産者価格評価表（108部門）（山形県）'!BX$121,0)</f>
        <v>0</v>
      </c>
      <c r="CF108" s="75">
        <f>IFERROR('生産者価格評価表（108部門）（山形県）'!BY107/'生産者価格評価表（108部門）（山形県）'!BY$121,0)</f>
        <v>0</v>
      </c>
      <c r="CG108" s="75">
        <f>IFERROR('生産者価格評価表（108部門）（山形県）'!BZ107/'生産者価格評価表（108部門）（山形県）'!BZ$121,0)</f>
        <v>0</v>
      </c>
      <c r="CH108" s="75">
        <f>IFERROR('生産者価格評価表（108部門）（山形県）'!CA107/'生産者価格評価表（108部門）（山形県）'!CA$121,0)</f>
        <v>0</v>
      </c>
      <c r="CI108" s="75">
        <f>IFERROR('生産者価格評価表（108部門）（山形県）'!CB107/'生産者価格評価表（108部門）（山形県）'!CB$121,0)</f>
        <v>0</v>
      </c>
      <c r="CJ108" s="75">
        <f>IFERROR('生産者価格評価表（108部門）（山形県）'!CC107/'生産者価格評価表（108部門）（山形県）'!CC$121,0)</f>
        <v>0</v>
      </c>
      <c r="CK108" s="75">
        <f>IFERROR('生産者価格評価表（108部門）（山形県）'!CD107/'生産者価格評価表（108部門）（山形県）'!CD$121,0)</f>
        <v>0</v>
      </c>
      <c r="CL108" s="75">
        <f>IFERROR('生産者価格評価表（108部門）（山形県）'!CE107/'生産者価格評価表（108部門）（山形県）'!CE$121,0)</f>
        <v>0</v>
      </c>
      <c r="CM108" s="75">
        <f>IFERROR('生産者価格評価表（108部門）（山形県）'!CF107/'生産者価格評価表（108部門）（山形県）'!CF$121,0)</f>
        <v>0</v>
      </c>
      <c r="CN108" s="75">
        <f>IFERROR('生産者価格評価表（108部門）（山形県）'!CG107/'生産者価格評価表（108部門）（山形県）'!CG$121,0)</f>
        <v>0</v>
      </c>
      <c r="CO108" s="75">
        <f>IFERROR('生産者価格評価表（108部門）（山形県）'!CH107/'生産者価格評価表（108部門）（山形県）'!CH$121,0)</f>
        <v>2.921044175924754E-5</v>
      </c>
      <c r="CP108" s="75">
        <f>IFERROR('生産者価格評価表（108部門）（山形県）'!CI107/'生産者価格評価表（108部門）（山形県）'!CI$121,0)</f>
        <v>4.875804967801288E-2</v>
      </c>
      <c r="CQ108" s="75">
        <f>IFERROR('生産者価格評価表（108部門）（山形県）'!CJ107/'生産者価格評価表（108部門）（山形県）'!CJ$121,0)</f>
        <v>0</v>
      </c>
      <c r="CR108" s="75">
        <f>IFERROR('生産者価格評価表（108部門）（山形県）'!CK107/'生産者価格評価表（108部門）（山形県）'!CK$121,0)</f>
        <v>2.43605359317905E-4</v>
      </c>
      <c r="CS108" s="75">
        <f>IFERROR('生産者価格評価表（108部門）（山形県）'!CL107/'生産者価格評価表（108部門）（山形県）'!CL$121,0)</f>
        <v>2.104922279792746E-2</v>
      </c>
      <c r="CT108" s="75">
        <f>IFERROR('生産者価格評価表（108部門）（山形県）'!CM107/'生産者価格評価表（108部門）（山形県）'!CM$121,0)</f>
        <v>0</v>
      </c>
      <c r="CU108" s="75">
        <f>IFERROR('生産者価格評価表（108部門）（山形県）'!CN107/'生産者価格評価表（108部門）（山形県）'!CN$121,0)</f>
        <v>1.4007057749743581E-4</v>
      </c>
      <c r="CV108" s="75">
        <f>IFERROR('生産者価格評価表（108部門）（山形県）'!CO107/'生産者価格評価表（108部門）（山形県）'!CO$121,0)</f>
        <v>1.2121505975902447E-5</v>
      </c>
      <c r="CW108" s="75">
        <f>IFERROR('生産者価格評価表（108部門）（山形県）'!CP107/'生産者価格評価表（108部門）（山形県）'!CP$121,0)</f>
        <v>0</v>
      </c>
      <c r="CX108" s="75">
        <f>IFERROR('生産者価格評価表（108部門）（山形県）'!CQ107/'生産者価格評価表（108部門）（山形県）'!CQ$121,0)</f>
        <v>0</v>
      </c>
      <c r="CY108" s="75">
        <f>IFERROR('生産者価格評価表（108部門）（山形県）'!CR107/'生産者価格評価表（108部門）（山形県）'!CR$121,0)</f>
        <v>0</v>
      </c>
      <c r="CZ108" s="75">
        <f>IFERROR('生産者価格評価表（108部門）（山形県）'!CS107/'生産者価格評価表（108部門）（山形県）'!CS$121,0)</f>
        <v>0</v>
      </c>
      <c r="DA108" s="75">
        <f>IFERROR('生産者価格評価表（108部門）（山形県）'!CT107/'生産者価格評価表（108部門）（山形県）'!CT$121,0)</f>
        <v>0</v>
      </c>
      <c r="DB108" s="75">
        <f>IFERROR('生産者価格評価表（108部門）（山形県）'!CU107/'生産者価格評価表（108部門）（山形県）'!CU$121,0)</f>
        <v>0</v>
      </c>
      <c r="DC108" s="75">
        <f>IFERROR('生産者価格評価表（108部門）（山形県）'!CV107/'生産者価格評価表（108部門）（山形県）'!CV$121,0)</f>
        <v>1.4264689233555982E-2</v>
      </c>
      <c r="DD108" s="75">
        <f>IFERROR('生産者価格評価表（108部門）（山形県）'!CW107/'生産者価格評価表（108部門）（山形県）'!CW$121,0)</f>
        <v>0</v>
      </c>
      <c r="DE108" s="75">
        <f>IFERROR('生産者価格評価表（108部門）（山形県）'!CX107/'生産者価格評価表（108部門）（山形県）'!CX$121,0)</f>
        <v>0</v>
      </c>
      <c r="DF108" s="75">
        <f>IFERROR('生産者価格評価表（108部門）（山形県）'!CY107/'生産者価格評価表（108部門）（山形県）'!CY$121,0)</f>
        <v>1.6567263088137839E-3</v>
      </c>
      <c r="DG108" s="75">
        <f>IFERROR('生産者価格評価表（108部門）（山形県）'!CZ107/'生産者価格評価表（108部門）（山形県）'!CZ$121,0)</f>
        <v>1.3227263279227527E-4</v>
      </c>
      <c r="DH108" s="75">
        <f>IFERROR('生産者価格評価表（108部門）（山形県）'!DA107/'生産者価格評価表（108部門）（山形県）'!DA$121,0)</f>
        <v>0</v>
      </c>
      <c r="DI108" s="75">
        <f>IFERROR('生産者価格評価表（108部門）（山形県）'!DB107/'生産者価格評価表（108部門）（山形県）'!DB$121,0)</f>
        <v>1.2119181257155623E-2</v>
      </c>
      <c r="DJ108" s="75">
        <f>IFERROR('生産者価格評価表（108部門）（山形県）'!DC107/'生産者価格評価表（108部門）（山形県）'!DC$121,0)</f>
        <v>0</v>
      </c>
      <c r="DK108" s="75">
        <f>IFERROR('生産者価格評価表（108部門）（山形県）'!DD107/'生産者価格評価表（108部門）（山形県）'!DD$121,0)</f>
        <v>9.1199270405836752E-4</v>
      </c>
      <c r="DL108" s="75">
        <f>IFERROR('生産者価格評価表（108部門）（山形県）'!DE107/'生産者価格評価表（108部門）（山形県）'!DE$121,0)</f>
        <v>0</v>
      </c>
      <c r="DM108" s="72">
        <f>IFERROR('生産者価格評価表（108部門）（山形県）'!DF107/'生産者価格評価表（108部門）（山形県）'!DF$121,0)</f>
        <v>3.3325732727623524E-4</v>
      </c>
      <c r="DN108" s="573">
        <v>1.7927458724175876E-5</v>
      </c>
      <c r="DO108" s="573">
        <v>9.5553017411265807E-6</v>
      </c>
      <c r="DP108" s="573">
        <v>2.0931145469642178E-5</v>
      </c>
      <c r="DQ108" s="573">
        <v>1.7789649832290458E-5</v>
      </c>
      <c r="DR108" s="573">
        <v>2.0077053750824058E-5</v>
      </c>
      <c r="DS108" s="573">
        <v>2.4943910368396985E-5</v>
      </c>
      <c r="DT108" s="573">
        <v>2.721752081757289E-5</v>
      </c>
      <c r="DU108" s="573">
        <v>2.9464611080491131E-5</v>
      </c>
      <c r="DV108" s="573">
        <v>2.2936229435322015E-4</v>
      </c>
      <c r="DW108" s="573">
        <v>6.4101374629911492E-6</v>
      </c>
      <c r="DX108" s="573">
        <v>0</v>
      </c>
      <c r="DY108" s="573">
        <v>1.8667479559052407E-5</v>
      </c>
      <c r="DZ108" s="573">
        <v>2.2063828429155989E-5</v>
      </c>
      <c r="EA108" s="573">
        <v>1.730134966682306E-5</v>
      </c>
      <c r="EB108" s="573">
        <v>2.8090675924408587E-5</v>
      </c>
      <c r="EC108" s="573">
        <v>9.9372719635434146E-6</v>
      </c>
      <c r="ED108" s="573">
        <v>2.2768484619326917E-5</v>
      </c>
      <c r="EE108" s="573">
        <v>1.9037170398574707E-5</v>
      </c>
      <c r="EF108" s="573">
        <v>0</v>
      </c>
      <c r="EG108" s="573">
        <v>1.5838704648583647E-5</v>
      </c>
      <c r="EH108" s="573">
        <v>0</v>
      </c>
      <c r="EI108" s="573">
        <v>7.3597705146838044E-6</v>
      </c>
      <c r="EJ108" s="573">
        <v>1.5193543847908659E-9</v>
      </c>
      <c r="EK108" s="573">
        <v>0</v>
      </c>
      <c r="EL108" s="573">
        <v>1.6985315489342982E-4</v>
      </c>
      <c r="EM108" s="573">
        <v>9.7286845416474148E-5</v>
      </c>
      <c r="EN108" s="573">
        <v>8.8037797260994477E-8</v>
      </c>
      <c r="EO108" s="573">
        <v>1.9729307940086923E-5</v>
      </c>
      <c r="EP108" s="573">
        <v>2.4766074241090079E-5</v>
      </c>
      <c r="EQ108" s="573">
        <v>1.9971603389894001E-5</v>
      </c>
      <c r="ER108" s="573">
        <v>2.3833150234285597E-5</v>
      </c>
      <c r="ES108" s="573">
        <v>1.1444871766473531E-5</v>
      </c>
      <c r="ET108" s="573">
        <v>1.6919166082787766E-5</v>
      </c>
      <c r="EU108" s="573">
        <v>3.9550598274550112E-5</v>
      </c>
      <c r="EV108" s="573">
        <v>2.3705465974325126E-5</v>
      </c>
      <c r="EW108" s="573">
        <v>1.1001210100291846E-5</v>
      </c>
      <c r="EX108" s="573">
        <v>0</v>
      </c>
      <c r="EY108" s="573">
        <v>1.2148819013854994E-5</v>
      </c>
      <c r="EZ108" s="573">
        <v>1.153662351867789E-5</v>
      </c>
      <c r="FA108" s="573">
        <v>6.7243960832890879E-6</v>
      </c>
      <c r="FB108" s="573">
        <v>7.3620865666631116E-6</v>
      </c>
      <c r="FC108" s="573">
        <v>1.1905222191945763E-5</v>
      </c>
      <c r="FD108" s="573">
        <v>1.3954601274111381E-5</v>
      </c>
      <c r="FE108" s="573">
        <v>1.6898881408556682E-5</v>
      </c>
      <c r="FF108" s="573">
        <v>1.8133310358113142E-5</v>
      </c>
      <c r="FG108" s="573">
        <v>3.7021802987500789E-5</v>
      </c>
      <c r="FH108" s="573">
        <v>1.6300826190197385E-5</v>
      </c>
      <c r="FI108" s="573">
        <v>2.0557223778215833E-5</v>
      </c>
      <c r="FJ108" s="573">
        <v>2.2877711293602575E-5</v>
      </c>
      <c r="FK108" s="573">
        <v>3.2127552424677914E-5</v>
      </c>
      <c r="FL108" s="573">
        <v>2.0248156111600809E-5</v>
      </c>
      <c r="FM108" s="573">
        <v>3.36297019466845E-5</v>
      </c>
      <c r="FN108" s="573">
        <v>2.0553294046553946E-5</v>
      </c>
      <c r="FO108" s="573">
        <v>2.1877073139532263E-5</v>
      </c>
      <c r="FP108" s="573">
        <v>0</v>
      </c>
      <c r="FQ108" s="573">
        <v>2.4358356698260836E-5</v>
      </c>
      <c r="FR108" s="573">
        <v>1.7649957781362247E-5</v>
      </c>
      <c r="FS108" s="573">
        <v>8.7185031779148807E-6</v>
      </c>
      <c r="FT108" s="573">
        <v>2.8066892291799718E-5</v>
      </c>
      <c r="FU108" s="573">
        <v>5.3481830548752289E-5</v>
      </c>
      <c r="FV108" s="573">
        <v>2.0688041358728334E-5</v>
      </c>
      <c r="FW108" s="573">
        <v>2.6855594415623151E-5</v>
      </c>
      <c r="FX108" s="573">
        <v>2.2606257101084444E-5</v>
      </c>
      <c r="FY108" s="573">
        <v>2.4524103271211801E-5</v>
      </c>
      <c r="FZ108" s="573">
        <v>2.4055603854892619E-5</v>
      </c>
      <c r="GA108" s="573">
        <v>2.0165403715822922E-5</v>
      </c>
      <c r="GB108" s="573">
        <v>4.8415597571493051E-5</v>
      </c>
      <c r="GC108" s="573">
        <v>4.5829743185226106E-5</v>
      </c>
      <c r="GD108" s="573">
        <v>2.6247588335159343E-5</v>
      </c>
      <c r="GE108" s="573">
        <v>6.5257292777596142E-5</v>
      </c>
      <c r="GF108" s="573">
        <v>1.2007541599240218E-4</v>
      </c>
      <c r="GG108" s="573">
        <v>7.6168623827732615E-5</v>
      </c>
      <c r="GH108" s="573">
        <v>6.9472470309093538E-5</v>
      </c>
      <c r="GI108" s="573">
        <v>6.7877158128293795E-6</v>
      </c>
      <c r="GJ108" s="573">
        <v>4.3968070287502296E-5</v>
      </c>
      <c r="GK108" s="573">
        <v>2.108712326026906E-5</v>
      </c>
      <c r="GL108" s="573">
        <v>2.593626618341248E-5</v>
      </c>
      <c r="GM108" s="573">
        <v>2.1414165758186116E-5</v>
      </c>
      <c r="GN108" s="573">
        <v>5.0918739980917324E-5</v>
      </c>
      <c r="GO108" s="573">
        <v>3.9701399919109613E-5</v>
      </c>
      <c r="GP108" s="573">
        <v>2.566740680249438E-5</v>
      </c>
      <c r="GQ108" s="573">
        <v>6.7698980054471946E-5</v>
      </c>
      <c r="GR108" s="573">
        <v>2.5202169446306098E-5</v>
      </c>
      <c r="GS108" s="573">
        <v>1.310456754805087E-4</v>
      </c>
      <c r="GT108" s="573">
        <v>3.6784956779907917E-2</v>
      </c>
      <c r="GU108" s="573">
        <v>7.7572613502131145E-5</v>
      </c>
      <c r="GV108" s="573">
        <v>3.096537017266764E-4</v>
      </c>
      <c r="GW108" s="573">
        <v>1.5006217945083463E-2</v>
      </c>
      <c r="GX108" s="573">
        <v>3.7945007673860249E-5</v>
      </c>
      <c r="GY108" s="573">
        <v>1.4215370032874943E-4</v>
      </c>
      <c r="GZ108" s="573">
        <v>6.4489490404187499E-5</v>
      </c>
      <c r="HA108" s="573">
        <v>2.6655727320384575E-5</v>
      </c>
      <c r="HB108" s="573">
        <v>5.2436792885658961E-5</v>
      </c>
      <c r="HC108" s="573">
        <v>6.2980824625346194E-5</v>
      </c>
      <c r="HD108" s="573">
        <v>2.3311951780073335E-5</v>
      </c>
      <c r="HE108" s="573">
        <v>1.4190882069154919E-4</v>
      </c>
      <c r="HF108" s="573">
        <v>9.7226137602954917E-5</v>
      </c>
      <c r="HG108" s="573">
        <v>2.3305463257706591E-2</v>
      </c>
      <c r="HH108" s="573">
        <v>2.0566326795823888E-5</v>
      </c>
      <c r="HI108" s="573">
        <v>6.386313613624588E-5</v>
      </c>
      <c r="HJ108" s="573">
        <v>1.3387460802268718E-3</v>
      </c>
      <c r="HK108" s="573">
        <v>1.7267379436706757E-4</v>
      </c>
      <c r="HL108" s="573">
        <v>1.2830666428509887E-4</v>
      </c>
      <c r="HM108" s="573">
        <v>1.008633801298386</v>
      </c>
      <c r="HN108" s="573">
        <v>2.9012277602747301E-5</v>
      </c>
      <c r="HO108" s="573">
        <v>6.9017865501390418E-4</v>
      </c>
      <c r="HP108" s="573">
        <v>1.4038496414387703E-5</v>
      </c>
      <c r="HQ108" s="573">
        <v>4.9492353085765501E-4</v>
      </c>
      <c r="HR108" s="577">
        <v>3798</v>
      </c>
      <c r="HS108" s="582">
        <f>'生産者価格評価表（108部門）（山形県）'!DV107*100</f>
        <v>3581100</v>
      </c>
      <c r="HT108" s="71">
        <f t="shared" si="5"/>
        <v>1.0605679819050012E-3</v>
      </c>
      <c r="HU108" s="74"/>
      <c r="HV108" s="150">
        <v>0</v>
      </c>
      <c r="HX108" s="153">
        <f>運賃!C109</f>
        <v>0</v>
      </c>
      <c r="HY108" s="621">
        <f>運賃!D109</f>
        <v>0</v>
      </c>
      <c r="HZ108" s="621">
        <f>運賃!E109</f>
        <v>0</v>
      </c>
      <c r="IA108" s="621">
        <f>運賃!F109</f>
        <v>0</v>
      </c>
      <c r="IB108" s="621">
        <f>運賃!G109</f>
        <v>0</v>
      </c>
      <c r="IC108" s="621">
        <f>運賃!H109</f>
        <v>0</v>
      </c>
      <c r="ID108" s="621">
        <f>運賃!I109</f>
        <v>0</v>
      </c>
      <c r="IE108" s="622">
        <f>運賃!J109</f>
        <v>0</v>
      </c>
    </row>
    <row r="109" spans="1:239" s="117" customFormat="1">
      <c r="A109" s="118" t="s">
        <v>702</v>
      </c>
      <c r="B109" s="117" t="s">
        <v>703</v>
      </c>
      <c r="C109" s="403">
        <f>IFERROR(1-('生産者価格評価表（108部門）（山形県）'!DT108/'生産者価格評価表（108部門）（山形県）'!DP108*-1),0)</f>
        <v>1</v>
      </c>
      <c r="D109" s="403">
        <v>0.25144843568945541</v>
      </c>
      <c r="E109" s="71">
        <v>0.74855156431054459</v>
      </c>
      <c r="F109" s="71">
        <v>0.32259559675550403</v>
      </c>
      <c r="G109" s="242">
        <f>'生産者価格評価表（108部門）（山形県）'!DI108</f>
        <v>3878</v>
      </c>
      <c r="H109" s="242">
        <f t="shared" si="7"/>
        <v>3878</v>
      </c>
      <c r="I109" s="243">
        <f t="shared" si="4"/>
        <v>2.2949284920875859E-3</v>
      </c>
      <c r="J109" s="75">
        <f>IFERROR('生産者価格評価表（108部門）（山形県）'!C108/'生産者価格評価表（108部門）（山形県）'!C$121,0)</f>
        <v>0</v>
      </c>
      <c r="K109" s="75">
        <f>IFERROR('生産者価格評価表（108部門）（山形県）'!D108/'生産者価格評価表（108部門）（山形県）'!D$121,0)</f>
        <v>7.0004884061678719E-3</v>
      </c>
      <c r="L109" s="75">
        <f>IFERROR('生産者価格評価表（108部門）（山形県）'!E108/'生産者価格評価表（108部門）（山形県）'!E$121,0)</f>
        <v>0</v>
      </c>
      <c r="M109" s="75">
        <f>IFERROR('生産者価格評価表（108部門）（山形県）'!F108/'生産者価格評価表（108部門）（山形県）'!F$121,0)</f>
        <v>0</v>
      </c>
      <c r="N109" s="75">
        <f>IFERROR('生産者価格評価表（108部門）（山形県）'!G108/'生産者価格評価表（108部門）（山形県）'!G$121,0)</f>
        <v>0</v>
      </c>
      <c r="O109" s="75">
        <f>IFERROR('生産者価格評価表（108部門）（山形県）'!H108/'生産者価格評価表（108部門）（山形県）'!H$121,0)</f>
        <v>0</v>
      </c>
      <c r="P109" s="75">
        <f>IFERROR('生産者価格評価表（108部門）（山形県）'!I108/'生産者価格評価表（108部門）（山形県）'!I$121,0)</f>
        <v>0</v>
      </c>
      <c r="Q109" s="75">
        <f>IFERROR('生産者価格評価表（108部門）（山形県）'!J108/'生産者価格評価表（108部門）（山形県）'!J$121,0)</f>
        <v>0</v>
      </c>
      <c r="R109" s="75">
        <f>IFERROR('生産者価格評価表（108部門）（山形県）'!K108/'生産者価格評価表（108部門）（山形県）'!K$121,0)</f>
        <v>0</v>
      </c>
      <c r="S109" s="75">
        <f>IFERROR('生産者価格評価表（108部門）（山形県）'!L108/'生産者価格評価表（108部門）（山形県）'!L$121,0)</f>
        <v>0</v>
      </c>
      <c r="T109" s="75">
        <f>IFERROR('生産者価格評価表（108部門）（山形県）'!M108/'生産者価格評価表（108部門）（山形県）'!M$121,0)</f>
        <v>0</v>
      </c>
      <c r="U109" s="75">
        <f>IFERROR('生産者価格評価表（108部門）（山形県）'!N108/'生産者価格評価表（108部門）（山形県）'!N$121,0)</f>
        <v>0</v>
      </c>
      <c r="V109" s="75">
        <f>IFERROR('生産者価格評価表（108部門）（山形県）'!O108/'生産者価格評価表（108部門）（山形県）'!O$121,0)</f>
        <v>0</v>
      </c>
      <c r="W109" s="75">
        <f>IFERROR('生産者価格評価表（108部門）（山形県）'!P108/'生産者価格評価表（108部門）（山形県）'!P$121,0)</f>
        <v>0</v>
      </c>
      <c r="X109" s="75">
        <f>IFERROR('生産者価格評価表（108部門）（山形県）'!Q108/'生産者価格評価表（108部門）（山形県）'!Q$121,0)</f>
        <v>0</v>
      </c>
      <c r="Y109" s="75">
        <f>IFERROR('生産者価格評価表（108部門）（山形県）'!R108/'生産者価格評価表（108部門）（山形県）'!R$121,0)</f>
        <v>0</v>
      </c>
      <c r="Z109" s="75">
        <f>IFERROR('生産者価格評価表（108部門）（山形県）'!S108/'生産者価格評価表（108部門）（山形県）'!S$121,0)</f>
        <v>0</v>
      </c>
      <c r="AA109" s="75">
        <f>IFERROR('生産者価格評価表（108部門）（山形県）'!T108/'生産者価格評価表（108部門）（山形県）'!T$121,0)</f>
        <v>0</v>
      </c>
      <c r="AB109" s="75">
        <f>IFERROR('生産者価格評価表（108部門）（山形県）'!U108/'生産者価格評価表（108部門）（山形県）'!U$121,0)</f>
        <v>0</v>
      </c>
      <c r="AC109" s="75">
        <f>IFERROR('生産者価格評価表（108部門）（山形県）'!V108/'生産者価格評価表（108部門）（山形県）'!V$121,0)</f>
        <v>0</v>
      </c>
      <c r="AD109" s="75">
        <f>IFERROR('生産者価格評価表（108部門）（山形県）'!W108/'生産者価格評価表（108部門）（山形県）'!W$121,0)</f>
        <v>0</v>
      </c>
      <c r="AE109" s="75">
        <f>IFERROR('生産者価格評価表（108部門）（山形県）'!X108/'生産者価格評価表（108部門）（山形県）'!X$121,0)</f>
        <v>0</v>
      </c>
      <c r="AF109" s="75">
        <f>IFERROR('生産者価格評価表（108部門）（山形県）'!Y108/'生産者価格評価表（108部門）（山形県）'!Y$121,0)</f>
        <v>0</v>
      </c>
      <c r="AG109" s="75">
        <f>IFERROR('生産者価格評価表（108部門）（山形県）'!Z108/'生産者価格評価表（108部門）（山形県）'!Z$121,0)</f>
        <v>0</v>
      </c>
      <c r="AH109" s="75">
        <f>IFERROR('生産者価格評価表（108部門）（山形県）'!AA108/'生産者価格評価表（108部門）（山形県）'!AA$121,0)</f>
        <v>0</v>
      </c>
      <c r="AI109" s="75">
        <f>IFERROR('生産者価格評価表（108部門）（山形県）'!AB108/'生産者価格評価表（108部門）（山形県）'!AB$121,0)</f>
        <v>0</v>
      </c>
      <c r="AJ109" s="75">
        <f>IFERROR('生産者価格評価表（108部門）（山形県）'!AC108/'生産者価格評価表（108部門）（山形県）'!AC$121,0)</f>
        <v>0</v>
      </c>
      <c r="AK109" s="75">
        <f>IFERROR('生産者価格評価表（108部門）（山形県）'!AD108/'生産者価格評価表（108部門）（山形県）'!AD$121,0)</f>
        <v>0</v>
      </c>
      <c r="AL109" s="75">
        <f>IFERROR('生産者価格評価表（108部門）（山形県）'!AE108/'生産者価格評価表（108部門）（山形県）'!AE$121,0)</f>
        <v>0</v>
      </c>
      <c r="AM109" s="75">
        <f>IFERROR('生産者価格評価表（108部門）（山形県）'!AF108/'生産者価格評価表（108部門）（山形県）'!AF$121,0)</f>
        <v>0</v>
      </c>
      <c r="AN109" s="75">
        <f>IFERROR('生産者価格評価表（108部門）（山形県）'!AG108/'生産者価格評価表（108部門）（山形県）'!AG$121,0)</f>
        <v>0</v>
      </c>
      <c r="AO109" s="75">
        <f>IFERROR('生産者価格評価表（108部門）（山形県）'!AH108/'生産者価格評価表（108部門）（山形県）'!AH$121,0)</f>
        <v>0</v>
      </c>
      <c r="AP109" s="75">
        <f>IFERROR('生産者価格評価表（108部門）（山形県）'!AI108/'生産者価格評価表（108部門）（山形県）'!AI$121,0)</f>
        <v>0</v>
      </c>
      <c r="AQ109" s="75">
        <f>IFERROR('生産者価格評価表（108部門）（山形県）'!AJ108/'生産者価格評価表（108部門）（山形県）'!AJ$121,0)</f>
        <v>0</v>
      </c>
      <c r="AR109" s="75">
        <f>IFERROR('生産者価格評価表（108部門）（山形県）'!AK108/'生産者価格評価表（108部門）（山形県）'!AK$121,0)</f>
        <v>0</v>
      </c>
      <c r="AS109" s="75">
        <f>IFERROR('生産者価格評価表（108部門）（山形県）'!AL108/'生産者価格評価表（108部門）（山形県）'!AL$121,0)</f>
        <v>0</v>
      </c>
      <c r="AT109" s="75">
        <f>IFERROR('生産者価格評価表（108部門）（山形県）'!AM108/'生産者価格評価表（108部門）（山形県）'!AM$121,0)</f>
        <v>0</v>
      </c>
      <c r="AU109" s="75">
        <f>IFERROR('生産者価格評価表（108部門）（山形県）'!AN108/'生産者価格評価表（108部門）（山形県）'!AN$121,0)</f>
        <v>0</v>
      </c>
      <c r="AV109" s="75">
        <f>IFERROR('生産者価格評価表（108部門）（山形県）'!AO108/'生産者価格評価表（108部門）（山形県）'!AO$121,0)</f>
        <v>0</v>
      </c>
      <c r="AW109" s="75">
        <f>IFERROR('生産者価格評価表（108部門）（山形県）'!AP108/'生産者価格評価表（108部門）（山形県）'!AP$121,0)</f>
        <v>0</v>
      </c>
      <c r="AX109" s="75">
        <f>IFERROR('生産者価格評価表（108部門）（山形県）'!AQ108/'生産者価格評価表（108部門）（山形県）'!AQ$121,0)</f>
        <v>0</v>
      </c>
      <c r="AY109" s="75">
        <f>IFERROR('生産者価格評価表（108部門）（山形県）'!AR108/'生産者価格評価表（108部門）（山形県）'!AR$121,0)</f>
        <v>0</v>
      </c>
      <c r="AZ109" s="75">
        <f>IFERROR('生産者価格評価表（108部門）（山形県）'!AS108/'生産者価格評価表（108部門）（山形県）'!AS$121,0)</f>
        <v>0</v>
      </c>
      <c r="BA109" s="75">
        <f>IFERROR('生産者価格評価表（108部門）（山形県）'!AT108/'生産者価格評価表（108部門）（山形県）'!AT$121,0)</f>
        <v>0</v>
      </c>
      <c r="BB109" s="75">
        <f>IFERROR('生産者価格評価表（108部門）（山形県）'!AU108/'生産者価格評価表（108部門）（山形県）'!AU$121,0)</f>
        <v>0</v>
      </c>
      <c r="BC109" s="75">
        <f>IFERROR('生産者価格評価表（108部門）（山形県）'!AV108/'生産者価格評価表（108部門）（山形県）'!AV$121,0)</f>
        <v>0</v>
      </c>
      <c r="BD109" s="75">
        <f>IFERROR('生産者価格評価表（108部門）（山形県）'!AW108/'生産者価格評価表（108部門）（山形県）'!AW$121,0)</f>
        <v>0</v>
      </c>
      <c r="BE109" s="75">
        <f>IFERROR('生産者価格評価表（108部門）（山形県）'!AX108/'生産者価格評価表（108部門）（山形県）'!AX$121,0)</f>
        <v>0</v>
      </c>
      <c r="BF109" s="75">
        <f>IFERROR('生産者価格評価表（108部門）（山形県）'!AY108/'生産者価格評価表（108部門）（山形県）'!AY$121,0)</f>
        <v>0</v>
      </c>
      <c r="BG109" s="75">
        <f>IFERROR('生産者価格評価表（108部門）（山形県）'!AZ108/'生産者価格評価表（108部門）（山形県）'!AZ$121,0)</f>
        <v>0</v>
      </c>
      <c r="BH109" s="75">
        <f>IFERROR('生産者価格評価表（108部門）（山形県）'!BA108/'生産者価格評価表（108部門）（山形県）'!BA$121,0)</f>
        <v>0</v>
      </c>
      <c r="BI109" s="75">
        <f>IFERROR('生産者価格評価表（108部門）（山形県）'!BB108/'生産者価格評価表（108部門）（山形県）'!BB$121,0)</f>
        <v>0</v>
      </c>
      <c r="BJ109" s="75">
        <f>IFERROR('生産者価格評価表（108部門）（山形県）'!BC108/'生産者価格評価表（108部門）（山形県）'!BC$121,0)</f>
        <v>0</v>
      </c>
      <c r="BK109" s="75">
        <f>IFERROR('生産者価格評価表（108部門）（山形県）'!BD108/'生産者価格評価表（108部門）（山形県）'!BD$121,0)</f>
        <v>0</v>
      </c>
      <c r="BL109" s="75">
        <f>IFERROR('生産者価格評価表（108部門）（山形県）'!BE108/'生産者価格評価表（108部門）（山形県）'!BE$121,0)</f>
        <v>0</v>
      </c>
      <c r="BM109" s="75">
        <f>IFERROR('生産者価格評価表（108部門）（山形県）'!BF108/'生産者価格評価表（108部門）（山形県）'!BF$121,0)</f>
        <v>0</v>
      </c>
      <c r="BN109" s="75">
        <f>IFERROR('生産者価格評価表（108部門）（山形県）'!BG108/'生産者価格評価表（108部門）（山形県）'!BG$121,0)</f>
        <v>0</v>
      </c>
      <c r="BO109" s="75">
        <f>IFERROR('生産者価格評価表（108部門）（山形県）'!BH108/'生産者価格評価表（108部門）（山形県）'!BH$121,0)</f>
        <v>0</v>
      </c>
      <c r="BP109" s="75">
        <f>IFERROR('生産者価格評価表（108部門）（山形県）'!BI108/'生産者価格評価表（108部門）（山形県）'!BI$121,0)</f>
        <v>0</v>
      </c>
      <c r="BQ109" s="75">
        <f>IFERROR('生産者価格評価表（108部門）（山形県）'!BJ108/'生産者価格評価表（108部門）（山形県）'!BJ$121,0)</f>
        <v>0</v>
      </c>
      <c r="BR109" s="75">
        <f>IFERROR('生産者価格評価表（108部門）（山形県）'!BK108/'生産者価格評価表（108部門）（山形県）'!BK$121,0)</f>
        <v>0</v>
      </c>
      <c r="BS109" s="75">
        <f>IFERROR('生産者価格評価表（108部門）（山形県）'!BL108/'生産者価格評価表（108部門）（山形県）'!BL$121,0)</f>
        <v>0</v>
      </c>
      <c r="BT109" s="75">
        <f>IFERROR('生産者価格評価表（108部門）（山形県）'!BM108/'生産者価格評価表（108部門）（山形県）'!BM$121,0)</f>
        <v>0</v>
      </c>
      <c r="BU109" s="75">
        <f>IFERROR('生産者価格評価表（108部門）（山形県）'!BN108/'生産者価格評価表（108部門）（山形県）'!BN$121,0)</f>
        <v>0</v>
      </c>
      <c r="BV109" s="75">
        <f>IFERROR('生産者価格評価表（108部門）（山形県）'!BO108/'生産者価格評価表（108部門）（山形県）'!BO$121,0)</f>
        <v>0</v>
      </c>
      <c r="BW109" s="75">
        <f>IFERROR('生産者価格評価表（108部門）（山形県）'!BP108/'生産者価格評価表（108部門）（山形県）'!BP$121,0)</f>
        <v>0</v>
      </c>
      <c r="BX109" s="75">
        <f>IFERROR('生産者価格評価表（108部門）（山形県）'!BQ108/'生産者価格評価表（108部門）（山形県）'!BQ$121,0)</f>
        <v>0</v>
      </c>
      <c r="BY109" s="75">
        <f>IFERROR('生産者価格評価表（108部門）（山形県）'!BR108/'生産者価格評価表（108部門）（山形県）'!BR$121,0)</f>
        <v>0</v>
      </c>
      <c r="BZ109" s="75">
        <f>IFERROR('生産者価格評価表（108部門）（山形県）'!BS108/'生産者価格評価表（108部門）（山形県）'!BS$121,0)</f>
        <v>0</v>
      </c>
      <c r="CA109" s="75">
        <f>IFERROR('生産者価格評価表（108部門）（山形県）'!BT108/'生産者価格評価表（108部門）（山形県）'!BT$121,0)</f>
        <v>0</v>
      </c>
      <c r="CB109" s="75">
        <f>IFERROR('生産者価格評価表（108部門）（山形県）'!BU108/'生産者価格評価表（108部門）（山形県）'!BU$121,0)</f>
        <v>0</v>
      </c>
      <c r="CC109" s="75">
        <f>IFERROR('生産者価格評価表（108部門）（山形県）'!BV108/'生産者価格評価表（108部門）（山形県）'!BV$121,0)</f>
        <v>0</v>
      </c>
      <c r="CD109" s="75">
        <f>IFERROR('生産者価格評価表（108部門）（山形県）'!BW108/'生産者価格評価表（108部門）（山形県）'!BW$121,0)</f>
        <v>0</v>
      </c>
      <c r="CE109" s="75">
        <f>IFERROR('生産者価格評価表（108部門）（山形県）'!BX108/'生産者価格評価表（108部門）（山形県）'!BX$121,0)</f>
        <v>0</v>
      </c>
      <c r="CF109" s="75">
        <f>IFERROR('生産者価格評価表（108部門）（山形県）'!BY108/'生産者価格評価表（108部門）（山形県）'!BY$121,0)</f>
        <v>0</v>
      </c>
      <c r="CG109" s="75">
        <f>IFERROR('生産者価格評価表（108部門）（山形県）'!BZ108/'生産者価格評価表（108部門）（山形県）'!BZ$121,0)</f>
        <v>0</v>
      </c>
      <c r="CH109" s="75">
        <f>IFERROR('生産者価格評価表（108部門）（山形県）'!CA108/'生産者価格評価表（108部門）（山形県）'!CA$121,0)</f>
        <v>0</v>
      </c>
      <c r="CI109" s="75">
        <f>IFERROR('生産者価格評価表（108部門）（山形県）'!CB108/'生産者価格評価表（108部門）（山形県）'!CB$121,0)</f>
        <v>0</v>
      </c>
      <c r="CJ109" s="75">
        <f>IFERROR('生産者価格評価表（108部門）（山形県）'!CC108/'生産者価格評価表（108部門）（山形県）'!CC$121,0)</f>
        <v>0</v>
      </c>
      <c r="CK109" s="75">
        <f>IFERROR('生産者価格評価表（108部門）（山形県）'!CD108/'生産者価格評価表（108部門）（山形県）'!CD$121,0)</f>
        <v>0</v>
      </c>
      <c r="CL109" s="75">
        <f>IFERROR('生産者価格評価表（108部門）（山形県）'!CE108/'生産者価格評価表（108部門）（山形県）'!CE$121,0)</f>
        <v>0</v>
      </c>
      <c r="CM109" s="75">
        <f>IFERROR('生産者価格評価表（108部門）（山形県）'!CF108/'生産者価格評価表（108部門）（山形県）'!CF$121,0)</f>
        <v>0</v>
      </c>
      <c r="CN109" s="75">
        <f>IFERROR('生産者価格評価表（108部門）（山形県）'!CG108/'生産者価格評価表（108部門）（山形県）'!CG$121,0)</f>
        <v>0</v>
      </c>
      <c r="CO109" s="75">
        <f>IFERROR('生産者価格評価表（108部門）（山形県）'!CH108/'生産者価格評価表（108部門）（山形県）'!CH$121,0)</f>
        <v>0</v>
      </c>
      <c r="CP109" s="75">
        <f>IFERROR('生産者価格評価表（108部門）（山形県）'!CI108/'生産者価格評価表（108部門）（山形県）'!CI$121,0)</f>
        <v>0</v>
      </c>
      <c r="CQ109" s="75">
        <f>IFERROR('生産者価格評価表（108部門）（山形県）'!CJ108/'生産者価格評価表（108部門）（山形県）'!CJ$121,0)</f>
        <v>0</v>
      </c>
      <c r="CR109" s="75">
        <f>IFERROR('生産者価格評価表（108部門）（山形県）'!CK108/'生産者価格評価表（108部門）（山形県）'!CK$121,0)</f>
        <v>0</v>
      </c>
      <c r="CS109" s="75">
        <f>IFERROR('生産者価格評価表（108部門）（山形県）'!CL108/'生産者価格評価表（108部門）（山形県）'!CL$121,0)</f>
        <v>0</v>
      </c>
      <c r="CT109" s="75">
        <f>IFERROR('生産者価格評価表（108部門）（山形県）'!CM108/'生産者価格評価表（108部門）（山形県）'!CM$121,0)</f>
        <v>0</v>
      </c>
      <c r="CU109" s="75">
        <f>IFERROR('生産者価格評価表（108部門）（山形県）'!CN108/'生産者価格評価表（108部門）（山形県）'!CN$121,0)</f>
        <v>4.8798781837816347E-4</v>
      </c>
      <c r="CV109" s="75">
        <f>IFERROR('生産者価格評価表（108部門）（山形県）'!CO108/'生産者価格評価表（108部門）（山形県）'!CO$121,0)</f>
        <v>0</v>
      </c>
      <c r="CW109" s="75">
        <f>IFERROR('生産者価格評価表（108部門）（山形県）'!CP108/'生産者価格評価表（108部門）（山形県）'!CP$121,0)</f>
        <v>0</v>
      </c>
      <c r="CX109" s="75">
        <f>IFERROR('生産者価格評価表（108部門）（山形県）'!CQ108/'生産者価格評価表（108部門）（山形県）'!CQ$121,0)</f>
        <v>0</v>
      </c>
      <c r="CY109" s="75">
        <f>IFERROR('生産者価格評価表（108部門）（山形県）'!CR108/'生産者価格評価表（108部門）（山形県）'!CR$121,0)</f>
        <v>0</v>
      </c>
      <c r="CZ109" s="75">
        <f>IFERROR('生産者価格評価表（108部門）（山形県）'!CS108/'生産者価格評価表（108部門）（山形県）'!CS$121,0)</f>
        <v>0</v>
      </c>
      <c r="DA109" s="75">
        <f>IFERROR('生産者価格評価表（108部門）（山形県）'!CT108/'生産者価格評価表（108部門）（山形県）'!CT$121,0)</f>
        <v>0</v>
      </c>
      <c r="DB109" s="75">
        <f>IFERROR('生産者価格評価表（108部門）（山形県）'!CU108/'生産者価格評価表（108部門）（山形県）'!CU$121,0)</f>
        <v>0</v>
      </c>
      <c r="DC109" s="75">
        <f>IFERROR('生産者価格評価表（108部門）（山形県）'!CV108/'生産者価格評価表（108部門）（山形県）'!CV$121,0)</f>
        <v>0</v>
      </c>
      <c r="DD109" s="75">
        <f>IFERROR('生産者価格評価表（108部門）（山形県）'!CW108/'生産者価格評価表（108部門）（山形県）'!CW$121,0)</f>
        <v>0</v>
      </c>
      <c r="DE109" s="75">
        <f>IFERROR('生産者価格評価表（108部門）（山形県）'!CX108/'生産者価格評価表（108部門）（山形県）'!CX$121,0)</f>
        <v>0</v>
      </c>
      <c r="DF109" s="75">
        <f>IFERROR('生産者価格評価表（108部門）（山形県）'!CY108/'生産者価格評価表（108部門）（山形県）'!CY$121,0)</f>
        <v>0</v>
      </c>
      <c r="DG109" s="75">
        <f>IFERROR('生産者価格評価表（108部門）（山形県）'!CZ108/'生産者価格評価表（108部門）（山形県）'!CZ$121,0)</f>
        <v>0</v>
      </c>
      <c r="DH109" s="75">
        <f>IFERROR('生産者価格評価表（108部門）（山形県）'!DA108/'生産者価格評価表（108部門）（山形県）'!DA$121,0)</f>
        <v>0</v>
      </c>
      <c r="DI109" s="75">
        <f>IFERROR('生産者価格評価表（108部門）（山形県）'!DB108/'生産者価格評価表（108部門）（山形県）'!DB$121,0)</f>
        <v>5.0263885398341287E-4</v>
      </c>
      <c r="DJ109" s="75">
        <f>IFERROR('生産者価格評価表（108部門）（山形県）'!DC108/'生産者価格評価表（108部門）（山形県）'!DC$121,0)</f>
        <v>2.3174971031286211E-3</v>
      </c>
      <c r="DK109" s="75">
        <f>IFERROR('生産者価格評価表（108部門）（山形県）'!DD108/'生産者価格評価表（108部門）（山形県）'!DD$121,0)</f>
        <v>0</v>
      </c>
      <c r="DL109" s="75">
        <f>IFERROR('生産者価格評価表（108部門）（山形県）'!DE108/'生産者価格評価表（108部門）（山形県）'!DE$121,0)</f>
        <v>0</v>
      </c>
      <c r="DM109" s="72">
        <f>IFERROR('生産者価格評価表（108部門）（山形県）'!DF108/'生産者価格評価表（108部門）（山形県）'!DF$121,0)</f>
        <v>0</v>
      </c>
      <c r="DN109" s="574">
        <v>1.30562100590103E-5</v>
      </c>
      <c r="DO109" s="574">
        <v>7.3425135897229469E-3</v>
      </c>
      <c r="DP109" s="574">
        <v>8.4415153135951521E-5</v>
      </c>
      <c r="DQ109" s="574">
        <v>2.6647630068575638E-6</v>
      </c>
      <c r="DR109" s="574">
        <v>1.0099343463722944E-6</v>
      </c>
      <c r="DS109" s="574">
        <v>1.3609505532826054E-7</v>
      </c>
      <c r="DT109" s="574">
        <v>4.8235235021313919E-7</v>
      </c>
      <c r="DU109" s="574">
        <v>2.795019284413438E-4</v>
      </c>
      <c r="DV109" s="574">
        <v>1.1611486922472374E-5</v>
      </c>
      <c r="DW109" s="574">
        <v>4.190176915676087E-5</v>
      </c>
      <c r="DX109" s="574">
        <v>0</v>
      </c>
      <c r="DY109" s="574">
        <v>2.3167573614957817E-6</v>
      </c>
      <c r="DZ109" s="574">
        <v>1.8021662201493812E-7</v>
      </c>
      <c r="EA109" s="574">
        <v>4.0309355218421565E-7</v>
      </c>
      <c r="EB109" s="574">
        <v>2.4462500100498422E-7</v>
      </c>
      <c r="EC109" s="574">
        <v>4.2872259173256716E-7</v>
      </c>
      <c r="ED109" s="574">
        <v>1.5332770539159008E-7</v>
      </c>
      <c r="EE109" s="574">
        <v>7.6011318812673923E-8</v>
      </c>
      <c r="EF109" s="574">
        <v>0</v>
      </c>
      <c r="EG109" s="574">
        <v>2.7179309945865208E-7</v>
      </c>
      <c r="EH109" s="574">
        <v>0</v>
      </c>
      <c r="EI109" s="574">
        <v>1.6135024662220001E-7</v>
      </c>
      <c r="EJ109" s="574">
        <v>3.3309218569168872E-11</v>
      </c>
      <c r="EK109" s="574">
        <v>0</v>
      </c>
      <c r="EL109" s="574">
        <v>1.1347969985254908E-6</v>
      </c>
      <c r="EM109" s="574">
        <v>1.0026676143530982E-6</v>
      </c>
      <c r="EN109" s="574">
        <v>4.8033803490543966E-10</v>
      </c>
      <c r="EO109" s="574">
        <v>6.9103621439925245E-8</v>
      </c>
      <c r="EP109" s="574">
        <v>1.426128886973447E-7</v>
      </c>
      <c r="EQ109" s="574">
        <v>1.433358510719763E-7</v>
      </c>
      <c r="ER109" s="574">
        <v>2.8927735416829633E-5</v>
      </c>
      <c r="ES109" s="574">
        <v>6.4606272312307411E-8</v>
      </c>
      <c r="ET109" s="574">
        <v>2.2338532748882516E-7</v>
      </c>
      <c r="EU109" s="574">
        <v>1.3181456271232723E-6</v>
      </c>
      <c r="EV109" s="574">
        <v>2.2725909014343203E-7</v>
      </c>
      <c r="EW109" s="574">
        <v>8.9172133672393486E-8</v>
      </c>
      <c r="EX109" s="574">
        <v>0</v>
      </c>
      <c r="EY109" s="574">
        <v>2.4267533855306537E-7</v>
      </c>
      <c r="EZ109" s="574">
        <v>3.552904639456477E-8</v>
      </c>
      <c r="FA109" s="574">
        <v>4.9187520472773864E-8</v>
      </c>
      <c r="FB109" s="574">
        <v>4.314263239985971E-8</v>
      </c>
      <c r="FC109" s="574">
        <v>3.3517878551677861E-7</v>
      </c>
      <c r="FD109" s="574">
        <v>1.5098928049563891E-7</v>
      </c>
      <c r="FE109" s="574">
        <v>2.9134242969673572E-7</v>
      </c>
      <c r="FF109" s="574">
        <v>2.8360816547051425E-7</v>
      </c>
      <c r="FG109" s="574">
        <v>3.0364403288810166E-7</v>
      </c>
      <c r="FH109" s="574">
        <v>3.4791705843625826E-7</v>
      </c>
      <c r="FI109" s="574">
        <v>1.0641374109259293E-6</v>
      </c>
      <c r="FJ109" s="574">
        <v>5.4311116199754379E-7</v>
      </c>
      <c r="FK109" s="574">
        <v>9.2668188102552966E-7</v>
      </c>
      <c r="FL109" s="574">
        <v>5.4704229502145335E-7</v>
      </c>
      <c r="FM109" s="574">
        <v>1.810791897964348E-7</v>
      </c>
      <c r="FN109" s="574">
        <v>8.9522900396272631E-7</v>
      </c>
      <c r="FO109" s="574">
        <v>1.5874146503820185E-7</v>
      </c>
      <c r="FP109" s="574">
        <v>0</v>
      </c>
      <c r="FQ109" s="574">
        <v>2.620303561247818E-8</v>
      </c>
      <c r="FR109" s="574">
        <v>2.0355498032966158E-7</v>
      </c>
      <c r="FS109" s="574">
        <v>5.4556666945052308E-7</v>
      </c>
      <c r="FT109" s="574">
        <v>1.0239978722368095E-7</v>
      </c>
      <c r="FU109" s="574">
        <v>5.6048902853723211E-7</v>
      </c>
      <c r="FV109" s="574">
        <v>9.0075972938494383E-8</v>
      </c>
      <c r="FW109" s="574">
        <v>2.0118596257001551E-7</v>
      </c>
      <c r="FX109" s="574">
        <v>9.9593318244824841E-8</v>
      </c>
      <c r="FY109" s="574">
        <v>1.6785627560633354E-7</v>
      </c>
      <c r="FZ109" s="574">
        <v>1.757718984642114E-7</v>
      </c>
      <c r="GA109" s="574">
        <v>4.3145750928473409E-7</v>
      </c>
      <c r="GB109" s="574">
        <v>4.3701498239601547E-7</v>
      </c>
      <c r="GC109" s="574">
        <v>1.7624435463639249E-7</v>
      </c>
      <c r="GD109" s="574">
        <v>1.9313256240107559E-7</v>
      </c>
      <c r="GE109" s="574">
        <v>2.2529438342590735E-7</v>
      </c>
      <c r="GF109" s="574">
        <v>2.7379315872024539E-7</v>
      </c>
      <c r="GG109" s="574">
        <v>9.3481793030377758E-8</v>
      </c>
      <c r="GH109" s="574">
        <v>8.0758406915532718E-8</v>
      </c>
      <c r="GI109" s="574">
        <v>1.6167994761380007E-8</v>
      </c>
      <c r="GJ109" s="574">
        <v>3.2788858747470579E-6</v>
      </c>
      <c r="GK109" s="574">
        <v>1.3163798237557527E-7</v>
      </c>
      <c r="GL109" s="574">
        <v>3.3486028303245242E-7</v>
      </c>
      <c r="GM109" s="574">
        <v>1.7580309015980088E-7</v>
      </c>
      <c r="GN109" s="574">
        <v>9.3630397116973962E-8</v>
      </c>
      <c r="GO109" s="574">
        <v>7.091449432543174E-8</v>
      </c>
      <c r="GP109" s="574">
        <v>2.2493498109263473E-7</v>
      </c>
      <c r="GQ109" s="574">
        <v>3.3248802295191591E-7</v>
      </c>
      <c r="GR109" s="574">
        <v>1.6186707204325863E-7</v>
      </c>
      <c r="GS109" s="574">
        <v>3.9477885139392789E-6</v>
      </c>
      <c r="GT109" s="574">
        <v>1.9108232972109697E-5</v>
      </c>
      <c r="GU109" s="574">
        <v>2.3403408290609081E-6</v>
      </c>
      <c r="GV109" s="574">
        <v>4.2857883687679665E-6</v>
      </c>
      <c r="GW109" s="574">
        <v>8.0498543264856628E-6</v>
      </c>
      <c r="GX109" s="574">
        <v>1.9647241018963942E-7</v>
      </c>
      <c r="GY109" s="574">
        <v>4.9003861724968847E-4</v>
      </c>
      <c r="GZ109" s="574">
        <v>2.4543410294419064E-6</v>
      </c>
      <c r="HA109" s="574">
        <v>5.70726611219486E-7</v>
      </c>
      <c r="HB109" s="574">
        <v>1.2303224347250629E-7</v>
      </c>
      <c r="HC109" s="574">
        <v>1.788697249106371E-6</v>
      </c>
      <c r="HD109" s="574">
        <v>3.2443738292088267E-6</v>
      </c>
      <c r="HE109" s="574">
        <v>3.1684389418474621E-7</v>
      </c>
      <c r="HF109" s="574">
        <v>4.9544478974904553E-7</v>
      </c>
      <c r="HG109" s="574">
        <v>1.2139382062400822E-5</v>
      </c>
      <c r="HH109" s="574">
        <v>5.580158224084804E-8</v>
      </c>
      <c r="HI109" s="574">
        <v>3.6404501473320792E-7</v>
      </c>
      <c r="HJ109" s="574">
        <v>1.0913711336298191E-5</v>
      </c>
      <c r="HK109" s="574">
        <v>2.0144457274828509E-5</v>
      </c>
      <c r="HL109" s="574">
        <v>6.5089870566763746E-7</v>
      </c>
      <c r="HM109" s="574">
        <v>5.0830392642653422E-4</v>
      </c>
      <c r="HN109" s="574">
        <v>1.0023232880925577</v>
      </c>
      <c r="HO109" s="574">
        <v>2.1648344631872817E-6</v>
      </c>
      <c r="HP109" s="574">
        <v>7.3839101483381638E-8</v>
      </c>
      <c r="HQ109" s="574">
        <v>1.5019277309159772E-6</v>
      </c>
      <c r="HR109" s="577">
        <v>429</v>
      </c>
      <c r="HS109" s="582">
        <f>'生産者価格評価表（108部門）（山形県）'!DV108*100</f>
        <v>431500</v>
      </c>
      <c r="HT109" s="71">
        <f t="shared" si="5"/>
        <v>9.9420625724217838E-4</v>
      </c>
      <c r="HV109" s="150">
        <v>0</v>
      </c>
      <c r="HX109" s="153">
        <f>運賃!C110</f>
        <v>0</v>
      </c>
      <c r="HY109" s="621">
        <f>運賃!D110</f>
        <v>0</v>
      </c>
      <c r="HZ109" s="621">
        <f>運賃!E110</f>
        <v>0</v>
      </c>
      <c r="IA109" s="621">
        <f>運賃!F110</f>
        <v>0</v>
      </c>
      <c r="IB109" s="621">
        <f>運賃!G110</f>
        <v>0</v>
      </c>
      <c r="IC109" s="621">
        <f>運賃!H110</f>
        <v>0</v>
      </c>
      <c r="ID109" s="621">
        <f>運賃!I110</f>
        <v>0</v>
      </c>
      <c r="IE109" s="622">
        <f>運賃!J110</f>
        <v>0</v>
      </c>
    </row>
    <row r="110" spans="1:239" s="117" customFormat="1">
      <c r="A110" s="118" t="s">
        <v>327</v>
      </c>
      <c r="B110" s="117" t="s">
        <v>71</v>
      </c>
      <c r="C110" s="403">
        <f>IFERROR(1-('生産者価格評価表（108部門）（山形県）'!DT109/'生産者価格評価表（108部門）（山形県）'!DP109*-1),0)</f>
        <v>0.75092595171127019</v>
      </c>
      <c r="D110" s="403">
        <v>0.30916552667578662</v>
      </c>
      <c r="E110" s="71">
        <v>0.69083447332421344</v>
      </c>
      <c r="F110" s="71">
        <v>0.37617299061607506</v>
      </c>
      <c r="G110" s="242">
        <f>'生産者価格評価表（108部門）（山形県）'!DI109</f>
        <v>30561</v>
      </c>
      <c r="H110" s="242">
        <f t="shared" si="7"/>
        <v>30561</v>
      </c>
      <c r="I110" s="243">
        <f t="shared" si="4"/>
        <v>1.8085433121889819E-2</v>
      </c>
      <c r="J110" s="75">
        <f>IFERROR('生産者価格評価表（108部門）（山形県）'!C109/'生産者価格評価表（108部門）（山形県）'!C$121,0)</f>
        <v>0</v>
      </c>
      <c r="K110" s="75">
        <f>IFERROR('生産者価格評価表（108部門）（山形県）'!D109/'生産者価格評価表（108部門）（山形県）'!D$121,0)</f>
        <v>0</v>
      </c>
      <c r="L110" s="75">
        <f>IFERROR('生産者価格評価表（108部門）（山形県）'!E109/'生産者価格評価表（108部門）（山形県）'!E$121,0)</f>
        <v>2.5936425598648894E-3</v>
      </c>
      <c r="M110" s="75">
        <f>IFERROR('生産者価格評価表（108部門）（山形県）'!F109/'生産者価格評価表（108部門）（山形県）'!F$121,0)</f>
        <v>8.6051114361930983E-5</v>
      </c>
      <c r="N110" s="75">
        <f>IFERROR('生産者価格評価表（108部門）（山形県）'!G109/'生産者価格評価表（108部門）（山形県）'!G$121,0)</f>
        <v>1.1380880121396055E-3</v>
      </c>
      <c r="O110" s="75">
        <f>IFERROR('生産者価格評価表（108部門）（山形県）'!H109/'生産者価格評価表（108部門）（山形県）'!H$121,0)</f>
        <v>0</v>
      </c>
      <c r="P110" s="75">
        <f>IFERROR('生産者価格評価表（108部門）（山形県）'!I109/'生産者価格評価表（108部門）（山形県）'!I$121,0)</f>
        <v>0</v>
      </c>
      <c r="Q110" s="75">
        <f>IFERROR('生産者価格評価表（108部門）（山形県）'!J109/'生産者価格評価表（108部門）（山形県）'!J$121,0)</f>
        <v>1.1174367177942975E-4</v>
      </c>
      <c r="R110" s="75">
        <f>IFERROR('生産者価格評価表（108部門）（山形県）'!K109/'生産者価格評価表（108部門）（山形県）'!K$121,0)</f>
        <v>1.3550869965851808E-4</v>
      </c>
      <c r="S110" s="75">
        <f>IFERROR('生産者価格評価表（108部門）（山形県）'!L109/'生産者価格評価表（108部門）（山形県）'!L$121,0)</f>
        <v>0</v>
      </c>
      <c r="T110" s="75">
        <f>IFERROR('生産者価格評価表（108部門）（山形県）'!M109/'生産者価格評価表（108部門）（山形県）'!M$121,0)</f>
        <v>0</v>
      </c>
      <c r="U110" s="75">
        <f>IFERROR('生産者価格評価表（108部門）（山形県）'!N109/'生産者価格評価表（108部門）（山形県）'!N$121,0)</f>
        <v>4.8873466594985581E-5</v>
      </c>
      <c r="V110" s="75">
        <f>IFERROR('生産者価格評価表（108部門）（山形県）'!O109/'生産者価格評価表（108部門）（山形県）'!O$121,0)</f>
        <v>6.1536568105596747E-5</v>
      </c>
      <c r="W110" s="75">
        <f>IFERROR('生産者価格評価表（108部門）（山形県）'!P109/'生産者価格評価表（108部門）（山形県）'!P$121,0)</f>
        <v>0</v>
      </c>
      <c r="X110" s="75">
        <f>IFERROR('生産者価格評価表（108部門）（山形県）'!Q109/'生産者価格評価表（108部門）（山形県）'!Q$121,0)</f>
        <v>5.2386191000052386E-5</v>
      </c>
      <c r="Y110" s="75">
        <f>IFERROR('生産者価格評価表（108部門）（山形県）'!R109/'生産者価格評価表（108部門）（山形県）'!R$121,0)</f>
        <v>0</v>
      </c>
      <c r="Z110" s="75">
        <f>IFERROR('生産者価格評価表（108部門）（山形県）'!S109/'生産者価格評価表（108部門）（山形県）'!S$121,0)</f>
        <v>0</v>
      </c>
      <c r="AA110" s="75">
        <f>IFERROR('生産者価格評価表（108部門）（山形県）'!T109/'生産者価格評価表（108部門）（山形県）'!T$121,0)</f>
        <v>8.0144259667401321E-5</v>
      </c>
      <c r="AB110" s="75">
        <f>IFERROR('生産者価格評価表（108部門）（山形県）'!U109/'生産者価格評価表（108部門）（山形県）'!U$121,0)</f>
        <v>0</v>
      </c>
      <c r="AC110" s="75">
        <f>IFERROR('生産者価格評価表（108部門）（山形県）'!V109/'生産者価格評価表（108部門）（山形県）'!V$121,0)</f>
        <v>2.6466696074106747E-4</v>
      </c>
      <c r="AD110" s="75">
        <f>IFERROR('生産者価格評価表（108部門）（山形県）'!W109/'生産者価格評価表（108部門）（山形県）'!W$121,0)</f>
        <v>0</v>
      </c>
      <c r="AE110" s="75">
        <f>IFERROR('生産者価格評価表（108部門）（山形県）'!X109/'生産者価格評価表（108部門）（山形県）'!X$121,0)</f>
        <v>0</v>
      </c>
      <c r="AF110" s="75">
        <f>IFERROR('生産者価格評価表（108部門）（山形県）'!Y109/'生産者価格評価表（108部門）（山形県）'!Y$121,0)</f>
        <v>0</v>
      </c>
      <c r="AG110" s="75">
        <f>IFERROR('生産者価格評価表（108部門）（山形県）'!Z109/'生産者価格評価表（108部門）（山形県）'!Z$121,0)</f>
        <v>0</v>
      </c>
      <c r="AH110" s="75">
        <f>IFERROR('生産者価格評価表（108部門）（山形県）'!AA109/'生産者価格評価表（108部門）（山形県）'!AA$121,0)</f>
        <v>7.2211006841207997E-5</v>
      </c>
      <c r="AI110" s="75">
        <f>IFERROR('生産者価格評価表（108部門）（山形県）'!AB109/'生産者価格評価表（108部門）（山形県）'!AB$121,0)</f>
        <v>3.5598705501618122E-4</v>
      </c>
      <c r="AJ110" s="75">
        <f>IFERROR('生産者価格評価表（108部門）（山形県）'!AC109/'生産者価格評価表（108部門）（山形県）'!AC$121,0)</f>
        <v>0</v>
      </c>
      <c r="AK110" s="75">
        <f>IFERROR('生産者価格評価表（108部門）（山形県）'!AD109/'生産者価格評価表（108部門）（山形県）'!AD$121,0)</f>
        <v>0</v>
      </c>
      <c r="AL110" s="75">
        <f>IFERROR('生産者価格評価表（108部門）（山形県）'!AE109/'生産者価格評価表（108部門）（山形県）'!AE$121,0)</f>
        <v>4.8582995951417004E-5</v>
      </c>
      <c r="AM110" s="75">
        <f>IFERROR('生産者価格評価表（108部門）（山形県）'!AF109/'生産者価格評価表（108部門）（山形県）'!AF$121,0)</f>
        <v>0</v>
      </c>
      <c r="AN110" s="75">
        <f>IFERROR('生産者価格評価表（108部門）（山形県）'!AG109/'生産者価格評価表（108部門）（山形県）'!AG$121,0)</f>
        <v>0</v>
      </c>
      <c r="AO110" s="75">
        <f>IFERROR('生産者価格評価表（108部門）（山形県）'!AH109/'生産者価格評価表（108部門）（山形県）'!AH$121,0)</f>
        <v>1.7240530023151569E-4</v>
      </c>
      <c r="AP110" s="75">
        <f>IFERROR('生産者価格評価表（108部門）（山形県）'!AI109/'生産者価格評価表（108部門）（山形県）'!AI$121,0)</f>
        <v>9.1945568223611625E-5</v>
      </c>
      <c r="AQ110" s="75">
        <f>IFERROR('生産者価格評価表（108部門）（山形県）'!AJ109/'生産者価格評価表（108部門）（山形県）'!AJ$121,0)</f>
        <v>2.5974025974025974E-3</v>
      </c>
      <c r="AR110" s="75">
        <f>IFERROR('生産者価格評価表（108部門）（山形県）'!AK109/'生産者価格評価表（108部門）（山形県）'!AK$121,0)</f>
        <v>2.5598361704850891E-4</v>
      </c>
      <c r="AS110" s="75">
        <f>IFERROR('生産者価格評価表（108部門）（山形県）'!AL109/'生産者価格評価表（108部門）（山形県）'!AL$121,0)</f>
        <v>0</v>
      </c>
      <c r="AT110" s="75">
        <f>IFERROR('生産者価格評価表（108部門）（山形県）'!AM109/'生産者価格評価表（108部門）（山形県）'!AM$121,0)</f>
        <v>0</v>
      </c>
      <c r="AU110" s="75">
        <f>IFERROR('生産者価格評価表（108部門）（山形県）'!AN109/'生産者価格評価表（108部門）（山形県）'!AN$121,0)</f>
        <v>0</v>
      </c>
      <c r="AV110" s="75">
        <f>IFERROR('生産者価格評価表（108部門）（山形県）'!AO109/'生産者価格評価表（108部門）（山形県）'!AO$121,0)</f>
        <v>0</v>
      </c>
      <c r="AW110" s="75">
        <f>IFERROR('生産者価格評価表（108部門）（山形県）'!AP109/'生産者価格評価表（108部門）（山形県）'!AP$121,0)</f>
        <v>0</v>
      </c>
      <c r="AX110" s="75">
        <f>IFERROR('生産者価格評価表（108部門）（山形県）'!AQ109/'生産者価格評価表（108部門）（山形県）'!AQ$121,0)</f>
        <v>0</v>
      </c>
      <c r="AY110" s="75">
        <f>IFERROR('生産者価格評価表（108部門）（山形県）'!AR109/'生産者価格評価表（108部門）（山形県）'!AR$121,0)</f>
        <v>2.1689151086626471E-5</v>
      </c>
      <c r="AZ110" s="75">
        <f>IFERROR('生産者価格評価表（108部門）（山形県）'!AS109/'生産者価格評価表（108部門）（山形県）'!AS$121,0)</f>
        <v>0</v>
      </c>
      <c r="BA110" s="75">
        <f>IFERROR('生産者価格評価表（108部門）（山形県）'!AT109/'生産者価格評価表（108部門）（山形県）'!AT$121,0)</f>
        <v>5.5418036723685667E-5</v>
      </c>
      <c r="BB110" s="75">
        <f>IFERROR('生産者価格評価表（108部門）（山形県）'!AU109/'生産者価格評価表（108部門）（山形県）'!AU$121,0)</f>
        <v>2.4124910934195099E-4</v>
      </c>
      <c r="BC110" s="75">
        <f>IFERROR('生産者価格評価表（108部門）（山形県）'!AV109/'生産者価格評価表（108部門）（山形県）'!AV$121,0)</f>
        <v>8.6409885290877274E-5</v>
      </c>
      <c r="BD110" s="75">
        <f>IFERROR('生産者価格評価表（108部門）（山形県）'!AW109/'生産者価格評価表（108部門）（山形県）'!AW$121,0)</f>
        <v>8.653213803606659E-5</v>
      </c>
      <c r="BE110" s="75">
        <f>IFERROR('生産者価格評価表（108部門）（山形県）'!AX109/'生産者価格評価表（108部門）（山形県）'!AX$121,0)</f>
        <v>3.0469875957134978E-4</v>
      </c>
      <c r="BF110" s="75">
        <f>IFERROR('生産者価格評価表（108部門）（山形県）'!AY109/'生産者価格評価表（108部門）（山形県）'!AY$121,0)</f>
        <v>1.0278654318576612E-4</v>
      </c>
      <c r="BG110" s="75">
        <f>IFERROR('生産者価格評価表（108部門）（山形県）'!AZ109/'生産者価格評価表（108部門）（山形県）'!AZ$121,0)</f>
        <v>0</v>
      </c>
      <c r="BH110" s="75">
        <f>IFERROR('生産者価格評価表（108部門）（山形県）'!BA109/'生産者価格評価表（108部門）（山形県）'!BA$121,0)</f>
        <v>0</v>
      </c>
      <c r="BI110" s="75">
        <f>IFERROR('生産者価格評価表（108部門）（山形県）'!BB109/'生産者価格評価表（108部門）（山形県）'!BB$121,0)</f>
        <v>0</v>
      </c>
      <c r="BJ110" s="75">
        <f>IFERROR('生産者価格評価表（108部門）（山形県）'!BC109/'生産者価格評価表（108部門）（山形県）'!BC$121,0)</f>
        <v>6.0664887163309877E-5</v>
      </c>
      <c r="BK110" s="75">
        <f>IFERROR('生産者価格評価表（108部門）（山形県）'!BD109/'生産者価格評価表（108部門）（山形県）'!BD$121,0)</f>
        <v>6.3826683200816987E-5</v>
      </c>
      <c r="BL110" s="75">
        <f>IFERROR('生産者価格評価表（108部門）（山形県）'!BE109/'生産者価格評価表（108部門）（山形県）'!BE$121,0)</f>
        <v>0</v>
      </c>
      <c r="BM110" s="75">
        <f>IFERROR('生産者価格評価表（108部門）（山形県）'!BF109/'生産者価格評価表（108部門）（山形県）'!BF$121,0)</f>
        <v>0</v>
      </c>
      <c r="BN110" s="75">
        <f>IFERROR('生産者価格評価表（108部門）（山形県）'!BG109/'生産者価格評価表（108部門）（山形県）'!BG$121,0)</f>
        <v>5.651761088755256E-5</v>
      </c>
      <c r="BO110" s="75">
        <f>IFERROR('生産者価格評価表（108部門）（山形県）'!BH109/'生産者価格評価表（108部門）（山形県）'!BH$121,0)</f>
        <v>0</v>
      </c>
      <c r="BP110" s="75">
        <f>IFERROR('生産者価格評価表（108部門）（山形県）'!BI109/'生産者価格評価表（108部門）（山形県）'!BI$121,0)</f>
        <v>0</v>
      </c>
      <c r="BQ110" s="75">
        <f>IFERROR('生産者価格評価表（108部門）（山形県）'!BJ109/'生産者価格評価表（108部門）（山形県）'!BJ$121,0)</f>
        <v>1.8879996643556153E-4</v>
      </c>
      <c r="BR110" s="75">
        <f>IFERROR('生産者価格評価表（108部門）（山形県）'!BK109/'生産者価格評価表（108部門）（山形県）'!BK$121,0)</f>
        <v>0</v>
      </c>
      <c r="BS110" s="75">
        <f>IFERROR('生産者価格評価表（108部門）（山形県）'!BL109/'生産者価格評価表（108部門）（山形県）'!BL$121,0)</f>
        <v>2.1391002357204573E-4</v>
      </c>
      <c r="BT110" s="75">
        <f>IFERROR('生産者価格評価表（108部門）（山形県）'!BM109/'生産者価格評価表（108部門）（山形県）'!BM$121,0)</f>
        <v>1.1426830197303268E-4</v>
      </c>
      <c r="BU110" s="75">
        <f>IFERROR('生産者価格評価表（108部門）（山形県）'!BN109/'生産者価格評価表（108部門）（山形県）'!BN$121,0)</f>
        <v>3.9298907490371767E-4</v>
      </c>
      <c r="BV110" s="75">
        <f>IFERROR('生産者価格評価表（108部門）（山形県）'!BO109/'生産者価格評価表（108部門）（山形県）'!BO$121,0)</f>
        <v>4.0432138698408591E-4</v>
      </c>
      <c r="BW110" s="75">
        <f>IFERROR('生産者価格評価表（108部門）（山形県）'!BP109/'生産者価格評価表（108部門）（山形県）'!BP$121,0)</f>
        <v>5.3847034038056392E-5</v>
      </c>
      <c r="BX110" s="75">
        <f>IFERROR('生産者価格評価表（108部門）（山形県）'!BQ109/'生産者価格評価表（108部門）（山形県）'!BQ$121,0)</f>
        <v>0</v>
      </c>
      <c r="BY110" s="75">
        <f>IFERROR('生産者価格評価表（108部門）（山形県）'!BR109/'生産者価格評価表（108部門）（山形県）'!BR$121,0)</f>
        <v>3.0339148336764547E-4</v>
      </c>
      <c r="BZ110" s="75">
        <f>IFERROR('生産者価格評価表（108部門）（山形県）'!BS109/'生産者価格評価表（108部門）（山形県）'!BS$121,0)</f>
        <v>0</v>
      </c>
      <c r="CA110" s="75">
        <f>IFERROR('生産者価格評価表（108部門）（山形県）'!BT109/'生産者価格評価表（108部門）（山形県）'!BT$121,0)</f>
        <v>5.514402080091372E-4</v>
      </c>
      <c r="CB110" s="75">
        <f>IFERROR('生産者価格評価表（108部門）（山形県）'!BU109/'生産者価格評価表（108部門）（山形県）'!BU$121,0)</f>
        <v>1.9622096264220446E-4</v>
      </c>
      <c r="CC110" s="75">
        <f>IFERROR('生産者価格評価表（108部門）（山形県）'!BV109/'生産者価格評価表（108部門）（山形県）'!BV$121,0)</f>
        <v>1.3790084272737222E-3</v>
      </c>
      <c r="CD110" s="75">
        <f>IFERROR('生産者価格評価表（108部門）（山形県）'!BW109/'生産者価格評価表（108部門）（山形県）'!BW$121,0)</f>
        <v>9.3189696947105528E-4</v>
      </c>
      <c r="CE110" s="75">
        <f>IFERROR('生産者価格評価表（108部門）（山形県）'!BX109/'生産者価格評価表（108部門）（山形県）'!BX$121,0)</f>
        <v>4.3222954300124072E-4</v>
      </c>
      <c r="CF110" s="75">
        <f>IFERROR('生産者価格評価表（108部門）（山形県）'!BY109/'生産者価格評価表（108部門）（山形県）'!BY$121,0)</f>
        <v>1.6095284081764043E-4</v>
      </c>
      <c r="CG110" s="75">
        <f>IFERROR('生産者価格評価表（108部門）（山形県）'!BZ109/'生産者価格評価表（108部門）（山形県）'!BZ$121,0)</f>
        <v>3.9061991380320567E-4</v>
      </c>
      <c r="CH110" s="75">
        <f>IFERROR('生産者価格評価表（108部門）（山形県）'!CA109/'生産者価格評価表（108部門）（山形県）'!CA$121,0)</f>
        <v>0</v>
      </c>
      <c r="CI110" s="75">
        <f>IFERROR('生産者価格評価表（108部門）（山形県）'!CB109/'生産者価格評価表（108部門）（山形県）'!CB$121,0)</f>
        <v>2.1982853374367993E-4</v>
      </c>
      <c r="CJ110" s="75">
        <f>IFERROR('生産者価格評価表（108部門）（山形県）'!CC109/'生産者価格評価表（108部門）（山形県）'!CC$121,0)</f>
        <v>0</v>
      </c>
      <c r="CK110" s="75">
        <f>IFERROR('生産者価格評価表（108部門）（山形県）'!CD109/'生産者価格評価表（108部門）（山形県）'!CD$121,0)</f>
        <v>0</v>
      </c>
      <c r="CL110" s="75">
        <f>IFERROR('生産者価格評価表（108部門）（山形県）'!CE109/'生産者価格評価表（108部門）（山形県）'!CE$121,0)</f>
        <v>2.0454080589077522E-4</v>
      </c>
      <c r="CM110" s="75">
        <f>IFERROR('生産者価格評価表（108部門）（山形県）'!CF109/'生産者価格評価表（108部門）（山形県）'!CF$121,0)</f>
        <v>3.9572615749901069E-4</v>
      </c>
      <c r="CN110" s="75">
        <f>IFERROR('生産者価格評価表（108部門）（山形県）'!CG109/'生産者価格評価表（108部門）（山形県）'!CG$121,0)</f>
        <v>2.4919013207077E-4</v>
      </c>
      <c r="CO110" s="75">
        <f>IFERROR('生産者価格評価表（108部門）（山形県）'!CH109/'生産者価格評価表（108部門）（山形県）'!CH$121,0)</f>
        <v>3.8947255678996719E-4</v>
      </c>
      <c r="CP110" s="75">
        <f>IFERROR('生産者価格評価表（108部門）（山形県）'!CI109/'生産者価格評価表（108部門）（山形県）'!CI$121,0)</f>
        <v>1.2879484820607176E-3</v>
      </c>
      <c r="CQ110" s="75">
        <f>IFERROR('生産者価格評価表（108部門）（山形県）'!CJ109/'生産者価格評価表（108部門）（山形県）'!CJ$121,0)</f>
        <v>9.2589636346221383E-4</v>
      </c>
      <c r="CR110" s="75">
        <f>IFERROR('生産者価格評価表（108部門）（山形県）'!CK109/'生産者価格評価表（108部門）（山形県）'!CK$121,0)</f>
        <v>0</v>
      </c>
      <c r="CS110" s="75">
        <f>IFERROR('生産者価格評価表（108部門）（山形県）'!CL109/'生産者価格評価表（108部門）（山形県）'!CL$121,0)</f>
        <v>3.5621761658031089E-3</v>
      </c>
      <c r="CT110" s="75">
        <f>IFERROR('生産者価格評価表（108部門）（山形県）'!CM109/'生産者価格評価表（108部門）（山形県）'!CM$121,0)</f>
        <v>3.1609573316905586E-4</v>
      </c>
      <c r="CU110" s="75">
        <f>IFERROR('生産者価格評価表（108部門）（山形県）'!CN109/'生産者価格評価表（108部門）（山形県）'!CN$121,0)</f>
        <v>3.4927276259844476E-3</v>
      </c>
      <c r="CV110" s="75">
        <f>IFERROR('生産者価格評価表（108部門）（山形県）'!CO109/'生産者価格評価表（108部門）（山形県）'!CO$121,0)</f>
        <v>7.3941186453004926E-4</v>
      </c>
      <c r="CW110" s="75">
        <f>IFERROR('生産者価格評価表（108部門）（山形県）'!CP109/'生産者価格評価表（108部門）（山形県）'!CP$121,0)</f>
        <v>2.3839278096471285E-4</v>
      </c>
      <c r="CX110" s="75">
        <f>IFERROR('生産者価格評価表（108部門）（山形県）'!CQ109/'生産者価格評価表（108部門）（山形県）'!CQ$121,0)</f>
        <v>2.3915435021763047E-4</v>
      </c>
      <c r="CY110" s="75">
        <f>IFERROR('生産者価格評価表（108部門）（山形県）'!CR109/'生産者価格評価表（108部門）（山形県）'!CR$121,0)</f>
        <v>1.799888406918771E-4</v>
      </c>
      <c r="CZ110" s="75">
        <f>IFERROR('生産者価格評価表（108部門）（山形県）'!CS109/'生産者価格評価表（108部門）（山形県）'!CS$121,0)</f>
        <v>2.2957568081063964E-4</v>
      </c>
      <c r="DA110" s="75">
        <f>IFERROR('生産者価格評価表（108部門）（山形県）'!CT109/'生産者価格評価表（108部門）（山形県）'!CT$121,0)</f>
        <v>2.2960174227204429E-3</v>
      </c>
      <c r="DB110" s="75">
        <f>IFERROR('生産者価格評価表（108部門）（山形県）'!CU109/'生産者価格評価表（108部門）（山形県）'!CU$121,0)</f>
        <v>8.2774825772342529E-4</v>
      </c>
      <c r="DC110" s="75">
        <f>IFERROR('生産者価格評価表（108部門）（山形県）'!CV109/'生産者価格評価表（108部門）（山形県）'!CV$121,0)</f>
        <v>1.4717536510811728E-3</v>
      </c>
      <c r="DD110" s="75">
        <f>IFERROR('生産者価格評価表（108部門）（山形県）'!CW109/'生産者価格評価表（108部門）（山形県）'!CW$121,0)</f>
        <v>3.6835496023440771E-4</v>
      </c>
      <c r="DE110" s="75">
        <f>IFERROR('生産者価格評価表（108部門）（山形県）'!CX109/'生産者価格評価表（108部門）（山形県）'!CX$121,0)</f>
        <v>8.5090002937631055E-4</v>
      </c>
      <c r="DF110" s="75">
        <f>IFERROR('生産者価格評価表（108部門）（山形県）'!CY109/'生産者価格評価表（108部門）（山形県）'!CY$121,0)</f>
        <v>1.7395626242544733E-3</v>
      </c>
      <c r="DG110" s="75">
        <f>IFERROR('生産者価格評価表（108部門）（山形県）'!CZ109/'生産者価格評価表（108部門）（山形県）'!CZ$121,0)</f>
        <v>4.2516203397517053E-4</v>
      </c>
      <c r="DH110" s="75">
        <f>IFERROR('生産者価格評価表（108部門）（山形県）'!DA109/'生産者価格評価表（108部門）（山形県）'!DA$121,0)</f>
        <v>1.500815660685155E-3</v>
      </c>
      <c r="DI110" s="75">
        <f>IFERROR('生産者価格評価表（108部門）（山形県）'!DB109/'生産者価格評価表（108部門）（山形県）'!DB$121,0)</f>
        <v>2.457345508363352E-3</v>
      </c>
      <c r="DJ110" s="75">
        <f>IFERROR('生産者価格評価表（108部門）（山形県）'!DC109/'生産者価格評価表（108部門）（山形県）'!DC$121,0)</f>
        <v>1.1587485515643105E-3</v>
      </c>
      <c r="DK110" s="75">
        <f>IFERROR('生産者価格評価表（108部門）（山形県）'!DD109/'生産者価格評価表（108部門）（山形県）'!DD$121,0)</f>
        <v>6.1919504643962852E-3</v>
      </c>
      <c r="DL110" s="75">
        <f>IFERROR('生産者価格評価表（108部門）（山形県）'!DE109/'生産者価格評価表（108部門）（山形県）'!DE$121,0)</f>
        <v>0</v>
      </c>
      <c r="DM110" s="72">
        <f>IFERROR('生産者価格評価表（108部門）（山形県）'!DF109/'生産者価格評価表（108部門）（山形県）'!DF$121,0)</f>
        <v>1.4733481837475664E-3</v>
      </c>
      <c r="DN110" s="574">
        <v>2.1714573332390921E-4</v>
      </c>
      <c r="DO110" s="574">
        <v>1.0677308696473121E-4</v>
      </c>
      <c r="DP110" s="574">
        <v>2.0150239325239338E-3</v>
      </c>
      <c r="DQ110" s="574">
        <v>1.2687485812525525E-4</v>
      </c>
      <c r="DR110" s="574">
        <v>9.4926271536201624E-4</v>
      </c>
      <c r="DS110" s="574">
        <v>1.203702474842545E-4</v>
      </c>
      <c r="DT110" s="574">
        <v>1.1019057710646734E-4</v>
      </c>
      <c r="DU110" s="574">
        <v>1.7581802808428414E-4</v>
      </c>
      <c r="DV110" s="574">
        <v>1.9673088171157733E-4</v>
      </c>
      <c r="DW110" s="574">
        <v>3.5939459080558551E-5</v>
      </c>
      <c r="DX110" s="574">
        <v>0</v>
      </c>
      <c r="DY110" s="574">
        <v>9.5785712641059125E-5</v>
      </c>
      <c r="DZ110" s="574">
        <v>9.143149414597075E-5</v>
      </c>
      <c r="EA110" s="574">
        <v>6.7352737828422642E-5</v>
      </c>
      <c r="EB110" s="574">
        <v>1.0146511989712704E-4</v>
      </c>
      <c r="EC110" s="574">
        <v>6.9105324050201179E-5</v>
      </c>
      <c r="ED110" s="574">
        <v>4.9259024286471303E-5</v>
      </c>
      <c r="EE110" s="574">
        <v>1.1536919183713655E-4</v>
      </c>
      <c r="EF110" s="574">
        <v>0</v>
      </c>
      <c r="EG110" s="574">
        <v>2.598916088793682E-4</v>
      </c>
      <c r="EH110" s="574">
        <v>0</v>
      </c>
      <c r="EI110" s="574">
        <v>2.5891341407122872E-5</v>
      </c>
      <c r="EJ110" s="574">
        <v>5.3450203394989305E-9</v>
      </c>
      <c r="EK110" s="574">
        <v>0</v>
      </c>
      <c r="EL110" s="574">
        <v>1.1783634687886912E-4</v>
      </c>
      <c r="EM110" s="574">
        <v>3.1119691513061622E-4</v>
      </c>
      <c r="EN110" s="574">
        <v>4.2483841898745356E-7</v>
      </c>
      <c r="EO110" s="574">
        <v>6.4852063987857854E-5</v>
      </c>
      <c r="EP110" s="574">
        <v>8.7089399404439541E-5</v>
      </c>
      <c r="EQ110" s="574">
        <v>4.0477150144281162E-5</v>
      </c>
      <c r="ER110" s="574">
        <v>5.716981459039194E-5</v>
      </c>
      <c r="ES110" s="574">
        <v>1.8525336362356878E-4</v>
      </c>
      <c r="ET110" s="574">
        <v>1.6251597749623623E-4</v>
      </c>
      <c r="EU110" s="574">
        <v>2.0328637465065491E-3</v>
      </c>
      <c r="EV110" s="574">
        <v>2.6500538890019537E-4</v>
      </c>
      <c r="EW110" s="574">
        <v>5.0070632538405782E-5</v>
      </c>
      <c r="EX110" s="574">
        <v>0</v>
      </c>
      <c r="EY110" s="574">
        <v>4.9237392411106115E-5</v>
      </c>
      <c r="EZ110" s="574">
        <v>3.6100145279437131E-5</v>
      </c>
      <c r="FA110" s="574">
        <v>2.7806299638140036E-5</v>
      </c>
      <c r="FB110" s="574">
        <v>2.8702827997844629E-5</v>
      </c>
      <c r="FC110" s="574">
        <v>5.1928791532122664E-5</v>
      </c>
      <c r="FD110" s="574">
        <v>4.0080591194220209E-5</v>
      </c>
      <c r="FE110" s="574">
        <v>8.0503665087491155E-5</v>
      </c>
      <c r="FF110" s="574">
        <v>2.2554514325642277E-4</v>
      </c>
      <c r="FG110" s="574">
        <v>1.281380688062831E-4</v>
      </c>
      <c r="FH110" s="574">
        <v>1.1523424175231602E-4</v>
      </c>
      <c r="FI110" s="574">
        <v>2.9444618725002795E-4</v>
      </c>
      <c r="FJ110" s="574">
        <v>1.3154063019906956E-4</v>
      </c>
      <c r="FK110" s="574">
        <v>4.1404698104751658E-5</v>
      </c>
      <c r="FL110" s="574">
        <v>5.0246475937459134E-5</v>
      </c>
      <c r="FM110" s="574">
        <v>4.990244373328457E-5</v>
      </c>
      <c r="FN110" s="574">
        <v>8.6218085963689773E-5</v>
      </c>
      <c r="FO110" s="574">
        <v>1.1452031092447946E-4</v>
      </c>
      <c r="FP110" s="574">
        <v>0</v>
      </c>
      <c r="FQ110" s="574">
        <v>1.9549718225069125E-5</v>
      </c>
      <c r="FR110" s="574">
        <v>7.9565324793789358E-5</v>
      </c>
      <c r="FS110" s="574">
        <v>3.1609660545450675E-5</v>
      </c>
      <c r="FT110" s="574">
        <v>4.5613441711531499E-5</v>
      </c>
      <c r="FU110" s="574">
        <v>2.2265205746855611E-4</v>
      </c>
      <c r="FV110" s="574">
        <v>1.5974220697797403E-4</v>
      </c>
      <c r="FW110" s="574">
        <v>2.5057593418067054E-4</v>
      </c>
      <c r="FX110" s="574">
        <v>1.6540952409303808E-4</v>
      </c>
      <c r="FY110" s="574">
        <v>3.9853898713780697E-4</v>
      </c>
      <c r="FZ110" s="574">
        <v>3.8779200500879701E-4</v>
      </c>
      <c r="GA110" s="574">
        <v>1.0985640185520506E-4</v>
      </c>
      <c r="GB110" s="574">
        <v>8.3746900325292408E-5</v>
      </c>
      <c r="GC110" s="574">
        <v>3.8304954859557852E-4</v>
      </c>
      <c r="GD110" s="574">
        <v>7.0264996305490491E-5</v>
      </c>
      <c r="GE110" s="574">
        <v>4.9355525496405205E-4</v>
      </c>
      <c r="GF110" s="574">
        <v>2.596111426275707E-4</v>
      </c>
      <c r="GG110" s="574">
        <v>1.1148624371478877E-3</v>
      </c>
      <c r="GH110" s="574">
        <v>8.5400499720554178E-4</v>
      </c>
      <c r="GI110" s="574">
        <v>3.5293166469752051E-4</v>
      </c>
      <c r="GJ110" s="574">
        <v>1.9574838394184344E-4</v>
      </c>
      <c r="GK110" s="574">
        <v>3.3424650476224926E-4</v>
      </c>
      <c r="GL110" s="574">
        <v>2.2314188939878598E-4</v>
      </c>
      <c r="GM110" s="574">
        <v>2.5325526700424735E-4</v>
      </c>
      <c r="GN110" s="574">
        <v>9.1813475440120782E-5</v>
      </c>
      <c r="GO110" s="574">
        <v>8.8732953224355301E-5</v>
      </c>
      <c r="GP110" s="574">
        <v>2.7994498576846145E-4</v>
      </c>
      <c r="GQ110" s="574">
        <v>4.2145714374011185E-4</v>
      </c>
      <c r="GR110" s="574">
        <v>2.3343387594483762E-4</v>
      </c>
      <c r="GS110" s="574">
        <v>4.6663782415893082E-4</v>
      </c>
      <c r="GT110" s="574">
        <v>1.3620565055821336E-3</v>
      </c>
      <c r="GU110" s="574">
        <v>8.1076767142707095E-4</v>
      </c>
      <c r="GV110" s="574">
        <v>1.783867821446163E-4</v>
      </c>
      <c r="GW110" s="574">
        <v>2.8540129267959919E-3</v>
      </c>
      <c r="GX110" s="574">
        <v>2.9808071346537445E-4</v>
      </c>
      <c r="GY110" s="574">
        <v>2.6928318282754163E-3</v>
      </c>
      <c r="GZ110" s="574">
        <v>6.6009768578043407E-4</v>
      </c>
      <c r="HA110" s="574">
        <v>2.5242721469184509E-4</v>
      </c>
      <c r="HB110" s="574">
        <v>2.9191928436148897E-4</v>
      </c>
      <c r="HC110" s="574">
        <v>2.2205336782260069E-4</v>
      </c>
      <c r="HD110" s="574">
        <v>2.2832436723003809E-4</v>
      </c>
      <c r="HE110" s="574">
        <v>1.8402045699219404E-3</v>
      </c>
      <c r="HF110" s="574">
        <v>7.3227599465427778E-4</v>
      </c>
      <c r="HG110" s="574">
        <v>1.7931248443361525E-3</v>
      </c>
      <c r="HH110" s="574">
        <v>3.4296901945068904E-4</v>
      </c>
      <c r="HI110" s="574">
        <v>7.2951190796414101E-4</v>
      </c>
      <c r="HJ110" s="574">
        <v>1.45743802943439E-3</v>
      </c>
      <c r="HK110" s="574">
        <v>4.2065910185956965E-4</v>
      </c>
      <c r="HL110" s="574">
        <v>1.2300688937718319E-3</v>
      </c>
      <c r="HM110" s="574">
        <v>1.9719630158058538E-3</v>
      </c>
      <c r="HN110" s="574">
        <v>9.2687411654383443E-4</v>
      </c>
      <c r="HO110" s="574">
        <v>1.004764475974832</v>
      </c>
      <c r="HP110" s="574">
        <v>9.7153093763755694E-5</v>
      </c>
      <c r="HQ110" s="574">
        <v>1.2033772014747295E-3</v>
      </c>
      <c r="HR110" s="577">
        <v>9752</v>
      </c>
      <c r="HS110" s="582">
        <f>'生産者価格評価表（108部門）（山形県）'!DV109*100</f>
        <v>4166700</v>
      </c>
      <c r="HT110" s="71">
        <f t="shared" si="5"/>
        <v>2.3404612763097896E-3</v>
      </c>
      <c r="HV110" s="150">
        <v>1.5183378315865352E-4</v>
      </c>
      <c r="HX110" s="153">
        <f>運賃!C111</f>
        <v>6.2593989526464649E-5</v>
      </c>
      <c r="HY110" s="621">
        <f>運賃!D111</f>
        <v>0</v>
      </c>
      <c r="HZ110" s="621">
        <f>運賃!E111</f>
        <v>5.9598307408069609E-5</v>
      </c>
      <c r="IA110" s="621">
        <f>運賃!F111</f>
        <v>0</v>
      </c>
      <c r="IB110" s="621">
        <f>運賃!G111</f>
        <v>0</v>
      </c>
      <c r="IC110" s="621">
        <f>運賃!H111</f>
        <v>0</v>
      </c>
      <c r="ID110" s="621">
        <f>運賃!I111</f>
        <v>2.9956821183950334E-6</v>
      </c>
      <c r="IE110" s="622">
        <f>運賃!J111</f>
        <v>0</v>
      </c>
    </row>
    <row r="111" spans="1:239" s="117" customFormat="1">
      <c r="A111" s="118" t="s">
        <v>328</v>
      </c>
      <c r="B111" s="117" t="s">
        <v>72</v>
      </c>
      <c r="C111" s="403">
        <f>IFERROR(1-('生産者価格評価表（108部門）（山形県）'!DT110/'生産者価格評価表（108部門）（山形県）'!DP110*-1),0)</f>
        <v>1</v>
      </c>
      <c r="D111" s="403">
        <v>1</v>
      </c>
      <c r="E111" s="71">
        <v>0</v>
      </c>
      <c r="F111" s="71">
        <v>0</v>
      </c>
      <c r="G111" s="242">
        <f>'生産者価格評価表（108部門）（山形県）'!DI110</f>
        <v>0</v>
      </c>
      <c r="H111" s="242">
        <f t="shared" si="7"/>
        <v>0</v>
      </c>
      <c r="I111" s="243">
        <f t="shared" si="4"/>
        <v>0</v>
      </c>
      <c r="J111" s="75">
        <f>IFERROR('生産者価格評価表（108部門）（山形県）'!C110/'生産者価格評価表（108部門）（山形県）'!C$121,0)</f>
        <v>1.1894196547023249E-4</v>
      </c>
      <c r="K111" s="75">
        <f>IFERROR('生産者価格評価表（108部門）（山形県）'!D110/'生産者価格評価表（108部門）（山形県）'!D$121,0)</f>
        <v>1.8605949252273413E-4</v>
      </c>
      <c r="L111" s="75">
        <f>IFERROR('生産者価格評価表（108部門）（山形県）'!E110/'生産者価格評価表（108部門）（山形県）'!E$121,0)</f>
        <v>8.4444176367694072E-4</v>
      </c>
      <c r="M111" s="75">
        <f>IFERROR('生産者価格評価表（108部門）（山形県）'!F110/'生産者価格評価表（108部門）（山形県）'!F$121,0)</f>
        <v>2.8396867739437226E-3</v>
      </c>
      <c r="N111" s="75">
        <f>IFERROR('生産者価格評価表（108部門）（山形県）'!G110/'生産者価格評価表（108部門）（山形県）'!G$121,0)</f>
        <v>7.5872534142640367E-4</v>
      </c>
      <c r="O111" s="75">
        <f>IFERROR('生産者価格評価表（108部門）（山形県）'!H110/'生産者価格評価表（108部門）（山形県）'!H$121,0)</f>
        <v>0</v>
      </c>
      <c r="P111" s="75">
        <f>IFERROR('生産者価格評価表（108部門）（山形県）'!I110/'生産者価格評価表（108部門）（山形県）'!I$121,0)</f>
        <v>1.056338028169014E-3</v>
      </c>
      <c r="Q111" s="75">
        <f>IFERROR('生産者価格評価表（108部門）（山形県）'!J110/'生産者価格評価表（108部門）（山形県）'!J$121,0)</f>
        <v>6.0576832596217188E-4</v>
      </c>
      <c r="R111" s="75">
        <f>IFERROR('生産者価格評価表（108部門）（山形県）'!K110/'生産者価格評価表（108部門）（山形県）'!K$121,0)</f>
        <v>4.6072957883896146E-4</v>
      </c>
      <c r="S111" s="75">
        <f>IFERROR('生産者価格評価表（108部門）（山形県）'!L110/'生産者価格評価表（108部門）（山形県）'!L$121,0)</f>
        <v>0</v>
      </c>
      <c r="T111" s="75">
        <f>IFERROR('生産者価格評価表（108部門）（山形県）'!M110/'生産者価格評価表（108部門）（山形県）'!M$121,0)</f>
        <v>0</v>
      </c>
      <c r="U111" s="75">
        <f>IFERROR('生産者価格評価表（108部門）（山形県）'!N110/'生産者価格評価表（108部門）（山形県）'!N$121,0)</f>
        <v>9.2859586530472603E-4</v>
      </c>
      <c r="V111" s="75">
        <f>IFERROR('生産者価格評価表（108部門）（山形県）'!O110/'生産者価格評価表（108部門）（山形県）'!O$121,0)</f>
        <v>8.4612781145195534E-4</v>
      </c>
      <c r="W111" s="75">
        <f>IFERROR('生産者価格評価表（108部門）（山形県）'!P110/'生産者価格評価表（108部門）（山形県）'!P$121,0)</f>
        <v>7.4173659079319453E-4</v>
      </c>
      <c r="X111" s="75">
        <f>IFERROR('生産者価格評価表（108部門）（山形県）'!Q110/'生産者価格評価表（108部門）（山形県）'!Q$121,0)</f>
        <v>9.4295143800094295E-4</v>
      </c>
      <c r="Y111" s="75">
        <f>IFERROR('生産者価格評価表（108部門）（山形県）'!R110/'生産者価格評価表（108部門）（山形県）'!R$121,0)</f>
        <v>2.6409613099168095E-4</v>
      </c>
      <c r="Z111" s="75">
        <f>IFERROR('生産者価格評価表（108部門）（山形県）'!S110/'生産者価格評価表（108部門）（山形県）'!S$121,0)</f>
        <v>5.736000573600057E-4</v>
      </c>
      <c r="AA111" s="75">
        <f>IFERROR('生産者価格評価表（108部門）（山形県）'!T110/'生産者価格評価表（108部門）（山形県）'!T$121,0)</f>
        <v>9.2165898617511521E-4</v>
      </c>
      <c r="AB111" s="75">
        <f>IFERROR('生産者価格評価表（108部門）（山形県）'!U110/'生産者価格評価表（108部門）（山形県）'!U$121,0)</f>
        <v>0</v>
      </c>
      <c r="AC111" s="75">
        <f>IFERROR('生産者価格評価表（108部門）（山形県）'!V110/'生産者価格評価表（108部門）（山形県）'!V$121,0)</f>
        <v>7.0577856197618001E-4</v>
      </c>
      <c r="AD111" s="75">
        <f>IFERROR('生産者価格評価表（108部門）（山形県）'!W110/'生産者価格評価表（108部門）（山形県）'!W$121,0)</f>
        <v>0</v>
      </c>
      <c r="AE111" s="75">
        <f>IFERROR('生産者価格評価表（108部門）（山形県）'!X110/'生産者価格評価表（108部門）（山形県）'!X$121,0)</f>
        <v>1.915341888527102E-4</v>
      </c>
      <c r="AF111" s="75">
        <f>IFERROR('生産者価格評価表（108部門）（山形県）'!Y110/'生産者価格評価表（108部門）（山形県）'!Y$121,0)</f>
        <v>0</v>
      </c>
      <c r="AG111" s="75">
        <f>IFERROR('生産者価格評価表（108部門）（山形県）'!Z110/'生産者価格評価表（108部門）（山形県）'!Z$121,0)</f>
        <v>0</v>
      </c>
      <c r="AH111" s="75">
        <f>IFERROR('生産者価格評価表（108部門）（山形県）'!AA110/'生産者価格評価表（108部門）（山形県）'!AA$121,0)</f>
        <v>7.7862303028780795E-4</v>
      </c>
      <c r="AI111" s="75">
        <f>IFERROR('生産者価格評価表（108部門）（山形県）'!AB110/'生産者価格評価表（108部門）（山形県）'!AB$121,0)</f>
        <v>3.3980582524271844E-4</v>
      </c>
      <c r="AJ111" s="75">
        <f>IFERROR('生産者価格評価表（108部門）（山形県）'!AC110/'生産者価格評価表（108部門）（山形県）'!AC$121,0)</f>
        <v>0</v>
      </c>
      <c r="AK111" s="75">
        <f>IFERROR('生産者価格評価表（108部門）（山形県）'!AD110/'生産者価格評価表（108部門）（山形県）'!AD$121,0)</f>
        <v>2.4869435463814973E-4</v>
      </c>
      <c r="AL111" s="75">
        <f>IFERROR('生産者価格評価表（108部門）（山形県）'!AE110/'生産者価格評価表（108部門）（山形県）'!AE$121,0)</f>
        <v>1.2955465587044534E-4</v>
      </c>
      <c r="AM111" s="75">
        <f>IFERROR('生産者価格評価表（108部門）（山形県）'!AF110/'生産者価格評価表（108部門）（山形県）'!AF$121,0)</f>
        <v>3.1476235442241108E-4</v>
      </c>
      <c r="AN111" s="75">
        <f>IFERROR('生産者価格評価表（108部門）（山形県）'!AG110/'生産者価格評価表（108部門）（山形県）'!AG$121,0)</f>
        <v>1.1272686281140797E-3</v>
      </c>
      <c r="AO111" s="75">
        <f>IFERROR('生産者価格評価表（108部門）（山形県）'!AH110/'生産者価格評価表（108部門）（山形県）'!AH$121,0)</f>
        <v>2.5368208462637309E-3</v>
      </c>
      <c r="AP111" s="75">
        <f>IFERROR('生産者価格評価表（108部門）（山形県）'!AI110/'生産者価格評価表（108部門）（山形県）'!AI$121,0)</f>
        <v>6.8959176167708721E-4</v>
      </c>
      <c r="AQ111" s="75">
        <f>IFERROR('生産者価格評価表（108部門）（山形県）'!AJ110/'生産者価格評価表（108部門）（山形県）'!AJ$121,0)</f>
        <v>2.5974025974025974E-3</v>
      </c>
      <c r="AR111" s="75">
        <f>IFERROR('生産者価格評価表（108部門）（山形県）'!AK110/'生産者価格評価表（108部門）（山形県）'!AK$121,0)</f>
        <v>9.8127053201928411E-4</v>
      </c>
      <c r="AS111" s="75">
        <f>IFERROR('生産者価格評価表（108部門）（山形県）'!AL110/'生産者価格評価表（108部門）（山形県）'!AL$121,0)</f>
        <v>0</v>
      </c>
      <c r="AT111" s="75">
        <f>IFERROR('生産者価格評価表（108部門）（山形県）'!AM110/'生産者価格評価表（108部門）（山形県）'!AM$121,0)</f>
        <v>0</v>
      </c>
      <c r="AU111" s="75">
        <f>IFERROR('生産者価格評価表（108部門）（山形県）'!AN110/'生産者価格評価表（108部門）（山形県）'!AN$121,0)</f>
        <v>1.8363786612799558E-4</v>
      </c>
      <c r="AV111" s="75">
        <f>IFERROR('生産者価格評価表（108部門）（山形県）'!AO110/'生産者価格評価表（108部門）（山形県）'!AO$121,0)</f>
        <v>6.0051043386878851E-4</v>
      </c>
      <c r="AW111" s="75">
        <f>IFERROR('生産者価格評価表（108部門）（山形県）'!AP110/'生産者価格評価表（108部門）（山形県）'!AP$121,0)</f>
        <v>8.2416450323484562E-5</v>
      </c>
      <c r="AX111" s="75">
        <f>IFERROR('生産者価格評価表（108部門）（山形県）'!AQ110/'生産者価格評価表（108部門）（山形県）'!AQ$121,0)</f>
        <v>1.8780048076923078E-4</v>
      </c>
      <c r="AY111" s="75">
        <f>IFERROR('生産者価格評価表（108部門）（山形県）'!AR110/'生産者価格評価表（108部門）（山形県）'!AR$121,0)</f>
        <v>7.1574198585867344E-4</v>
      </c>
      <c r="AZ111" s="75">
        <f>IFERROR('生産者価格評価表（108部門）（山形県）'!AS110/'生産者価格評価表（108部門）（山形県）'!AS$121,0)</f>
        <v>4.0241448692152917E-4</v>
      </c>
      <c r="BA111" s="75">
        <f>IFERROR('生産者価格評価表（108部門）（山形県）'!AT110/'生産者価格評価表（108部門）（山形県）'!AT$121,0)</f>
        <v>5.1723500942106625E-4</v>
      </c>
      <c r="BB111" s="75">
        <f>IFERROR('生産者価格評価表（108部門）（山形県）'!AU110/'生産者価格評価表（108部門）（山形県）'!AU$121,0)</f>
        <v>9.9865910378761093E-4</v>
      </c>
      <c r="BC111" s="75">
        <f>IFERROR('生産者価格評価表（108部門）（山形県）'!AV110/'生産者価格評価表（108部門）（山形県）'!AV$121,0)</f>
        <v>1.3393532220085979E-3</v>
      </c>
      <c r="BD111" s="75">
        <f>IFERROR('生産者価格評価表（108部門）（山形県）'!AW110/'生産者価格評価表（108部門）（山形県）'!AW$121,0)</f>
        <v>9.5185351839673256E-4</v>
      </c>
      <c r="BE111" s="75">
        <f>IFERROR('生産者価格評価表（108部門）（山形県）'!AX110/'生産者価格評価表（108部門）（山形県）'!AX$121,0)</f>
        <v>3.0439406081177842E-3</v>
      </c>
      <c r="BF111" s="75">
        <f>IFERROR('生産者価格評価表（108部門）（山形県）'!AY110/'生産者価格評価表（108部門）（山形県）'!AY$121,0)</f>
        <v>9.6619350594620156E-4</v>
      </c>
      <c r="BG111" s="75">
        <f>IFERROR('生産者価格評価表（108部門）（山形県）'!AZ110/'生産者価格評価表（108部門）（山形県）'!AZ$121,0)</f>
        <v>3.1172069825436408E-4</v>
      </c>
      <c r="BH111" s="75">
        <f>IFERROR('生産者価格評価表（108部門）（山形県）'!BA110/'生産者価格評価表（108部門）（山形県）'!BA$121,0)</f>
        <v>5.5876327062767738E-4</v>
      </c>
      <c r="BI111" s="75">
        <f>IFERROR('生産者価格評価表（108部門）（山形県）'!BB110/'生産者価格評価表（108部門）（山形県）'!BB$121,0)</f>
        <v>6.8572634244118576E-4</v>
      </c>
      <c r="BJ111" s="75">
        <f>IFERROR('生産者価格評価表（108部門）（山形県）'!BC110/'生産者価格評価表（108部門）（山形県）'!BC$121,0)</f>
        <v>6.9764620237806353E-4</v>
      </c>
      <c r="BK111" s="75">
        <f>IFERROR('生産者価格評価表（108部門）（山形県）'!BD110/'生産者価格評価表（108部門）（山形県）'!BD$121,0)</f>
        <v>5.106134656065359E-4</v>
      </c>
      <c r="BL111" s="75">
        <f>IFERROR('生産者価格評価表（108部門）（山形県）'!BE110/'生産者価格評価表（108部門）（山形県）'!BE$121,0)</f>
        <v>0</v>
      </c>
      <c r="BM111" s="75">
        <f>IFERROR('生産者価格評価表（108部門）（山形県）'!BF110/'生産者価格評価表（108部門）（山形県）'!BF$121,0)</f>
        <v>0</v>
      </c>
      <c r="BN111" s="75">
        <f>IFERROR('生産者価格評価表（108部門）（山形県）'!BG110/'生産者価格評価表（108部門）（山形県）'!BG$121,0)</f>
        <v>4.0692679839037844E-4</v>
      </c>
      <c r="BO111" s="75">
        <f>IFERROR('生産者価格評価表（108部門）（山形県）'!BH110/'生産者価格評価表（108部門）（山形県）'!BH$121,0)</f>
        <v>0</v>
      </c>
      <c r="BP111" s="75">
        <f>IFERROR('生産者価格評価表（108部門）（山形県）'!BI110/'生産者価格評価表（108部門）（山形県）'!BI$121,0)</f>
        <v>9.5887492009375669E-4</v>
      </c>
      <c r="BQ111" s="75">
        <f>IFERROR('生産者価格評価表（108部門）（山形県）'!BJ110/'生産者価格評価表（108部門）（山形県）'!BJ$121,0)</f>
        <v>1.7621330200652408E-3</v>
      </c>
      <c r="BR111" s="75">
        <f>IFERROR('生産者価格評価表（108部門）（山形県）'!BK110/'生産者価格評価表（108部門）（山形県）'!BK$121,0)</f>
        <v>2.3207240659085636E-4</v>
      </c>
      <c r="BS111" s="75">
        <f>IFERROR('生産者価格評価表（108部門）（山形県）'!BL110/'生産者価格評価表（108部門）（山形県）'!BL$121,0)</f>
        <v>7.1722772609450632E-4</v>
      </c>
      <c r="BT111" s="75">
        <f>IFERROR('生産者価格評価表（108部門）（山形県）'!BM110/'生産者価格評価表（108部門）（山形県）'!BM$121,0)</f>
        <v>1.9044716995505447E-5</v>
      </c>
      <c r="BU111" s="75">
        <f>IFERROR('生産者価格評価表（108部門）（山形県）'!BN110/'生産者価格評価表（108部門）（山形県）'!BN$121,0)</f>
        <v>1.9354711939008095E-3</v>
      </c>
      <c r="BV111" s="75">
        <f>IFERROR('生産者価格評価表（108部門）（山形県）'!BO110/'生産者価格評価表（108部門）（山形県）'!BO$121,0)</f>
        <v>3.072842541079053E-4</v>
      </c>
      <c r="BW111" s="75">
        <f>IFERROR('生産者価格評価表（108部門）（山形県）'!BP110/'生産者価格評価表（108部門）（山形県）'!BP$121,0)</f>
        <v>4.7116154783299344E-5</v>
      </c>
      <c r="BX111" s="75">
        <f>IFERROR('生産者価格評価表（108部門）（山形県）'!BQ110/'生産者価格評価表（108部門）（山形県）'!BQ$121,0)</f>
        <v>1.1814744801512288E-4</v>
      </c>
      <c r="BY111" s="75">
        <f>IFERROR('生産者価格評価表（108部門）（山形県）'!BR110/'生産者価格評価表（108部門）（山形県）'!BR$121,0)</f>
        <v>8.2349116914075195E-4</v>
      </c>
      <c r="BZ111" s="75">
        <f>IFERROR('生産者価格評価表（108部門）（山形県）'!BS110/'生産者価格評価表（108部門）（山形県）'!BS$121,0)</f>
        <v>2.656789357328472E-3</v>
      </c>
      <c r="CA111" s="75">
        <f>IFERROR('生産者価格評価表（108部門）（山形県）'!BT110/'生産者価格評価表（108部門）（山形県）'!BT$121,0)</f>
        <v>1.9079503932897745E-3</v>
      </c>
      <c r="CB111" s="75">
        <f>IFERROR('生産者価格評価表（108部門）（山形県）'!BU110/'生産者価格評価表（108部門）（山形県）'!BU$121,0)</f>
        <v>3.3134585282535889E-3</v>
      </c>
      <c r="CC111" s="75">
        <f>IFERROR('生産者価格評価表（108部門）（山形県）'!BV110/'生産者価格評価表（108部門）（山形県）'!BV$121,0)</f>
        <v>1.072562110101784E-3</v>
      </c>
      <c r="CD111" s="75">
        <f>IFERROR('生産者価格評価表（108部門）（山形県）'!BW110/'生産者価格評価表（108部門）（山形県）'!BW$121,0)</f>
        <v>4.8458642412494877E-4</v>
      </c>
      <c r="CE111" s="75">
        <f>IFERROR('生産者価格評価表（108部門）（山形県）'!BX110/'生産者価格評価表（108部門）（山形県）'!BX$121,0)</f>
        <v>0</v>
      </c>
      <c r="CF111" s="75">
        <f>IFERROR('生産者価格評価表（108部門）（山形県）'!BY110/'生産者価格評価表（108部門）（山形県）'!BY$121,0)</f>
        <v>2.8971511347175277E-3</v>
      </c>
      <c r="CG111" s="75">
        <f>IFERROR('生産者価格評価表（108部門）（山形県）'!BZ110/'生産者価格評価表（108部門）（山形県）'!BZ$121,0)</f>
        <v>1.582010650902983E-3</v>
      </c>
      <c r="CH111" s="75">
        <f>IFERROR('生産者価格評価表（108部門）（山形県）'!CA110/'生産者価格評価表（108部門）（山形県）'!CA$121,0)</f>
        <v>9.4784234222374344E-4</v>
      </c>
      <c r="CI111" s="75">
        <f>IFERROR('生産者価格評価表（108部門）（山形県）'!CB110/'生産者価格評価表（108部門）（山形県）'!CB$121,0)</f>
        <v>1.5387997362057595E-3</v>
      </c>
      <c r="CJ111" s="75">
        <f>IFERROR('生産者価格評価表（108部門）（山形県）'!CC110/'生産者価格評価表（108部門）（山形県）'!CC$121,0)</f>
        <v>1.3850415512465374E-3</v>
      </c>
      <c r="CK111" s="75">
        <f>IFERROR('生産者価格評価表（108部門）（山形県）'!CD110/'生産者価格評価表（108部門）（山形県）'!CD$121,0)</f>
        <v>5.1948051948051948E-3</v>
      </c>
      <c r="CL111" s="75">
        <f>IFERROR('生産者価格評価表（108部門）（山形県）'!CE110/'生産者価格評価表（108部門）（山形県）'!CE$121,0)</f>
        <v>3.1703824913070157E-3</v>
      </c>
      <c r="CM111" s="75">
        <f>IFERROR('生産者価格評価表（108部門）（山形県）'!CF110/'生産者価格評価表（108部門）（山形県）'!CF$121,0)</f>
        <v>3.109276951777941E-3</v>
      </c>
      <c r="CN111" s="75">
        <f>IFERROR('生産者価格評価表（108部門）（山形県）'!CG110/'生産者価格評価表（108部門）（山形県）'!CG$121,0)</f>
        <v>3.2394717169200102E-3</v>
      </c>
      <c r="CO111" s="75">
        <f>IFERROR('生産者価格評価表（108部門）（山形県）'!CH110/'生産者価格評価表（108部門）（山形県）'!CH$121,0)</f>
        <v>2.658150200091526E-3</v>
      </c>
      <c r="CP111" s="75">
        <f>IFERROR('生産者価格評価表（108部門）（山形県）'!CI110/'生産者価格評価表（108部門）（山形県）'!CI$121,0)</f>
        <v>2.2999080036798527E-3</v>
      </c>
      <c r="CQ111" s="75">
        <f>IFERROR('生産者価格評価表（108部門）（山形県）'!CJ110/'生産者価格評価表（108部門）（山形県）'!CJ$121,0)</f>
        <v>6.3854921618083709E-4</v>
      </c>
      <c r="CR111" s="75">
        <f>IFERROR('生産者価格評価表（108部門）（山形県）'!CK110/'生産者価格評価表（108部門）（山形県）'!CK$121,0)</f>
        <v>1.7052375152253349E-3</v>
      </c>
      <c r="CS111" s="75">
        <f>IFERROR('生産者価格評価表（108部門）（山形県）'!CL110/'生産者価格評価表（108部門）（山形県）'!CL$121,0)</f>
        <v>2.1049222797927462E-3</v>
      </c>
      <c r="CT111" s="75">
        <f>IFERROR('生産者価格評価表（108部門）（山形県）'!CM110/'生産者価格評価表（108部門）（山形県）'!CM$121,0)</f>
        <v>2.3395698790760777E-3</v>
      </c>
      <c r="CU111" s="75">
        <f>IFERROR('生産者価格評価表（108部門）（山形県）'!CN110/'生産者価格評価表（108部門）（山形県）'!CN$121,0)</f>
        <v>1.7395862044036383E-3</v>
      </c>
      <c r="CV111" s="75">
        <f>IFERROR('生産者価格評価表（108部門）（山形県）'!CO110/'生産者価格評価表（108部門）（山形県）'!CO$121,0)</f>
        <v>5.9637809401440036E-3</v>
      </c>
      <c r="CW111" s="75">
        <f>IFERROR('生産者価格評価表（108部門）（山形県）'!CP110/'生産者価格評価表（108部門）（山形県）'!CP$121,0)</f>
        <v>1.1693793255742756E-3</v>
      </c>
      <c r="CX111" s="75">
        <f>IFERROR('生産者価格評価表（108部門）（山形県）'!CQ110/'生産者価格評価表（108部門）（山形県）'!CQ$121,0)</f>
        <v>4.8787487444396614E-3</v>
      </c>
      <c r="CY111" s="75">
        <f>IFERROR('生産者価格評価表（108部門）（山形県）'!CR110/'生産者価格評価表（108部門）（山形県）'!CR$121,0)</f>
        <v>4.0047517053942655E-3</v>
      </c>
      <c r="CZ111" s="75">
        <f>IFERROR('生産者価格評価表（108部門）（山形県）'!CS110/'生産者価格評価表（108部門）（山形県）'!CS$121,0)</f>
        <v>4.2115262824572513E-3</v>
      </c>
      <c r="DA111" s="75">
        <f>IFERROR('生産者価格評価表（108部門）（山形県）'!CT110/'生産者価格評価表（108部門）（山形県）'!CT$121,0)</f>
        <v>4.7102122127867909E-3</v>
      </c>
      <c r="DB111" s="75">
        <f>IFERROR('生産者価格評価表（108部門）（山形県）'!CU110/'生産者価格評価表（108部門）（山形県）'!CU$121,0)</f>
        <v>1.388480948439294E-3</v>
      </c>
      <c r="DC111" s="75">
        <f>IFERROR('生産者価格評価表（108部門）（山形県）'!CV110/'生産者価格評価表（108部門）（山形県）'!CV$121,0)</f>
        <v>1.1321181931393638E-3</v>
      </c>
      <c r="DD111" s="75">
        <f>IFERROR('生産者価格評価表（108部門）（山形県）'!CW110/'生産者価格評価表（108部門）（山形県）'!CW$121,0)</f>
        <v>1.490163248221013E-3</v>
      </c>
      <c r="DE111" s="75">
        <f>IFERROR('生産者価格評価表（108部門）（山形県）'!CX110/'生産者価格評価表（108部門）（山形県）'!CX$121,0)</f>
        <v>1.4586857646451037E-3</v>
      </c>
      <c r="DF111" s="75">
        <f>IFERROR('生産者価格評価表（108部門）（山形県）'!CY110/'生産者価格評価表（108部門）（山形県）'!CY$121,0)</f>
        <v>2.2918047271924011E-3</v>
      </c>
      <c r="DG111" s="75">
        <f>IFERROR('生産者価格評価表（108部門）（山形県）'!CZ110/'生産者価格評価表（108部門）（山形県）'!CZ$121,0)</f>
        <v>5.9522684756523872E-4</v>
      </c>
      <c r="DH111" s="75">
        <f>IFERROR('生産者価格評価表（108部門）（山形県）'!DA110/'生産者価格評価表（108部門）（山形県）'!DA$121,0)</f>
        <v>3.5889070146818925E-3</v>
      </c>
      <c r="DI111" s="75">
        <f>IFERROR('生産者価格評価表（108部門）（山形県）'!DB110/'生産者価格評価表（108部門）（山形県）'!DB$121,0)</f>
        <v>1.843009131272514E-3</v>
      </c>
      <c r="DJ111" s="75">
        <f>IFERROR('生産者価格評価表（108部門）（山形県）'!DC110/'生産者価格評価表（108部門）（山形県）'!DC$121,0)</f>
        <v>2.5492468134414832E-3</v>
      </c>
      <c r="DK111" s="75">
        <f>IFERROR('生産者価格評価表（108部門）（山形県）'!DD110/'生産者価格評価表（108部門）（山形県）'!DD$121,0)</f>
        <v>2.2079823361413108E-3</v>
      </c>
      <c r="DL111" s="75">
        <f>IFERROR('生産者価格評価表（108部門）（山形県）'!DE110/'生産者価格評価表（108部門）（山形県）'!DE$121,0)</f>
        <v>0</v>
      </c>
      <c r="DM111" s="72">
        <f>IFERROR('生産者価格評価表（108部門）（山形県）'!DF110/'生産者価格評価表（108部門）（山形県）'!DF$121,0)</f>
        <v>1.2277901531229719E-4</v>
      </c>
      <c r="DN111" s="574">
        <v>5.377280561566657E-4</v>
      </c>
      <c r="DO111" s="574">
        <v>4.8101687535679829E-4</v>
      </c>
      <c r="DP111" s="574">
        <v>1.1156528736524199E-3</v>
      </c>
      <c r="DQ111" s="574">
        <v>3.6659842093198667E-3</v>
      </c>
      <c r="DR111" s="574">
        <v>1.0724454532356812E-3</v>
      </c>
      <c r="DS111" s="574">
        <v>4.7858118097054541E-4</v>
      </c>
      <c r="DT111" s="574">
        <v>1.7935748701436388E-3</v>
      </c>
      <c r="DU111" s="574">
        <v>9.5069545809674651E-4</v>
      </c>
      <c r="DV111" s="574">
        <v>8.3305659303781903E-4</v>
      </c>
      <c r="DW111" s="574">
        <v>1.6366956383948283E-4</v>
      </c>
      <c r="DX111" s="574">
        <v>0</v>
      </c>
      <c r="DY111" s="574">
        <v>1.2239867912167894E-3</v>
      </c>
      <c r="DZ111" s="574">
        <v>1.0456727865551449E-3</v>
      </c>
      <c r="EA111" s="574">
        <v>1.3907235332488476E-3</v>
      </c>
      <c r="EB111" s="574">
        <v>1.2533776748395165E-3</v>
      </c>
      <c r="EC111" s="574">
        <v>6.2555658587146591E-4</v>
      </c>
      <c r="ED111" s="574">
        <v>8.0585984724246957E-4</v>
      </c>
      <c r="EE111" s="574">
        <v>1.1644354988267439E-3</v>
      </c>
      <c r="EF111" s="574">
        <v>0</v>
      </c>
      <c r="EG111" s="574">
        <v>9.5615598173291532E-4</v>
      </c>
      <c r="EH111" s="574">
        <v>0</v>
      </c>
      <c r="EI111" s="574">
        <v>3.2127718142908244E-4</v>
      </c>
      <c r="EJ111" s="574">
        <v>6.6324607997440876E-8</v>
      </c>
      <c r="EK111" s="574">
        <v>0</v>
      </c>
      <c r="EL111" s="574">
        <v>1.0200318483329998E-3</v>
      </c>
      <c r="EM111" s="574">
        <v>5.0211385031482321E-4</v>
      </c>
      <c r="EN111" s="574">
        <v>1.6891190018303397E-6</v>
      </c>
      <c r="EO111" s="574">
        <v>4.4735122551951232E-4</v>
      </c>
      <c r="EP111" s="574">
        <v>3.2110028550503904E-4</v>
      </c>
      <c r="EQ111" s="574">
        <v>4.525661272419075E-4</v>
      </c>
      <c r="ER111" s="574">
        <v>1.4025463758601513E-3</v>
      </c>
      <c r="ES111" s="574">
        <v>2.8224475518177734E-3</v>
      </c>
      <c r="ET111" s="574">
        <v>1.1059655199029165E-3</v>
      </c>
      <c r="EU111" s="574">
        <v>2.9459673456821316E-3</v>
      </c>
      <c r="EV111" s="574">
        <v>1.2755630980119108E-3</v>
      </c>
      <c r="EW111" s="574">
        <v>1.6751117976680972E-4</v>
      </c>
      <c r="EX111" s="574">
        <v>0</v>
      </c>
      <c r="EY111" s="574">
        <v>3.4269042637433459E-4</v>
      </c>
      <c r="EZ111" s="574">
        <v>7.2071018624125663E-4</v>
      </c>
      <c r="FA111" s="574">
        <v>2.7442710362473671E-4</v>
      </c>
      <c r="FB111" s="574">
        <v>3.0048662464858414E-4</v>
      </c>
      <c r="FC111" s="574">
        <v>8.7463044848685274E-4</v>
      </c>
      <c r="FD111" s="574">
        <v>5.5699119121156704E-4</v>
      </c>
      <c r="FE111" s="574">
        <v>6.4886553148048483E-4</v>
      </c>
      <c r="FF111" s="574">
        <v>1.1578386480220072E-3</v>
      </c>
      <c r="FG111" s="574">
        <v>1.6360338165094896E-3</v>
      </c>
      <c r="FH111" s="574">
        <v>1.1836087800688368E-3</v>
      </c>
      <c r="FI111" s="574">
        <v>3.3404747221407187E-3</v>
      </c>
      <c r="FJ111" s="574">
        <v>1.1810676857297506E-3</v>
      </c>
      <c r="FK111" s="574">
        <v>4.8375949105532829E-4</v>
      </c>
      <c r="FL111" s="574">
        <v>7.9589867785713638E-4</v>
      </c>
      <c r="FM111" s="574">
        <v>8.7412291317254872E-4</v>
      </c>
      <c r="FN111" s="574">
        <v>8.6074172469785147E-4</v>
      </c>
      <c r="FO111" s="574">
        <v>7.8290327154010198E-4</v>
      </c>
      <c r="FP111" s="574">
        <v>0</v>
      </c>
      <c r="FQ111" s="574">
        <v>7.9801917305462794E-5</v>
      </c>
      <c r="FR111" s="574">
        <v>5.6387572436513063E-4</v>
      </c>
      <c r="FS111" s="574">
        <v>1.4003769015631537E-4</v>
      </c>
      <c r="FT111" s="574">
        <v>1.130356947240998E-3</v>
      </c>
      <c r="FU111" s="574">
        <v>2.2169181171118797E-3</v>
      </c>
      <c r="FV111" s="574">
        <v>9.9670559164906467E-4</v>
      </c>
      <c r="FW111" s="574">
        <v>1.0495227558480695E-3</v>
      </c>
      <c r="FX111" s="574">
        <v>3.1866128333755348E-4</v>
      </c>
      <c r="FY111" s="574">
        <v>2.3137016143030932E-3</v>
      </c>
      <c r="FZ111" s="574">
        <v>6.0090299153139773E-4</v>
      </c>
      <c r="GA111" s="574">
        <v>3.2991600251084302E-4</v>
      </c>
      <c r="GB111" s="574">
        <v>4.0960549197129238E-4</v>
      </c>
      <c r="GC111" s="574">
        <v>1.2938570595008071E-3</v>
      </c>
      <c r="GD111" s="574">
        <v>2.9532249462217884E-3</v>
      </c>
      <c r="GE111" s="574">
        <v>2.198112047266301E-3</v>
      </c>
      <c r="GF111" s="574">
        <v>3.7701010050043868E-3</v>
      </c>
      <c r="GG111" s="574">
        <v>1.4110362230080752E-3</v>
      </c>
      <c r="GH111" s="574">
        <v>8.668844529479611E-4</v>
      </c>
      <c r="GI111" s="574">
        <v>1.9037055683230708E-4</v>
      </c>
      <c r="GJ111" s="574">
        <v>3.3253851079171493E-3</v>
      </c>
      <c r="GK111" s="574">
        <v>1.7511726998117583E-3</v>
      </c>
      <c r="GL111" s="574">
        <v>1.9141525804071188E-3</v>
      </c>
      <c r="GM111" s="574">
        <v>1.8719993861904519E-3</v>
      </c>
      <c r="GN111" s="574">
        <v>1.943026969043366E-3</v>
      </c>
      <c r="GO111" s="574">
        <v>5.450009493414956E-3</v>
      </c>
      <c r="GP111" s="574">
        <v>3.5330926720519621E-3</v>
      </c>
      <c r="GQ111" s="574">
        <v>3.4986397072195516E-3</v>
      </c>
      <c r="GR111" s="574">
        <v>3.4598036184119887E-3</v>
      </c>
      <c r="GS111" s="574">
        <v>3.4302590516294943E-3</v>
      </c>
      <c r="GT111" s="574">
        <v>2.9633191022879353E-3</v>
      </c>
      <c r="GU111" s="574">
        <v>9.2956117376419777E-4</v>
      </c>
      <c r="GV111" s="574">
        <v>2.1133641535811092E-3</v>
      </c>
      <c r="GW111" s="574">
        <v>2.5301343230454566E-3</v>
      </c>
      <c r="GX111" s="574">
        <v>2.6488032953733741E-3</v>
      </c>
      <c r="GY111" s="574">
        <v>1.9506399011390246E-3</v>
      </c>
      <c r="GZ111" s="574">
        <v>6.2714967396949499E-3</v>
      </c>
      <c r="HA111" s="574">
        <v>1.4564109818347847E-3</v>
      </c>
      <c r="HB111" s="574">
        <v>5.4855859050274873E-3</v>
      </c>
      <c r="HC111" s="574">
        <v>4.3278271343174402E-3</v>
      </c>
      <c r="HD111" s="574">
        <v>4.4127903468536506E-3</v>
      </c>
      <c r="HE111" s="574">
        <v>5.0505663135272097E-3</v>
      </c>
      <c r="HF111" s="574">
        <v>1.8363101749662148E-3</v>
      </c>
      <c r="HG111" s="574">
        <v>2.4648023461218832E-3</v>
      </c>
      <c r="HH111" s="574">
        <v>1.7696341287037403E-3</v>
      </c>
      <c r="HI111" s="574">
        <v>1.6861759075439667E-3</v>
      </c>
      <c r="HJ111" s="574">
        <v>2.9910460393060929E-3</v>
      </c>
      <c r="HK111" s="574">
        <v>1.0019543410791786E-3</v>
      </c>
      <c r="HL111" s="574">
        <v>3.9047378230690527E-3</v>
      </c>
      <c r="HM111" s="574">
        <v>2.2340025464940671E-3</v>
      </c>
      <c r="HN111" s="574">
        <v>2.7635806296049999E-3</v>
      </c>
      <c r="HO111" s="574">
        <v>2.5670659682523562E-3</v>
      </c>
      <c r="HP111" s="574">
        <v>1.0005262854973156</v>
      </c>
      <c r="HQ111" s="574">
        <v>6.8942019321707195E-4</v>
      </c>
      <c r="HR111" s="577">
        <v>0</v>
      </c>
      <c r="HS111" s="582">
        <f>'生産者価格評価表（108部門）（山形県）'!DV110*100</f>
        <v>1092400</v>
      </c>
      <c r="HT111" s="71">
        <f t="shared" si="5"/>
        <v>0</v>
      </c>
      <c r="HV111" s="150">
        <v>0</v>
      </c>
      <c r="HX111" s="153">
        <f>運賃!C112</f>
        <v>0</v>
      </c>
      <c r="HY111" s="621">
        <f>運賃!D112</f>
        <v>0</v>
      </c>
      <c r="HZ111" s="621">
        <f>運賃!E112</f>
        <v>0</v>
      </c>
      <c r="IA111" s="621">
        <f>運賃!F112</f>
        <v>0</v>
      </c>
      <c r="IB111" s="621">
        <f>運賃!G112</f>
        <v>0</v>
      </c>
      <c r="IC111" s="621">
        <f>運賃!H112</f>
        <v>0</v>
      </c>
      <c r="ID111" s="621">
        <f>運賃!I112</f>
        <v>0</v>
      </c>
      <c r="IE111" s="622">
        <f>運賃!J112</f>
        <v>0</v>
      </c>
    </row>
    <row r="112" spans="1:239">
      <c r="A112" s="19" t="s">
        <v>329</v>
      </c>
      <c r="B112" s="19" t="s">
        <v>73</v>
      </c>
      <c r="C112" s="649">
        <f>IFERROR(1-('生産者価格評価表（108部門）（山形県）'!DT111/'生産者価格評価表（108部門）（山形県）'!DP111*-1),0)</f>
        <v>1</v>
      </c>
      <c r="D112" s="649">
        <v>0.34067668777296406</v>
      </c>
      <c r="E112" s="76">
        <v>0.65932331222703588</v>
      </c>
      <c r="F112" s="76">
        <v>1.6715485941802746E-2</v>
      </c>
      <c r="G112" s="650">
        <f>'生産者価格評価表（108部門）（山形県）'!DI111</f>
        <v>0</v>
      </c>
      <c r="H112" s="650">
        <f t="shared" si="7"/>
        <v>0</v>
      </c>
      <c r="I112" s="244">
        <f t="shared" si="4"/>
        <v>0</v>
      </c>
      <c r="J112" s="581">
        <f>IFERROR('生産者価格評価表（108部門）（山形県）'!C111/'生産者価格評価表（108部門）（山形県）'!C$121,0)</f>
        <v>1.0704776892320923E-2</v>
      </c>
      <c r="K112" s="581">
        <f>IFERROR('生産者価格評価表（108部門）（山形県）'!D111/'生産者価格評価表（108部門）（山形県）'!D$121,0)</f>
        <v>1.6280205595739237E-4</v>
      </c>
      <c r="L112" s="581">
        <f>IFERROR('生産者価格評価表（108部門）（山形県）'!E111/'生産者価格評価表（108部門）（山形県）'!E$121,0)</f>
        <v>1.0857108390132095E-3</v>
      </c>
      <c r="M112" s="581">
        <f>IFERROR('生産者価格評価表（108部門）（山形県）'!F111/'生産者価格評価表（108部門）（山形県）'!F$121,0)</f>
        <v>6.8840891489544787E-4</v>
      </c>
      <c r="N112" s="581">
        <f>IFERROR('生産者価格評価表（108部門）（山形県）'!G111/'生産者価格評価表（108部門）（山形県）'!G$121,0)</f>
        <v>9.8634294385432468E-3</v>
      </c>
      <c r="O112" s="581">
        <f>IFERROR('生産者価格評価表（108部門）（山形県）'!H111/'生産者価格評価表（108部門）（山形県）'!H$121,0)</f>
        <v>1.1261261261261261E-2</v>
      </c>
      <c r="P112" s="581">
        <f>IFERROR('生産者価格評価表（108部門）（山形県）'!I111/'生産者価格評価表（108部門）（山形県）'!I$121,0)</f>
        <v>8.0985915492957743E-3</v>
      </c>
      <c r="Q112" s="581">
        <f>IFERROR('生産者価格評価表（108部門）（山形県）'!J111/'生産者価格評価表（108部門）（山形県）'!J$121,0)</f>
        <v>4.6579467394372827E-3</v>
      </c>
      <c r="R112" s="581">
        <f>IFERROR('生産者価格評価表（108部門）（山形県）'!K111/'生産者価格評価表（108部門）（山形県）'!K$121,0)</f>
        <v>4.9325166675700579E-3</v>
      </c>
      <c r="S112" s="581">
        <f>IFERROR('生産者価格評価表（108部門）（山形県）'!L111/'生産者価格評価表（108部門）（山形県）'!L$121,0)</f>
        <v>7.6982294072363352E-4</v>
      </c>
      <c r="T112" s="581">
        <f>IFERROR('生産者価格評価表（108部門）（山形県）'!M111/'生産者価格評価表（108部門）（山形県）'!M$121,0)</f>
        <v>0</v>
      </c>
      <c r="U112" s="581">
        <f>IFERROR('生産者価格評価表（108部門）（山形県）'!N111/'生産者価格評価表（108部門）（山形県）'!N$121,0)</f>
        <v>2.443673329749279E-3</v>
      </c>
      <c r="V112" s="581">
        <f>IFERROR('生産者価格評価表（108部門）（山形県）'!O111/'生産者価格評価表（108部門）（山形県）'!O$121,0)</f>
        <v>2.3383895880126765E-3</v>
      </c>
      <c r="W112" s="581">
        <f>IFERROR('生産者価格評価表（108部門）（山形県）'!P111/'生産者価格評価表（108部門）（山形県）'!P$121,0)</f>
        <v>6.4901951694404528E-3</v>
      </c>
      <c r="X112" s="581">
        <f>IFERROR('生産者価格評価表（108部門）（山形県）'!Q111/'生産者価格評価表（108部門）（山形県）'!Q$121,0)</f>
        <v>2.1478338310021478E-3</v>
      </c>
      <c r="Y112" s="581">
        <f>IFERROR('生産者価格評価表（108部門）（山形県）'!R111/'生産者価格評価表（108部門）（山形県）'!R$121,0)</f>
        <v>7.9228839297504296E-4</v>
      </c>
      <c r="Z112" s="581">
        <f>IFERROR('生産者価格評価表（108部門）（山形県）'!S111/'生産者価格評価表（108部門）（山形県）'!S$121,0)</f>
        <v>2.2406252240625224E-3</v>
      </c>
      <c r="AA112" s="581">
        <f>IFERROR('生産者価格評価表（108部門）（山形県）'!T111/'生産者価格評価表（108部門）（山形県）'!T$121,0)</f>
        <v>2.1638950110198355E-3</v>
      </c>
      <c r="AB112" s="581">
        <f>IFERROR('生産者価格評価表（108部門）（山形県）'!U111/'生産者価格評価表（108部門）（山形県）'!U$121,0)</f>
        <v>0</v>
      </c>
      <c r="AC112" s="581">
        <f>IFERROR('生産者価格評価表（108部門）（山形県）'!V111/'生産者価格評価表（108部門）（山形県）'!V$121,0)</f>
        <v>8.8222320247022495E-4</v>
      </c>
      <c r="AD112" s="581">
        <f>IFERROR('生産者価格評価表（108部門）（山形県）'!W111/'生産者価格評価表（108部門）（山形県）'!W$121,0)</f>
        <v>0</v>
      </c>
      <c r="AE112" s="581">
        <f>IFERROR('生産者価格評価表（108部門）（山形県）'!X111/'生産者価格評価表（108部門）（山形県）'!X$121,0)</f>
        <v>0</v>
      </c>
      <c r="AF112" s="581">
        <f>IFERROR('生産者価格評価表（108部門）（山形県）'!Y111/'生産者価格評価表（108部門）（山形県）'!Y$121,0)</f>
        <v>0</v>
      </c>
      <c r="AG112" s="581">
        <f>IFERROR('生産者価格評価表（108部門）（山形県）'!Z111/'生産者価格評価表（108部門）（山形県）'!Z$121,0)</f>
        <v>0</v>
      </c>
      <c r="AH112" s="581">
        <f>IFERROR('生産者価格評価表（108部門）（山形県）'!AA111/'生産者価格評価表（108部門）（山形県）'!AA$121,0)</f>
        <v>4.3954525903344E-4</v>
      </c>
      <c r="AI112" s="581">
        <f>IFERROR('生産者価格評価表（108部門）（山形県）'!AB111/'生産者価格評価表（108部門）（山形県）'!AB$121,0)</f>
        <v>1.1812297734627832E-3</v>
      </c>
      <c r="AJ112" s="581">
        <f>IFERROR('生産者価格評価表（108部門）（山形県）'!AC111/'生産者価格評価表（108部門）（山形県）'!AC$121,0)</f>
        <v>0</v>
      </c>
      <c r="AK112" s="581">
        <f>IFERROR('生産者価格評価表（108部門）（山形県）'!AD111/'生産者価格評価表（108部門）（山形県）'!AD$121,0)</f>
        <v>2.0392937080328275E-2</v>
      </c>
      <c r="AL112" s="581">
        <f>IFERROR('生産者価格評価表（108部門）（山形県）'!AE111/'生産者価格評価表（108部門）（山形県）'!AE$121,0)</f>
        <v>1.4574898785425102E-3</v>
      </c>
      <c r="AM112" s="581">
        <f>IFERROR('生産者価格評価表（108部門）（山形県）'!AF111/'生産者価格評価表（108部門）（山形県）'!AF$121,0)</f>
        <v>4.721435316336166E-3</v>
      </c>
      <c r="AN112" s="581">
        <f>IFERROR('生産者価格評価表（108部門）（山形県）'!AG111/'生産者価格評価表（108部門）（山形県）'!AG$121,0)</f>
        <v>4.0018036298049824E-3</v>
      </c>
      <c r="AO112" s="581">
        <f>IFERROR('生産者価格評価表（108部門）（山形県）'!AH111/'生産者価格評価表（108部門）（山形県）'!AH$121,0)</f>
        <v>2.4875621890547263E-3</v>
      </c>
      <c r="AP112" s="581">
        <f>IFERROR('生産者価格評価表（108部門）（山形県）'!AI111/'生産者価格評価表（108部門）（山形県）'!AI$121,0)</f>
        <v>1.0022066936373667E-2</v>
      </c>
      <c r="AQ112" s="581">
        <f>IFERROR('生産者価格評価表（108部門）（山形県）'!AJ111/'生産者価格評価表（108部門）（山形県）'!AJ$121,0)</f>
        <v>2.5974025974025974E-3</v>
      </c>
      <c r="AR112" s="581">
        <f>IFERROR('生産者価格評価表（108部門）（山形県）'!AK111/'生産者価格評価表（108部門）（山形県）'!AK$121,0)</f>
        <v>1.1263279150134392E-2</v>
      </c>
      <c r="AS112" s="581">
        <f>IFERROR('生産者価格評価表（108部門）（山形県）'!AL111/'生産者価格評価表（108部門）（山形県）'!AL$121,0)</f>
        <v>1.0869565217391304E-2</v>
      </c>
      <c r="AT112" s="581">
        <f>IFERROR('生産者価格評価表（108部門）（山形県）'!AM111/'生産者価格評価表（108部門）（山形県）'!AM$121,0)</f>
        <v>0</v>
      </c>
      <c r="AU112" s="581">
        <f>IFERROR('生産者価格評価表（108部門）（山形県）'!AN111/'生産者価格評価表（108部門）（山形県）'!AN$121,0)</f>
        <v>1.1293728766871729E-2</v>
      </c>
      <c r="AV112" s="581">
        <f>IFERROR('生産者価格評価表（108部門）（山形県）'!AO111/'生産者価格評価表（108部門）（山形県）'!AO$121,0)</f>
        <v>8.557273682630236E-3</v>
      </c>
      <c r="AW112" s="581">
        <f>IFERROR('生産者価格評価表（108部門）（山形県）'!AP111/'生産者価格評価表（108部門）（山形県）'!AP$121,0)</f>
        <v>2.9669922116454446E-3</v>
      </c>
      <c r="AX112" s="581">
        <f>IFERROR('生産者価格評価表（108部門）（山形県）'!AQ111/'生産者価格評価表（108部門）（山形県）'!AQ$121,0)</f>
        <v>2.7794471153846155E-3</v>
      </c>
      <c r="AY112" s="581">
        <f>IFERROR('生産者価格評価表（108部門）（山形県）'!AR111/'生産者価格評価表（108部門）（山形県）'!AR$121,0)</f>
        <v>2.9280353966945733E-3</v>
      </c>
      <c r="AZ112" s="581">
        <f>IFERROR('生産者価格評価表（108部門）（山形県）'!AS111/'生産者価格評価表（108部門）（山形県）'!AS$121,0)</f>
        <v>6.1116700201207241E-3</v>
      </c>
      <c r="BA112" s="581">
        <f>IFERROR('生産者価格評価表（108部門）（山形県）'!AT111/'生産者価格評価表（108部門）（山形県）'!AT$121,0)</f>
        <v>4.9137325895001289E-3</v>
      </c>
      <c r="BB112" s="581">
        <f>IFERROR('生産者価格評価表（108部門）（山形県）'!AU111/'生産者価格評価表（108部門）（山形県）'!AU$121,0)</f>
        <v>5.0774521849875727E-3</v>
      </c>
      <c r="BC112" s="581">
        <f>IFERROR('生産者価格評価表（108部門）（山形県）'!AV111/'生産者価格評価表（108部門）（山形県）'!AV$121,0)</f>
        <v>2.9163336285671082E-3</v>
      </c>
      <c r="BD112" s="581">
        <f>IFERROR('生産者価格評価表（108部門）（山形県）'!AW111/'生産者価格評価表（108部門）（山形県）'!AW$121,0)</f>
        <v>1.2287563601121457E-3</v>
      </c>
      <c r="BE112" s="581">
        <f>IFERROR('生産者価格評価表（108部門）（山形県）'!AX111/'生産者価格評価表（108部門）（山形県）'!AX$121,0)</f>
        <v>5.8197463078127809E-4</v>
      </c>
      <c r="BF112" s="581">
        <f>IFERROR('生産者価格評価表（108部門）（山形県）'!AY111/'生産者価格評価表（108部門）（山形県）'!AY$121,0)</f>
        <v>3.7105942090061568E-3</v>
      </c>
      <c r="BG112" s="581">
        <f>IFERROR('生産者価格評価表（108部門）（山形県）'!AZ111/'生産者価格評価表（108部門）（山形県）'!AZ$121,0)</f>
        <v>3.1172069825436408E-4</v>
      </c>
      <c r="BH112" s="581">
        <f>IFERROR('生産者価格評価表（108部門）（山形県）'!BA111/'生産者価格評価表（108部門）（山形県）'!BA$121,0)</f>
        <v>9.312721177127957E-4</v>
      </c>
      <c r="BI112" s="581">
        <f>IFERROR('生産者価格評価表（108部門）（山形県）'!BB111/'生産者価格評価表（108部門）（山形県）'!BB$121,0)</f>
        <v>6.7517670640362907E-3</v>
      </c>
      <c r="BJ112" s="581">
        <f>IFERROR('生産者価格評価表（108部門）（山形県）'!BC111/'生産者価格評価表（108部門）（山形県）'!BC$121,0)</f>
        <v>3.9432176656151417E-3</v>
      </c>
      <c r="BK112" s="581">
        <f>IFERROR('生産者価格評価表（108部門）（山形県）'!BD111/'生産者価格評価表（108部門）（山形県）'!BD$121,0)</f>
        <v>2.3342329856298784E-3</v>
      </c>
      <c r="BL112" s="581">
        <f>IFERROR('生産者価格評価表（108部門）（山形県）'!BE111/'生産者価格評価表（108部門）（山形県）'!BE$121,0)</f>
        <v>0</v>
      </c>
      <c r="BM112" s="581">
        <f>IFERROR('生産者価格評価表（108部門）（山形県）'!BF111/'生産者価格評価表（108部門）（山形県）'!BF$121,0)</f>
        <v>8.7450808919982512E-4</v>
      </c>
      <c r="BN112" s="581">
        <f>IFERROR('生産者価格評価表（108部門）（山形県）'!BG111/'生産者価格評価表（108部門）（山形県）'!BG$121,0)</f>
        <v>6.1039019758556763E-4</v>
      </c>
      <c r="BO112" s="581">
        <f>IFERROR('生産者価格評価表（108部門）（山形県）'!BH111/'生産者価格評価表（108部門）（山形県）'!BH$121,0)</f>
        <v>3.1948881789137379E-3</v>
      </c>
      <c r="BP112" s="581">
        <f>IFERROR('生産者価格評価表（108部門）（山形県）'!BI111/'生産者価格評価表（108部門）（山形県）'!BI$121,0)</f>
        <v>6.4990411250799062E-3</v>
      </c>
      <c r="BQ112" s="581">
        <f>IFERROR('生産者価格評価表（108部門）（山形県）'!BJ111/'生産者価格評価表（108部門）（山形県）'!BJ$121,0)</f>
        <v>1.1852442337343585E-3</v>
      </c>
      <c r="BR112" s="581">
        <f>IFERROR('生産者価格評価表（108部門）（山形県）'!BK111/'生産者価格評価表（108部門）（山形県）'!BK$121,0)</f>
        <v>2.0886516593177072E-3</v>
      </c>
      <c r="BS112" s="581">
        <f>IFERROR('生産者価格評価表（108部門）（山形県）'!BL111/'生産者価格評価表（108部門）（山形県）'!BL$121,0)</f>
        <v>1.2859767299448868E-2</v>
      </c>
      <c r="BT112" s="581">
        <f>IFERROR('生産者価格評価表（108部門）（山形県）'!BM111/'生産者価格評価表（108部門）（山形県）'!BM$121,0)</f>
        <v>1.6235621238668393E-2</v>
      </c>
      <c r="BU112" s="581">
        <f>IFERROR('生産者価格評価表（108部門）（山形県）'!BN111/'生産者価格評価表（108部門）（山形県）'!BN$121,0)</f>
        <v>1.070403992769001E-2</v>
      </c>
      <c r="BV112" s="581">
        <f>IFERROR('生産者価格評価表（108部門）（山形県）'!BO111/'生産者価格評価表（108部門）（山形県）'!BO$121,0)</f>
        <v>1.3763100012938284E-2</v>
      </c>
      <c r="BW112" s="581">
        <f>IFERROR('生産者価格評価表（108部門）（山形県）'!BP111/'生産者価格評価表（108部門）（山形県）'!BP$121,0)</f>
        <v>3.1971676460095981E-3</v>
      </c>
      <c r="BX112" s="581">
        <f>IFERROR('生産者価格評価表（108部門）（山形県）'!BQ111/'生産者価格評価表（108部門）（山形県）'!BQ$121,0)</f>
        <v>2.5992438563327033E-3</v>
      </c>
      <c r="BY112" s="581">
        <f>IFERROR('生産者価格評価表（108部門）（山形県）'!BR111/'生産者価格評価表（108部門）（山形県）'!BR$121,0)</f>
        <v>6.5445877126449233E-3</v>
      </c>
      <c r="BZ112" s="581">
        <f>IFERROR('生産者価格評価表（108部門）（山形県）'!BS111/'生産者価格評価表（108部門）（山形県）'!BS$121,0)</f>
        <v>7.0783074118605281E-3</v>
      </c>
      <c r="CA112" s="581">
        <f>IFERROR('生産者価格評価表（108部門）（山形県）'!BT111/'生産者価格評価表（108部門）（山形県）'!BT$121,0)</f>
        <v>4.1742551057308876E-3</v>
      </c>
      <c r="CB112" s="581">
        <f>IFERROR('生産者価格評価表（108部門）（山形県）'!BU111/'生産者価格評価表（108部門）（山形県）'!BU$121,0)</f>
        <v>1.0292681404050178E-2</v>
      </c>
      <c r="CC112" s="581">
        <f>IFERROR('生産者価格評価表（108部門）（山形県）'!BV111/'生産者価格評価表（108部門）（山形県）'!BV$121,0)</f>
        <v>9.434168764364672E-3</v>
      </c>
      <c r="CD112" s="581">
        <f>IFERROR('生産者価格評価表（108部門）（山形県）'!BW111/'生産者価格評価表（108部門）（山形県）'!BW$121,0)</f>
        <v>6.7655719983598615E-3</v>
      </c>
      <c r="CE112" s="581">
        <f>IFERROR('生産者価格評価表（108部門）（山形県）'!BX111/'生産者価格評価表（108部門）（山形県）'!BX$121,0)</f>
        <v>8.2862658502828526E-5</v>
      </c>
      <c r="CF112" s="581">
        <f>IFERROR('生産者価格評価表（108部門）（山形県）'!BY111/'生産者価格評価表（108部門）（山形県）'!BY$121,0)</f>
        <v>5.7943022694350553E-3</v>
      </c>
      <c r="CG112" s="581">
        <f>IFERROR('生産者価格評価表（108部門）（山形県）'!BZ111/'生産者価格評価表（108部門）（山形県）'!BZ$121,0)</f>
        <v>1.8424239267717869E-3</v>
      </c>
      <c r="CH112" s="581">
        <f>IFERROR('生産者価格評価表（108部門）（山形県）'!CA111/'生産者価格評価表（108部門）（山形県）'!CA$121,0)</f>
        <v>0</v>
      </c>
      <c r="CI112" s="581">
        <f>IFERROR('生産者価格評価表（108部門）（山形県）'!CB111/'生産者価格評価表（108部門）（山形県）'!CB$121,0)</f>
        <v>1.3409540558364475E-2</v>
      </c>
      <c r="CJ112" s="581">
        <f>IFERROR('生産者価格評価表（108部門）（山形県）'!CC111/'生産者価格評価表（108部門）（山形県）'!CC$121,0)</f>
        <v>3.4626038781163434E-3</v>
      </c>
      <c r="CK112" s="581">
        <f>IFERROR('生産者価格評価表（108部門）（山形県）'!CD111/'生産者価格評価表（108部門）（山形県）'!CD$121,0)</f>
        <v>6.4935064935064939E-3</v>
      </c>
      <c r="CL112" s="581">
        <f>IFERROR('生産者価格評価表（108部門）（山形県）'!CE111/'生産者価格評価表（108部門）（山形県）'!CE$121,0)</f>
        <v>2.4544896706893025E-3</v>
      </c>
      <c r="CM112" s="581">
        <f>IFERROR('生産者価格評価表（108部門）（山形県）'!CF111/'生産者価格評価表（108部門）（山形県）'!CF$121,0)</f>
        <v>2.6570184860647862E-3</v>
      </c>
      <c r="CN112" s="581">
        <f>IFERROR('生産者価格評価表（108部門）（山形県）'!CG111/'生産者価格評価表（108部門）（山形県）'!CG$121,0)</f>
        <v>9.9676052828308001E-4</v>
      </c>
      <c r="CO112" s="581">
        <f>IFERROR('生産者価格評価表（108部門）（山形県）'!CH111/'生産者価格評価表（108部門）（山形県）'!CH$121,0)</f>
        <v>6.1147191416024852E-3</v>
      </c>
      <c r="CP112" s="581">
        <f>IFERROR('生産者価格評価表（108部門）（山形県）'!CI111/'生産者価格評価表（108部門）（山形県）'!CI$121,0)</f>
        <v>4.7838086476540941E-3</v>
      </c>
      <c r="CQ112" s="581">
        <f>IFERROR('生産者価格評価表（108部門）（山形県）'!CJ111/'生産者価格評価表（108部門）（山形県）'!CJ$121,0)</f>
        <v>8.9396890265317202E-4</v>
      </c>
      <c r="CR112" s="581">
        <f>IFERROR('生産者価格評価表（108部門）（山形県）'!CK111/'生産者価格評価表（108部門）（山形県）'!CK$121,0)</f>
        <v>1.1449451887941534E-2</v>
      </c>
      <c r="CS112" s="581">
        <f>IFERROR('生産者価格評価表（108部門）（山形県）'!CL111/'生産者価格評価表（108部門）（山形県）'!CL$121,0)</f>
        <v>2.9145077720207253E-3</v>
      </c>
      <c r="CT112" s="581">
        <f>IFERROR('生産者価格評価表（108部門）（山形県）'!CM111/'生産者価格評価表（108部門）（山形県）'!CM$121,0)</f>
        <v>3.2763207379566371E-4</v>
      </c>
      <c r="CU112" s="581">
        <f>IFERROR('生産者価格評価表（108部門）（山形県）'!CN111/'生産者価格評価表（108部門）（山形県）'!CN$121,0)</f>
        <v>1.0907431421897098E-2</v>
      </c>
      <c r="CV112" s="581">
        <f>IFERROR('生産者価格評価表（108部門）（山形県）'!CO111/'生産者価格評価表（108部門）（山形県）'!CO$121,0)</f>
        <v>8.8486993624087859E-4</v>
      </c>
      <c r="CW112" s="581">
        <f>IFERROR('生産者価格評価表（108部門）（山形県）'!CP111/'生産者価格評価表（108部門）（山形県）'!CP$121,0)</f>
        <v>1.2747740287376223E-3</v>
      </c>
      <c r="CX112" s="581">
        <f>IFERROR('生産者価格評価表（108部門）（山形県）'!CQ111/'生産者価格評価表（108部門）（山形県）'!CQ$121,0)</f>
        <v>1.7458267565887024E-2</v>
      </c>
      <c r="CY112" s="581">
        <f>IFERROR('生産者価格評価表（108部門）（山形県）'!CR111/'生産者価格評価表（108部門）（山形県）'!CR$121,0)</f>
        <v>6.686585431703234E-3</v>
      </c>
      <c r="CZ112" s="581">
        <f>IFERROR('生産者価格評価表（108部門）（山形県）'!CS111/'生産者価格評価表（108部門）（山形県）'!CS$121,0)</f>
        <v>2.8024065864471186E-3</v>
      </c>
      <c r="DA112" s="581">
        <f>IFERROR('生産者価格評価表（108部門）（山形県）'!CT111/'生産者価格評価表（108部門）（山形県）'!CT$121,0)</f>
        <v>1.2999510408049567E-2</v>
      </c>
      <c r="DB112" s="581">
        <f>IFERROR('生産者価格評価表（108部門）（山形県）'!CU111/'生産者価格評価表（108部門）（山形県）'!CU$121,0)</f>
        <v>3.4177992576967238E-3</v>
      </c>
      <c r="DC112" s="581">
        <f>IFERROR('生産者価格評価表（108部門）（山形県）'!CV111/'生産者価格評価表（108部門）（山形県）'!CV$121,0)</f>
        <v>2.2642363862787276E-4</v>
      </c>
      <c r="DD112" s="581">
        <f>IFERROR('生産者価格評価表（108部門）（山形県）'!CW111/'生産者価格評価表（108部門）（山形県）'!CW$121,0)</f>
        <v>5.4583507743825865E-3</v>
      </c>
      <c r="DE112" s="581">
        <f>IFERROR('生産者価格評価表（108部門）（山形県）'!CX111/'生産者価格評価表（108部門）（山形県）'!CX$121,0)</f>
        <v>5.0547513649854634E-3</v>
      </c>
      <c r="DF112" s="581">
        <f>IFERROR('生産者価格評価表（108部門）（山形県）'!CY111/'生産者価格評価表（108部門）（山形県）'!CY$121,0)</f>
        <v>1.9604594654296443E-2</v>
      </c>
      <c r="DG112" s="581">
        <f>IFERROR('生産者価格評価表（108部門）（山形県）'!CZ111/'生産者価格評価表（108部門）（山形県）'!CZ$121,0)</f>
        <v>1.3038302375238562E-3</v>
      </c>
      <c r="DH112" s="581">
        <f>IFERROR('生産者価格評価表（108部門）（山形県）'!DA111/'生産者価格評価表（108部門）（山形県）'!DA$121,0)</f>
        <v>8.5481239804241441E-3</v>
      </c>
      <c r="DI112" s="581">
        <f>IFERROR('生産者価格評価表（108部門）（山形県）'!DB111/'生産者価格評価表（108部門）（山形県）'!DB$121,0)</f>
        <v>1.5637653235039512E-3</v>
      </c>
      <c r="DJ112" s="581">
        <f>IFERROR('生産者価格評価表（108部門）（山形県）'!DC111/'生産者価格評価表（108部門）（山形県）'!DC$121,0)</f>
        <v>1.3904982618771727E-3</v>
      </c>
      <c r="DK112" s="581">
        <f>IFERROR('生産者価格評価表（108部門）（山形県）'!DD111/'生産者価格評価表（108部門）（山形県）'!DD$121,0)</f>
        <v>1.0367917056663546E-2</v>
      </c>
      <c r="DL112" s="581">
        <f>IFERROR('生産者価格評価表（108部門）（山形県）'!DE111/'生産者価格評価表（108部門）（山形県）'!DE$121,0)</f>
        <v>4.5770779934090078E-4</v>
      </c>
      <c r="DM112" s="637">
        <f>IFERROR('生産者価格評価表（108部門）（山形県）'!DF111/'生産者価格評価表（108部門）（山形県）'!DF$121,0)</f>
        <v>0</v>
      </c>
      <c r="DN112" s="651">
        <v>1.1815103614106405E-2</v>
      </c>
      <c r="DO112" s="575">
        <v>1.4926497267127338E-3</v>
      </c>
      <c r="DP112" s="575">
        <v>2.2350021808693597E-3</v>
      </c>
      <c r="DQ112" s="575">
        <v>1.5361086571111736E-3</v>
      </c>
      <c r="DR112" s="575">
        <v>1.075791580682482E-2</v>
      </c>
      <c r="DS112" s="575">
        <v>1.2875560411797344E-2</v>
      </c>
      <c r="DT112" s="575">
        <v>9.7683289042680248E-3</v>
      </c>
      <c r="DU112" s="575">
        <v>6.8798703465055627E-3</v>
      </c>
      <c r="DV112" s="575">
        <v>6.3278936927379072E-3</v>
      </c>
      <c r="DW112" s="575">
        <v>1.9158120616649115E-3</v>
      </c>
      <c r="DX112" s="575">
        <v>0</v>
      </c>
      <c r="DY112" s="575">
        <v>3.5471862463644691E-3</v>
      </c>
      <c r="DZ112" s="575">
        <v>2.9226861930837806E-3</v>
      </c>
      <c r="EA112" s="575">
        <v>7.4562841639081471E-3</v>
      </c>
      <c r="EB112" s="575">
        <v>3.1833460597329986E-3</v>
      </c>
      <c r="EC112" s="575">
        <v>1.7932147142014077E-3</v>
      </c>
      <c r="ED112" s="575">
        <v>2.9340269076423712E-3</v>
      </c>
      <c r="EE112" s="575">
        <v>2.8903170619733447E-3</v>
      </c>
      <c r="EF112" s="575">
        <v>0</v>
      </c>
      <c r="EG112" s="575">
        <v>2.233601879683213E-3</v>
      </c>
      <c r="EH112" s="575">
        <v>0</v>
      </c>
      <c r="EI112" s="575">
        <v>5.4182084276687542E-4</v>
      </c>
      <c r="EJ112" s="575">
        <v>1.118537421223251E-7</v>
      </c>
      <c r="EK112" s="575">
        <v>0</v>
      </c>
      <c r="EL112" s="575">
        <v>1.1754845222554091E-3</v>
      </c>
      <c r="EM112" s="575">
        <v>1.6849475599980664E-3</v>
      </c>
      <c r="EN112" s="575">
        <v>4.5443395218082949E-5</v>
      </c>
      <c r="EO112" s="575">
        <v>2.1030107736277042E-2</v>
      </c>
      <c r="EP112" s="575">
        <v>2.1654105962929E-3</v>
      </c>
      <c r="EQ112" s="575">
        <v>5.3223237221290028E-3</v>
      </c>
      <c r="ER112" s="575">
        <v>4.7845705497310655E-3</v>
      </c>
      <c r="ES112" s="575">
        <v>3.5113750772806842E-3</v>
      </c>
      <c r="ET112" s="575">
        <v>1.1967516072665142E-2</v>
      </c>
      <c r="EU112" s="575">
        <v>3.956044677987023E-3</v>
      </c>
      <c r="EV112" s="575">
        <v>1.2452882814891087E-2</v>
      </c>
      <c r="EW112" s="575">
        <v>1.228781860397333E-2</v>
      </c>
      <c r="EX112" s="575">
        <v>0</v>
      </c>
      <c r="EY112" s="575">
        <v>1.2276957690929517E-2</v>
      </c>
      <c r="EZ112" s="575">
        <v>8.9373491692604362E-3</v>
      </c>
      <c r="FA112" s="575">
        <v>3.8884732063491031E-3</v>
      </c>
      <c r="FB112" s="575">
        <v>3.1651370603807565E-3</v>
      </c>
      <c r="FC112" s="575">
        <v>3.6370483513949881E-3</v>
      </c>
      <c r="FD112" s="575">
        <v>6.7947171387096415E-3</v>
      </c>
      <c r="FE112" s="575">
        <v>5.4224318066076584E-3</v>
      </c>
      <c r="FF112" s="575">
        <v>5.6932990555769673E-3</v>
      </c>
      <c r="FG112" s="575">
        <v>3.7666042589759065E-3</v>
      </c>
      <c r="FH112" s="575">
        <v>1.804777437719734E-3</v>
      </c>
      <c r="FI112" s="575">
        <v>1.4417114712699851E-3</v>
      </c>
      <c r="FJ112" s="575">
        <v>4.422026484247726E-3</v>
      </c>
      <c r="FK112" s="575">
        <v>8.3452696637618625E-4</v>
      </c>
      <c r="FL112" s="575">
        <v>1.4846120818724458E-3</v>
      </c>
      <c r="FM112" s="575">
        <v>7.3258088105976312E-3</v>
      </c>
      <c r="FN112" s="575">
        <v>4.3650442170462484E-3</v>
      </c>
      <c r="FO112" s="575">
        <v>2.9716245107385499E-3</v>
      </c>
      <c r="FP112" s="575">
        <v>0</v>
      </c>
      <c r="FQ112" s="575">
        <v>1.1146545972322327E-3</v>
      </c>
      <c r="FR112" s="575">
        <v>1.1742879719723895E-3</v>
      </c>
      <c r="FS112" s="575">
        <v>3.8946106098970172E-3</v>
      </c>
      <c r="FT112" s="575">
        <v>7.2202383062612979E-3</v>
      </c>
      <c r="FU112" s="575">
        <v>2.4454960756524931E-3</v>
      </c>
      <c r="FV112" s="575">
        <v>3.422885862297088E-3</v>
      </c>
      <c r="FW112" s="575">
        <v>1.3986761211387816E-2</v>
      </c>
      <c r="FX112" s="575">
        <v>1.7257390340352827E-2</v>
      </c>
      <c r="FY112" s="575">
        <v>1.2296395752396308E-2</v>
      </c>
      <c r="FZ112" s="575">
        <v>1.4837911483150168E-2</v>
      </c>
      <c r="GA112" s="575">
        <v>4.8325477329367855E-3</v>
      </c>
      <c r="GB112" s="575">
        <v>4.3209612807584745E-3</v>
      </c>
      <c r="GC112" s="575">
        <v>9.3013890871650688E-3</v>
      </c>
      <c r="GD112" s="575">
        <v>8.1179799073140269E-3</v>
      </c>
      <c r="GE112" s="575">
        <v>5.1340716620112579E-3</v>
      </c>
      <c r="GF112" s="575">
        <v>1.166758617951172E-2</v>
      </c>
      <c r="GG112" s="575">
        <v>1.0685873898316904E-2</v>
      </c>
      <c r="GH112" s="575">
        <v>8.7939659016143482E-3</v>
      </c>
      <c r="GI112" s="575">
        <v>9.9088277058758658E-4</v>
      </c>
      <c r="GJ112" s="575">
        <v>7.6210669317712653E-3</v>
      </c>
      <c r="GK112" s="575">
        <v>2.3419089524162719E-3</v>
      </c>
      <c r="GL112" s="575">
        <v>3.1885138906886982E-3</v>
      </c>
      <c r="GM112" s="575">
        <v>1.4460993667809723E-2</v>
      </c>
      <c r="GN112" s="575">
        <v>4.4590121183499774E-3</v>
      </c>
      <c r="GO112" s="575">
        <v>7.378007028401622E-3</v>
      </c>
      <c r="GP112" s="575">
        <v>4.132464739071081E-3</v>
      </c>
      <c r="GQ112" s="575">
        <v>4.234503167705613E-3</v>
      </c>
      <c r="GR112" s="575">
        <v>1.429918240634183E-3</v>
      </c>
      <c r="GS112" s="575">
        <v>8.3397000779964654E-3</v>
      </c>
      <c r="GT112" s="575">
        <v>6.3479275429515853E-3</v>
      </c>
      <c r="GU112" s="575">
        <v>1.8570996349054564E-3</v>
      </c>
      <c r="GV112" s="575">
        <v>1.3022572580064144E-2</v>
      </c>
      <c r="GW112" s="575">
        <v>3.964889320842423E-3</v>
      </c>
      <c r="GX112" s="575">
        <v>1.3437896613454482E-3</v>
      </c>
      <c r="GY112" s="575">
        <v>1.1717793258393323E-2</v>
      </c>
      <c r="GZ112" s="575">
        <v>1.9584652629554703E-3</v>
      </c>
      <c r="HA112" s="575">
        <v>2.1646892839386578E-3</v>
      </c>
      <c r="HB112" s="575">
        <v>1.9442170096843361E-2</v>
      </c>
      <c r="HC112" s="575">
        <v>7.7276642552431404E-3</v>
      </c>
      <c r="HD112" s="575">
        <v>3.5250694073416197E-3</v>
      </c>
      <c r="HE112" s="575">
        <v>1.3959091500871636E-2</v>
      </c>
      <c r="HF112" s="575">
        <v>4.8973120333627553E-3</v>
      </c>
      <c r="HG112" s="575">
        <v>3.2410587436206132E-3</v>
      </c>
      <c r="HH112" s="575">
        <v>6.2384204322593149E-3</v>
      </c>
      <c r="HI112" s="575">
        <v>5.7917815782608274E-3</v>
      </c>
      <c r="HJ112" s="575">
        <v>2.1821153904932038E-2</v>
      </c>
      <c r="HK112" s="575">
        <v>2.9078699432307392E-3</v>
      </c>
      <c r="HL112" s="575">
        <v>9.6370105979327828E-3</v>
      </c>
      <c r="HM112" s="575">
        <v>2.7421242371257724E-3</v>
      </c>
      <c r="HN112" s="575">
        <v>2.0491944145834651E-3</v>
      </c>
      <c r="HO112" s="575">
        <v>1.1549698054365547E-2</v>
      </c>
      <c r="HP112" s="575">
        <v>1.6990751701806994E-3</v>
      </c>
      <c r="HQ112" s="652">
        <v>1.0012083218021284</v>
      </c>
      <c r="HR112" s="653">
        <v>87</v>
      </c>
      <c r="HS112" s="645">
        <f>'生産者価格評価表（108部門）（山形県）'!DV111*100</f>
        <v>5701300</v>
      </c>
      <c r="HT112" s="76">
        <f t="shared" si="5"/>
        <v>1.5259677617385509E-5</v>
      </c>
      <c r="HU112" s="19"/>
      <c r="HV112" s="151">
        <v>1.5753233448746726E-2</v>
      </c>
      <c r="HW112" s="19"/>
      <c r="HX112" s="646">
        <f>運賃!C113</f>
        <v>3.6043000647173973E-2</v>
      </c>
      <c r="HY112" s="647">
        <f>運賃!D113</f>
        <v>1.7530961821788415E-3</v>
      </c>
      <c r="HZ112" s="647">
        <f>運賃!E113</f>
        <v>2.5709059719799354E-3</v>
      </c>
      <c r="IA112" s="647">
        <f>運賃!F113</f>
        <v>2.2783723890404013E-3</v>
      </c>
      <c r="IB112" s="647">
        <f>運賃!G113</f>
        <v>2.7392259428760547E-3</v>
      </c>
      <c r="IC112" s="647">
        <f>運賃!H113</f>
        <v>2.2632141177401881E-5</v>
      </c>
      <c r="ID112" s="647">
        <f>運賃!I113</f>
        <v>3.0180749753362292E-3</v>
      </c>
      <c r="IE112" s="648">
        <f>運賃!J113</f>
        <v>2.3660693044585106E-2</v>
      </c>
    </row>
    <row r="113" spans="3:240">
      <c r="C113" s="119"/>
      <c r="D113" s="119"/>
      <c r="E113" s="119"/>
      <c r="F113" s="119"/>
      <c r="G113" s="237"/>
      <c r="H113" s="237">
        <f>SUM(H5:H112)</f>
        <v>1689813</v>
      </c>
      <c r="I113" s="240"/>
      <c r="HR113" s="116"/>
      <c r="HS113" s="115"/>
      <c r="HT113" s="157"/>
      <c r="HX113" s="127"/>
      <c r="HY113" s="127"/>
      <c r="HZ113" s="127"/>
      <c r="IA113" s="127"/>
      <c r="IB113" s="127"/>
      <c r="IC113" s="127"/>
      <c r="ID113" s="127"/>
      <c r="IE113" s="127"/>
      <c r="IF113" s="127"/>
    </row>
    <row r="115" spans="3:240">
      <c r="HS115" s="119"/>
    </row>
  </sheetData>
  <sheetProtection sheet="1" objects="1" scenarios="1"/>
  <phoneticPr fontId="6"/>
  <pageMargins left="0.47244094488188981" right="0.78740157480314965" top="0.23622047244094491" bottom="0.19685039370078741" header="0.15748031496062992" footer="0.15748031496062992"/>
  <pageSetup paperSize="8" scale="64" fitToWidth="11"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7</vt:i4>
      </vt:variant>
    </vt:vector>
  </HeadingPairs>
  <TitlesOfParts>
    <vt:vector size="19" baseType="lpstr">
      <vt:lpstr>留意事項</vt:lpstr>
      <vt:lpstr>入力</vt:lpstr>
      <vt:lpstr>部門分類表</vt:lpstr>
      <vt:lpstr>計算結果（総括表）</vt:lpstr>
      <vt:lpstr>計算結果（詳細）</vt:lpstr>
      <vt:lpstr>計算のフローチャート</vt:lpstr>
      <vt:lpstr>計算2-1</vt:lpstr>
      <vt:lpstr>計算2-2</vt:lpstr>
      <vt:lpstr>生産者価格評価表（108部門）（山形県）</vt:lpstr>
      <vt:lpstr>運賃</vt:lpstr>
      <vt:lpstr>家計調査（総世帯）</vt:lpstr>
      <vt:lpstr>各種係数</vt:lpstr>
      <vt:lpstr>'家計調査（総世帯）'!Print_Area</vt:lpstr>
      <vt:lpstr>計算のフローチャート!Print_Area</vt:lpstr>
      <vt:lpstr>'計算結果（総括表）'!Print_Area</vt:lpstr>
      <vt:lpstr>入力!Print_Area</vt:lpstr>
      <vt:lpstr>留意事項!Print_Area</vt:lpstr>
      <vt:lpstr>各種係数!Print_Titles</vt:lpstr>
      <vt:lpstr>'計算結果（詳細）'!Print_Titles</vt:lpstr>
    </vt:vector>
  </TitlesOfParts>
  <Company>統計企画課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統計企画課</dc:creator>
  <cp:lastModifiedBy>白田恭平</cp:lastModifiedBy>
  <cp:lastPrinted>2026-06-02T01:48:47Z</cp:lastPrinted>
  <dcterms:created xsi:type="dcterms:W3CDTF">2005-03-24T04:47:37Z</dcterms:created>
  <dcterms:modified xsi:type="dcterms:W3CDTF">2026-06-19T05:35:20Z</dcterms:modified>
</cp:coreProperties>
</file>